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saveExternalLinkValues="0" hidePivotFieldList="1" showPivotChartFilter="1" defaultThemeVersion="124226"/>
  <mc:AlternateContent xmlns:mc="http://schemas.openxmlformats.org/markup-compatibility/2006">
    <mc:Choice Requires="x15">
      <x15ac:absPath xmlns:x15ac="http://schemas.microsoft.com/office/spreadsheetml/2010/11/ac" url="C:\Users\vayam\Desktop\CX305\Diapositivas\Stonks\Tema 4\"/>
    </mc:Choice>
  </mc:AlternateContent>
  <xr:revisionPtr revIDLastSave="0" documentId="13_ncr:1_{F58BB885-F11C-40E7-9534-61C71C5FF848}" xr6:coauthVersionLast="47" xr6:coauthVersionMax="47" xr10:uidLastSave="{00000000-0000-0000-0000-000000000000}"/>
  <bookViews>
    <workbookView xWindow="-120" yWindow="-120" windowWidth="20730" windowHeight="11160" tabRatio="708" activeTab="2" xr2:uid="{00000000-000D-0000-FFFF-FFFF00000000}"/>
  </bookViews>
  <sheets>
    <sheet name="Análisis del TIMING" sheetId="1" r:id="rId1"/>
    <sheet name="SMA Period" sheetId="2" r:id="rId2"/>
    <sheet name="Filtro CMO" sheetId="4" r:id="rId3"/>
    <sheet name="StopTrendUp" sheetId="22" r:id="rId4"/>
    <sheet name="StopTrendDown" sheetId="17" r:id="rId5"/>
    <sheet name="NTicks" sheetId="24" r:id="rId6"/>
    <sheet name="Resumen Zonas Robustas" sheetId="11" r:id="rId7"/>
    <sheet name="Top Parameter" sheetId="12" r:id="rId8"/>
    <sheet name="Test Sensibilidad" sheetId="13" r:id="rId9"/>
    <sheet name="Test. Consistencia" sheetId="15" r:id="rId10"/>
  </sheets>
  <definedNames>
    <definedName name="timing" localSheetId="0">'Análisis del TIMING'!#REF!</definedName>
  </definedNames>
  <calcPr calcId="191029"/>
  <pivotCaches>
    <pivotCache cacheId="30" r:id="rId11"/>
    <pivotCache cacheId="33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20" i="1" l="1"/>
  <c r="Q20" i="1"/>
  <c r="R19" i="1"/>
  <c r="Q19" i="1"/>
  <c r="R18" i="1"/>
  <c r="Q18" i="1"/>
  <c r="Q47" i="15"/>
  <c r="P47" i="15"/>
  <c r="O47" i="15"/>
  <c r="Q46" i="15"/>
  <c r="P46" i="15"/>
  <c r="O46" i="15"/>
  <c r="O68" i="13" a="1"/>
  <c r="O68" i="13" s="1"/>
  <c r="T84" i="1" l="1"/>
  <c r="S84" i="1"/>
  <c r="R84" i="1"/>
  <c r="T112" i="1"/>
  <c r="S112" i="1"/>
  <c r="R112" i="1"/>
  <c r="T168" i="1"/>
  <c r="S168" i="1"/>
  <c r="R168" i="1"/>
  <c r="T140" i="1"/>
  <c r="S140" i="1"/>
  <c r="R140" i="1"/>
  <c r="R896" i="1"/>
  <c r="S896" i="1"/>
  <c r="T896" i="1"/>
  <c r="T938" i="1"/>
  <c r="S938" i="1"/>
  <c r="R938" i="1"/>
  <c r="T854" i="1"/>
  <c r="S854" i="1"/>
  <c r="R854" i="1"/>
  <c r="T812" i="1"/>
  <c r="S812" i="1"/>
  <c r="R812" i="1"/>
  <c r="T770" i="1"/>
  <c r="S770" i="1"/>
  <c r="R770" i="1"/>
  <c r="T728" i="1"/>
  <c r="S728" i="1"/>
  <c r="R728" i="1"/>
  <c r="T686" i="1"/>
  <c r="S686" i="1"/>
  <c r="R686" i="1"/>
  <c r="T644" i="1"/>
  <c r="S644" i="1"/>
  <c r="R644" i="1"/>
  <c r="T602" i="1"/>
  <c r="S602" i="1"/>
  <c r="R602" i="1"/>
  <c r="T560" i="1"/>
  <c r="S560" i="1"/>
  <c r="R560" i="1"/>
  <c r="T518" i="1"/>
  <c r="S518" i="1"/>
  <c r="R518" i="1"/>
  <c r="T476" i="1"/>
  <c r="S476" i="1"/>
  <c r="R476" i="1"/>
  <c r="T434" i="1"/>
  <c r="S434" i="1"/>
  <c r="R434" i="1"/>
  <c r="T350" i="1"/>
  <c r="S350" i="1"/>
  <c r="R350" i="1"/>
  <c r="T308" i="1"/>
  <c r="S308" i="1"/>
  <c r="R308" i="1"/>
  <c r="T266" i="1"/>
  <c r="S266" i="1"/>
  <c r="R266" i="1"/>
  <c r="T225" i="1"/>
  <c r="S225" i="1"/>
  <c r="R22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timing1" type="6" refreshedVersion="3" background="1" saveData="1">
    <textPr codePage="850" sourceFile="C:\Users\Usuario\Desktop\timing.txt" decimal="," thousands="." tab="0" delimiter="/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<sst xmlns="http://schemas.openxmlformats.org/spreadsheetml/2006/main" count="7480" uniqueCount="1269">
  <si>
    <t>Instrument</t>
  </si>
  <si>
    <t>Performance</t>
  </si>
  <si>
    <t>ANALISIS DEL TIMING</t>
  </si>
  <si>
    <t>CONFIGURACIÓN DE LA OPTIMIZACIÓN.</t>
  </si>
  <si>
    <t>Mercado</t>
  </si>
  <si>
    <t>Periodo</t>
  </si>
  <si>
    <t>Optimización Gruesa:</t>
  </si>
  <si>
    <t>Fijo</t>
  </si>
  <si>
    <t>Time Frame escogido</t>
  </si>
  <si>
    <t xml:space="preserve">Slippage + Comisones: </t>
  </si>
  <si>
    <t>Plantilla de sesión</t>
  </si>
  <si>
    <t>Time Frame</t>
  </si>
  <si>
    <t>ZONAS ROBUSTAS:</t>
  </si>
  <si>
    <t>Selección de valores</t>
  </si>
  <si>
    <t>Zonas robustas</t>
  </si>
  <si>
    <t>CONFIGURACIÓN DE LA OPTIMIZACIÓN</t>
  </si>
  <si>
    <t>TOP PARAMETER</t>
  </si>
  <si>
    <t>TEST SENSIBILIDAD</t>
  </si>
  <si>
    <t>CONFIGURACIÓN DE LA SIMULACIÓN</t>
  </si>
  <si>
    <t>RESUMEN DE ZONAS ROBUSTAS</t>
  </si>
  <si>
    <t>Promedio</t>
  </si>
  <si>
    <t>Maximo</t>
  </si>
  <si>
    <t xml:space="preserve">Time Frame </t>
  </si>
  <si>
    <t>MAE</t>
  </si>
  <si>
    <t>MFE</t>
  </si>
  <si>
    <t>ETD</t>
  </si>
  <si>
    <t>Parámetros de Referencia</t>
  </si>
  <si>
    <t>Step en la optimización/ Fijo</t>
  </si>
  <si>
    <t>Ver imagen inferior</t>
  </si>
  <si>
    <t>Backtest</t>
  </si>
  <si>
    <t>Long</t>
  </si>
  <si>
    <t>Bars</t>
  </si>
  <si>
    <t>Commission</t>
  </si>
  <si>
    <t>Profit</t>
  </si>
  <si>
    <t>Exit name</t>
  </si>
  <si>
    <t>Entry name</t>
  </si>
  <si>
    <t>Exit time</t>
  </si>
  <si>
    <t>Entry time</t>
  </si>
  <si>
    <t>Exit price</t>
  </si>
  <si>
    <t>Entry price</t>
  </si>
  <si>
    <t>Market pos.</t>
  </si>
  <si>
    <t>Strategy</t>
  </si>
  <si>
    <t>Account</t>
  </si>
  <si>
    <t/>
  </si>
  <si>
    <t>1</t>
  </si>
  <si>
    <t>PROMEDIO</t>
  </si>
  <si>
    <t>MAX</t>
  </si>
  <si>
    <t>MIN</t>
  </si>
  <si>
    <t>Ratio Diana</t>
  </si>
  <si>
    <t>SQN</t>
  </si>
  <si>
    <t>Etiquetas de columna</t>
  </si>
  <si>
    <t>Total general</t>
  </si>
  <si>
    <t>Etiquetas de fila</t>
  </si>
  <si>
    <t>Suma de Performance</t>
  </si>
  <si>
    <t>Valores de referencia</t>
  </si>
  <si>
    <t>OPTIMIZACION 3: Filtro ADX</t>
  </si>
  <si>
    <t>5</t>
  </si>
  <si>
    <t>10</t>
  </si>
  <si>
    <t>0,7</t>
  </si>
  <si>
    <t>TEST DE CONSISTENCIA</t>
  </si>
  <si>
    <t>TOP</t>
  </si>
  <si>
    <t>ES</t>
  </si>
  <si>
    <t>12$</t>
  </si>
  <si>
    <t>De 00:00 a 23:00</t>
  </si>
  <si>
    <t xml:space="preserve">Timing </t>
  </si>
  <si>
    <t>SMAPeriod</t>
  </si>
  <si>
    <t>StopTrendUp</t>
  </si>
  <si>
    <t>StopTrendDown</t>
  </si>
  <si>
    <t>CMOPeriod</t>
  </si>
  <si>
    <t>CMOLevel</t>
  </si>
  <si>
    <t>Total net profit</t>
  </si>
  <si>
    <t>Gross profit</t>
  </si>
  <si>
    <t>Gross loss</t>
  </si>
  <si>
    <t>Profit factor</t>
  </si>
  <si>
    <t>Max. drawdown</t>
  </si>
  <si>
    <t>Total # of trades</t>
  </si>
  <si>
    <t>Percent profitable</t>
  </si>
  <si>
    <t>Avg. trade</t>
  </si>
  <si>
    <t>Largest losing trade</t>
  </si>
  <si>
    <t>ES 12-21</t>
  </si>
  <si>
    <t>30</t>
  </si>
  <si>
    <t>30 min.</t>
  </si>
  <si>
    <t>Period</t>
  </si>
  <si>
    <t>Rango SMA</t>
  </si>
  <si>
    <t>1800</t>
  </si>
  <si>
    <t>1600-2300</t>
  </si>
  <si>
    <t>PERIODO MEDIA SIMPLE</t>
  </si>
  <si>
    <t>OPTIMIZACION 2: Filtro cmo</t>
  </si>
  <si>
    <t>CMO Period</t>
  </si>
  <si>
    <t>CMO Level</t>
  </si>
  <si>
    <t>5-21</t>
  </si>
  <si>
    <t>5-11</t>
  </si>
  <si>
    <t>10- 15</t>
  </si>
  <si>
    <t>2006-2014</t>
  </si>
  <si>
    <t xml:space="preserve">Slippage + Comisiones: </t>
  </si>
  <si>
    <t>1600</t>
  </si>
  <si>
    <t>2300</t>
  </si>
  <si>
    <t>Periodo SMA</t>
  </si>
  <si>
    <t>Stop TrendUp</t>
  </si>
  <si>
    <t>Stop TrendDown</t>
  </si>
  <si>
    <t>Stop Trend Up</t>
  </si>
  <si>
    <t>0,7-1,1</t>
  </si>
  <si>
    <t>OPTIMIZACION 2: StopTrendUp</t>
  </si>
  <si>
    <t>Referencia</t>
  </si>
  <si>
    <t>0,8</t>
  </si>
  <si>
    <t>Rango STDown</t>
  </si>
  <si>
    <t>Referemcia</t>
  </si>
  <si>
    <t>Dado que en esta situación resulta dificil salir de dudas en la elección de la zona robusta compararemos los gráficos del MAE</t>
  </si>
  <si>
    <t>1,1</t>
  </si>
  <si>
    <t>Nticks</t>
  </si>
  <si>
    <t>NÚMERO DE TICKS</t>
  </si>
  <si>
    <t>Rango Número Ticks</t>
  </si>
  <si>
    <t>Rango StopTrendUp</t>
  </si>
  <si>
    <t>9 a 12</t>
  </si>
  <si>
    <t>9</t>
  </si>
  <si>
    <t>SMA Periodo</t>
  </si>
  <si>
    <t>CMO Periodo</t>
  </si>
  <si>
    <t>CMO Nivel</t>
  </si>
  <si>
    <t>La imagen de la derecha corresponde al MAE asociado a un StopTrendDown de 1,4, mientras que el de la izquierda corresponde a uno de 1,2</t>
  </si>
  <si>
    <t>pero conforme a lo dicho antes nos quedaremos con la solución primera por parecernos más estable.</t>
  </si>
  <si>
    <t xml:space="preserve">En el caso de la izquierda habrá algún trade aislado más que se de la vuelta resultando positivo y dando una contribución mayor al Net Profit total de la estrategia, </t>
  </si>
  <si>
    <t>1,1 - 1,3</t>
  </si>
  <si>
    <t>1,2</t>
  </si>
  <si>
    <t>Como podemos observar en el segundo caso los trades perdedores se encuentran más alejados del trade con mayor MAE  asociado, dándose Drawdown menores.</t>
  </si>
  <si>
    <t>1900</t>
  </si>
  <si>
    <t>Trade number</t>
  </si>
  <si>
    <t>Qty</t>
  </si>
  <si>
    <t>Cum. net profit</t>
  </si>
  <si>
    <t>BOUL2021</t>
  </si>
  <si>
    <t>1293,75</t>
  </si>
  <si>
    <t>1293,00</t>
  </si>
  <si>
    <t>Enter Up Trend</t>
  </si>
  <si>
    <t>Exit Up Trend</t>
  </si>
  <si>
    <t>1290,75</t>
  </si>
  <si>
    <t>1294,25</t>
  </si>
  <si>
    <t>1281,25</t>
  </si>
  <si>
    <t>1277,50</t>
  </si>
  <si>
    <t>Enter Down Trend</t>
  </si>
  <si>
    <t>Exit Down Trend</t>
  </si>
  <si>
    <t>1264,50</t>
  </si>
  <si>
    <t>1268,75</t>
  </si>
  <si>
    <t>1279,50</t>
  </si>
  <si>
    <t>1279,75</t>
  </si>
  <si>
    <t>1272,25</t>
  </si>
  <si>
    <t>1265,25</t>
  </si>
  <si>
    <t>1269,75</t>
  </si>
  <si>
    <t>1259,25</t>
  </si>
  <si>
    <t>1258,50</t>
  </si>
  <si>
    <t>1288,50</t>
  </si>
  <si>
    <t>1282,50</t>
  </si>
  <si>
    <t>1286,25</t>
  </si>
  <si>
    <t>1286,50</t>
  </si>
  <si>
    <t>1286,75</t>
  </si>
  <si>
    <t>1278,75</t>
  </si>
  <si>
    <t>1278,00</t>
  </si>
  <si>
    <t>1282,00</t>
  </si>
  <si>
    <t>1284,00</t>
  </si>
  <si>
    <t>1306,75</t>
  </si>
  <si>
    <t>1308,00</t>
  </si>
  <si>
    <t>1310,75</t>
  </si>
  <si>
    <t>1308,75</t>
  </si>
  <si>
    <t>1309,75</t>
  </si>
  <si>
    <t>1310,50</t>
  </si>
  <si>
    <t>1301,50</t>
  </si>
  <si>
    <t>1303,50</t>
  </si>
  <si>
    <t>1307,25</t>
  </si>
  <si>
    <t>1302,25</t>
  </si>
  <si>
    <t>1294,75</t>
  </si>
  <si>
    <t>1293,50</t>
  </si>
  <si>
    <t>1314,50</t>
  </si>
  <si>
    <t>1312,25</t>
  </si>
  <si>
    <t>1309,25</t>
  </si>
  <si>
    <t>1313,50</t>
  </si>
  <si>
    <t>1311,25</t>
  </si>
  <si>
    <t>1308,25</t>
  </si>
  <si>
    <t>1291,75</t>
  </si>
  <si>
    <t>1271,50</t>
  </si>
  <si>
    <t>1275,00</t>
  </si>
  <si>
    <t>1267,00</t>
  </si>
  <si>
    <t>1264,25</t>
  </si>
  <si>
    <t>1266,75</t>
  </si>
  <si>
    <t>1249,75</t>
  </si>
  <si>
    <t>1254,75</t>
  </si>
  <si>
    <t>1280,00</t>
  </si>
  <si>
    <t>1276,00</t>
  </si>
  <si>
    <t>1260,50</t>
  </si>
  <si>
    <t>1263,50</t>
  </si>
  <si>
    <t>1269,25</t>
  </si>
  <si>
    <t>1272,00</t>
  </si>
  <si>
    <t>1265,00</t>
  </si>
  <si>
    <t>1248,50</t>
  </si>
  <si>
    <t>1243,50</t>
  </si>
  <si>
    <t>1233,25</t>
  </si>
  <si>
    <t>1236,00</t>
  </si>
  <si>
    <t>1260,25</t>
  </si>
  <si>
    <t>1264,75</t>
  </si>
  <si>
    <t>1250,50</t>
  </si>
  <si>
    <t>1251,00</t>
  </si>
  <si>
    <t>1252,00</t>
  </si>
  <si>
    <t>1279,00</t>
  </si>
  <si>
    <t>1285,25</t>
  </si>
  <si>
    <t>1274,50</t>
  </si>
  <si>
    <t>1268,50</t>
  </si>
  <si>
    <t>1244,25</t>
  </si>
  <si>
    <t>1257,50</t>
  </si>
  <si>
    <t>1257,00</t>
  </si>
  <si>
    <t>1244,50</t>
  </si>
  <si>
    <t>1250,00</t>
  </si>
  <si>
    <t>1278,50</t>
  </si>
  <si>
    <t>1271,75</t>
  </si>
  <si>
    <t>1273,00</t>
  </si>
  <si>
    <t>1285,00</t>
  </si>
  <si>
    <t>1309,50</t>
  </si>
  <si>
    <t>1309,00</t>
  </si>
  <si>
    <t>1329,50</t>
  </si>
  <si>
    <t>1321,75</t>
  </si>
  <si>
    <t>1341,00</t>
  </si>
  <si>
    <t>1338,50</t>
  </si>
  <si>
    <t>1383,50</t>
  </si>
  <si>
    <t>1380,25</t>
  </si>
  <si>
    <t>1373,00</t>
  </si>
  <si>
    <t>1368,25</t>
  </si>
  <si>
    <t>1383,75</t>
  </si>
  <si>
    <t>1402,00</t>
  </si>
  <si>
    <t>1397,00</t>
  </si>
  <si>
    <t>1382,50</t>
  </si>
  <si>
    <t>1398,50</t>
  </si>
  <si>
    <t>1403,50</t>
  </si>
  <si>
    <t>1420,25</t>
  </si>
  <si>
    <t>1421,00</t>
  </si>
  <si>
    <t>1435,00</t>
  </si>
  <si>
    <t>1430,00</t>
  </si>
  <si>
    <t>1421,25</t>
  </si>
  <si>
    <t>1425,25</t>
  </si>
  <si>
    <t>1434,00</t>
  </si>
  <si>
    <t>1435,50</t>
  </si>
  <si>
    <t>1425,50</t>
  </si>
  <si>
    <t>1423,50</t>
  </si>
  <si>
    <t>1417,50</t>
  </si>
  <si>
    <t>1415,75</t>
  </si>
  <si>
    <t>1437,75</t>
  </si>
  <si>
    <t>1439,00</t>
  </si>
  <si>
    <t>1432,50</t>
  </si>
  <si>
    <t>1433,00</t>
  </si>
  <si>
    <t>1429,75</t>
  </si>
  <si>
    <t>1428,25</t>
  </si>
  <si>
    <t>1441,75</t>
  </si>
  <si>
    <t>1439,75</t>
  </si>
  <si>
    <t>1438,50</t>
  </si>
  <si>
    <t>1444,00</t>
  </si>
  <si>
    <t>1454,50</t>
  </si>
  <si>
    <t>1456,75</t>
  </si>
  <si>
    <t>1396,00</t>
  </si>
  <si>
    <t>1407,25</t>
  </si>
  <si>
    <t>1379,75</t>
  </si>
  <si>
    <t>1375,25</t>
  </si>
  <si>
    <t>1377,00</t>
  </si>
  <si>
    <t>1384,50</t>
  </si>
  <si>
    <t>1391,25</t>
  </si>
  <si>
    <t>1391,75</t>
  </si>
  <si>
    <t>1400,75</t>
  </si>
  <si>
    <t>1400,00</t>
  </si>
  <si>
    <t>1435,75</t>
  </si>
  <si>
    <t>1429,50</t>
  </si>
  <si>
    <t>1454,75</t>
  </si>
  <si>
    <t>1456,25</t>
  </si>
  <si>
    <t>1447,75</t>
  </si>
  <si>
    <t>1449,75</t>
  </si>
  <si>
    <t>1489,00</t>
  </si>
  <si>
    <t>1482,00</t>
  </si>
  <si>
    <t>1489,25</t>
  </si>
  <si>
    <t>1490,00</t>
  </si>
  <si>
    <t>Exit on session close</t>
  </si>
  <si>
    <t>1499,25</t>
  </si>
  <si>
    <t>1508,00</t>
  </si>
  <si>
    <t>1506,75</t>
  </si>
  <si>
    <t>1513,75</t>
  </si>
  <si>
    <t>1512,25</t>
  </si>
  <si>
    <t>1518,75</t>
  </si>
  <si>
    <t>1505,25</t>
  </si>
  <si>
    <t>1509,50</t>
  </si>
  <si>
    <t>1504,50</t>
  </si>
  <si>
    <t>1506,00</t>
  </si>
  <si>
    <t>1528,00</t>
  </si>
  <si>
    <t>1531,50</t>
  </si>
  <si>
    <t>1520,75</t>
  </si>
  <si>
    <t>1524,75</t>
  </si>
  <si>
    <t>1514,75</t>
  </si>
  <si>
    <t>1498,50</t>
  </si>
  <si>
    <t>1498,25</t>
  </si>
  <si>
    <t>1535,25</t>
  </si>
  <si>
    <t>1536,25</t>
  </si>
  <si>
    <t>1521,50</t>
  </si>
  <si>
    <t>1548,50</t>
  </si>
  <si>
    <t>1549,50</t>
  </si>
  <si>
    <t>1543,75</t>
  </si>
  <si>
    <t>1553,25</t>
  </si>
  <si>
    <t>1522,75</t>
  </si>
  <si>
    <t>1523,00</t>
  </si>
  <si>
    <t>1485,75</t>
  </si>
  <si>
    <t>1491,75</t>
  </si>
  <si>
    <t>1461,00</t>
  </si>
  <si>
    <t>1464,50</t>
  </si>
  <si>
    <t>1453,25</t>
  </si>
  <si>
    <t>1446,25</t>
  </si>
  <si>
    <t>1443,00</t>
  </si>
  <si>
    <t>1449,50</t>
  </si>
  <si>
    <t>1448,50</t>
  </si>
  <si>
    <t>1457,75</t>
  </si>
  <si>
    <t>1430,25</t>
  </si>
  <si>
    <t>1430,75</t>
  </si>
  <si>
    <t>1408,75</t>
  </si>
  <si>
    <t>1397,50</t>
  </si>
  <si>
    <t>1463,75</t>
  </si>
  <si>
    <t>1461,75</t>
  </si>
  <si>
    <t>1468,50</t>
  </si>
  <si>
    <t>1465,00</t>
  </si>
  <si>
    <t>1437,00</t>
  </si>
  <si>
    <t>1444,50</t>
  </si>
  <si>
    <t>1474,00</t>
  </si>
  <si>
    <t>1473,00</t>
  </si>
  <si>
    <t>1475,25</t>
  </si>
  <si>
    <t>1477,75</t>
  </si>
  <si>
    <t>1460,25</t>
  </si>
  <si>
    <t>1488,75</t>
  </si>
  <si>
    <t>1500,75</t>
  </si>
  <si>
    <t>1532,00</t>
  </si>
  <si>
    <t>1539,25</t>
  </si>
  <si>
    <t>1527,50</t>
  </si>
  <si>
    <t>1526,75</t>
  </si>
  <si>
    <t>1548,00</t>
  </si>
  <si>
    <t>1564,75</t>
  </si>
  <si>
    <t>1568,50</t>
  </si>
  <si>
    <t>1545,25</t>
  </si>
  <si>
    <t>1529,75</t>
  </si>
  <si>
    <t>Stop loss</t>
  </si>
  <si>
    <t>1496,50</t>
  </si>
  <si>
    <t>1497,00</t>
  </si>
  <si>
    <t>1535,00</t>
  </si>
  <si>
    <t>1516,00</t>
  </si>
  <si>
    <t>1517,75</t>
  </si>
  <si>
    <t>1507,00</t>
  </si>
  <si>
    <t>1510,50</t>
  </si>
  <si>
    <t>1475,75</t>
  </si>
  <si>
    <t>1476,50</t>
  </si>
  <si>
    <t>1455,75</t>
  </si>
  <si>
    <t>1458,00</t>
  </si>
  <si>
    <t>1441,00</t>
  </si>
  <si>
    <t>1447,00</t>
  </si>
  <si>
    <t>1478,50</t>
  </si>
  <si>
    <t>1472,50</t>
  </si>
  <si>
    <t>1457,50</t>
  </si>
  <si>
    <t>1459,25</t>
  </si>
  <si>
    <t>1441,25</t>
  </si>
  <si>
    <t>1446,50</t>
  </si>
  <si>
    <t>1421,50</t>
  </si>
  <si>
    <t>1419,75</t>
  </si>
  <si>
    <t>1409,00</t>
  </si>
  <si>
    <t>1427,25</t>
  </si>
  <si>
    <t>1473,75</t>
  </si>
  <si>
    <t>1470,50</t>
  </si>
  <si>
    <t>1463,50</t>
  </si>
  <si>
    <t>1472,25</t>
  </si>
  <si>
    <t>1481,75</t>
  </si>
  <si>
    <t>1476,25</t>
  </si>
  <si>
    <t>1468,25</t>
  </si>
  <si>
    <t>1458,25</t>
  </si>
  <si>
    <t>1464,25</t>
  </si>
  <si>
    <t>1466,00</t>
  </si>
  <si>
    <t>1491,00</t>
  </si>
  <si>
    <t>1495,75</t>
  </si>
  <si>
    <t>1486,00</t>
  </si>
  <si>
    <t>1479,50</t>
  </si>
  <si>
    <t>1457,00</t>
  </si>
  <si>
    <t>1462,25</t>
  </si>
  <si>
    <t>1422,25</t>
  </si>
  <si>
    <t>1427,50</t>
  </si>
  <si>
    <t>1398,25</t>
  </si>
  <si>
    <t>1409,50</t>
  </si>
  <si>
    <t>1392,50</t>
  </si>
  <si>
    <t>1374,25</t>
  </si>
  <si>
    <t>1377,75</t>
  </si>
  <si>
    <t>1344,50</t>
  </si>
  <si>
    <t>1349,00</t>
  </si>
  <si>
    <t>1259,75</t>
  </si>
  <si>
    <t>1330,00</t>
  </si>
  <si>
    <t>1314,00</t>
  </si>
  <si>
    <t>1337,75</t>
  </si>
  <si>
    <t>1344,25</t>
  </si>
  <si>
    <t>1377,50</t>
  </si>
  <si>
    <t>1376,75</t>
  </si>
  <si>
    <t>1345,00</t>
  </si>
  <si>
    <t>1322,75</t>
  </si>
  <si>
    <t>1332,50</t>
  </si>
  <si>
    <t>1326,50</t>
  </si>
  <si>
    <t>1328,25</t>
  </si>
  <si>
    <t>1349,25</t>
  </si>
  <si>
    <t>1356,00</t>
  </si>
  <si>
    <t>1352,25</t>
  </si>
  <si>
    <t>1349,50</t>
  </si>
  <si>
    <t>1376,50</t>
  </si>
  <si>
    <t>1374,50</t>
  </si>
  <si>
    <t>1360,75</t>
  </si>
  <si>
    <t>1361,50</t>
  </si>
  <si>
    <t>1324,00</t>
  </si>
  <si>
    <t>1326,00</t>
  </si>
  <si>
    <t>1302,00</t>
  </si>
  <si>
    <t>1275,50</t>
  </si>
  <si>
    <t>1283,50</t>
  </si>
  <si>
    <t>1307,50</t>
  </si>
  <si>
    <t>1302,50</t>
  </si>
  <si>
    <t>1348,00</t>
  </si>
  <si>
    <t>1340,75</t>
  </si>
  <si>
    <t>1333,75</t>
  </si>
  <si>
    <t>1343,25</t>
  </si>
  <si>
    <t>1340,00</t>
  </si>
  <si>
    <t>1321,50</t>
  </si>
  <si>
    <t>1368,50</t>
  </si>
  <si>
    <t>1369,75</t>
  </si>
  <si>
    <t>1359,00</t>
  </si>
  <si>
    <t>1364,00</t>
  </si>
  <si>
    <t>1335,25</t>
  </si>
  <si>
    <t>1383,00</t>
  </si>
  <si>
    <t>1375,00</t>
  </si>
  <si>
    <t>1392,25</t>
  </si>
  <si>
    <t>1386,75</t>
  </si>
  <si>
    <t>1395,50</t>
  </si>
  <si>
    <t>1393,25</t>
  </si>
  <si>
    <t>1388,50</t>
  </si>
  <si>
    <t>1390,50</t>
  </si>
  <si>
    <t>1396,50</t>
  </si>
  <si>
    <t>1376,00</t>
  </si>
  <si>
    <t>1376,25</t>
  </si>
  <si>
    <t>1372,75</t>
  </si>
  <si>
    <t>1359,75</t>
  </si>
  <si>
    <t>1364,25</t>
  </si>
  <si>
    <t>1357,00</t>
  </si>
  <si>
    <t>1359,25</t>
  </si>
  <si>
    <t>1338,25</t>
  </si>
  <si>
    <t>1342,25</t>
  </si>
  <si>
    <t>1352,75</t>
  </si>
  <si>
    <t>1353,25</t>
  </si>
  <si>
    <t>1339,75</t>
  </si>
  <si>
    <t>1322,50</t>
  </si>
  <si>
    <t>1316,75</t>
  </si>
  <si>
    <t>1283,25</t>
  </si>
  <si>
    <t>1281,50</t>
  </si>
  <si>
    <t>1262,50</t>
  </si>
  <si>
    <t>1266,25</t>
  </si>
  <si>
    <t>1258,25</t>
  </si>
  <si>
    <t>1261,75</t>
  </si>
  <si>
    <t>1245,50</t>
  </si>
  <si>
    <t>1228,25</t>
  </si>
  <si>
    <t>1219,50</t>
  </si>
  <si>
    <t>1214,75</t>
  </si>
  <si>
    <t>1213,25</t>
  </si>
  <si>
    <t>1252,75</t>
  </si>
  <si>
    <t>1253,25</t>
  </si>
  <si>
    <t>1250,75</t>
  </si>
  <si>
    <t>1235,50</t>
  </si>
  <si>
    <t>1238,50</t>
  </si>
  <si>
    <t>1269,00</t>
  </si>
  <si>
    <t>1261,25</t>
  </si>
  <si>
    <t>1258,75</t>
  </si>
  <si>
    <t>1257,25</t>
  </si>
  <si>
    <t>1268,25</t>
  </si>
  <si>
    <t>1292,25</t>
  </si>
  <si>
    <t>1279,25</t>
  </si>
  <si>
    <t>1291,50</t>
  </si>
  <si>
    <t>1267,25</t>
  </si>
  <si>
    <t>1274,75</t>
  </si>
  <si>
    <t>1230,50</t>
  </si>
  <si>
    <t>1230,00</t>
  </si>
  <si>
    <t>1228,50</t>
  </si>
  <si>
    <t>1233,00</t>
  </si>
  <si>
    <t>1223,00</t>
  </si>
  <si>
    <t>1217,75</t>
  </si>
  <si>
    <t>1185,25</t>
  </si>
  <si>
    <t>1197,75</t>
  </si>
  <si>
    <t>1165,75</t>
  </si>
  <si>
    <t>1177,25</t>
  </si>
  <si>
    <t>1215,75</t>
  </si>
  <si>
    <t>1210,75</t>
  </si>
  <si>
    <t>1198,25</t>
  </si>
  <si>
    <t>1205,00</t>
  </si>
  <si>
    <t>1191,00</t>
  </si>
  <si>
    <t>1200,25</t>
  </si>
  <si>
    <t>1123,25</t>
  </si>
  <si>
    <t>1149,00</t>
  </si>
  <si>
    <t>1127,50</t>
  </si>
  <si>
    <t>1130,75</t>
  </si>
  <si>
    <t>1090,50</t>
  </si>
  <si>
    <t>1079,25</t>
  </si>
  <si>
    <t>1049,50</t>
  </si>
  <si>
    <t>1052,50</t>
  </si>
  <si>
    <t>1005,00</t>
  </si>
  <si>
    <t>993,00</t>
  </si>
  <si>
    <t>983,25</t>
  </si>
  <si>
    <t>1002,75</t>
  </si>
  <si>
    <t>889,00</t>
  </si>
  <si>
    <t>878,25</t>
  </si>
  <si>
    <t>989,50</t>
  </si>
  <si>
    <t>988,25</t>
  </si>
  <si>
    <t>891,75</t>
  </si>
  <si>
    <t>881,00</t>
  </si>
  <si>
    <t>941,00</t>
  </si>
  <si>
    <t>964,25</t>
  </si>
  <si>
    <t>961,75</t>
  </si>
  <si>
    <t>950,25</t>
  </si>
  <si>
    <t>908,25</t>
  </si>
  <si>
    <t>904,00</t>
  </si>
  <si>
    <t>833,50</t>
  </si>
  <si>
    <t>869,50</t>
  </si>
  <si>
    <t>966,75</t>
  </si>
  <si>
    <t>977,75</t>
  </si>
  <si>
    <t>945,00</t>
  </si>
  <si>
    <t>949,25</t>
  </si>
  <si>
    <t>906,75</t>
  </si>
  <si>
    <t>919,25</t>
  </si>
  <si>
    <t>918,00</t>
  </si>
  <si>
    <t>915,00</t>
  </si>
  <si>
    <t>898,00</t>
  </si>
  <si>
    <t>897,00</t>
  </si>
  <si>
    <t>845,50</t>
  </si>
  <si>
    <t>861,75</t>
  </si>
  <si>
    <t>853,00</t>
  </si>
  <si>
    <t>873,50</t>
  </si>
  <si>
    <t>849,25</t>
  </si>
  <si>
    <t>839,00</t>
  </si>
  <si>
    <t>807,50</t>
  </si>
  <si>
    <t>797,75</t>
  </si>
  <si>
    <t>753,00</t>
  </si>
  <si>
    <t>780,00</t>
  </si>
  <si>
    <t>818,75</t>
  </si>
  <si>
    <t>821,50</t>
  </si>
  <si>
    <t>847,75</t>
  </si>
  <si>
    <t>851,00</t>
  </si>
  <si>
    <t>892,00</t>
  </si>
  <si>
    <t>902,25</t>
  </si>
  <si>
    <t>850,75</t>
  </si>
  <si>
    <t>840,50</t>
  </si>
  <si>
    <t>870,25</t>
  </si>
  <si>
    <t>875,75</t>
  </si>
  <si>
    <t>899,75</t>
  </si>
  <si>
    <t>890,50</t>
  </si>
  <si>
    <t>889,75</t>
  </si>
  <si>
    <t>887,00</t>
  </si>
  <si>
    <t>872,25</t>
  </si>
  <si>
    <t>860,25</t>
  </si>
  <si>
    <t>858,75</t>
  </si>
  <si>
    <t>906,00</t>
  </si>
  <si>
    <t>882,75</t>
  </si>
  <si>
    <t>880,25</t>
  </si>
  <si>
    <t>870,75</t>
  </si>
  <si>
    <t>861,50</t>
  </si>
  <si>
    <t>834,00</t>
  </si>
  <si>
    <t>832,50</t>
  </si>
  <si>
    <t>837,50</t>
  </si>
  <si>
    <t>846,50</t>
  </si>
  <si>
    <t>804,50</t>
  </si>
  <si>
    <t>808,50</t>
  </si>
  <si>
    <t>817,00</t>
  </si>
  <si>
    <t>844,00</t>
  </si>
  <si>
    <t>846,75</t>
  </si>
  <si>
    <t>824,50</t>
  </si>
  <si>
    <t>814,50</t>
  </si>
  <si>
    <t>823,75</t>
  </si>
  <si>
    <t>826,75</t>
  </si>
  <si>
    <t>855,00</t>
  </si>
  <si>
    <t>854,00</t>
  </si>
  <si>
    <t>831,50</t>
  </si>
  <si>
    <t>829,75</t>
  </si>
  <si>
    <t>815,25</t>
  </si>
  <si>
    <t>810,25</t>
  </si>
  <si>
    <t>802,25</t>
  </si>
  <si>
    <t>787,50</t>
  </si>
  <si>
    <t>789,25</t>
  </si>
  <si>
    <t>781,50</t>
  </si>
  <si>
    <t>789,00</t>
  </si>
  <si>
    <t>777,00</t>
  </si>
  <si>
    <t>767,75</t>
  </si>
  <si>
    <t>764,75</t>
  </si>
  <si>
    <t>781,00</t>
  </si>
  <si>
    <t>746,75</t>
  </si>
  <si>
    <t>751,00</t>
  </si>
  <si>
    <t>751,50</t>
  </si>
  <si>
    <t>752,25</t>
  </si>
  <si>
    <t>727,75</t>
  </si>
  <si>
    <t>719,00</t>
  </si>
  <si>
    <t>707,50</t>
  </si>
  <si>
    <t>713,00</t>
  </si>
  <si>
    <t>689,75</t>
  </si>
  <si>
    <t>702,50</t>
  </si>
  <si>
    <t>685,75</t>
  </si>
  <si>
    <t>675,25</t>
  </si>
  <si>
    <t>687,50</t>
  </si>
  <si>
    <t>773,75</t>
  </si>
  <si>
    <t>804,25</t>
  </si>
  <si>
    <t>817,25</t>
  </si>
  <si>
    <t>812,50</t>
  </si>
  <si>
    <t>782,25</t>
  </si>
  <si>
    <t>797,25</t>
  </si>
  <si>
    <t>812,75</t>
  </si>
  <si>
    <t>835,25</t>
  </si>
  <si>
    <t>831,25</t>
  </si>
  <si>
    <t>823,00</t>
  </si>
  <si>
    <t>837,25</t>
  </si>
  <si>
    <t>852,00</t>
  </si>
  <si>
    <t>843,50</t>
  </si>
  <si>
    <t>905,00</t>
  </si>
  <si>
    <t>903,75</t>
  </si>
  <si>
    <t>886,00</t>
  </si>
  <si>
    <t>886,50</t>
  </si>
  <si>
    <t>878,75</t>
  </si>
  <si>
    <t>904,50</t>
  </si>
  <si>
    <t>918,75</t>
  </si>
  <si>
    <t>888,00</t>
  </si>
  <si>
    <t>894,25</t>
  </si>
  <si>
    <t>939,00</t>
  </si>
  <si>
    <t>929,50</t>
  </si>
  <si>
    <t>909,25</t>
  </si>
  <si>
    <t>900,25</t>
  </si>
  <si>
    <t>889,25</t>
  </si>
  <si>
    <t>893,75</t>
  </si>
  <si>
    <t>912,25</t>
  </si>
  <si>
    <t>921,75</t>
  </si>
  <si>
    <t>892,25</t>
  </si>
  <si>
    <t>894,00</t>
  </si>
  <si>
    <t>973,25</t>
  </si>
  <si>
    <t>971,00</t>
  </si>
  <si>
    <t>998,50</t>
  </si>
  <si>
    <t>996,25</t>
  </si>
  <si>
    <t>994,50</t>
  </si>
  <si>
    <t>1011,00</t>
  </si>
  <si>
    <t>979,50</t>
  </si>
  <si>
    <t>982,50</t>
  </si>
  <si>
    <t>1022,50</t>
  </si>
  <si>
    <t>1030,75</t>
  </si>
  <si>
    <t>999,00</t>
  </si>
  <si>
    <t>992,25</t>
  </si>
  <si>
    <t>995,25</t>
  </si>
  <si>
    <t>1027,75</t>
  </si>
  <si>
    <t>1037,50</t>
  </si>
  <si>
    <t>1060,50</t>
  </si>
  <si>
    <t>1063,25</t>
  </si>
  <si>
    <t>1060,00</t>
  </si>
  <si>
    <t>1042,50</t>
  </si>
  <si>
    <t>1044,25</t>
  </si>
  <si>
    <t>1040,00</t>
  </si>
  <si>
    <t>1055,50</t>
  </si>
  <si>
    <t>1056,25</t>
  </si>
  <si>
    <t>1045,75</t>
  </si>
  <si>
    <t>1026,00</t>
  </si>
  <si>
    <t>1015,75</t>
  </si>
  <si>
    <t>1076,75</t>
  </si>
  <si>
    <t>1091,50</t>
  </si>
  <si>
    <t>1077,75</t>
  </si>
  <si>
    <t>1078,00</t>
  </si>
  <si>
    <t>1064,00</t>
  </si>
  <si>
    <t>1066,00</t>
  </si>
  <si>
    <t>1038,50</t>
  </si>
  <si>
    <t>1043,25</t>
  </si>
  <si>
    <t>1034,75</t>
  </si>
  <si>
    <t>1086,00</t>
  </si>
  <si>
    <t>1084,25</t>
  </si>
  <si>
    <t>1086,25</t>
  </si>
  <si>
    <t>1075,50</t>
  </si>
  <si>
    <t>1097,50</t>
  </si>
  <si>
    <t>1117,00</t>
  </si>
  <si>
    <t>1106,00</t>
  </si>
  <si>
    <t>1095,00</t>
  </si>
  <si>
    <t>1092,00</t>
  </si>
  <si>
    <t>1089,00</t>
  </si>
  <si>
    <t>1103,50</t>
  </si>
  <si>
    <t>1109,75</t>
  </si>
  <si>
    <t>1119,75</t>
  </si>
  <si>
    <t>1121,50</t>
  </si>
  <si>
    <t>1115,75</t>
  </si>
  <si>
    <t>1124,50</t>
  </si>
  <si>
    <t>1130,25</t>
  </si>
  <si>
    <t>1135,50</t>
  </si>
  <si>
    <t>1110,25</t>
  </si>
  <si>
    <t>1114,75</t>
  </si>
  <si>
    <t>1097,00</t>
  </si>
  <si>
    <t>1100,50</t>
  </si>
  <si>
    <t>1093,75</t>
  </si>
  <si>
    <t>1087,50</t>
  </si>
  <si>
    <t>1090,00</t>
  </si>
  <si>
    <t>1080,50</t>
  </si>
  <si>
    <t>1073,00</t>
  </si>
  <si>
    <t>1076,50</t>
  </si>
  <si>
    <t>1063,50</t>
  </si>
  <si>
    <t>1058,00</t>
  </si>
  <si>
    <t>1059,00</t>
  </si>
  <si>
    <t>1064,75</t>
  </si>
  <si>
    <t>1056,75</t>
  </si>
  <si>
    <t>1066,75</t>
  </si>
  <si>
    <t>1095,50</t>
  </si>
  <si>
    <t>1093,50</t>
  </si>
  <si>
    <t>1164,75</t>
  </si>
  <si>
    <t>1170,75</t>
  </si>
  <si>
    <t>1159,50</t>
  </si>
  <si>
    <t>1167,25</t>
  </si>
  <si>
    <t>1166,25</t>
  </si>
  <si>
    <t>1173,75</t>
  </si>
  <si>
    <t>1175,25</t>
  </si>
  <si>
    <t>1190,00</t>
  </si>
  <si>
    <t>1187,50</t>
  </si>
  <si>
    <t>1188,25</t>
  </si>
  <si>
    <t>1188,50</t>
  </si>
  <si>
    <t>1196,75</t>
  </si>
  <si>
    <t>1192,75</t>
  </si>
  <si>
    <t>1208,75</t>
  </si>
  <si>
    <t>1206,00</t>
  </si>
  <si>
    <t>1182,50</t>
  </si>
  <si>
    <t>1186,50</t>
  </si>
  <si>
    <t>1187,25</t>
  </si>
  <si>
    <t>1170,25</t>
  </si>
  <si>
    <t>1173,50</t>
  </si>
  <si>
    <t>1165,00</t>
  </si>
  <si>
    <t>1165,25</t>
  </si>
  <si>
    <t>1118,50</t>
  </si>
  <si>
    <t>1125,25</t>
  </si>
  <si>
    <t>1150,25</t>
  </si>
  <si>
    <t>1153,25</t>
  </si>
  <si>
    <t>1154,00</t>
  </si>
  <si>
    <t>1149,75</t>
  </si>
  <si>
    <t>1130,50</t>
  </si>
  <si>
    <t>1136,75</t>
  </si>
  <si>
    <t>1110,00</t>
  </si>
  <si>
    <t>1106,50</t>
  </si>
  <si>
    <t>1075,75</t>
  </si>
  <si>
    <t>1058,75</t>
  </si>
  <si>
    <t>1046,00</t>
  </si>
  <si>
    <t>1087,00</t>
  </si>
  <si>
    <t>1094,00</t>
  </si>
  <si>
    <t>1092,25</t>
  </si>
  <si>
    <t>1085,50</t>
  </si>
  <si>
    <t>1072,50</t>
  </si>
  <si>
    <t>1070,25</t>
  </si>
  <si>
    <t>1058,50</t>
  </si>
  <si>
    <t>1062,00</t>
  </si>
  <si>
    <t>1053,25</t>
  </si>
  <si>
    <t>1048,00</t>
  </si>
  <si>
    <t>1048,75</t>
  </si>
  <si>
    <t>1111,00</t>
  </si>
  <si>
    <t>1105,50</t>
  </si>
  <si>
    <t>1093,25</t>
  </si>
  <si>
    <t>1086,50</t>
  </si>
  <si>
    <t>1072,00</t>
  </si>
  <si>
    <t>1068,50</t>
  </si>
  <si>
    <t>1033,75</t>
  </si>
  <si>
    <t>1042,25</t>
  </si>
  <si>
    <t>1027,00</t>
  </si>
  <si>
    <t>1022,25</t>
  </si>
  <si>
    <t>1016,00</t>
  </si>
  <si>
    <t>1013,75</t>
  </si>
  <si>
    <t>1004,00</t>
  </si>
  <si>
    <t>1023,00</t>
  </si>
  <si>
    <t>1090,25</t>
  </si>
  <si>
    <t>1061,25</t>
  </si>
  <si>
    <t>1067,50</t>
  </si>
  <si>
    <t>1103,75</t>
  </si>
  <si>
    <t>1094,25</t>
  </si>
  <si>
    <t>1098,50</t>
  </si>
  <si>
    <t>1118,00</t>
  </si>
  <si>
    <t>1119,00</t>
  </si>
  <si>
    <t>1113,25</t>
  </si>
  <si>
    <t>1102,00</t>
  </si>
  <si>
    <t>1081,50</t>
  </si>
  <si>
    <t>1071,50</t>
  </si>
  <si>
    <t>1062,50</t>
  </si>
  <si>
    <t>1057,75</t>
  </si>
  <si>
    <t>1052,00</t>
  </si>
  <si>
    <t>1045,25</t>
  </si>
  <si>
    <t>1046,25</t>
  </si>
  <si>
    <t>1045,00</t>
  </si>
  <si>
    <t>1042,00</t>
  </si>
  <si>
    <t>1099,50</t>
  </si>
  <si>
    <t>1114,50</t>
  </si>
  <si>
    <t>1117,25</t>
  </si>
  <si>
    <t>1132,50</t>
  </si>
  <si>
    <t>1140,75</t>
  </si>
  <si>
    <t>1138,75</t>
  </si>
  <si>
    <t>1127,25</t>
  </si>
  <si>
    <t>1162,00</t>
  </si>
  <si>
    <t>1168,00</t>
  </si>
  <si>
    <t>1161,75</t>
  </si>
  <si>
    <t>1173,00</t>
  </si>
  <si>
    <t>1176,25</t>
  </si>
  <si>
    <t>1180,25</t>
  </si>
  <si>
    <t>1181,75</t>
  </si>
  <si>
    <t>1187,75</t>
  </si>
  <si>
    <t>1215,50</t>
  </si>
  <si>
    <t>1221,50</t>
  </si>
  <si>
    <t>1211,50</t>
  </si>
  <si>
    <t>1205,25</t>
  </si>
  <si>
    <t>1207,50</t>
  </si>
  <si>
    <t>1205,50</t>
  </si>
  <si>
    <t>1197,25</t>
  </si>
  <si>
    <t>1199,50</t>
  </si>
  <si>
    <t>1191,75</t>
  </si>
  <si>
    <t>1178,00</t>
  </si>
  <si>
    <t>1190,25</t>
  </si>
  <si>
    <t>1189,75</t>
  </si>
  <si>
    <t>1177,75</t>
  </si>
  <si>
    <t>1222,75</t>
  </si>
  <si>
    <t>1231,00</t>
  </si>
  <si>
    <t>1230,25</t>
  </si>
  <si>
    <t>1228,00</t>
  </si>
  <si>
    <t>1246,50</t>
  </si>
  <si>
    <t>1287,75</t>
  </si>
  <si>
    <t>1287,00</t>
  </si>
  <si>
    <t>1268,00</t>
  </si>
  <si>
    <t>1274,25</t>
  </si>
  <si>
    <t>1317,50</t>
  </si>
  <si>
    <t>1311,00</t>
  </si>
  <si>
    <t>1317,00</t>
  </si>
  <si>
    <t>1331,25</t>
  </si>
  <si>
    <t>1316,25</t>
  </si>
  <si>
    <t>1301,25</t>
  </si>
  <si>
    <t>1320,00</t>
  </si>
  <si>
    <t>1310,25</t>
  </si>
  <si>
    <t>1297,25</t>
  </si>
  <si>
    <t>1293,25</t>
  </si>
  <si>
    <t>1277,00</t>
  </si>
  <si>
    <t>1245,75</t>
  </si>
  <si>
    <t>1265,50</t>
  </si>
  <si>
    <t>1289,00</t>
  </si>
  <si>
    <t>1287,50</t>
  </si>
  <si>
    <t>1304,75</t>
  </si>
  <si>
    <t>1315,75</t>
  </si>
  <si>
    <t>1305,75</t>
  </si>
  <si>
    <t>1311,75</t>
  </si>
  <si>
    <t>1315,25</t>
  </si>
  <si>
    <t>1305,50</t>
  </si>
  <si>
    <t>1297,75</t>
  </si>
  <si>
    <t>1300,25</t>
  </si>
  <si>
    <t>1355,75</t>
  </si>
  <si>
    <t>1334,50</t>
  </si>
  <si>
    <t>1346,25</t>
  </si>
  <si>
    <t>1333,00</t>
  </si>
  <si>
    <t>1329,25</t>
  </si>
  <si>
    <t>1339,50</t>
  </si>
  <si>
    <t>1323,25</t>
  </si>
  <si>
    <t>1323,00</t>
  </si>
  <si>
    <t>1319,75</t>
  </si>
  <si>
    <t>1311,50</t>
  </si>
  <si>
    <t>1314,25</t>
  </si>
  <si>
    <t>1298,25</t>
  </si>
  <si>
    <t>1295,25</t>
  </si>
  <si>
    <t>1284,75</t>
  </si>
  <si>
    <t>1266,00</t>
  </si>
  <si>
    <t>1263,75</t>
  </si>
  <si>
    <t>1277,25</t>
  </si>
  <si>
    <t>1274,00</t>
  </si>
  <si>
    <t>1267,50</t>
  </si>
  <si>
    <t>1316,50</t>
  </si>
  <si>
    <t>1303,25</t>
  </si>
  <si>
    <t>1328,75</t>
  </si>
  <si>
    <t>1325,00</t>
  </si>
  <si>
    <t>1300,75</t>
  </si>
  <si>
    <t>1301,75</t>
  </si>
  <si>
    <t>1291,00</t>
  </si>
  <si>
    <t>1246,75</t>
  </si>
  <si>
    <t>1253,50</t>
  </si>
  <si>
    <t>1198,50</t>
  </si>
  <si>
    <t>1184,00</t>
  </si>
  <si>
    <t>1177,50</t>
  </si>
  <si>
    <t>1163,25</t>
  </si>
  <si>
    <t>1104,50</t>
  </si>
  <si>
    <t>1091,25</t>
  </si>
  <si>
    <t>1129,50</t>
  </si>
  <si>
    <t>1142,00</t>
  </si>
  <si>
    <t>1187,00</t>
  </si>
  <si>
    <t>1137,75</t>
  </si>
  <si>
    <t>1124,00</t>
  </si>
  <si>
    <t>1117,50</t>
  </si>
  <si>
    <t>1133,00</t>
  </si>
  <si>
    <t>1162,75</t>
  </si>
  <si>
    <t>1159,75</t>
  </si>
  <si>
    <t>1204,00</t>
  </si>
  <si>
    <t>1217,50</t>
  </si>
  <si>
    <t>1201,50</t>
  </si>
  <si>
    <t>1164,50</t>
  </si>
  <si>
    <t>1157,50</t>
  </si>
  <si>
    <t>1139,00</t>
  </si>
  <si>
    <t>1154,50</t>
  </si>
  <si>
    <t>1176,50</t>
  </si>
  <si>
    <t>1141,75</t>
  </si>
  <si>
    <t>1189,00</t>
  </si>
  <si>
    <t>1198,75</t>
  </si>
  <si>
    <t>1158,00</t>
  </si>
  <si>
    <t>1144,00</t>
  </si>
  <si>
    <t>1143,75</t>
  </si>
  <si>
    <t>1159,00</t>
  </si>
  <si>
    <t>1123,50</t>
  </si>
  <si>
    <t>1087,75</t>
  </si>
  <si>
    <t>1080,25</t>
  </si>
  <si>
    <t>1184,50</t>
  </si>
  <si>
    <t>1204,50</t>
  </si>
  <si>
    <t>1195,00</t>
  </si>
  <si>
    <t>1212,00</t>
  </si>
  <si>
    <t>1193,75</t>
  </si>
  <si>
    <t>1200,75</t>
  </si>
  <si>
    <t>1211,00</t>
  </si>
  <si>
    <t>1225,25</t>
  </si>
  <si>
    <t>1219,25</t>
  </si>
  <si>
    <t>1243,00</t>
  </si>
  <si>
    <t>1218,75</t>
  </si>
  <si>
    <t>1237,00</t>
  </si>
  <si>
    <t>1221,25</t>
  </si>
  <si>
    <t>1234,00</t>
  </si>
  <si>
    <t>1212,75</t>
  </si>
  <si>
    <t>1194,00</t>
  </si>
  <si>
    <t>1182,25</t>
  </si>
  <si>
    <t>1161,50</t>
  </si>
  <si>
    <t>1170,50</t>
  </si>
  <si>
    <t>1155,75</t>
  </si>
  <si>
    <t>1150,75</t>
  </si>
  <si>
    <t>1231,25</t>
  </si>
  <si>
    <t>1239,75</t>
  </si>
  <si>
    <t>1223,50</t>
  </si>
  <si>
    <t>1207,25</t>
  </si>
  <si>
    <t>1210,25</t>
  </si>
  <si>
    <t>1206,25</t>
  </si>
  <si>
    <t>1213,75</t>
  </si>
  <si>
    <t>1267,75</t>
  </si>
  <si>
    <t>1273,50</t>
  </si>
  <si>
    <t>1283,75</t>
  </si>
  <si>
    <t>1288,25</t>
  </si>
  <si>
    <t>1306,25</t>
  </si>
  <si>
    <t>1313,25</t>
  </si>
  <si>
    <t>1306,50</t>
  </si>
  <si>
    <t>1299,75</t>
  </si>
  <si>
    <t>1318,25</t>
  </si>
  <si>
    <t>1362,50</t>
  </si>
  <si>
    <t>1359,50</t>
  </si>
  <si>
    <t>1358,75</t>
  </si>
  <si>
    <t>1355,00</t>
  </si>
  <si>
    <t>1351,75</t>
  </si>
  <si>
    <t>1362,25</t>
  </si>
  <si>
    <t>1362,75</t>
  </si>
  <si>
    <t>1368,75</t>
  </si>
  <si>
    <t>1364,50</t>
  </si>
  <si>
    <t>1388,75</t>
  </si>
  <si>
    <t>1408,00</t>
  </si>
  <si>
    <t>1402,50</t>
  </si>
  <si>
    <t>1406,00</t>
  </si>
  <si>
    <t>1392,00</t>
  </si>
  <si>
    <t>1394,00</t>
  </si>
  <si>
    <t>1396,25</t>
  </si>
  <si>
    <t>1374,00</t>
  </si>
  <si>
    <t>1377,25</t>
  </si>
  <si>
    <t>1364,75</t>
  </si>
  <si>
    <t>1368,00</t>
  </si>
  <si>
    <t>1380,75</t>
  </si>
  <si>
    <t>1384,25</t>
  </si>
  <si>
    <t>1386,00</t>
  </si>
  <si>
    <t>1372,25</t>
  </si>
  <si>
    <t>1353,50</t>
  </si>
  <si>
    <t>1348,75</t>
  </si>
  <si>
    <t>1330,75</t>
  </si>
  <si>
    <t>1327,75</t>
  </si>
  <si>
    <t>1303,00</t>
  </si>
  <si>
    <t>1296,25</t>
  </si>
  <si>
    <t>1300,00</t>
  </si>
  <si>
    <t>1310,00</t>
  </si>
  <si>
    <t>1305,25</t>
  </si>
  <si>
    <t>1319,00</t>
  </si>
  <si>
    <t>1315,00</t>
  </si>
  <si>
    <t>1270,00</t>
  </si>
  <si>
    <t>1303,75</t>
  </si>
  <si>
    <t>1301,00</t>
  </si>
  <si>
    <t>1306,00</t>
  </si>
  <si>
    <t>1323,50</t>
  </si>
  <si>
    <t>1365,00</t>
  </si>
  <si>
    <t>1363,25</t>
  </si>
  <si>
    <t>1334,75</t>
  </si>
  <si>
    <t>1333,25</t>
  </si>
  <si>
    <t>1345,75</t>
  </si>
  <si>
    <t>1353,00</t>
  </si>
  <si>
    <t>1342,75</t>
  </si>
  <si>
    <t>1336,75</t>
  </si>
  <si>
    <t>1322,25</t>
  </si>
  <si>
    <t>1371,50</t>
  </si>
  <si>
    <t>1378,75</t>
  </si>
  <si>
    <t>1407,00</t>
  </si>
  <si>
    <t>1405,25</t>
  </si>
  <si>
    <t>1397,25</t>
  </si>
  <si>
    <t>1398,00</t>
  </si>
  <si>
    <t>1434,75</t>
  </si>
  <si>
    <t>1432,25</t>
  </si>
  <si>
    <t>1424,50</t>
  </si>
  <si>
    <t>1431,50</t>
  </si>
  <si>
    <t>1428,75</t>
  </si>
  <si>
    <t>1424,75</t>
  </si>
  <si>
    <t>1410,25</t>
  </si>
  <si>
    <t>1410,00</t>
  </si>
  <si>
    <t>1400,25</t>
  </si>
  <si>
    <t>1405,75</t>
  </si>
  <si>
    <t>1403,00</t>
  </si>
  <si>
    <t>1401,75</t>
  </si>
  <si>
    <t>1406,50</t>
  </si>
  <si>
    <t>1405,50</t>
  </si>
  <si>
    <t>1373,25</t>
  </si>
  <si>
    <t>1345,50</t>
  </si>
  <si>
    <t>1393,50</t>
  </si>
  <si>
    <t>1404,75</t>
  </si>
  <si>
    <t>1408,50</t>
  </si>
  <si>
    <t>1422,00</t>
  </si>
  <si>
    <t>1413,75</t>
  </si>
  <si>
    <t>1428,50</t>
  </si>
  <si>
    <t>1417,75</t>
  </si>
  <si>
    <t>1414,50</t>
  </si>
  <si>
    <t>1390,75</t>
  </si>
  <si>
    <t>1484,25</t>
  </si>
  <si>
    <t>1493,50</t>
  </si>
  <si>
    <t>1496,00</t>
  </si>
  <si>
    <t>1498,75</t>
  </si>
  <si>
    <t>1495,00</t>
  </si>
  <si>
    <t>1503,50</t>
  </si>
  <si>
    <t>1508,75</t>
  </si>
  <si>
    <t>1500,25</t>
  </si>
  <si>
    <t>1489,75</t>
  </si>
  <si>
    <t>1494,75</t>
  </si>
  <si>
    <t>1511,00</t>
  </si>
  <si>
    <t>1504,25</t>
  </si>
  <si>
    <t>1534,00</t>
  </si>
  <si>
    <t>1538,50</t>
  </si>
  <si>
    <t>1547,25</t>
  </si>
  <si>
    <t>1546,75</t>
  </si>
  <si>
    <t>1538,00</t>
  </si>
  <si>
    <t>1551,75</t>
  </si>
  <si>
    <t>1538,25</t>
  </si>
  <si>
    <t>1555,75</t>
  </si>
  <si>
    <t>1567,25</t>
  </si>
  <si>
    <t>1548,25</t>
  </si>
  <si>
    <t>1553,00</t>
  </si>
  <si>
    <t>1581,00</t>
  </si>
  <si>
    <t>1575,00</t>
  </si>
  <si>
    <t>1557,25</t>
  </si>
  <si>
    <t>1547,50</t>
  </si>
  <si>
    <t>1540,00</t>
  </si>
  <si>
    <t>1574,50</t>
  </si>
  <si>
    <t>1587,00</t>
  </si>
  <si>
    <t>1587,25</t>
  </si>
  <si>
    <t>1623,75</t>
  </si>
  <si>
    <t>1628,50</t>
  </si>
  <si>
    <t>1650,50</t>
  </si>
  <si>
    <t>1655,50</t>
  </si>
  <si>
    <t>1656,50</t>
  </si>
  <si>
    <t>1640,00</t>
  </si>
  <si>
    <t>1646,75</t>
  </si>
  <si>
    <t>1629,00</t>
  </si>
  <si>
    <t>1628,00</t>
  </si>
  <si>
    <t>1611,25</t>
  </si>
  <si>
    <t>1611,00</t>
  </si>
  <si>
    <t>1603,50</t>
  </si>
  <si>
    <t>1597,50</t>
  </si>
  <si>
    <t>1622,50</t>
  </si>
  <si>
    <t>1639,00</t>
  </si>
  <si>
    <t>1617,25</t>
  </si>
  <si>
    <t>1613,50</t>
  </si>
  <si>
    <t>1584,75</t>
  </si>
  <si>
    <t>1594,25</t>
  </si>
  <si>
    <t>1582,50</t>
  </si>
  <si>
    <t>1573,75</t>
  </si>
  <si>
    <t>1568,00</t>
  </si>
  <si>
    <t>1573,50</t>
  </si>
  <si>
    <t>1595,75</t>
  </si>
  <si>
    <t>1606,75</t>
  </si>
  <si>
    <t>1689,00</t>
  </si>
  <si>
    <t>1684,50</t>
  </si>
  <si>
    <t>1699,00</t>
  </si>
  <si>
    <t>1689,50</t>
  </si>
  <si>
    <t>1692,00</t>
  </si>
  <si>
    <t>1683,75</t>
  </si>
  <si>
    <t>1684,25</t>
  </si>
  <si>
    <t>1687,50</t>
  </si>
  <si>
    <t>1679,50</t>
  </si>
  <si>
    <t>1662,75</t>
  </si>
  <si>
    <t>1658,25</t>
  </si>
  <si>
    <t>1660,50</t>
  </si>
  <si>
    <t>1652,25</t>
  </si>
  <si>
    <t>1652,75</t>
  </si>
  <si>
    <t>1646,00</t>
  </si>
  <si>
    <t>1643,25</t>
  </si>
  <si>
    <t>1632,25</t>
  </si>
  <si>
    <t>1644,00</t>
  </si>
  <si>
    <t>1645,50</t>
  </si>
  <si>
    <t>1630,25</t>
  </si>
  <si>
    <t>1630,50</t>
  </si>
  <si>
    <t>1652,00</t>
  </si>
  <si>
    <t>1653,50</t>
  </si>
  <si>
    <t>1688,50</t>
  </si>
  <si>
    <t>1696,00</t>
  </si>
  <si>
    <t>1702,00</t>
  </si>
  <si>
    <t>1691,00</t>
  </si>
  <si>
    <t>1696,25</t>
  </si>
  <si>
    <t>1687,25</t>
  </si>
  <si>
    <t>1689,75</t>
  </si>
  <si>
    <t>1672,25</t>
  </si>
  <si>
    <t>1674,50</t>
  </si>
  <si>
    <t>1677,00</t>
  </si>
  <si>
    <t>1672,75</t>
  </si>
  <si>
    <t>1669,75</t>
  </si>
  <si>
    <t>1674,00</t>
  </si>
  <si>
    <t>1667,00</t>
  </si>
  <si>
    <t>1667,50</t>
  </si>
  <si>
    <t>1654,25</t>
  </si>
  <si>
    <t>1657,50</t>
  </si>
  <si>
    <t>1651,75</t>
  </si>
  <si>
    <t>1661,75</t>
  </si>
  <si>
    <t>1703,25</t>
  </si>
  <si>
    <t>1714,75</t>
  </si>
  <si>
    <t>1753,75</t>
  </si>
  <si>
    <t>1754,75</t>
  </si>
  <si>
    <t>1759,00</t>
  </si>
  <si>
    <t>1768,50</t>
  </si>
  <si>
    <t>1748,25</t>
  </si>
  <si>
    <t>1745,00</t>
  </si>
  <si>
    <t>1779,25</t>
  </si>
  <si>
    <t>1787,75</t>
  </si>
  <si>
    <t>1802,00</t>
  </si>
  <si>
    <t>1802,25</t>
  </si>
  <si>
    <t>1800,50</t>
  </si>
  <si>
    <t>1797,50</t>
  </si>
  <si>
    <t>1792,75</t>
  </si>
  <si>
    <t>1785,50</t>
  </si>
  <si>
    <t>1800,25</t>
  </si>
  <si>
    <t>1776,25</t>
  </si>
  <si>
    <t>1772,50</t>
  </si>
  <si>
    <t>1768,75</t>
  </si>
  <si>
    <t>1774,50</t>
  </si>
  <si>
    <t>1775,50</t>
  </si>
  <si>
    <t>1777,75</t>
  </si>
  <si>
    <t>1828,00</t>
  </si>
  <si>
    <t>1831,50</t>
  </si>
  <si>
    <t>1820,25</t>
  </si>
  <si>
    <t>1832,00</t>
  </si>
  <si>
    <t>1816,00</t>
  </si>
  <si>
    <t>1818,00</t>
  </si>
  <si>
    <t>1837,25</t>
  </si>
  <si>
    <t>1836,00</t>
  </si>
  <si>
    <t>1834,00</t>
  </si>
  <si>
    <t>1780,50</t>
  </si>
  <si>
    <t>1785,25</t>
  </si>
  <si>
    <t>1774,00</t>
  </si>
  <si>
    <t>1773,00</t>
  </si>
  <si>
    <t>1737,50</t>
  </si>
  <si>
    <t>1741,50</t>
  </si>
  <si>
    <t>1827,75</t>
  </si>
  <si>
    <t>1824,50</t>
  </si>
  <si>
    <t>1843,50</t>
  </si>
  <si>
    <t>1841,75</t>
  </si>
  <si>
    <t>1839,25</t>
  </si>
  <si>
    <t>1846,00</t>
  </si>
  <si>
    <t>1865,00</t>
  </si>
  <si>
    <t>1864,75</t>
  </si>
  <si>
    <t>1861,75</t>
  </si>
  <si>
    <t>1857,00</t>
  </si>
  <si>
    <t>1841,25</t>
  </si>
  <si>
    <t>1838,25</t>
  </si>
  <si>
    <t>1852,75</t>
  </si>
  <si>
    <t>1844,00</t>
  </si>
  <si>
    <t>1845,50</t>
  </si>
  <si>
    <t>1856,50</t>
  </si>
  <si>
    <t>1848,25</t>
  </si>
  <si>
    <t>1830,00</t>
  </si>
  <si>
    <t>1828,50</t>
  </si>
  <si>
    <t>1809,75</t>
  </si>
  <si>
    <t>1807,00</t>
  </si>
  <si>
    <t>1858,75</t>
  </si>
  <si>
    <t>1866,75</t>
  </si>
  <si>
    <t>1862,25</t>
  </si>
  <si>
    <t>1862,00</t>
  </si>
  <si>
    <t>1868,25</t>
  </si>
  <si>
    <t>1864,50</t>
  </si>
  <si>
    <t>1884,25</t>
  </si>
  <si>
    <t>1865,50</t>
  </si>
  <si>
    <t>1937,00</t>
  </si>
  <si>
    <t>1928,25</t>
  </si>
  <si>
    <t>1950,50</t>
  </si>
  <si>
    <t>1959,00</t>
  </si>
  <si>
    <t>1942,25</t>
  </si>
  <si>
    <t>1948,50</t>
  </si>
  <si>
    <t>1968,75</t>
  </si>
  <si>
    <t>1961,00</t>
  </si>
  <si>
    <t>1963,50</t>
  </si>
  <si>
    <t>1957,50</t>
  </si>
  <si>
    <t>1957,00</t>
  </si>
  <si>
    <t>1948,75</t>
  </si>
  <si>
    <t>1964,25</t>
  </si>
  <si>
    <t>1966,00</t>
  </si>
  <si>
    <t>1978,50</t>
  </si>
  <si>
    <t>1964,00</t>
  </si>
  <si>
    <t>1961,50</t>
  </si>
  <si>
    <t>1929,50</t>
  </si>
  <si>
    <t>1915,00</t>
  </si>
  <si>
    <t>1914,50</t>
  </si>
  <si>
    <t>1910,00</t>
  </si>
  <si>
    <t>1905,50</t>
  </si>
  <si>
    <t>1897,75</t>
  </si>
  <si>
    <t>1987,50</t>
  </si>
  <si>
    <t>1983,75</t>
  </si>
  <si>
    <t>1970,25</t>
  </si>
  <si>
    <t>1974,75</t>
  </si>
  <si>
    <t>2002,25</t>
  </si>
  <si>
    <t>1988,00</t>
  </si>
  <si>
    <t>1973,25</t>
  </si>
  <si>
    <t>1977,00</t>
  </si>
  <si>
    <t>1960,25</t>
  </si>
  <si>
    <t>1964,75</t>
  </si>
  <si>
    <t>1954,50</t>
  </si>
  <si>
    <t>1946,00</t>
  </si>
  <si>
    <t>1930,50</t>
  </si>
  <si>
    <t>1928,00</t>
  </si>
  <si>
    <t>1922,00</t>
  </si>
  <si>
    <t>1917,00</t>
  </si>
  <si>
    <t>1886,25</t>
  </si>
  <si>
    <t>1897,00</t>
  </si>
  <si>
    <t>1873,50</t>
  </si>
  <si>
    <t>1925,50</t>
  </si>
  <si>
    <t>1934,50</t>
  </si>
  <si>
    <t>2007,25</t>
  </si>
  <si>
    <t>2008,25</t>
  </si>
  <si>
    <t>2005,50</t>
  </si>
  <si>
    <t>2013,50</t>
  </si>
  <si>
    <t>2025,75</t>
  </si>
  <si>
    <t>2027,75</t>
  </si>
  <si>
    <t>2029,75</t>
  </si>
  <si>
    <t>2035,25</t>
  </si>
  <si>
    <t>2059,25</t>
  </si>
  <si>
    <t>2052,00</t>
  </si>
  <si>
    <t>2051,50</t>
  </si>
  <si>
    <t>2057,75</t>
  </si>
  <si>
    <t>2061,50</t>
  </si>
  <si>
    <t>2041,00</t>
  </si>
  <si>
    <t>2018,25</t>
  </si>
  <si>
    <t>2039,75</t>
  </si>
  <si>
    <t>1992,25</t>
  </si>
  <si>
    <t>2006,75</t>
  </si>
  <si>
    <t>1986,00</t>
  </si>
  <si>
    <t>1986,75</t>
  </si>
  <si>
    <t>1971,50</t>
  </si>
  <si>
    <t>1975,25</t>
  </si>
  <si>
    <t>2077,75</t>
  </si>
  <si>
    <t>2076,25</t>
  </si>
  <si>
    <t>Timeframe</t>
  </si>
  <si>
    <t>Como se comentó previamente, se puede observar que no existen cambios significativos ante pequeñas variaciones del timeframe.</t>
  </si>
  <si>
    <t>En prácticamente todos los casos el valor del SQN no supera en más de un 50% a los valores contiguos.</t>
  </si>
  <si>
    <t>Como se puede comprobar en la columna *</t>
  </si>
  <si>
    <t>*</t>
  </si>
  <si>
    <t>Net profit</t>
  </si>
  <si>
    <t>% Win</t>
  </si>
  <si>
    <t>01/01/2006</t>
  </si>
  <si>
    <t>01/01/2007</t>
  </si>
  <si>
    <t>01/01/2008</t>
  </si>
  <si>
    <t>01/01/2009</t>
  </si>
  <si>
    <t>01/01/2010</t>
  </si>
  <si>
    <t>01/01/2011</t>
  </si>
  <si>
    <t>01/01/2012</t>
  </si>
  <si>
    <t>01/01/2013</t>
  </si>
  <si>
    <t>01/01/2014</t>
  </si>
  <si>
    <t>Las desviaciones estándar del porcentaje de operaciones ganadoras y del máx DD son pequeñas</t>
  </si>
  <si>
    <t>Eso nos da confianza en el sistema</t>
  </si>
  <si>
    <t>DESV</t>
  </si>
  <si>
    <t>Se comprueba que no hay años con pérdidas. La curva de equity evoluciona sin DD abruptos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</si>
</sst>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#,##0\ &quot;€&quot;;[Red]\-#,##0\ &quot;€&quot;"/>
    <numFmt numFmtId="164" formatCode="#,##0.00\ _€"/>
    <numFmt numFmtId="165" formatCode="#,000"/>
    <numFmt numFmtId="166" formatCode="#,000%"/>
  </numFmts>
  <fonts count="20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8"/>
      <color indexed="72"/>
      <name val="Microsoft Sans Serif"/>
      <family val="2"/>
    </font>
    <font>
      <sz val="8"/>
      <color indexed="64"/>
      <name val="Microsoft Sans Serif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sz val="11"/>
      <name val="Microsoft Sans Serif"/>
      <family val="2"/>
    </font>
    <font>
      <sz val="11"/>
      <name val="Arial"/>
      <family val="2"/>
    </font>
    <font>
      <b/>
      <sz val="11"/>
      <name val="Arial"/>
      <family val="2"/>
    </font>
    <font>
      <b/>
      <i/>
      <sz val="11"/>
      <color rgb="FFFF0000"/>
      <name val="Arial"/>
      <family val="2"/>
    </font>
    <font>
      <b/>
      <sz val="11"/>
      <color theme="0"/>
      <name val="Arial"/>
      <family val="2"/>
    </font>
    <font>
      <sz val="8"/>
      <color indexed="9"/>
      <name val="Microsoft Sans Serif"/>
      <family val="2"/>
    </font>
    <font>
      <sz val="8"/>
      <color indexed="10"/>
      <name val="Microsoft Sans Serif"/>
      <family val="2"/>
    </font>
    <font>
      <b/>
      <i/>
      <sz val="11"/>
      <color theme="0"/>
      <name val="Arial"/>
      <family val="2"/>
    </font>
    <font>
      <sz val="8"/>
      <color indexed="72"/>
      <name val="Microsoft Sans Serif"/>
      <family val="2"/>
    </font>
    <font>
      <b/>
      <sz val="11"/>
      <color rgb="FFFA7D00"/>
      <name val="Calibri"/>
      <family val="2"/>
      <scheme val="minor"/>
    </font>
    <font>
      <sz val="10"/>
      <name val="Arial"/>
      <family val="2"/>
    </font>
    <font>
      <b/>
      <sz val="10"/>
      <color rgb="FFFF000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8"/>
        <bgColor indexed="11"/>
      </patternFill>
    </fill>
    <fill>
      <patternFill patternType="solid">
        <fgColor rgb="FFF2F2F2"/>
      </patternFill>
    </fill>
    <fill>
      <patternFill patternType="solid">
        <fgColor theme="0" tint="-0.14999847407452621"/>
        <bgColor indexed="11"/>
      </patternFill>
    </fill>
    <fill>
      <patternFill patternType="solid">
        <fgColor theme="0" tint="-0.14999847407452621"/>
        <bgColor indexed="64"/>
      </patternFill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indexed="64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17" fillId="9" borderId="19" applyNumberFormat="0" applyAlignment="0" applyProtection="0"/>
    <xf numFmtId="9" fontId="18" fillId="0" borderId="0" applyFont="0" applyFill="0" applyBorder="0" applyAlignment="0" applyProtection="0"/>
  </cellStyleXfs>
  <cellXfs count="190">
    <xf numFmtId="0" fontId="2" fillId="0" borderId="0" xfId="0" applyFont="1"/>
    <xf numFmtId="0" fontId="1" fillId="0" borderId="0" xfId="0" applyFont="1"/>
    <xf numFmtId="0" fontId="2" fillId="2" borderId="2" xfId="0" applyFont="1" applyFill="1" applyBorder="1"/>
    <xf numFmtId="0" fontId="2" fillId="2" borderId="3" xfId="0" applyFont="1" applyFill="1" applyBorder="1"/>
    <xf numFmtId="0" fontId="2" fillId="2" borderId="4" xfId="0" applyFont="1" applyFill="1" applyBorder="1"/>
    <xf numFmtId="0" fontId="2" fillId="2" borderId="5" xfId="0" applyFont="1" applyFill="1" applyBorder="1"/>
    <xf numFmtId="0" fontId="2" fillId="2" borderId="0" xfId="0" applyFont="1" applyFill="1" applyBorder="1"/>
    <xf numFmtId="0" fontId="2" fillId="2" borderId="6" xfId="0" applyFont="1" applyFill="1" applyBorder="1"/>
    <xf numFmtId="0" fontId="2" fillId="2" borderId="7" xfId="0" applyFont="1" applyFill="1" applyBorder="1"/>
    <xf numFmtId="0" fontId="2" fillId="2" borderId="8" xfId="0" applyFont="1" applyFill="1" applyBorder="1"/>
    <xf numFmtId="0" fontId="2" fillId="2" borderId="9" xfId="0" applyFont="1" applyFill="1" applyBorder="1"/>
    <xf numFmtId="2" fontId="0" fillId="0" borderId="0" xfId="0" applyNumberForma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/>
    <xf numFmtId="0" fontId="6" fillId="0" borderId="0" xfId="0" applyFont="1"/>
    <xf numFmtId="14" fontId="0" fillId="0" borderId="0" xfId="0" applyNumberFormat="1"/>
    <xf numFmtId="6" fontId="0" fillId="0" borderId="0" xfId="0" applyNumberFormat="1"/>
    <xf numFmtId="0" fontId="1" fillId="0" borderId="0" xfId="0" applyFont="1" applyAlignment="1">
      <alignment horizontal="center"/>
    </xf>
    <xf numFmtId="49" fontId="6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5" fillId="4" borderId="11" xfId="0" applyFont="1" applyFill="1" applyBorder="1"/>
    <xf numFmtId="0" fontId="1" fillId="4" borderId="12" xfId="0" applyFont="1" applyFill="1" applyBorder="1"/>
    <xf numFmtId="0" fontId="5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/>
    <xf numFmtId="14" fontId="1" fillId="0" borderId="0" xfId="0" applyNumberFormat="1" applyFont="1" applyAlignment="1">
      <alignment horizontal="center" wrapText="1"/>
    </xf>
    <xf numFmtId="0" fontId="1" fillId="0" borderId="0" xfId="0" applyFont="1" applyFill="1" applyBorder="1" applyAlignment="1">
      <alignment horizontal="center"/>
    </xf>
    <xf numFmtId="0" fontId="0" fillId="4" borderId="14" xfId="0" applyFill="1" applyBorder="1" applyAlignment="1">
      <alignment horizontal="center"/>
    </xf>
    <xf numFmtId="0" fontId="7" fillId="4" borderId="11" xfId="0" applyFont="1" applyFill="1" applyBorder="1" applyAlignment="1">
      <alignment horizontal="left"/>
    </xf>
    <xf numFmtId="0" fontId="0" fillId="4" borderId="12" xfId="0" applyFill="1" applyBorder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NumberFormat="1" applyFont="1"/>
    <xf numFmtId="0" fontId="7" fillId="3" borderId="11" xfId="0" applyFont="1" applyFill="1" applyBorder="1" applyAlignment="1">
      <alignment horizontal="left"/>
    </xf>
    <xf numFmtId="0" fontId="0" fillId="3" borderId="14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2" fillId="0" borderId="0" xfId="0" applyFont="1" applyAlignment="1">
      <alignment horizontal="center"/>
    </xf>
    <xf numFmtId="0" fontId="2" fillId="0" borderId="0" xfId="0" applyFont="1" applyFill="1"/>
    <xf numFmtId="0" fontId="6" fillId="0" borderId="0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 vertical="center"/>
    </xf>
    <xf numFmtId="0" fontId="9" fillId="7" borderId="1" xfId="0" applyNumberFormat="1" applyFont="1" applyFill="1" applyBorder="1" applyAlignment="1">
      <alignment horizontal="center"/>
    </xf>
    <xf numFmtId="0" fontId="9" fillId="7" borderId="1" xfId="0" applyFont="1" applyFill="1" applyBorder="1" applyAlignment="1">
      <alignment horizontal="center"/>
    </xf>
    <xf numFmtId="49" fontId="9" fillId="7" borderId="1" xfId="0" applyNumberFormat="1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/>
    </xf>
    <xf numFmtId="49" fontId="1" fillId="0" borderId="0" xfId="0" applyNumberFormat="1" applyFont="1" applyFill="1" applyBorder="1" applyAlignment="1">
      <alignment horizontal="center"/>
    </xf>
    <xf numFmtId="0" fontId="11" fillId="0" borderId="0" xfId="0" applyFont="1"/>
    <xf numFmtId="0" fontId="9" fillId="0" borderId="0" xfId="0" applyFont="1"/>
    <xf numFmtId="0" fontId="10" fillId="0" borderId="0" xfId="0" applyFont="1"/>
    <xf numFmtId="49" fontId="12" fillId="6" borderId="10" xfId="0" applyNumberFormat="1" applyFont="1" applyFill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2" fillId="0" borderId="0" xfId="0" applyFont="1" applyBorder="1"/>
    <xf numFmtId="0" fontId="13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49" fontId="15" fillId="6" borderId="10" xfId="0" applyNumberFormat="1" applyFont="1" applyFill="1" applyBorder="1" applyAlignment="1">
      <alignment horizontal="center"/>
    </xf>
    <xf numFmtId="0" fontId="9" fillId="7" borderId="1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/>
    </xf>
    <xf numFmtId="6" fontId="1" fillId="0" borderId="0" xfId="0" applyNumberFormat="1" applyFont="1"/>
    <xf numFmtId="14" fontId="0" fillId="0" borderId="0" xfId="0" applyNumberFormat="1" applyAlignment="1">
      <alignment horizontal="center" wrapText="1"/>
    </xf>
    <xf numFmtId="6" fontId="0" fillId="0" borderId="0" xfId="0" applyNumberFormat="1" applyAlignment="1">
      <alignment horizontal="center"/>
    </xf>
    <xf numFmtId="20" fontId="2" fillId="0" borderId="0" xfId="0" applyNumberFormat="1" applyFont="1"/>
    <xf numFmtId="0" fontId="1" fillId="0" borderId="0" xfId="0" applyFont="1" applyFill="1" applyBorder="1"/>
    <xf numFmtId="0" fontId="2" fillId="0" borderId="1" xfId="0" applyFont="1" applyBorder="1"/>
    <xf numFmtId="0" fontId="2" fillId="0" borderId="0" xfId="0" applyFont="1" applyAlignment="1"/>
    <xf numFmtId="0" fontId="4" fillId="0" borderId="1" xfId="0" applyFont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right"/>
    </xf>
    <xf numFmtId="2" fontId="2" fillId="0" borderId="0" xfId="0" applyNumberFormat="1" applyFont="1"/>
    <xf numFmtId="2" fontId="2" fillId="0" borderId="0" xfId="0" applyNumberFormat="1" applyFont="1" applyFill="1" applyBorder="1"/>
    <xf numFmtId="2" fontId="2" fillId="0" borderId="1" xfId="0" applyNumberFormat="1" applyFont="1" applyBorder="1"/>
    <xf numFmtId="6" fontId="1" fillId="0" borderId="0" xfId="0" applyNumberFormat="1" applyFont="1" applyAlignment="1">
      <alignment horizontal="center"/>
    </xf>
    <xf numFmtId="0" fontId="1" fillId="0" borderId="1" xfId="0" applyFont="1" applyBorder="1"/>
    <xf numFmtId="2" fontId="17" fillId="9" borderId="19" xfId="1" applyNumberFormat="1"/>
    <xf numFmtId="0" fontId="8" fillId="10" borderId="1" xfId="0" applyFont="1" applyFill="1" applyBorder="1" applyAlignment="1">
      <alignment horizontal="center" vertical="center"/>
    </xf>
    <xf numFmtId="0" fontId="9" fillId="11" borderId="1" xfId="0" applyFont="1" applyFill="1" applyBorder="1" applyAlignment="1">
      <alignment horizontal="center"/>
    </xf>
    <xf numFmtId="0" fontId="2" fillId="0" borderId="20" xfId="0" applyFont="1" applyBorder="1"/>
    <xf numFmtId="0" fontId="2" fillId="0" borderId="21" xfId="0" applyFont="1" applyBorder="1"/>
    <xf numFmtId="0" fontId="2" fillId="0" borderId="0" xfId="0" pivotButton="1" applyFont="1"/>
    <xf numFmtId="0" fontId="17" fillId="9" borderId="19" xfId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5" fillId="3" borderId="16" xfId="0" applyFont="1" applyFill="1" applyBorder="1" applyAlignment="1">
      <alignment horizontal="center" vertical="center"/>
    </xf>
    <xf numFmtId="0" fontId="5" fillId="3" borderId="17" xfId="0" applyFont="1" applyFill="1" applyBorder="1" applyAlignment="1">
      <alignment horizontal="center" vertical="center"/>
    </xf>
    <xf numFmtId="0" fontId="5" fillId="3" borderId="18" xfId="0" applyFont="1" applyFill="1" applyBorder="1" applyAlignment="1">
      <alignment horizontal="center" vertical="center"/>
    </xf>
    <xf numFmtId="0" fontId="5" fillId="3" borderId="22" xfId="0" applyFont="1" applyFill="1" applyBorder="1" applyAlignment="1">
      <alignment horizontal="center"/>
    </xf>
    <xf numFmtId="0" fontId="5" fillId="3" borderId="23" xfId="0" applyFont="1" applyFill="1" applyBorder="1" applyAlignment="1">
      <alignment horizontal="center"/>
    </xf>
    <xf numFmtId="0" fontId="5" fillId="3" borderId="24" xfId="0" applyFont="1" applyFill="1" applyBorder="1" applyAlignment="1">
      <alignment horizontal="center"/>
    </xf>
    <xf numFmtId="0" fontId="7" fillId="3" borderId="11" xfId="0" applyFont="1" applyFill="1" applyBorder="1" applyAlignment="1">
      <alignment horizontal="center"/>
    </xf>
    <xf numFmtId="0" fontId="7" fillId="3" borderId="14" xfId="0" applyFont="1" applyFill="1" applyBorder="1" applyAlignment="1">
      <alignment horizontal="center"/>
    </xf>
    <xf numFmtId="0" fontId="7" fillId="3" borderId="12" xfId="0" applyFont="1" applyFill="1" applyBorder="1" applyAlignment="1">
      <alignment horizontal="center"/>
    </xf>
    <xf numFmtId="0" fontId="5" fillId="3" borderId="22" xfId="0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5" fillId="3" borderId="24" xfId="0" applyFont="1" applyFill="1" applyBorder="1" applyAlignment="1">
      <alignment horizontal="center" vertical="center"/>
    </xf>
    <xf numFmtId="0" fontId="9" fillId="7" borderId="15" xfId="0" applyFont="1" applyFill="1" applyBorder="1" applyAlignment="1">
      <alignment horizontal="center" vertical="center"/>
    </xf>
    <xf numFmtId="0" fontId="9" fillId="7" borderId="13" xfId="0" applyFont="1" applyFill="1" applyBorder="1" applyAlignment="1">
      <alignment horizontal="center" vertical="center"/>
    </xf>
    <xf numFmtId="0" fontId="5" fillId="4" borderId="16" xfId="0" applyFont="1" applyFill="1" applyBorder="1" applyAlignment="1">
      <alignment horizontal="center"/>
    </xf>
    <xf numFmtId="0" fontId="5" fillId="4" borderId="17" xfId="0" applyFont="1" applyFill="1" applyBorder="1" applyAlignment="1">
      <alignment horizontal="center"/>
    </xf>
    <xf numFmtId="0" fontId="5" fillId="4" borderId="18" xfId="0" applyFont="1" applyFill="1" applyBorder="1" applyAlignment="1">
      <alignment horizontal="center"/>
    </xf>
    <xf numFmtId="0" fontId="6" fillId="4" borderId="25" xfId="0" applyFont="1" applyFill="1" applyBorder="1" applyAlignment="1">
      <alignment horizontal="center" vertical="center"/>
    </xf>
    <xf numFmtId="0" fontId="6" fillId="4" borderId="26" xfId="0" applyFont="1" applyFill="1" applyBorder="1" applyAlignment="1">
      <alignment horizontal="center" vertical="center"/>
    </xf>
    <xf numFmtId="0" fontId="6" fillId="4" borderId="27" xfId="0" applyFont="1" applyFill="1" applyBorder="1" applyAlignment="1">
      <alignment horizontal="center" vertical="center"/>
    </xf>
    <xf numFmtId="164" fontId="0" fillId="0" borderId="0" xfId="0" applyNumberFormat="1"/>
    <xf numFmtId="165" fontId="0" fillId="0" borderId="0" xfId="0" applyNumberFormat="1"/>
    <xf numFmtId="2" fontId="2" fillId="0" borderId="0" xfId="0" applyNumberFormat="1" applyFont="1" applyBorder="1"/>
    <xf numFmtId="165" fontId="17" fillId="9" borderId="19" xfId="1" applyNumberFormat="1"/>
    <xf numFmtId="2" fontId="17" fillId="2" borderId="19" xfId="1" applyNumberFormat="1" applyFill="1"/>
    <xf numFmtId="0" fontId="17" fillId="2" borderId="19" xfId="1" applyFill="1"/>
    <xf numFmtId="49" fontId="12" fillId="2" borderId="0" xfId="0" applyNumberFormat="1" applyFont="1" applyFill="1" applyBorder="1" applyAlignment="1">
      <alignment horizontal="center"/>
    </xf>
    <xf numFmtId="49" fontId="12" fillId="2" borderId="1" xfId="0" applyNumberFormat="1" applyFont="1" applyFill="1" applyBorder="1" applyAlignment="1">
      <alignment horizontal="center"/>
    </xf>
    <xf numFmtId="0" fontId="0" fillId="7" borderId="1" xfId="0" applyFill="1" applyBorder="1"/>
    <xf numFmtId="164" fontId="0" fillId="7" borderId="1" xfId="0" applyNumberFormat="1" applyFill="1" applyBorder="1"/>
    <xf numFmtId="0" fontId="4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10" fontId="14" fillId="0" borderId="0" xfId="2" applyNumberFormat="1" applyFont="1" applyBorder="1" applyAlignment="1">
      <alignment horizontal="center" vertical="center"/>
    </xf>
    <xf numFmtId="10" fontId="4" fillId="0" borderId="0" xfId="2" applyNumberFormat="1" applyFont="1" applyBorder="1" applyAlignment="1">
      <alignment horizontal="center" vertical="center"/>
    </xf>
    <xf numFmtId="0" fontId="12" fillId="6" borderId="1" xfId="0" applyFont="1" applyFill="1" applyBorder="1" applyAlignment="1">
      <alignment horizontal="center"/>
    </xf>
    <xf numFmtId="49" fontId="12" fillId="6" borderId="1" xfId="0" applyNumberFormat="1" applyFont="1" applyFill="1" applyBorder="1" applyAlignment="1">
      <alignment horizontal="center"/>
    </xf>
    <xf numFmtId="0" fontId="1" fillId="4" borderId="14" xfId="0" applyFont="1" applyFill="1" applyBorder="1"/>
    <xf numFmtId="0" fontId="0" fillId="2" borderId="0" xfId="0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8" xfId="0" applyFont="1" applyBorder="1"/>
    <xf numFmtId="0" fontId="2" fillId="0" borderId="29" xfId="0" applyFont="1" applyBorder="1"/>
    <xf numFmtId="0" fontId="2" fillId="0" borderId="30" xfId="0" applyFont="1" applyBorder="1"/>
    <xf numFmtId="0" fontId="2" fillId="0" borderId="31" xfId="0" applyFont="1" applyBorder="1"/>
    <xf numFmtId="0" fontId="2" fillId="0" borderId="32" xfId="0" applyFont="1" applyBorder="1"/>
    <xf numFmtId="0" fontId="2" fillId="0" borderId="33" xfId="0" applyFont="1" applyBorder="1"/>
    <xf numFmtId="0" fontId="2" fillId="0" borderId="34" xfId="0" applyFont="1" applyBorder="1"/>
    <xf numFmtId="0" fontId="2" fillId="0" borderId="35" xfId="0" applyFont="1" applyBorder="1"/>
    <xf numFmtId="0" fontId="2" fillId="0" borderId="36" xfId="0" applyFont="1" applyBorder="1"/>
    <xf numFmtId="0" fontId="8" fillId="3" borderId="22" xfId="0" applyFont="1" applyFill="1" applyBorder="1" applyAlignment="1">
      <alignment horizontal="center" vertical="center"/>
    </xf>
    <xf numFmtId="49" fontId="9" fillId="7" borderId="22" xfId="0" applyNumberFormat="1" applyFont="1" applyFill="1" applyBorder="1" applyAlignment="1">
      <alignment horizontal="center"/>
    </xf>
    <xf numFmtId="0" fontId="9" fillId="7" borderId="22" xfId="0" applyFont="1" applyFill="1" applyBorder="1" applyAlignment="1">
      <alignment horizontal="center"/>
    </xf>
    <xf numFmtId="0" fontId="9" fillId="5" borderId="22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 vertical="center"/>
    </xf>
    <xf numFmtId="49" fontId="9" fillId="0" borderId="0" xfId="0" applyNumberFormat="1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20" fontId="2" fillId="0" borderId="0" xfId="0" applyNumberFormat="1" applyFont="1" applyFill="1" applyBorder="1"/>
    <xf numFmtId="0" fontId="0" fillId="0" borderId="1" xfId="0" applyBorder="1"/>
    <xf numFmtId="165" fontId="0" fillId="0" borderId="1" xfId="0" applyNumberFormat="1" applyBorder="1"/>
    <xf numFmtId="164" fontId="0" fillId="0" borderId="1" xfId="0" applyNumberFormat="1" applyBorder="1"/>
    <xf numFmtId="1" fontId="0" fillId="0" borderId="1" xfId="0" applyNumberFormat="1" applyBorder="1"/>
    <xf numFmtId="166" fontId="0" fillId="0" borderId="1" xfId="0" applyNumberFormat="1" applyBorder="1"/>
    <xf numFmtId="0" fontId="4" fillId="0" borderId="13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4" fillId="0" borderId="13" xfId="0" applyFont="1" applyBorder="1" applyAlignment="1">
      <alignment horizontal="center" vertical="center"/>
    </xf>
    <xf numFmtId="0" fontId="17" fillId="9" borderId="37" xfId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17" fillId="0" borderId="0" xfId="1" applyFill="1" applyBorder="1"/>
    <xf numFmtId="0" fontId="17" fillId="9" borderId="0" xfId="1" applyBorder="1"/>
    <xf numFmtId="165" fontId="17" fillId="9" borderId="38" xfId="1" applyNumberFormat="1" applyBorder="1"/>
    <xf numFmtId="0" fontId="16" fillId="0" borderId="0" xfId="0" applyFont="1" applyFill="1" applyBorder="1" applyAlignment="1">
      <alignment horizontal="center" vertical="center"/>
    </xf>
    <xf numFmtId="2" fontId="17" fillId="9" borderId="39" xfId="1" applyNumberFormat="1" applyBorder="1"/>
    <xf numFmtId="0" fontId="17" fillId="2" borderId="39" xfId="1" applyFill="1" applyBorder="1"/>
    <xf numFmtId="165" fontId="17" fillId="9" borderId="39" xfId="1" applyNumberFormat="1" applyBorder="1"/>
    <xf numFmtId="165" fontId="17" fillId="9" borderId="40" xfId="1" applyNumberFormat="1" applyBorder="1"/>
    <xf numFmtId="0" fontId="0" fillId="11" borderId="1" xfId="0" applyFill="1" applyBorder="1"/>
    <xf numFmtId="164" fontId="0" fillId="11" borderId="1" xfId="0" applyNumberFormat="1" applyFill="1" applyBorder="1"/>
    <xf numFmtId="165" fontId="0" fillId="0" borderId="0" xfId="0" applyNumberFormat="1" applyBorder="1"/>
    <xf numFmtId="0" fontId="13" fillId="0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1" fillId="7" borderId="1" xfId="0" applyFont="1" applyFill="1" applyBorder="1"/>
    <xf numFmtId="10" fontId="13" fillId="0" borderId="0" xfId="2" applyNumberFormat="1" applyFont="1" applyBorder="1" applyAlignment="1">
      <alignment horizontal="center" vertical="center"/>
    </xf>
    <xf numFmtId="0" fontId="1" fillId="0" borderId="0" xfId="0" applyFont="1" applyFill="1"/>
    <xf numFmtId="0" fontId="0" fillId="0" borderId="0" xfId="0" applyBorder="1"/>
    <xf numFmtId="164" fontId="0" fillId="0" borderId="0" xfId="0" applyNumberFormat="1" applyBorder="1"/>
    <xf numFmtId="1" fontId="0" fillId="0" borderId="0" xfId="0" applyNumberFormat="1" applyBorder="1"/>
    <xf numFmtId="166" fontId="0" fillId="0" borderId="0" xfId="0" applyNumberFormat="1" applyBorder="1"/>
    <xf numFmtId="17" fontId="12" fillId="6" borderId="1" xfId="0" applyNumberFormat="1" applyFont="1" applyFill="1" applyBorder="1" applyAlignment="1">
      <alignment horizontal="center"/>
    </xf>
    <xf numFmtId="49" fontId="12" fillId="6" borderId="42" xfId="0" applyNumberFormat="1" applyFont="1" applyFill="1" applyBorder="1" applyAlignment="1">
      <alignment horizontal="center"/>
    </xf>
    <xf numFmtId="49" fontId="12" fillId="0" borderId="0" xfId="0" applyNumberFormat="1" applyFont="1" applyFill="1" applyBorder="1" applyAlignment="1">
      <alignment horizontal="center"/>
    </xf>
    <xf numFmtId="49" fontId="12" fillId="6" borderId="41" xfId="0" applyNumberFormat="1" applyFont="1" applyFill="1" applyBorder="1" applyAlignment="1">
      <alignment horizontal="center"/>
    </xf>
    <xf numFmtId="0" fontId="19" fillId="0" borderId="0" xfId="0" applyFont="1"/>
    <xf numFmtId="22" fontId="0" fillId="0" borderId="1" xfId="0" applyNumberFormat="1" applyBorder="1"/>
    <xf numFmtId="14" fontId="0" fillId="0" borderId="1" xfId="0" applyNumberFormat="1" applyBorder="1"/>
    <xf numFmtId="165" fontId="3" fillId="11" borderId="1" xfId="0" applyNumberFormat="1" applyFont="1" applyFill="1" applyBorder="1" applyAlignment="1">
      <alignment horizontal="center" vertical="center"/>
    </xf>
    <xf numFmtId="10" fontId="14" fillId="0" borderId="1" xfId="0" applyNumberFormat="1" applyFont="1" applyBorder="1" applyAlignment="1">
      <alignment horizontal="center" vertical="center"/>
    </xf>
    <xf numFmtId="10" fontId="2" fillId="0" borderId="1" xfId="0" applyNumberFormat="1" applyFont="1" applyBorder="1"/>
    <xf numFmtId="164" fontId="2" fillId="0" borderId="1" xfId="0" applyNumberFormat="1" applyFont="1" applyBorder="1"/>
    <xf numFmtId="0" fontId="0" fillId="0" borderId="0" xfId="0" applyFont="1" applyFill="1" applyBorder="1"/>
    <xf numFmtId="164" fontId="0" fillId="0" borderId="0" xfId="0" applyNumberFormat="1" applyFill="1" applyBorder="1"/>
    <xf numFmtId="164" fontId="2" fillId="0" borderId="0" xfId="0" applyNumberFormat="1" applyFont="1" applyFill="1" applyBorder="1"/>
    <xf numFmtId="0" fontId="0" fillId="0" borderId="1" xfId="0" applyFont="1" applyFill="1" applyBorder="1"/>
    <xf numFmtId="0" fontId="6" fillId="4" borderId="1" xfId="0" applyFont="1" applyFill="1" applyBorder="1" applyAlignment="1">
      <alignment horizontal="center"/>
    </xf>
    <xf numFmtId="165" fontId="2" fillId="0" borderId="1" xfId="0" applyNumberFormat="1" applyFont="1" applyBorder="1"/>
  </cellXfs>
  <cellStyles count="3">
    <cellStyle name="Cálculo" xfId="1" builtinId="22"/>
    <cellStyle name="Normal" xfId="0" builtinId="0"/>
    <cellStyle name="Porcentaje" xfId="2" builtinId="5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0F0F0"/>
      <rgbColor rgb="00000000"/>
      <rgbColor rgb="00FF0000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36"/>
    </mc:Choice>
    <mc:Fallback>
      <c:style val="36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RATIO MAXIMO &amp; PROMEDIO (SQN)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5910892591618765E-2"/>
          <c:y val="9.2161658570102098E-2"/>
          <c:w val="0.86176110657332561"/>
          <c:h val="0.85296819229766296"/>
        </c:manualLayout>
      </c:layout>
      <c:lineChart>
        <c:grouping val="standard"/>
        <c:varyColors val="0"/>
        <c:ser>
          <c:idx val="1"/>
          <c:order val="0"/>
          <c:tx>
            <c:strRef>
              <c:f>'Análisis del TIMING'!$Q$16</c:f>
              <c:strCache>
                <c:ptCount val="1"/>
                <c:pt idx="0">
                  <c:v>Promedio</c:v>
                </c:pt>
              </c:strCache>
            </c:strRef>
          </c:tx>
          <c:marker>
            <c:symbol val="none"/>
          </c:marker>
          <c:cat>
            <c:numRef>
              <c:f>'Análisis del TIMING'!$P$17:$P$37</c:f>
              <c:numCache>
                <c:formatCode>General</c:formatCode>
                <c:ptCount val="21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30</c:v>
                </c:pt>
              </c:numCache>
            </c:numRef>
          </c:cat>
          <c:val>
            <c:numRef>
              <c:f>'Análisis del TIMING'!$Q$17:$Q$37</c:f>
              <c:numCache>
                <c:formatCode>0.00</c:formatCode>
                <c:ptCount val="21"/>
                <c:pt idx="0">
                  <c:v>0.81</c:v>
                </c:pt>
                <c:pt idx="1">
                  <c:v>1.1529518764658522</c:v>
                </c:pt>
                <c:pt idx="2">
                  <c:v>2.4980645865043507</c:v>
                </c:pt>
                <c:pt idx="3">
                  <c:v>3.7601672798087442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F-420C-A7BC-A920046F95BE}"/>
            </c:ext>
          </c:extLst>
        </c:ser>
        <c:ser>
          <c:idx val="2"/>
          <c:order val="1"/>
          <c:tx>
            <c:strRef>
              <c:f>'Análisis del TIMING'!$R$16</c:f>
              <c:strCache>
                <c:ptCount val="1"/>
                <c:pt idx="0">
                  <c:v>Maximo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'Análisis del TIMING'!$P$17:$P$37</c:f>
              <c:numCache>
                <c:formatCode>General</c:formatCode>
                <c:ptCount val="21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30</c:v>
                </c:pt>
              </c:numCache>
            </c:numRef>
          </c:cat>
          <c:val>
            <c:numRef>
              <c:f>'Análisis del TIMING'!$R$17:$R$37</c:f>
              <c:numCache>
                <c:formatCode>#,000</c:formatCode>
                <c:ptCount val="21"/>
                <c:pt idx="0" formatCode="General">
                  <c:v>1.27</c:v>
                </c:pt>
                <c:pt idx="1">
                  <c:v>1.4615987794293399</c:v>
                </c:pt>
                <c:pt idx="2">
                  <c:v>2.8192931121721401</c:v>
                </c:pt>
                <c:pt idx="3">
                  <c:v>4.1027268429135502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F-420C-A7BC-A920046F9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82464"/>
        <c:axId val="201584000"/>
      </c:lineChart>
      <c:catAx>
        <c:axId val="20158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/>
            </a:pPr>
            <a:endParaRPr lang="es-ES"/>
          </a:p>
        </c:txPr>
        <c:crossAx val="201584000"/>
        <c:crossesAt val="2"/>
        <c:auto val="1"/>
        <c:lblAlgn val="ctr"/>
        <c:lblOffset val="100"/>
        <c:noMultiLvlLbl val="0"/>
      </c:catAx>
      <c:valAx>
        <c:axId val="201584000"/>
        <c:scaling>
          <c:orientation val="minMax"/>
          <c:min val="2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SQN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txPr>
          <a:bodyPr rot="0" vert="horz"/>
          <a:lstStyle/>
          <a:p>
            <a:pPr>
              <a:defRPr/>
            </a:pPr>
            <a:endParaRPr lang="es-ES"/>
          </a:p>
        </c:txPr>
        <c:crossAx val="201582464"/>
        <c:crosses val="autoZero"/>
        <c:crossBetween val="midCat"/>
        <c:minorUnit val="0.2"/>
      </c:valAx>
    </c:plotArea>
    <c:legend>
      <c:legendPos val="r"/>
      <c:layout>
        <c:manualLayout>
          <c:xMode val="edge"/>
          <c:yMode val="edge"/>
          <c:x val="0.30127787756078972"/>
          <c:y val="0.81393628936854412"/>
          <c:w val="0.27181911614157045"/>
          <c:h val="9.6010164026195194E-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SQN </a:t>
            </a:r>
            <a:r>
              <a:rPr lang="en-US" baseline="0"/>
              <a:t> - Media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15168821782644901"/>
          <c:y val="0.17151445086705205"/>
          <c:w val="0.80640878596006094"/>
          <c:h val="0.62315233717172636"/>
        </c:manualLayout>
      </c:layout>
      <c:lineChart>
        <c:grouping val="standard"/>
        <c:varyColors val="0"/>
        <c:ser>
          <c:idx val="0"/>
          <c:order val="0"/>
          <c:tx>
            <c:strRef>
              <c:f>'SMA Period'!$M$11</c:f>
              <c:strCache>
                <c:ptCount val="1"/>
                <c:pt idx="0">
                  <c:v>Performance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'SMA Period'!$L$12:$L$39</c:f>
              <c:numCache>
                <c:formatCode>General</c:formatCode>
                <c:ptCount val="28"/>
                <c:pt idx="0">
                  <c:v>300</c:v>
                </c:pt>
                <c:pt idx="1">
                  <c:v>400</c:v>
                </c:pt>
                <c:pt idx="2">
                  <c:v>500</c:v>
                </c:pt>
                <c:pt idx="3">
                  <c:v>600</c:v>
                </c:pt>
                <c:pt idx="4">
                  <c:v>700</c:v>
                </c:pt>
                <c:pt idx="5">
                  <c:v>800</c:v>
                </c:pt>
                <c:pt idx="6">
                  <c:v>900</c:v>
                </c:pt>
                <c:pt idx="7">
                  <c:v>1000</c:v>
                </c:pt>
                <c:pt idx="8">
                  <c:v>1100</c:v>
                </c:pt>
                <c:pt idx="9">
                  <c:v>1200</c:v>
                </c:pt>
                <c:pt idx="10">
                  <c:v>1300</c:v>
                </c:pt>
                <c:pt idx="11">
                  <c:v>1400</c:v>
                </c:pt>
                <c:pt idx="12">
                  <c:v>1500</c:v>
                </c:pt>
                <c:pt idx="13">
                  <c:v>1600</c:v>
                </c:pt>
                <c:pt idx="14">
                  <c:v>1700</c:v>
                </c:pt>
                <c:pt idx="15">
                  <c:v>1800</c:v>
                </c:pt>
                <c:pt idx="16">
                  <c:v>1900</c:v>
                </c:pt>
                <c:pt idx="17">
                  <c:v>2000</c:v>
                </c:pt>
                <c:pt idx="18">
                  <c:v>2100</c:v>
                </c:pt>
                <c:pt idx="19">
                  <c:v>2200</c:v>
                </c:pt>
                <c:pt idx="20">
                  <c:v>2300</c:v>
                </c:pt>
                <c:pt idx="21">
                  <c:v>2400</c:v>
                </c:pt>
                <c:pt idx="22">
                  <c:v>2500</c:v>
                </c:pt>
                <c:pt idx="23">
                  <c:v>2600</c:v>
                </c:pt>
                <c:pt idx="24">
                  <c:v>2700</c:v>
                </c:pt>
                <c:pt idx="25">
                  <c:v>2800</c:v>
                </c:pt>
                <c:pt idx="26">
                  <c:v>2900</c:v>
                </c:pt>
                <c:pt idx="27">
                  <c:v>3000</c:v>
                </c:pt>
              </c:numCache>
            </c:numRef>
          </c:cat>
          <c:val>
            <c:numRef>
              <c:f>'SMA Period'!$M$12:$M$39</c:f>
              <c:numCache>
                <c:formatCode>#.000</c:formatCode>
                <c:ptCount val="28"/>
                <c:pt idx="0">
                  <c:v>3.3445114852789</c:v>
                </c:pt>
                <c:pt idx="1">
                  <c:v>3.68045154602834</c:v>
                </c:pt>
                <c:pt idx="2">
                  <c:v>3.7685174356732301</c:v>
                </c:pt>
                <c:pt idx="3">
                  <c:v>3.5991388945596001</c:v>
                </c:pt>
                <c:pt idx="4">
                  <c:v>3.5754873785386199</c:v>
                </c:pt>
                <c:pt idx="5">
                  <c:v>3.3047584001580401</c:v>
                </c:pt>
                <c:pt idx="6">
                  <c:v>3.4345580104799498</c:v>
                </c:pt>
                <c:pt idx="7">
                  <c:v>3.4484661994419099</c:v>
                </c:pt>
                <c:pt idx="8">
                  <c:v>3.73628107069251</c:v>
                </c:pt>
                <c:pt idx="9">
                  <c:v>3.9015398205496599</c:v>
                </c:pt>
                <c:pt idx="10">
                  <c:v>3.9972195236129102</c:v>
                </c:pt>
                <c:pt idx="11">
                  <c:v>3.9041954431632702</c:v>
                </c:pt>
                <c:pt idx="12">
                  <c:v>3.8826625142800402</c:v>
                </c:pt>
                <c:pt idx="13">
                  <c:v>3.74287506606285</c:v>
                </c:pt>
                <c:pt idx="14">
                  <c:v>4.0232017795209503</c:v>
                </c:pt>
                <c:pt idx="15">
                  <c:v>4.1027268429135502</c:v>
                </c:pt>
                <c:pt idx="16">
                  <c:v>4.02091154444234</c:v>
                </c:pt>
                <c:pt idx="17">
                  <c:v>3.9838012665989799</c:v>
                </c:pt>
                <c:pt idx="18">
                  <c:v>3.8636839810031098</c:v>
                </c:pt>
                <c:pt idx="19">
                  <c:v>4.0169926121729702</c:v>
                </c:pt>
                <c:pt idx="20">
                  <c:v>3.8795636896336601</c:v>
                </c:pt>
                <c:pt idx="21">
                  <c:v>3.7537961627746799</c:v>
                </c:pt>
                <c:pt idx="22">
                  <c:v>3.74945033463653</c:v>
                </c:pt>
                <c:pt idx="23">
                  <c:v>3.6698966092615102</c:v>
                </c:pt>
                <c:pt idx="24">
                  <c:v>3.7061746766570098</c:v>
                </c:pt>
                <c:pt idx="25">
                  <c:v>3.7380335108164999</c:v>
                </c:pt>
                <c:pt idx="26">
                  <c:v>3.7275267962552201</c:v>
                </c:pt>
                <c:pt idx="27">
                  <c:v>3.7282612394379799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EB-4FC0-8531-354FC099248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'SMA Period'!$L$12:$L$39</c:f>
              <c:numCache>
                <c:formatCode>General</c:formatCode>
                <c:ptCount val="28"/>
                <c:pt idx="0">
                  <c:v>300</c:v>
                </c:pt>
                <c:pt idx="1">
                  <c:v>400</c:v>
                </c:pt>
                <c:pt idx="2">
                  <c:v>500</c:v>
                </c:pt>
                <c:pt idx="3">
                  <c:v>600</c:v>
                </c:pt>
                <c:pt idx="4">
                  <c:v>700</c:v>
                </c:pt>
                <c:pt idx="5">
                  <c:v>800</c:v>
                </c:pt>
                <c:pt idx="6">
                  <c:v>900</c:v>
                </c:pt>
                <c:pt idx="7">
                  <c:v>1000</c:v>
                </c:pt>
                <c:pt idx="8">
                  <c:v>1100</c:v>
                </c:pt>
                <c:pt idx="9">
                  <c:v>1200</c:v>
                </c:pt>
                <c:pt idx="10">
                  <c:v>1300</c:v>
                </c:pt>
                <c:pt idx="11">
                  <c:v>1400</c:v>
                </c:pt>
                <c:pt idx="12">
                  <c:v>1500</c:v>
                </c:pt>
                <c:pt idx="13">
                  <c:v>1600</c:v>
                </c:pt>
                <c:pt idx="14">
                  <c:v>1700</c:v>
                </c:pt>
                <c:pt idx="15">
                  <c:v>1800</c:v>
                </c:pt>
                <c:pt idx="16">
                  <c:v>1900</c:v>
                </c:pt>
                <c:pt idx="17">
                  <c:v>2000</c:v>
                </c:pt>
                <c:pt idx="18">
                  <c:v>2100</c:v>
                </c:pt>
                <c:pt idx="19">
                  <c:v>2200</c:v>
                </c:pt>
                <c:pt idx="20">
                  <c:v>2300</c:v>
                </c:pt>
                <c:pt idx="21">
                  <c:v>2400</c:v>
                </c:pt>
                <c:pt idx="22">
                  <c:v>2500</c:v>
                </c:pt>
                <c:pt idx="23">
                  <c:v>2600</c:v>
                </c:pt>
                <c:pt idx="24">
                  <c:v>2700</c:v>
                </c:pt>
                <c:pt idx="25">
                  <c:v>2800</c:v>
                </c:pt>
                <c:pt idx="26">
                  <c:v>2900</c:v>
                </c:pt>
                <c:pt idx="27">
                  <c:v>3000</c:v>
                </c:pt>
              </c:numCache>
            </c:numRef>
          </c:cat>
          <c:val>
            <c:numRef>
              <c:f>'SMA Period'!$M$12:$M$39</c:f>
              <c:numCache>
                <c:formatCode>#,000</c:formatCode>
                <c:ptCount val="28"/>
                <c:pt idx="0">
                  <c:v>3.3445114852789</c:v>
                </c:pt>
                <c:pt idx="1">
                  <c:v>3.68045154602834</c:v>
                </c:pt>
                <c:pt idx="2">
                  <c:v>3.7685174356732301</c:v>
                </c:pt>
                <c:pt idx="3">
                  <c:v>3.5991388945596001</c:v>
                </c:pt>
                <c:pt idx="4">
                  <c:v>3.5754873785386199</c:v>
                </c:pt>
                <c:pt idx="5">
                  <c:v>3.3047584001580401</c:v>
                </c:pt>
                <c:pt idx="6">
                  <c:v>3.4345580104799498</c:v>
                </c:pt>
                <c:pt idx="7">
                  <c:v>3.4484661994419099</c:v>
                </c:pt>
                <c:pt idx="8">
                  <c:v>3.73628107069251</c:v>
                </c:pt>
                <c:pt idx="9">
                  <c:v>3.9015398205496599</c:v>
                </c:pt>
                <c:pt idx="10">
                  <c:v>3.9972195236129102</c:v>
                </c:pt>
                <c:pt idx="11">
                  <c:v>3.9041954431632702</c:v>
                </c:pt>
                <c:pt idx="12">
                  <c:v>3.8826625142800402</c:v>
                </c:pt>
                <c:pt idx="13">
                  <c:v>3.74287506606285</c:v>
                </c:pt>
                <c:pt idx="14">
                  <c:v>4.0232017795209503</c:v>
                </c:pt>
                <c:pt idx="15">
                  <c:v>4.1027268429135502</c:v>
                </c:pt>
                <c:pt idx="16">
                  <c:v>4.02091154444234</c:v>
                </c:pt>
                <c:pt idx="17">
                  <c:v>3.9838012665989799</c:v>
                </c:pt>
                <c:pt idx="18">
                  <c:v>3.8636839810031098</c:v>
                </c:pt>
                <c:pt idx="19">
                  <c:v>4.0169926121729702</c:v>
                </c:pt>
                <c:pt idx="20">
                  <c:v>3.8795636896336601</c:v>
                </c:pt>
                <c:pt idx="21">
                  <c:v>3.7537961627746799</c:v>
                </c:pt>
                <c:pt idx="22">
                  <c:v>3.74945033463653</c:v>
                </c:pt>
                <c:pt idx="23">
                  <c:v>3.6698966092615102</c:v>
                </c:pt>
                <c:pt idx="24">
                  <c:v>3.7061746766570098</c:v>
                </c:pt>
                <c:pt idx="25">
                  <c:v>3.7380335108164999</c:v>
                </c:pt>
                <c:pt idx="26">
                  <c:v>3.7275267962552201</c:v>
                </c:pt>
                <c:pt idx="27">
                  <c:v>3.7282612394379799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EB-4FC0-8531-354FC0992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0164368"/>
        <c:axId val="1700167280"/>
      </c:lineChart>
      <c:catAx>
        <c:axId val="1700164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Media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00167280"/>
        <c:crosses val="autoZero"/>
        <c:auto val="1"/>
        <c:lblAlgn val="ctr"/>
        <c:lblOffset val="100"/>
        <c:noMultiLvlLbl val="0"/>
      </c:catAx>
      <c:valAx>
        <c:axId val="170016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SQN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00164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 Sample ES.xlsx]Filtro CMO!TablaDinámica9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'Filtro CMO'!$T$13:$T$14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CMO'!$T$15:$T$41</c:f>
              <c:numCache>
                <c:formatCode>General</c:formatCode>
                <c:ptCount val="26"/>
                <c:pt idx="0">
                  <c:v>3.6736509971819098</c:v>
                </c:pt>
                <c:pt idx="1">
                  <c:v>4.1130511146695703</c:v>
                </c:pt>
                <c:pt idx="2">
                  <c:v>3.7170424228718901</c:v>
                </c:pt>
                <c:pt idx="3">
                  <c:v>3.5885988646295801</c:v>
                </c:pt>
                <c:pt idx="4">
                  <c:v>3.4169123202480298</c:v>
                </c:pt>
                <c:pt idx="5">
                  <c:v>3.2850141143210601</c:v>
                </c:pt>
                <c:pt idx="6">
                  <c:v>3.0480831623075102</c:v>
                </c:pt>
                <c:pt idx="7">
                  <c:v>2.7613699936798999</c:v>
                </c:pt>
                <c:pt idx="8">
                  <c:v>2.91150912759338</c:v>
                </c:pt>
                <c:pt idx="9">
                  <c:v>3.0087229999352401</c:v>
                </c:pt>
                <c:pt idx="10">
                  <c:v>2.49599932017491</c:v>
                </c:pt>
                <c:pt idx="11">
                  <c:v>2.6942205661787</c:v>
                </c:pt>
                <c:pt idx="12">
                  <c:v>2.5580783740047699</c:v>
                </c:pt>
                <c:pt idx="13">
                  <c:v>2.6553705912221002</c:v>
                </c:pt>
                <c:pt idx="14">
                  <c:v>2.3608233495766902</c:v>
                </c:pt>
                <c:pt idx="15">
                  <c:v>2.2648052591629799</c:v>
                </c:pt>
                <c:pt idx="16">
                  <c:v>2.4005274651291901</c:v>
                </c:pt>
                <c:pt idx="17">
                  <c:v>2.43534248216206</c:v>
                </c:pt>
                <c:pt idx="18">
                  <c:v>2.54238208936437</c:v>
                </c:pt>
                <c:pt idx="19">
                  <c:v>2.68706403938927</c:v>
                </c:pt>
                <c:pt idx="20">
                  <c:v>2.4433955239832201</c:v>
                </c:pt>
                <c:pt idx="21">
                  <c:v>2.26441520948344</c:v>
                </c:pt>
                <c:pt idx="22">
                  <c:v>2.2083916904816299</c:v>
                </c:pt>
                <c:pt idx="23">
                  <c:v>2.4060789249247101</c:v>
                </c:pt>
                <c:pt idx="24">
                  <c:v>2.3244050077585801</c:v>
                </c:pt>
                <c:pt idx="25">
                  <c:v>2.47817397290709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0A-4882-BF3B-A1B1F579A3E9}"/>
            </c:ext>
          </c:extLst>
        </c:ser>
        <c:ser>
          <c:idx val="1"/>
          <c:order val="1"/>
          <c:tx>
            <c:strRef>
              <c:f>'Filtro CMO'!$U$13:$U$14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CMO'!$U$15:$U$41</c:f>
              <c:numCache>
                <c:formatCode>General</c:formatCode>
                <c:ptCount val="26"/>
                <c:pt idx="0">
                  <c:v>3.8275454780757299</c:v>
                </c:pt>
                <c:pt idx="1">
                  <c:v>4.1931814249377002</c:v>
                </c:pt>
                <c:pt idx="2">
                  <c:v>3.8248501052964801</c:v>
                </c:pt>
                <c:pt idx="3">
                  <c:v>3.4452321574540901</c:v>
                </c:pt>
                <c:pt idx="4">
                  <c:v>3.4850930584055702</c:v>
                </c:pt>
                <c:pt idx="5">
                  <c:v>3.40103979739163</c:v>
                </c:pt>
                <c:pt idx="6">
                  <c:v>3.1051145287498598</c:v>
                </c:pt>
                <c:pt idx="7">
                  <c:v>2.8407367214120001</c:v>
                </c:pt>
                <c:pt idx="8">
                  <c:v>2.8889738273867298</c:v>
                </c:pt>
                <c:pt idx="9">
                  <c:v>2.98681492819669</c:v>
                </c:pt>
                <c:pt idx="10">
                  <c:v>2.4749426156102601</c:v>
                </c:pt>
                <c:pt idx="11">
                  <c:v>2.9736098261624599</c:v>
                </c:pt>
                <c:pt idx="12">
                  <c:v>2.6716958518165299</c:v>
                </c:pt>
                <c:pt idx="13">
                  <c:v>2.7290506853329299</c:v>
                </c:pt>
                <c:pt idx="14">
                  <c:v>2.48511140061987</c:v>
                </c:pt>
                <c:pt idx="15">
                  <c:v>2.1231160472955102</c:v>
                </c:pt>
                <c:pt idx="16">
                  <c:v>2.3671825016322199</c:v>
                </c:pt>
                <c:pt idx="17">
                  <c:v>2.4340315333595601</c:v>
                </c:pt>
                <c:pt idx="18">
                  <c:v>2.6277165730510901</c:v>
                </c:pt>
                <c:pt idx="19">
                  <c:v>2.5438297552912701</c:v>
                </c:pt>
                <c:pt idx="20">
                  <c:v>2.35350274582362</c:v>
                </c:pt>
                <c:pt idx="21">
                  <c:v>2.2121252328461098</c:v>
                </c:pt>
                <c:pt idx="22">
                  <c:v>2.1272531483795301</c:v>
                </c:pt>
                <c:pt idx="23">
                  <c:v>2.63706546959695</c:v>
                </c:pt>
                <c:pt idx="24">
                  <c:v>2.3894991051217902</c:v>
                </c:pt>
                <c:pt idx="25">
                  <c:v>2.5311979766135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0A-4882-BF3B-A1B1F579A3E9}"/>
            </c:ext>
          </c:extLst>
        </c:ser>
        <c:ser>
          <c:idx val="2"/>
          <c:order val="2"/>
          <c:tx>
            <c:strRef>
              <c:f>'Filtro CMO'!$V$13:$V$14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CMO'!$V$15:$V$41</c:f>
              <c:numCache>
                <c:formatCode>General</c:formatCode>
                <c:ptCount val="26"/>
                <c:pt idx="0">
                  <c:v>3.8077369831439101</c:v>
                </c:pt>
                <c:pt idx="1">
                  <c:v>4.1931814249377002</c:v>
                </c:pt>
                <c:pt idx="2">
                  <c:v>3.8089477889554502</c:v>
                </c:pt>
                <c:pt idx="3">
                  <c:v>3.5094253160572202</c:v>
                </c:pt>
                <c:pt idx="4">
                  <c:v>3.5927827713659899</c:v>
                </c:pt>
                <c:pt idx="5">
                  <c:v>3.3575135494479502</c:v>
                </c:pt>
                <c:pt idx="6">
                  <c:v>3.1955159686899099</c:v>
                </c:pt>
                <c:pt idx="7">
                  <c:v>2.9811304701564199</c:v>
                </c:pt>
                <c:pt idx="8">
                  <c:v>2.74011850954926</c:v>
                </c:pt>
                <c:pt idx="9">
                  <c:v>2.9874270115595598</c:v>
                </c:pt>
                <c:pt idx="10">
                  <c:v>2.4741219250736601</c:v>
                </c:pt>
                <c:pt idx="11">
                  <c:v>2.88041259606308</c:v>
                </c:pt>
                <c:pt idx="12">
                  <c:v>2.82830078417375</c:v>
                </c:pt>
                <c:pt idx="13">
                  <c:v>2.7444162986657199</c:v>
                </c:pt>
                <c:pt idx="14">
                  <c:v>2.4799455632159502</c:v>
                </c:pt>
                <c:pt idx="15">
                  <c:v>2.3602851778141201</c:v>
                </c:pt>
                <c:pt idx="16">
                  <c:v>2.44356230738018</c:v>
                </c:pt>
                <c:pt idx="17">
                  <c:v>2.5184336113177901</c:v>
                </c:pt>
                <c:pt idx="18">
                  <c:v>2.6731603911555699</c:v>
                </c:pt>
                <c:pt idx="19">
                  <c:v>2.5188665609252898</c:v>
                </c:pt>
                <c:pt idx="20">
                  <c:v>2.58163388697026</c:v>
                </c:pt>
                <c:pt idx="21">
                  <c:v>2.2590582871404901</c:v>
                </c:pt>
                <c:pt idx="22">
                  <c:v>2.53380869755562</c:v>
                </c:pt>
                <c:pt idx="23">
                  <c:v>2.60962030985247</c:v>
                </c:pt>
                <c:pt idx="24">
                  <c:v>2.5575383221486501</c:v>
                </c:pt>
                <c:pt idx="25">
                  <c:v>2.7241019484673301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0A-4882-BF3B-A1B1F579A3E9}"/>
            </c:ext>
          </c:extLst>
        </c:ser>
        <c:ser>
          <c:idx val="3"/>
          <c:order val="3"/>
          <c:tx>
            <c:strRef>
              <c:f>'Filtro CMO'!$W$13:$W$14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CMO'!$W$15:$W$41</c:f>
              <c:numCache>
                <c:formatCode>General</c:formatCode>
                <c:ptCount val="26"/>
                <c:pt idx="0">
                  <c:v>3.8077369831439101</c:v>
                </c:pt>
                <c:pt idx="1">
                  <c:v>4.2289103183021899</c:v>
                </c:pt>
                <c:pt idx="2">
                  <c:v>3.7803222120018898</c:v>
                </c:pt>
                <c:pt idx="3">
                  <c:v>3.5022196406391499</c:v>
                </c:pt>
                <c:pt idx="4">
                  <c:v>3.6896629847243698</c:v>
                </c:pt>
                <c:pt idx="5">
                  <c:v>3.5774349375735901</c:v>
                </c:pt>
                <c:pt idx="6">
                  <c:v>3.2097995800369898</c:v>
                </c:pt>
                <c:pt idx="7">
                  <c:v>2.9702608333736298</c:v>
                </c:pt>
                <c:pt idx="8">
                  <c:v>2.7303252212346698</c:v>
                </c:pt>
                <c:pt idx="9">
                  <c:v>2.8523310589584998</c:v>
                </c:pt>
                <c:pt idx="10">
                  <c:v>2.5180477851116798</c:v>
                </c:pt>
                <c:pt idx="11">
                  <c:v>2.9037557867053398</c:v>
                </c:pt>
                <c:pt idx="12">
                  <c:v>2.5498295719053101</c:v>
                </c:pt>
                <c:pt idx="13">
                  <c:v>2.7721907329448299</c:v>
                </c:pt>
                <c:pt idx="14">
                  <c:v>2.7565335516927099</c:v>
                </c:pt>
                <c:pt idx="15">
                  <c:v>2.43558373413078</c:v>
                </c:pt>
                <c:pt idx="16">
                  <c:v>2.4919629808388999</c:v>
                </c:pt>
                <c:pt idx="17">
                  <c:v>2.5373089707936298</c:v>
                </c:pt>
                <c:pt idx="18">
                  <c:v>2.7675151573738601</c:v>
                </c:pt>
                <c:pt idx="19">
                  <c:v>2.4682274402652302</c:v>
                </c:pt>
                <c:pt idx="20">
                  <c:v>2.5360429576282</c:v>
                </c:pt>
                <c:pt idx="21">
                  <c:v>2.4776592205927099</c:v>
                </c:pt>
                <c:pt idx="22">
                  <c:v>2.5318205164403298</c:v>
                </c:pt>
                <c:pt idx="23">
                  <c:v>2.6274948841178798</c:v>
                </c:pt>
                <c:pt idx="24">
                  <c:v>2.5658936424494101</c:v>
                </c:pt>
                <c:pt idx="25">
                  <c:v>2.68712163654487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0A-4882-BF3B-A1B1F579A3E9}"/>
            </c:ext>
          </c:extLst>
        </c:ser>
        <c:ser>
          <c:idx val="4"/>
          <c:order val="4"/>
          <c:tx>
            <c:strRef>
              <c:f>'Filtro CMO'!$X$13:$X$14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CMO'!$X$15:$X$41</c:f>
              <c:numCache>
                <c:formatCode>General</c:formatCode>
                <c:ptCount val="26"/>
                <c:pt idx="0">
                  <c:v>3.64685827222449</c:v>
                </c:pt>
                <c:pt idx="1">
                  <c:v>4.1334798961552002</c:v>
                </c:pt>
                <c:pt idx="2">
                  <c:v>3.8010066694089102</c:v>
                </c:pt>
                <c:pt idx="3">
                  <c:v>3.4743806972989799</c:v>
                </c:pt>
                <c:pt idx="4">
                  <c:v>3.7834555578134301</c:v>
                </c:pt>
                <c:pt idx="5">
                  <c:v>3.73077423114005</c:v>
                </c:pt>
                <c:pt idx="6">
                  <c:v>3.24852632019903</c:v>
                </c:pt>
                <c:pt idx="7">
                  <c:v>3.1494302713673101</c:v>
                </c:pt>
                <c:pt idx="8">
                  <c:v>2.7237894228120498</c:v>
                </c:pt>
                <c:pt idx="9">
                  <c:v>2.9244391410898101</c:v>
                </c:pt>
                <c:pt idx="10">
                  <c:v>2.6000543892749999</c:v>
                </c:pt>
                <c:pt idx="11">
                  <c:v>2.6589963466433399</c:v>
                </c:pt>
                <c:pt idx="12">
                  <c:v>2.5436907505101201</c:v>
                </c:pt>
                <c:pt idx="13">
                  <c:v>2.8127310129042402</c:v>
                </c:pt>
                <c:pt idx="14">
                  <c:v>2.73928959934603</c:v>
                </c:pt>
                <c:pt idx="15">
                  <c:v>2.4941475947021199</c:v>
                </c:pt>
                <c:pt idx="16">
                  <c:v>2.6380440274240202</c:v>
                </c:pt>
                <c:pt idx="17">
                  <c:v>2.6758142732631902</c:v>
                </c:pt>
                <c:pt idx="18">
                  <c:v>2.7696421691023598</c:v>
                </c:pt>
                <c:pt idx="19">
                  <c:v>2.5989325617788999</c:v>
                </c:pt>
                <c:pt idx="20">
                  <c:v>2.5855020557880799</c:v>
                </c:pt>
                <c:pt idx="21">
                  <c:v>2.73687656448825</c:v>
                </c:pt>
                <c:pt idx="22">
                  <c:v>2.6352170035707299</c:v>
                </c:pt>
                <c:pt idx="23">
                  <c:v>2.6264938289964799</c:v>
                </c:pt>
                <c:pt idx="24">
                  <c:v>2.80147683958391</c:v>
                </c:pt>
                <c:pt idx="25">
                  <c:v>2.6792648582070999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0A-4882-BF3B-A1B1F579A3E9}"/>
            </c:ext>
          </c:extLst>
        </c:ser>
        <c:ser>
          <c:idx val="5"/>
          <c:order val="5"/>
          <c:tx>
            <c:strRef>
              <c:f>'Filtro CMO'!$Y$13:$Y$14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CMO'!$Y$15:$Y$41</c:f>
              <c:numCache>
                <c:formatCode>General</c:formatCode>
                <c:ptCount val="26"/>
                <c:pt idx="0">
                  <c:v>3.4968795606323502</c:v>
                </c:pt>
                <c:pt idx="1">
                  <c:v>4.1818199721860898</c:v>
                </c:pt>
                <c:pt idx="2">
                  <c:v>3.8593496226162198</c:v>
                </c:pt>
                <c:pt idx="3">
                  <c:v>3.5417709328004201</c:v>
                </c:pt>
                <c:pt idx="4">
                  <c:v>3.8026997507093099</c:v>
                </c:pt>
                <c:pt idx="5">
                  <c:v>3.8970222747205101</c:v>
                </c:pt>
                <c:pt idx="6">
                  <c:v>3.2623029076355698</c:v>
                </c:pt>
                <c:pt idx="7">
                  <c:v>3.1868816242054701</c:v>
                </c:pt>
                <c:pt idx="8">
                  <c:v>2.7809138749297602</c:v>
                </c:pt>
                <c:pt idx="9">
                  <c:v>2.9298693373025602</c:v>
                </c:pt>
                <c:pt idx="10">
                  <c:v>2.5559127343513199</c:v>
                </c:pt>
                <c:pt idx="11">
                  <c:v>2.6526558148185</c:v>
                </c:pt>
                <c:pt idx="12">
                  <c:v>2.4607979904740498</c:v>
                </c:pt>
                <c:pt idx="13">
                  <c:v>2.7625067467964701</c:v>
                </c:pt>
                <c:pt idx="14">
                  <c:v>2.7841966311008099</c:v>
                </c:pt>
                <c:pt idx="15">
                  <c:v>2.39054255169706</c:v>
                </c:pt>
                <c:pt idx="16">
                  <c:v>2.6295003615689101</c:v>
                </c:pt>
                <c:pt idx="17">
                  <c:v>2.7671697071988501</c:v>
                </c:pt>
                <c:pt idx="18">
                  <c:v>2.70083008195664</c:v>
                </c:pt>
                <c:pt idx="19">
                  <c:v>2.6533108551896598</c:v>
                </c:pt>
                <c:pt idx="20">
                  <c:v>2.5955910793705801</c:v>
                </c:pt>
                <c:pt idx="21">
                  <c:v>2.7943574403613001</c:v>
                </c:pt>
                <c:pt idx="22">
                  <c:v>2.8592406596831599</c:v>
                </c:pt>
                <c:pt idx="23">
                  <c:v>2.72758736955051</c:v>
                </c:pt>
                <c:pt idx="24">
                  <c:v>2.81317009490638</c:v>
                </c:pt>
                <c:pt idx="25">
                  <c:v>2.8406678519280701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0A-4882-BF3B-A1B1F579A3E9}"/>
            </c:ext>
          </c:extLst>
        </c:ser>
        <c:ser>
          <c:idx val="6"/>
          <c:order val="6"/>
          <c:tx>
            <c:strRef>
              <c:f>'Filtro CMO'!$Z$13:$Z$14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CMO'!$Z$15:$Z$41</c:f>
              <c:numCache>
                <c:formatCode>General</c:formatCode>
                <c:ptCount val="26"/>
                <c:pt idx="0">
                  <c:v>3.55547985644312</c:v>
                </c:pt>
                <c:pt idx="1">
                  <c:v>4.1650649219118101</c:v>
                </c:pt>
                <c:pt idx="2">
                  <c:v>3.8079364905066502</c:v>
                </c:pt>
                <c:pt idx="3">
                  <c:v>3.4921801547131999</c:v>
                </c:pt>
                <c:pt idx="4">
                  <c:v>3.84081463881689</c:v>
                </c:pt>
                <c:pt idx="5">
                  <c:v>3.9104209321950001</c:v>
                </c:pt>
                <c:pt idx="6">
                  <c:v>3.3647108358920601</c:v>
                </c:pt>
                <c:pt idx="7">
                  <c:v>3.2230753420795502</c:v>
                </c:pt>
                <c:pt idx="8">
                  <c:v>3.0699183130325101</c:v>
                </c:pt>
                <c:pt idx="9">
                  <c:v>3.14128311939354</c:v>
                </c:pt>
                <c:pt idx="10">
                  <c:v>2.80085852755697</c:v>
                </c:pt>
                <c:pt idx="11">
                  <c:v>2.69679729068607</c:v>
                </c:pt>
                <c:pt idx="12">
                  <c:v>2.5990767249521101</c:v>
                </c:pt>
                <c:pt idx="13">
                  <c:v>3.0185345396992198</c:v>
                </c:pt>
                <c:pt idx="14">
                  <c:v>2.7682787317322499</c:v>
                </c:pt>
                <c:pt idx="15">
                  <c:v>2.4257846807011298</c:v>
                </c:pt>
                <c:pt idx="16">
                  <c:v>2.6095993815090699</c:v>
                </c:pt>
                <c:pt idx="17">
                  <c:v>2.7335191372890901</c:v>
                </c:pt>
                <c:pt idx="18">
                  <c:v>2.6060717484124098</c:v>
                </c:pt>
                <c:pt idx="19">
                  <c:v>2.6141602499507202</c:v>
                </c:pt>
                <c:pt idx="20">
                  <c:v>2.5861730618209302</c:v>
                </c:pt>
                <c:pt idx="21">
                  <c:v>2.8380509487130001</c:v>
                </c:pt>
                <c:pt idx="22">
                  <c:v>2.9163326864275598</c:v>
                </c:pt>
                <c:pt idx="23">
                  <c:v>2.8292228159755202</c:v>
                </c:pt>
                <c:pt idx="24">
                  <c:v>2.8394057877745298</c:v>
                </c:pt>
                <c:pt idx="25">
                  <c:v>2.85048933854875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40A-4882-BF3B-A1B1F579A3E9}"/>
            </c:ext>
          </c:extLst>
        </c:ser>
        <c:ser>
          <c:idx val="7"/>
          <c:order val="7"/>
          <c:tx>
            <c:strRef>
              <c:f>'Filtro CMO'!$AA$13:$AA$14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CMO'!$AA$15:$AA$41</c:f>
              <c:numCache>
                <c:formatCode>General</c:formatCode>
                <c:ptCount val="26"/>
                <c:pt idx="0">
                  <c:v>3.57716463539602</c:v>
                </c:pt>
                <c:pt idx="1">
                  <c:v>4.0503949675571196</c:v>
                </c:pt>
                <c:pt idx="2">
                  <c:v>3.7044192308853798</c:v>
                </c:pt>
                <c:pt idx="3">
                  <c:v>3.4951499086663</c:v>
                </c:pt>
                <c:pt idx="4">
                  <c:v>3.8325466324749602</c:v>
                </c:pt>
                <c:pt idx="5">
                  <c:v>3.9149398173919301</c:v>
                </c:pt>
                <c:pt idx="6">
                  <c:v>3.5388442040757702</c:v>
                </c:pt>
                <c:pt idx="7">
                  <c:v>3.20457300964281</c:v>
                </c:pt>
                <c:pt idx="8">
                  <c:v>3.21270140505582</c:v>
                </c:pt>
                <c:pt idx="9">
                  <c:v>3.2906353016224901</c:v>
                </c:pt>
                <c:pt idx="10">
                  <c:v>2.7937457285624001</c:v>
                </c:pt>
                <c:pt idx="11">
                  <c:v>2.5947451067045502</c:v>
                </c:pt>
                <c:pt idx="12">
                  <c:v>2.6168767986175299</c:v>
                </c:pt>
                <c:pt idx="13">
                  <c:v>3.0013846080296598</c:v>
                </c:pt>
                <c:pt idx="14">
                  <c:v>2.8102394819529199</c:v>
                </c:pt>
                <c:pt idx="15">
                  <c:v>2.4006532184224199</c:v>
                </c:pt>
                <c:pt idx="16">
                  <c:v>2.58592678227842</c:v>
                </c:pt>
                <c:pt idx="17">
                  <c:v>2.7363793830834702</c:v>
                </c:pt>
                <c:pt idx="18">
                  <c:v>2.58581514041289</c:v>
                </c:pt>
                <c:pt idx="19">
                  <c:v>2.6585814083179899</c:v>
                </c:pt>
                <c:pt idx="20">
                  <c:v>2.6192281939081399</c:v>
                </c:pt>
                <c:pt idx="21">
                  <c:v>2.8672416861385499</c:v>
                </c:pt>
                <c:pt idx="22">
                  <c:v>2.93946145421052</c:v>
                </c:pt>
                <c:pt idx="23">
                  <c:v>2.9007374292496202</c:v>
                </c:pt>
                <c:pt idx="24">
                  <c:v>2.81649443481672</c:v>
                </c:pt>
                <c:pt idx="25">
                  <c:v>2.9248941238788801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40A-4882-BF3B-A1B1F579A3E9}"/>
            </c:ext>
          </c:extLst>
        </c:ser>
        <c:ser>
          <c:idx val="8"/>
          <c:order val="8"/>
          <c:tx>
            <c:strRef>
              <c:f>'Filtro CMO'!$AB$13:$AB$14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CMO'!$AB$15:$AB$41</c:f>
              <c:numCache>
                <c:formatCode>General</c:formatCode>
                <c:ptCount val="26"/>
                <c:pt idx="0">
                  <c:v>3.5343587347618399</c:v>
                </c:pt>
                <c:pt idx="1">
                  <c:v>3.97649529463505</c:v>
                </c:pt>
                <c:pt idx="2">
                  <c:v>3.6001303414075099</c:v>
                </c:pt>
                <c:pt idx="3">
                  <c:v>3.4706744455650802</c:v>
                </c:pt>
                <c:pt idx="4">
                  <c:v>3.9567544192418498</c:v>
                </c:pt>
                <c:pt idx="5">
                  <c:v>4.2330444875714202</c:v>
                </c:pt>
                <c:pt idx="6">
                  <c:v>3.6408104929115899</c:v>
                </c:pt>
                <c:pt idx="7">
                  <c:v>2.9377810627560099</c:v>
                </c:pt>
                <c:pt idx="8">
                  <c:v>3.2934709153506598</c:v>
                </c:pt>
                <c:pt idx="9">
                  <c:v>3.2709261492921202</c:v>
                </c:pt>
                <c:pt idx="10">
                  <c:v>2.7894292734666002</c:v>
                </c:pt>
                <c:pt idx="11">
                  <c:v>2.47587020592555</c:v>
                </c:pt>
                <c:pt idx="12">
                  <c:v>2.8082623450265398</c:v>
                </c:pt>
                <c:pt idx="13">
                  <c:v>2.89008699812412</c:v>
                </c:pt>
                <c:pt idx="14">
                  <c:v>2.8466441291200102</c:v>
                </c:pt>
                <c:pt idx="15">
                  <c:v>2.3848110486566401</c:v>
                </c:pt>
                <c:pt idx="16">
                  <c:v>2.5893341365897</c:v>
                </c:pt>
                <c:pt idx="17">
                  <c:v>2.6844963559617399</c:v>
                </c:pt>
                <c:pt idx="18">
                  <c:v>2.7192237496896499</c:v>
                </c:pt>
                <c:pt idx="19">
                  <c:v>2.6005174588826598</c:v>
                </c:pt>
                <c:pt idx="20">
                  <c:v>2.57999291596595</c:v>
                </c:pt>
                <c:pt idx="21">
                  <c:v>2.7570123299222602</c:v>
                </c:pt>
                <c:pt idx="22">
                  <c:v>3.0175719320197998</c:v>
                </c:pt>
                <c:pt idx="23">
                  <c:v>2.92262028525837</c:v>
                </c:pt>
                <c:pt idx="24">
                  <c:v>2.77335624488272</c:v>
                </c:pt>
                <c:pt idx="25">
                  <c:v>2.9164641266623099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40A-4882-BF3B-A1B1F579A3E9}"/>
            </c:ext>
          </c:extLst>
        </c:ser>
        <c:ser>
          <c:idx val="9"/>
          <c:order val="9"/>
          <c:tx>
            <c:strRef>
              <c:f>'Filtro CMO'!$AC$13:$AC$14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CMO'!$AC$15:$AC$41</c:f>
              <c:numCache>
                <c:formatCode>General</c:formatCode>
                <c:ptCount val="26"/>
                <c:pt idx="0">
                  <c:v>3.5343587347618399</c:v>
                </c:pt>
                <c:pt idx="1">
                  <c:v>3.9334935176380101</c:v>
                </c:pt>
                <c:pt idx="2">
                  <c:v>3.5091394939104701</c:v>
                </c:pt>
                <c:pt idx="3">
                  <c:v>3.49653384802013</c:v>
                </c:pt>
                <c:pt idx="4">
                  <c:v>3.9804178539325101</c:v>
                </c:pt>
                <c:pt idx="5">
                  <c:v>4.1890138218308497</c:v>
                </c:pt>
                <c:pt idx="6">
                  <c:v>3.5890472407247498</c:v>
                </c:pt>
                <c:pt idx="7">
                  <c:v>2.9012512840661202</c:v>
                </c:pt>
                <c:pt idx="8">
                  <c:v>3.3535175426847301</c:v>
                </c:pt>
                <c:pt idx="9">
                  <c:v>3.3924738854762801</c:v>
                </c:pt>
                <c:pt idx="10">
                  <c:v>2.8021328956482199</c:v>
                </c:pt>
                <c:pt idx="11">
                  <c:v>2.5222147263325998</c:v>
                </c:pt>
                <c:pt idx="12">
                  <c:v>2.8878964198703501</c:v>
                </c:pt>
                <c:pt idx="13">
                  <c:v>2.8986660456113298</c:v>
                </c:pt>
                <c:pt idx="14">
                  <c:v>2.7791450655603702</c:v>
                </c:pt>
                <c:pt idx="15">
                  <c:v>2.5223268414540501</c:v>
                </c:pt>
                <c:pt idx="16">
                  <c:v>2.6529788987215301</c:v>
                </c:pt>
                <c:pt idx="17">
                  <c:v>2.65650081798724</c:v>
                </c:pt>
                <c:pt idx="18">
                  <c:v>2.6154721469907898</c:v>
                </c:pt>
                <c:pt idx="19">
                  <c:v>2.5288633238072298</c:v>
                </c:pt>
                <c:pt idx="20">
                  <c:v>2.6730188516021598</c:v>
                </c:pt>
                <c:pt idx="21">
                  <c:v>2.8290902233296999</c:v>
                </c:pt>
                <c:pt idx="22">
                  <c:v>2.9629053951189102</c:v>
                </c:pt>
                <c:pt idx="23">
                  <c:v>2.8268186077263699</c:v>
                </c:pt>
                <c:pt idx="24">
                  <c:v>2.7909805924391198</c:v>
                </c:pt>
                <c:pt idx="25">
                  <c:v>2.8981815052011601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40A-4882-BF3B-A1B1F579A3E9}"/>
            </c:ext>
          </c:extLst>
        </c:ser>
        <c:ser>
          <c:idx val="10"/>
          <c:order val="10"/>
          <c:tx>
            <c:strRef>
              <c:f>'Filtro CMO'!$AD$13:$AD$14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CMO'!$AD$15:$AD$41</c:f>
              <c:numCache>
                <c:formatCode>General</c:formatCode>
                <c:ptCount val="26"/>
                <c:pt idx="0">
                  <c:v>3.57673814579841</c:v>
                </c:pt>
                <c:pt idx="1">
                  <c:v>3.9667589906295899</c:v>
                </c:pt>
                <c:pt idx="2">
                  <c:v>3.38713260184208</c:v>
                </c:pt>
                <c:pt idx="3">
                  <c:v>3.4266680701289198</c:v>
                </c:pt>
                <c:pt idx="4">
                  <c:v>4.0014421176281703</c:v>
                </c:pt>
                <c:pt idx="5">
                  <c:v>4.1049473609578104</c:v>
                </c:pt>
                <c:pt idx="6">
                  <c:v>3.6141814960455698</c:v>
                </c:pt>
                <c:pt idx="7">
                  <c:v>2.9710466194463798</c:v>
                </c:pt>
                <c:pt idx="8">
                  <c:v>3.1116991650163701</c:v>
                </c:pt>
                <c:pt idx="9">
                  <c:v>3.3657185840495898</c:v>
                </c:pt>
                <c:pt idx="10">
                  <c:v>2.6112779106791</c:v>
                </c:pt>
                <c:pt idx="11">
                  <c:v>2.6598000133525601</c:v>
                </c:pt>
                <c:pt idx="12">
                  <c:v>2.9212134061963102</c:v>
                </c:pt>
                <c:pt idx="13">
                  <c:v>2.9163721637578202</c:v>
                </c:pt>
                <c:pt idx="14">
                  <c:v>2.734704878544</c:v>
                </c:pt>
                <c:pt idx="15">
                  <c:v>2.50378014900003</c:v>
                </c:pt>
                <c:pt idx="16">
                  <c:v>2.6198751285812998</c:v>
                </c:pt>
                <c:pt idx="17">
                  <c:v>2.7249986006293199</c:v>
                </c:pt>
                <c:pt idx="18">
                  <c:v>2.6154721469907898</c:v>
                </c:pt>
                <c:pt idx="19">
                  <c:v>2.60537141018288</c:v>
                </c:pt>
                <c:pt idx="20">
                  <c:v>2.69770823539017</c:v>
                </c:pt>
                <c:pt idx="21">
                  <c:v>2.8438626315459001</c:v>
                </c:pt>
                <c:pt idx="22">
                  <c:v>2.9516976434057098</c:v>
                </c:pt>
                <c:pt idx="23">
                  <c:v>2.8328067455328099</c:v>
                </c:pt>
                <c:pt idx="24">
                  <c:v>2.8766065150028299</c:v>
                </c:pt>
                <c:pt idx="25">
                  <c:v>2.9057041337966298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40A-4882-BF3B-A1B1F579A3E9}"/>
            </c:ext>
          </c:extLst>
        </c:ser>
        <c:ser>
          <c:idx val="11"/>
          <c:order val="11"/>
          <c:tx>
            <c:strRef>
              <c:f>'Filtro CMO'!$AE$13:$AE$14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CMO'!$AE$15:$AE$41</c:f>
              <c:numCache>
                <c:formatCode>General</c:formatCode>
                <c:ptCount val="26"/>
                <c:pt idx="0">
                  <c:v>3.57673814579841</c:v>
                </c:pt>
                <c:pt idx="1">
                  <c:v>3.9378140633425498</c:v>
                </c:pt>
                <c:pt idx="2">
                  <c:v>3.41046495099144</c:v>
                </c:pt>
                <c:pt idx="3">
                  <c:v>3.3669415375386098</c:v>
                </c:pt>
                <c:pt idx="4">
                  <c:v>3.8520906812954898</c:v>
                </c:pt>
                <c:pt idx="5">
                  <c:v>4.2124716306866201</c:v>
                </c:pt>
                <c:pt idx="6">
                  <c:v>3.7058998589423302</c:v>
                </c:pt>
                <c:pt idx="7">
                  <c:v>2.8925031868999098</c:v>
                </c:pt>
                <c:pt idx="8">
                  <c:v>3.21530349782654</c:v>
                </c:pt>
                <c:pt idx="9">
                  <c:v>3.3366542256093799</c:v>
                </c:pt>
                <c:pt idx="10">
                  <c:v>2.6222258609165898</c:v>
                </c:pt>
                <c:pt idx="11">
                  <c:v>2.5838083976285202</c:v>
                </c:pt>
                <c:pt idx="12">
                  <c:v>2.9652705821365002</c:v>
                </c:pt>
                <c:pt idx="13">
                  <c:v>2.91892415890602</c:v>
                </c:pt>
                <c:pt idx="14">
                  <c:v>2.7487571007602898</c:v>
                </c:pt>
                <c:pt idx="15">
                  <c:v>2.54197647964883</c:v>
                </c:pt>
                <c:pt idx="16">
                  <c:v>2.6170405480045802</c:v>
                </c:pt>
                <c:pt idx="17">
                  <c:v>2.7402607624236999</c:v>
                </c:pt>
                <c:pt idx="18">
                  <c:v>2.6126470289545698</c:v>
                </c:pt>
                <c:pt idx="19">
                  <c:v>2.59471809351147</c:v>
                </c:pt>
                <c:pt idx="20">
                  <c:v>2.7411347806211599</c:v>
                </c:pt>
                <c:pt idx="21">
                  <c:v>2.84355207982084</c:v>
                </c:pt>
                <c:pt idx="22">
                  <c:v>2.8639599627091101</c:v>
                </c:pt>
                <c:pt idx="23">
                  <c:v>2.8328067455328099</c:v>
                </c:pt>
                <c:pt idx="24">
                  <c:v>2.87770344667857</c:v>
                </c:pt>
                <c:pt idx="25">
                  <c:v>2.8582237953085698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40A-4882-BF3B-A1B1F579A3E9}"/>
            </c:ext>
          </c:extLst>
        </c:ser>
        <c:ser>
          <c:idx val="12"/>
          <c:order val="12"/>
          <c:tx>
            <c:strRef>
              <c:f>'Filtro CMO'!$AF$13:$AF$14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CMO'!$AF$15:$AF$41</c:f>
              <c:numCache>
                <c:formatCode>General</c:formatCode>
                <c:ptCount val="26"/>
                <c:pt idx="0">
                  <c:v>3.5541064803180999</c:v>
                </c:pt>
                <c:pt idx="1">
                  <c:v>3.9761652216309402</c:v>
                </c:pt>
                <c:pt idx="2">
                  <c:v>3.45879437290098</c:v>
                </c:pt>
                <c:pt idx="3">
                  <c:v>3.4808264713198702</c:v>
                </c:pt>
                <c:pt idx="4">
                  <c:v>3.8503627298534799</c:v>
                </c:pt>
                <c:pt idx="5">
                  <c:v>4.2104468274811797</c:v>
                </c:pt>
                <c:pt idx="6">
                  <c:v>3.716880902527</c:v>
                </c:pt>
                <c:pt idx="7">
                  <c:v>2.918618668593</c:v>
                </c:pt>
                <c:pt idx="8">
                  <c:v>3.18862273960411</c:v>
                </c:pt>
                <c:pt idx="9">
                  <c:v>3.3097103445295399</c:v>
                </c:pt>
                <c:pt idx="10">
                  <c:v>2.6875970275291601</c:v>
                </c:pt>
                <c:pt idx="11">
                  <c:v>2.5776175864718498</c:v>
                </c:pt>
                <c:pt idx="12">
                  <c:v>3.05656679125758</c:v>
                </c:pt>
                <c:pt idx="13">
                  <c:v>2.83136523481779</c:v>
                </c:pt>
                <c:pt idx="14">
                  <c:v>2.7659190318804301</c:v>
                </c:pt>
                <c:pt idx="15">
                  <c:v>2.69317576446725</c:v>
                </c:pt>
                <c:pt idx="16">
                  <c:v>2.6269375814634102</c:v>
                </c:pt>
                <c:pt idx="17">
                  <c:v>2.7668974624488101</c:v>
                </c:pt>
                <c:pt idx="18">
                  <c:v>2.6151632199591299</c:v>
                </c:pt>
                <c:pt idx="19">
                  <c:v>2.7200142947308099</c:v>
                </c:pt>
                <c:pt idx="20">
                  <c:v>2.7821198578400099</c:v>
                </c:pt>
                <c:pt idx="21">
                  <c:v>2.8792632453665998</c:v>
                </c:pt>
                <c:pt idx="22">
                  <c:v>2.8089553018018498</c:v>
                </c:pt>
                <c:pt idx="23">
                  <c:v>2.8256356316214002</c:v>
                </c:pt>
                <c:pt idx="24">
                  <c:v>2.88523222155521</c:v>
                </c:pt>
                <c:pt idx="25">
                  <c:v>2.8907014795541399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40A-4882-BF3B-A1B1F579A3E9}"/>
            </c:ext>
          </c:extLst>
        </c:ser>
        <c:ser>
          <c:idx val="13"/>
          <c:order val="13"/>
          <c:tx>
            <c:strRef>
              <c:f>'Filtro CMO'!$AG$13:$AG$14</c:f>
              <c:strCache>
                <c:ptCount val="1"/>
                <c:pt idx="0">
                  <c:v>13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CMO'!$AG$15:$AG$41</c:f>
              <c:numCache>
                <c:formatCode>General</c:formatCode>
                <c:ptCount val="26"/>
                <c:pt idx="0">
                  <c:v>3.6438550059783901</c:v>
                </c:pt>
                <c:pt idx="1">
                  <c:v>4.07730251500573</c:v>
                </c:pt>
                <c:pt idx="2">
                  <c:v>3.4697289340337898</c:v>
                </c:pt>
                <c:pt idx="3">
                  <c:v>3.4888570715036602</c:v>
                </c:pt>
                <c:pt idx="4">
                  <c:v>3.9561366187252398</c:v>
                </c:pt>
                <c:pt idx="5">
                  <c:v>4.21968159202049</c:v>
                </c:pt>
                <c:pt idx="6">
                  <c:v>3.7404332836023602</c:v>
                </c:pt>
                <c:pt idx="7">
                  <c:v>2.9628465519764702</c:v>
                </c:pt>
                <c:pt idx="8">
                  <c:v>3.0630453233682799</c:v>
                </c:pt>
                <c:pt idx="9">
                  <c:v>3.25966768385927</c:v>
                </c:pt>
                <c:pt idx="10">
                  <c:v>2.6922075366032701</c:v>
                </c:pt>
                <c:pt idx="11">
                  <c:v>2.5437239619368399</c:v>
                </c:pt>
                <c:pt idx="12">
                  <c:v>3.0917986908633899</c:v>
                </c:pt>
                <c:pt idx="13">
                  <c:v>2.7544388192072602</c:v>
                </c:pt>
                <c:pt idx="14">
                  <c:v>2.7348623356018402</c:v>
                </c:pt>
                <c:pt idx="15">
                  <c:v>2.6529972194853899</c:v>
                </c:pt>
                <c:pt idx="16">
                  <c:v>2.6630806768722501</c:v>
                </c:pt>
                <c:pt idx="17">
                  <c:v>2.7778965393278598</c:v>
                </c:pt>
                <c:pt idx="18">
                  <c:v>2.7377566824426198</c:v>
                </c:pt>
                <c:pt idx="19">
                  <c:v>2.6637578578629202</c:v>
                </c:pt>
                <c:pt idx="20">
                  <c:v>2.8294646028721302</c:v>
                </c:pt>
                <c:pt idx="21">
                  <c:v>2.8286689423244602</c:v>
                </c:pt>
                <c:pt idx="22">
                  <c:v>2.8660600619624801</c:v>
                </c:pt>
                <c:pt idx="23">
                  <c:v>2.8256356316214002</c:v>
                </c:pt>
                <c:pt idx="24">
                  <c:v>2.9017606823773598</c:v>
                </c:pt>
                <c:pt idx="25">
                  <c:v>2.8913687128848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40A-4882-BF3B-A1B1F579A3E9}"/>
            </c:ext>
          </c:extLst>
        </c:ser>
        <c:ser>
          <c:idx val="14"/>
          <c:order val="14"/>
          <c:tx>
            <c:strRef>
              <c:f>'Filtro CMO'!$AH$13:$AH$14</c:f>
              <c:strCache>
                <c:ptCount val="1"/>
                <c:pt idx="0">
                  <c:v>14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CMO'!$AH$15:$AH$41</c:f>
              <c:numCache>
                <c:formatCode>General</c:formatCode>
                <c:ptCount val="26"/>
                <c:pt idx="0">
                  <c:v>3.72842194941382</c:v>
                </c:pt>
                <c:pt idx="1">
                  <c:v>4.01844410531299</c:v>
                </c:pt>
                <c:pt idx="2">
                  <c:v>3.4467399382081099</c:v>
                </c:pt>
                <c:pt idx="3">
                  <c:v>3.4560494946682701</c:v>
                </c:pt>
                <c:pt idx="4">
                  <c:v>4.0560898252834798</c:v>
                </c:pt>
                <c:pt idx="5">
                  <c:v>4.2789845170841696</c:v>
                </c:pt>
                <c:pt idx="6">
                  <c:v>3.7490772684303102</c:v>
                </c:pt>
                <c:pt idx="7">
                  <c:v>2.9002880023532698</c:v>
                </c:pt>
                <c:pt idx="8">
                  <c:v>3.0626619899249801</c:v>
                </c:pt>
                <c:pt idx="9">
                  <c:v>3.09493777949602</c:v>
                </c:pt>
                <c:pt idx="10">
                  <c:v>2.77451628856703</c:v>
                </c:pt>
                <c:pt idx="11">
                  <c:v>2.5752098464569899</c:v>
                </c:pt>
                <c:pt idx="12">
                  <c:v>3.0169096670266802</c:v>
                </c:pt>
                <c:pt idx="13">
                  <c:v>2.8704347217284401</c:v>
                </c:pt>
                <c:pt idx="14">
                  <c:v>2.7528913370253898</c:v>
                </c:pt>
                <c:pt idx="15">
                  <c:v>2.71582362285237</c:v>
                </c:pt>
                <c:pt idx="16">
                  <c:v>2.6763277104429801</c:v>
                </c:pt>
                <c:pt idx="17">
                  <c:v>2.7131897944511798</c:v>
                </c:pt>
                <c:pt idx="18">
                  <c:v>2.75093378707016</c:v>
                </c:pt>
                <c:pt idx="19">
                  <c:v>2.6835549207958098</c:v>
                </c:pt>
                <c:pt idx="20">
                  <c:v>2.8312869320501499</c:v>
                </c:pt>
                <c:pt idx="21">
                  <c:v>2.8283522987523502</c:v>
                </c:pt>
                <c:pt idx="22">
                  <c:v>2.8678767960251901</c:v>
                </c:pt>
                <c:pt idx="23">
                  <c:v>2.8613364703471298</c:v>
                </c:pt>
                <c:pt idx="24">
                  <c:v>2.9017606823773598</c:v>
                </c:pt>
                <c:pt idx="25">
                  <c:v>2.8913687128848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40A-4882-BF3B-A1B1F579A3E9}"/>
            </c:ext>
          </c:extLst>
        </c:ser>
        <c:ser>
          <c:idx val="15"/>
          <c:order val="15"/>
          <c:tx>
            <c:strRef>
              <c:f>'Filtro CMO'!$AI$13:$AI$14</c:f>
              <c:strCache>
                <c:ptCount val="1"/>
                <c:pt idx="0">
                  <c:v>15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CMO'!$AI$15:$AI$41</c:f>
              <c:numCache>
                <c:formatCode>General</c:formatCode>
                <c:ptCount val="26"/>
                <c:pt idx="0">
                  <c:v>3.7833793650209602</c:v>
                </c:pt>
                <c:pt idx="1">
                  <c:v>4.04710649584388</c:v>
                </c:pt>
                <c:pt idx="2">
                  <c:v>3.4730961973132399</c:v>
                </c:pt>
                <c:pt idx="3">
                  <c:v>3.5192834747832902</c:v>
                </c:pt>
                <c:pt idx="4">
                  <c:v>4.1027268429135502</c:v>
                </c:pt>
                <c:pt idx="5">
                  <c:v>4.2880247640533398</c:v>
                </c:pt>
                <c:pt idx="6">
                  <c:v>3.90266742062196</c:v>
                </c:pt>
                <c:pt idx="7">
                  <c:v>2.9895134218286001</c:v>
                </c:pt>
                <c:pt idx="8">
                  <c:v>2.9708780527790801</c:v>
                </c:pt>
                <c:pt idx="9">
                  <c:v>3.06051736098259</c:v>
                </c:pt>
                <c:pt idx="10">
                  <c:v>2.81341973583487</c:v>
                </c:pt>
                <c:pt idx="11">
                  <c:v>2.5178127711431402</c:v>
                </c:pt>
                <c:pt idx="12">
                  <c:v>3.015243843016</c:v>
                </c:pt>
                <c:pt idx="13">
                  <c:v>2.8758671081087201</c:v>
                </c:pt>
                <c:pt idx="14">
                  <c:v>2.7620252853167502</c:v>
                </c:pt>
                <c:pt idx="15">
                  <c:v>2.8016605737339</c:v>
                </c:pt>
                <c:pt idx="16">
                  <c:v>2.6711488176251699</c:v>
                </c:pt>
                <c:pt idx="17">
                  <c:v>2.7131897944511798</c:v>
                </c:pt>
                <c:pt idx="18">
                  <c:v>2.75093378707016</c:v>
                </c:pt>
                <c:pt idx="19">
                  <c:v>2.7347547157444101</c:v>
                </c:pt>
                <c:pt idx="20">
                  <c:v>2.9400449363265801</c:v>
                </c:pt>
                <c:pt idx="21">
                  <c:v>2.8283522987523502</c:v>
                </c:pt>
                <c:pt idx="22">
                  <c:v>2.8809795266767599</c:v>
                </c:pt>
                <c:pt idx="23">
                  <c:v>2.9036651230750801</c:v>
                </c:pt>
                <c:pt idx="24">
                  <c:v>2.9017606823773598</c:v>
                </c:pt>
                <c:pt idx="25">
                  <c:v>2.8913687128848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40A-4882-BF3B-A1B1F579A3E9}"/>
            </c:ext>
          </c:extLst>
        </c:ser>
        <c:ser>
          <c:idx val="16"/>
          <c:order val="16"/>
          <c:tx>
            <c:strRef>
              <c:f>'Filtro CMO'!$AJ$13:$AJ$14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CMO'!$AJ$15:$AJ$41</c:f>
              <c:numCache>
                <c:formatCode>General</c:formatCode>
                <c:ptCount val="26"/>
                <c:pt idx="0">
                  <c:v>3.76784035616644</c:v>
                </c:pt>
                <c:pt idx="1">
                  <c:v>3.9233074264630399</c:v>
                </c:pt>
                <c:pt idx="2">
                  <c:v>3.5899068129036902</c:v>
                </c:pt>
                <c:pt idx="3">
                  <c:v>3.7036450950706099</c:v>
                </c:pt>
                <c:pt idx="4">
                  <c:v>4.1730138669311998</c:v>
                </c:pt>
                <c:pt idx="5">
                  <c:v>4.1690541914056398</c:v>
                </c:pt>
                <c:pt idx="6">
                  <c:v>3.7854608943086299</c:v>
                </c:pt>
                <c:pt idx="7">
                  <c:v>2.8739581995635102</c:v>
                </c:pt>
                <c:pt idx="8">
                  <c:v>2.9491688146969901</c:v>
                </c:pt>
                <c:pt idx="9">
                  <c:v>2.9897929301844899</c:v>
                </c:pt>
                <c:pt idx="10">
                  <c:v>2.7245230153672502</c:v>
                </c:pt>
                <c:pt idx="11">
                  <c:v>2.5455739228916299</c:v>
                </c:pt>
                <c:pt idx="12">
                  <c:v>3.0351681016582002</c:v>
                </c:pt>
                <c:pt idx="13">
                  <c:v>2.93194424189651</c:v>
                </c:pt>
                <c:pt idx="14">
                  <c:v>2.83521260215129</c:v>
                </c:pt>
                <c:pt idx="15">
                  <c:v>2.8148041355854598</c:v>
                </c:pt>
                <c:pt idx="16">
                  <c:v>2.6878582533627502</c:v>
                </c:pt>
                <c:pt idx="17">
                  <c:v>2.71953473910192</c:v>
                </c:pt>
                <c:pt idx="18">
                  <c:v>2.7652246725971801</c:v>
                </c:pt>
                <c:pt idx="19">
                  <c:v>2.7490242678716799</c:v>
                </c:pt>
                <c:pt idx="20">
                  <c:v>2.9400449363265801</c:v>
                </c:pt>
                <c:pt idx="21">
                  <c:v>2.8283522987523502</c:v>
                </c:pt>
                <c:pt idx="22">
                  <c:v>2.9206258022368701</c:v>
                </c:pt>
                <c:pt idx="23">
                  <c:v>2.9036651230750801</c:v>
                </c:pt>
                <c:pt idx="24">
                  <c:v>2.8883392862446899</c:v>
                </c:pt>
                <c:pt idx="25">
                  <c:v>2.9310064797836901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40A-4882-BF3B-A1B1F579A3E9}"/>
            </c:ext>
          </c:extLst>
        </c:ser>
        <c:ser>
          <c:idx val="17"/>
          <c:order val="17"/>
          <c:tx>
            <c:strRef>
              <c:f>'Filtro CMO'!$AK$13:$AK$14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CMO'!$AK$15:$AK$41</c:f>
              <c:numCache>
                <c:formatCode>General</c:formatCode>
                <c:ptCount val="26"/>
                <c:pt idx="0">
                  <c:v>3.6024830680880502</c:v>
                </c:pt>
                <c:pt idx="1">
                  <c:v>4.0151707715701299</c:v>
                </c:pt>
                <c:pt idx="2">
                  <c:v>3.6087187377089101</c:v>
                </c:pt>
                <c:pt idx="3">
                  <c:v>3.46700372894911</c:v>
                </c:pt>
                <c:pt idx="4">
                  <c:v>4.18776437471608</c:v>
                </c:pt>
                <c:pt idx="5">
                  <c:v>4.0826891183570604</c:v>
                </c:pt>
                <c:pt idx="6">
                  <c:v>3.85836136456654</c:v>
                </c:pt>
                <c:pt idx="7">
                  <c:v>3.0743961650676401</c:v>
                </c:pt>
                <c:pt idx="8">
                  <c:v>2.9724975602163801</c:v>
                </c:pt>
                <c:pt idx="9">
                  <c:v>2.9726095493901799</c:v>
                </c:pt>
                <c:pt idx="10">
                  <c:v>2.8082003401181401</c:v>
                </c:pt>
                <c:pt idx="11">
                  <c:v>2.4919464739372801</c:v>
                </c:pt>
                <c:pt idx="12">
                  <c:v>3.0476970659342499</c:v>
                </c:pt>
                <c:pt idx="13">
                  <c:v>2.93194424189651</c:v>
                </c:pt>
                <c:pt idx="14">
                  <c:v>2.83521260215129</c:v>
                </c:pt>
                <c:pt idx="15">
                  <c:v>2.8556235860172401</c:v>
                </c:pt>
                <c:pt idx="16">
                  <c:v>2.7010436339676498</c:v>
                </c:pt>
                <c:pt idx="17">
                  <c:v>2.7327137881314898</c:v>
                </c:pt>
                <c:pt idx="18">
                  <c:v>2.7652246725971801</c:v>
                </c:pt>
                <c:pt idx="19">
                  <c:v>2.8416624461106901</c:v>
                </c:pt>
                <c:pt idx="20">
                  <c:v>2.9400449363265801</c:v>
                </c:pt>
                <c:pt idx="21">
                  <c:v>2.86875901916562</c:v>
                </c:pt>
                <c:pt idx="22">
                  <c:v>2.95304498085232</c:v>
                </c:pt>
                <c:pt idx="23">
                  <c:v>2.8486426725212399</c:v>
                </c:pt>
                <c:pt idx="24">
                  <c:v>2.8883392862446899</c:v>
                </c:pt>
                <c:pt idx="25">
                  <c:v>2.9310064797836901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40A-4882-BF3B-A1B1F579A3E9}"/>
            </c:ext>
          </c:extLst>
        </c:ser>
        <c:ser>
          <c:idx val="18"/>
          <c:order val="18"/>
          <c:tx>
            <c:strRef>
              <c:f>'Filtro CMO'!$AL$13:$AL$14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CMO'!$AL$15:$AL$41</c:f>
              <c:numCache>
                <c:formatCode>General</c:formatCode>
                <c:ptCount val="26"/>
                <c:pt idx="0">
                  <c:v>3.4044618642068598</c:v>
                </c:pt>
                <c:pt idx="1">
                  <c:v>3.9331975054698902</c:v>
                </c:pt>
                <c:pt idx="2">
                  <c:v>3.6167289207486002</c:v>
                </c:pt>
                <c:pt idx="3">
                  <c:v>3.4835195331939</c:v>
                </c:pt>
                <c:pt idx="4">
                  <c:v>4.2271113676488303</c:v>
                </c:pt>
                <c:pt idx="5">
                  <c:v>4.0099577924174703</c:v>
                </c:pt>
                <c:pt idx="6">
                  <c:v>3.9166992378204299</c:v>
                </c:pt>
                <c:pt idx="7">
                  <c:v>3.0758054895629101</c:v>
                </c:pt>
                <c:pt idx="8">
                  <c:v>2.8709703916337999</c:v>
                </c:pt>
                <c:pt idx="9">
                  <c:v>2.9808053501901699</c:v>
                </c:pt>
                <c:pt idx="10">
                  <c:v>2.82310951651827</c:v>
                </c:pt>
                <c:pt idx="11">
                  <c:v>2.4759603450786201</c:v>
                </c:pt>
                <c:pt idx="12">
                  <c:v>3.0675594102355399</c:v>
                </c:pt>
                <c:pt idx="13">
                  <c:v>2.9267576080261799</c:v>
                </c:pt>
                <c:pt idx="14">
                  <c:v>2.8708779034567402</c:v>
                </c:pt>
                <c:pt idx="15">
                  <c:v>2.8556235860172401</c:v>
                </c:pt>
                <c:pt idx="16">
                  <c:v>2.7926355409339401</c:v>
                </c:pt>
                <c:pt idx="17">
                  <c:v>2.8084430373936198</c:v>
                </c:pt>
                <c:pt idx="18">
                  <c:v>2.83162474702105</c:v>
                </c:pt>
                <c:pt idx="19">
                  <c:v>2.8285003199513299</c:v>
                </c:pt>
                <c:pt idx="20">
                  <c:v>2.9827133251239899</c:v>
                </c:pt>
                <c:pt idx="21">
                  <c:v>2.9012157169688302</c:v>
                </c:pt>
                <c:pt idx="22">
                  <c:v>2.95304498085232</c:v>
                </c:pt>
                <c:pt idx="23">
                  <c:v>2.8486426725212399</c:v>
                </c:pt>
                <c:pt idx="24">
                  <c:v>2.8883392862446899</c:v>
                </c:pt>
                <c:pt idx="25">
                  <c:v>2.9310064797836901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40A-4882-BF3B-A1B1F579A3E9}"/>
            </c:ext>
          </c:extLst>
        </c:ser>
        <c:ser>
          <c:idx val="19"/>
          <c:order val="19"/>
          <c:tx>
            <c:strRef>
              <c:f>'Filtro CMO'!$AM$13:$AM$14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CMO'!$AM$15:$AM$41</c:f>
              <c:numCache>
                <c:formatCode>General</c:formatCode>
                <c:ptCount val="26"/>
                <c:pt idx="0">
                  <c:v>3.4511152282900799</c:v>
                </c:pt>
                <c:pt idx="1">
                  <c:v>3.94309334380196</c:v>
                </c:pt>
                <c:pt idx="2">
                  <c:v>3.62035543449612</c:v>
                </c:pt>
                <c:pt idx="3">
                  <c:v>3.4483988271241</c:v>
                </c:pt>
                <c:pt idx="4">
                  <c:v>4.0002818901145201</c:v>
                </c:pt>
                <c:pt idx="5">
                  <c:v>3.9296325912269801</c:v>
                </c:pt>
                <c:pt idx="6">
                  <c:v>3.9521024407546501</c:v>
                </c:pt>
                <c:pt idx="7">
                  <c:v>3.1727207781262901</c:v>
                </c:pt>
                <c:pt idx="8">
                  <c:v>2.9717779340890198</c:v>
                </c:pt>
                <c:pt idx="9">
                  <c:v>3.0689462043602398</c:v>
                </c:pt>
                <c:pt idx="10">
                  <c:v>2.7975560922313498</c:v>
                </c:pt>
                <c:pt idx="11">
                  <c:v>2.5259685507752501</c:v>
                </c:pt>
                <c:pt idx="12">
                  <c:v>3.0647208841782798</c:v>
                </c:pt>
                <c:pt idx="13">
                  <c:v>2.8495843583611098</c:v>
                </c:pt>
                <c:pt idx="14">
                  <c:v>2.9054740632703999</c:v>
                </c:pt>
                <c:pt idx="15">
                  <c:v>2.8469448196887002</c:v>
                </c:pt>
                <c:pt idx="16">
                  <c:v>2.80892753499759</c:v>
                </c:pt>
                <c:pt idx="17">
                  <c:v>2.8084430373936198</c:v>
                </c:pt>
                <c:pt idx="18">
                  <c:v>2.8685148935442202</c:v>
                </c:pt>
                <c:pt idx="19">
                  <c:v>2.89060631773763</c:v>
                </c:pt>
                <c:pt idx="20">
                  <c:v>2.92636248428414</c:v>
                </c:pt>
                <c:pt idx="21">
                  <c:v>2.9012157169688302</c:v>
                </c:pt>
                <c:pt idx="22">
                  <c:v>2.9408274482567198</c:v>
                </c:pt>
                <c:pt idx="23">
                  <c:v>2.9012157169688302</c:v>
                </c:pt>
                <c:pt idx="24">
                  <c:v>2.8883392862446899</c:v>
                </c:pt>
                <c:pt idx="25">
                  <c:v>2.9310064797836901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40A-4882-BF3B-A1B1F579A3E9}"/>
            </c:ext>
          </c:extLst>
        </c:ser>
        <c:ser>
          <c:idx val="20"/>
          <c:order val="20"/>
          <c:tx>
            <c:strRef>
              <c:f>'Filtro CMO'!$AN$13:$AN$14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CMO'!$AN$15:$AN$41</c:f>
              <c:numCache>
                <c:formatCode>General</c:formatCode>
                <c:ptCount val="26"/>
                <c:pt idx="0">
                  <c:v>3.4511152282900799</c:v>
                </c:pt>
                <c:pt idx="1">
                  <c:v>4.0180449261314903</c:v>
                </c:pt>
                <c:pt idx="2">
                  <c:v>3.6449579324031398</c:v>
                </c:pt>
                <c:pt idx="3">
                  <c:v>3.4478360254449498</c:v>
                </c:pt>
                <c:pt idx="4">
                  <c:v>3.9388500242898798</c:v>
                </c:pt>
                <c:pt idx="5">
                  <c:v>3.8649126346498202</c:v>
                </c:pt>
                <c:pt idx="6">
                  <c:v>3.9045229359392302</c:v>
                </c:pt>
                <c:pt idx="7">
                  <c:v>3.2199628440138901</c:v>
                </c:pt>
                <c:pt idx="8">
                  <c:v>2.98243918311737</c:v>
                </c:pt>
                <c:pt idx="9">
                  <c:v>3.0711382184835299</c:v>
                </c:pt>
                <c:pt idx="10">
                  <c:v>2.7438519103679102</c:v>
                </c:pt>
                <c:pt idx="11">
                  <c:v>2.5006764311599299</c:v>
                </c:pt>
                <c:pt idx="12">
                  <c:v>3.05355492368495</c:v>
                </c:pt>
                <c:pt idx="13">
                  <c:v>2.8467613202318902</c:v>
                </c:pt>
                <c:pt idx="14">
                  <c:v>2.9054740632703999</c:v>
                </c:pt>
                <c:pt idx="15">
                  <c:v>2.8866947892972101</c:v>
                </c:pt>
                <c:pt idx="16">
                  <c:v>2.8414039084363298</c:v>
                </c:pt>
                <c:pt idx="17">
                  <c:v>2.89937082687731</c:v>
                </c:pt>
                <c:pt idx="18">
                  <c:v>2.90406931034657</c:v>
                </c:pt>
                <c:pt idx="19">
                  <c:v>2.89060631773763</c:v>
                </c:pt>
                <c:pt idx="20">
                  <c:v>2.9659306876948301</c:v>
                </c:pt>
                <c:pt idx="21">
                  <c:v>2.9438465908579201</c:v>
                </c:pt>
                <c:pt idx="22">
                  <c:v>2.9408274482567198</c:v>
                </c:pt>
                <c:pt idx="23">
                  <c:v>2.9012157169688302</c:v>
                </c:pt>
                <c:pt idx="24">
                  <c:v>2.9408274482567198</c:v>
                </c:pt>
                <c:pt idx="25">
                  <c:v>2.9310064797836901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40A-4882-BF3B-A1B1F579A3E9}"/>
            </c:ext>
          </c:extLst>
        </c:ser>
        <c:ser>
          <c:idx val="21"/>
          <c:order val="21"/>
          <c:tx>
            <c:strRef>
              <c:f>'Filtro CMO'!$AO$13:$AO$14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CMO'!$AO$15:$AO$41</c:f>
              <c:numCache>
                <c:formatCode>General</c:formatCode>
                <c:ptCount val="26"/>
                <c:pt idx="0">
                  <c:v>3.5610420931355198</c:v>
                </c:pt>
                <c:pt idx="1">
                  <c:v>3.7928638478747199</c:v>
                </c:pt>
                <c:pt idx="2">
                  <c:v>3.4785903171624502</c:v>
                </c:pt>
                <c:pt idx="3">
                  <c:v>3.5050137466387601</c:v>
                </c:pt>
                <c:pt idx="4">
                  <c:v>3.75650205618328</c:v>
                </c:pt>
                <c:pt idx="5">
                  <c:v>3.78643302121043</c:v>
                </c:pt>
                <c:pt idx="6">
                  <c:v>3.92348442959613</c:v>
                </c:pt>
                <c:pt idx="7">
                  <c:v>3.1275982984586301</c:v>
                </c:pt>
                <c:pt idx="8">
                  <c:v>2.8439538895519401</c:v>
                </c:pt>
                <c:pt idx="9">
                  <c:v>3.0214650272780399</c:v>
                </c:pt>
                <c:pt idx="10">
                  <c:v>2.79158002326185</c:v>
                </c:pt>
                <c:pt idx="11">
                  <c:v>2.5127166136949102</c:v>
                </c:pt>
                <c:pt idx="12">
                  <c:v>3.0507175645516198</c:v>
                </c:pt>
                <c:pt idx="13">
                  <c:v>2.9202159899248699</c:v>
                </c:pt>
                <c:pt idx="14">
                  <c:v>2.9054740632703999</c:v>
                </c:pt>
                <c:pt idx="15">
                  <c:v>2.8833706248192601</c:v>
                </c:pt>
                <c:pt idx="16">
                  <c:v>2.8414039084363298</c:v>
                </c:pt>
                <c:pt idx="17">
                  <c:v>2.89937082687731</c:v>
                </c:pt>
                <c:pt idx="18">
                  <c:v>2.8834262816924201</c:v>
                </c:pt>
                <c:pt idx="19">
                  <c:v>2.8878048589324101</c:v>
                </c:pt>
                <c:pt idx="20">
                  <c:v>2.9659306876948301</c:v>
                </c:pt>
                <c:pt idx="21">
                  <c:v>2.9438465908579201</c:v>
                </c:pt>
                <c:pt idx="22">
                  <c:v>2.9408274482567198</c:v>
                </c:pt>
                <c:pt idx="23">
                  <c:v>2.9408274482567198</c:v>
                </c:pt>
                <c:pt idx="24">
                  <c:v>2.9408274482567198</c:v>
                </c:pt>
                <c:pt idx="25">
                  <c:v>2.9310064797836901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40A-4882-BF3B-A1B1F579A3E9}"/>
            </c:ext>
          </c:extLst>
        </c:ser>
        <c:ser>
          <c:idx val="22"/>
          <c:order val="22"/>
          <c:tx>
            <c:strRef>
              <c:f>'Filtro CMO'!$AP$13:$AP$14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CMO'!$AP$15:$AP$41</c:f>
              <c:numCache>
                <c:formatCode>General</c:formatCode>
                <c:ptCount val="26"/>
                <c:pt idx="0">
                  <c:v>3.5660506988784801</c:v>
                </c:pt>
                <c:pt idx="1">
                  <c:v>3.7202531250693398</c:v>
                </c:pt>
                <c:pt idx="2">
                  <c:v>3.33470106236018</c:v>
                </c:pt>
                <c:pt idx="3">
                  <c:v>3.5050137466387601</c:v>
                </c:pt>
                <c:pt idx="4">
                  <c:v>3.6634776695384899</c:v>
                </c:pt>
                <c:pt idx="5">
                  <c:v>3.6880602403845599</c:v>
                </c:pt>
                <c:pt idx="6">
                  <c:v>3.86935991549755</c:v>
                </c:pt>
                <c:pt idx="7">
                  <c:v>3.1372852291064102</c:v>
                </c:pt>
                <c:pt idx="8">
                  <c:v>2.83475843035853</c:v>
                </c:pt>
                <c:pt idx="9">
                  <c:v>2.9603039764057901</c:v>
                </c:pt>
                <c:pt idx="10">
                  <c:v>2.7920501941041098</c:v>
                </c:pt>
                <c:pt idx="11">
                  <c:v>2.5553962731175801</c:v>
                </c:pt>
                <c:pt idx="12">
                  <c:v>3.0507175645516198</c:v>
                </c:pt>
                <c:pt idx="13">
                  <c:v>2.9073397616499199</c:v>
                </c:pt>
                <c:pt idx="14">
                  <c:v>2.8967982032344302</c:v>
                </c:pt>
                <c:pt idx="15">
                  <c:v>2.8833706248192601</c:v>
                </c:pt>
                <c:pt idx="16">
                  <c:v>2.8414039084363298</c:v>
                </c:pt>
                <c:pt idx="17">
                  <c:v>2.89656974721226</c:v>
                </c:pt>
                <c:pt idx="18">
                  <c:v>2.8834262816924201</c:v>
                </c:pt>
                <c:pt idx="19">
                  <c:v>2.8878048589324101</c:v>
                </c:pt>
                <c:pt idx="20">
                  <c:v>2.9659306876948301</c:v>
                </c:pt>
                <c:pt idx="21">
                  <c:v>2.9438465908579201</c:v>
                </c:pt>
                <c:pt idx="22">
                  <c:v>2.9408274482567198</c:v>
                </c:pt>
                <c:pt idx="23">
                  <c:v>2.9408274482567198</c:v>
                </c:pt>
                <c:pt idx="24">
                  <c:v>2.9408274482567198</c:v>
                </c:pt>
                <c:pt idx="25">
                  <c:v>2.9310064797836901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40A-4882-BF3B-A1B1F579A3E9}"/>
            </c:ext>
          </c:extLst>
        </c:ser>
        <c:ser>
          <c:idx val="23"/>
          <c:order val="23"/>
          <c:tx>
            <c:strRef>
              <c:f>'Filtro CMO'!$AQ$13:$AQ$14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CMO'!$AQ$15:$AQ$41</c:f>
              <c:numCache>
                <c:formatCode>General</c:formatCode>
                <c:ptCount val="26"/>
                <c:pt idx="0">
                  <c:v>3.47796046199861</c:v>
                </c:pt>
                <c:pt idx="1">
                  <c:v>3.6734232786221601</c:v>
                </c:pt>
                <c:pt idx="2">
                  <c:v>3.33470106236018</c:v>
                </c:pt>
                <c:pt idx="3">
                  <c:v>3.5305340562826699</c:v>
                </c:pt>
                <c:pt idx="4">
                  <c:v>3.6229395483506801</c:v>
                </c:pt>
                <c:pt idx="5">
                  <c:v>3.39871044298512</c:v>
                </c:pt>
                <c:pt idx="6">
                  <c:v>3.7697916700779199</c:v>
                </c:pt>
                <c:pt idx="7">
                  <c:v>3.1374618350277101</c:v>
                </c:pt>
                <c:pt idx="8">
                  <c:v>2.8676990893714001</c:v>
                </c:pt>
                <c:pt idx="9">
                  <c:v>2.8358501175620701</c:v>
                </c:pt>
                <c:pt idx="10">
                  <c:v>2.9402237996506</c:v>
                </c:pt>
                <c:pt idx="11">
                  <c:v>2.53227778355377</c:v>
                </c:pt>
                <c:pt idx="12">
                  <c:v>3.0507175645516198</c:v>
                </c:pt>
                <c:pt idx="13">
                  <c:v>2.9073397616499199</c:v>
                </c:pt>
                <c:pt idx="14">
                  <c:v>2.8967982032344302</c:v>
                </c:pt>
                <c:pt idx="15">
                  <c:v>2.8323680715865698</c:v>
                </c:pt>
                <c:pt idx="16">
                  <c:v>2.8414039084363298</c:v>
                </c:pt>
                <c:pt idx="17">
                  <c:v>2.89656974721226</c:v>
                </c:pt>
                <c:pt idx="18">
                  <c:v>2.8834262816924201</c:v>
                </c:pt>
                <c:pt idx="19">
                  <c:v>2.8032380655448099</c:v>
                </c:pt>
                <c:pt idx="20">
                  <c:v>2.9659306876948301</c:v>
                </c:pt>
                <c:pt idx="21">
                  <c:v>2.98340008190443</c:v>
                </c:pt>
                <c:pt idx="22">
                  <c:v>2.98340008190443</c:v>
                </c:pt>
                <c:pt idx="23">
                  <c:v>2.9408274482567198</c:v>
                </c:pt>
                <c:pt idx="24">
                  <c:v>2.9408274482567198</c:v>
                </c:pt>
                <c:pt idx="25">
                  <c:v>2.84630759429219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40A-4882-BF3B-A1B1F579A3E9}"/>
            </c:ext>
          </c:extLst>
        </c:ser>
        <c:ser>
          <c:idx val="24"/>
          <c:order val="24"/>
          <c:tx>
            <c:strRef>
              <c:f>'Filtro CMO'!$AR$13:$AR$14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CMO'!$AR$15:$AR$41</c:f>
              <c:numCache>
                <c:formatCode>General</c:formatCode>
                <c:ptCount val="26"/>
                <c:pt idx="0">
                  <c:v>3.4081719408478102</c:v>
                </c:pt>
                <c:pt idx="1">
                  <c:v>3.4128122237169598</c:v>
                </c:pt>
                <c:pt idx="2">
                  <c:v>3.24886896191554</c:v>
                </c:pt>
                <c:pt idx="3">
                  <c:v>3.5464966249553198</c:v>
                </c:pt>
                <c:pt idx="4">
                  <c:v>3.55361403346126</c:v>
                </c:pt>
                <c:pt idx="5">
                  <c:v>3.41959325216175</c:v>
                </c:pt>
                <c:pt idx="6">
                  <c:v>3.7437201525028301</c:v>
                </c:pt>
                <c:pt idx="7">
                  <c:v>3.1759381975164098</c:v>
                </c:pt>
                <c:pt idx="8">
                  <c:v>2.9634669158402098</c:v>
                </c:pt>
                <c:pt idx="9">
                  <c:v>2.8871351429675398</c:v>
                </c:pt>
                <c:pt idx="10">
                  <c:v>2.9639156153236699</c:v>
                </c:pt>
                <c:pt idx="11">
                  <c:v>2.53227778355377</c:v>
                </c:pt>
                <c:pt idx="12">
                  <c:v>3.0113725599041201</c:v>
                </c:pt>
                <c:pt idx="13">
                  <c:v>2.9073397616499199</c:v>
                </c:pt>
                <c:pt idx="14">
                  <c:v>2.9174311274828399</c:v>
                </c:pt>
                <c:pt idx="15">
                  <c:v>2.8648455619272002</c:v>
                </c:pt>
                <c:pt idx="16">
                  <c:v>2.8589046301356098</c:v>
                </c:pt>
                <c:pt idx="17">
                  <c:v>2.89656974721226</c:v>
                </c:pt>
                <c:pt idx="18">
                  <c:v>2.8834262816924201</c:v>
                </c:pt>
                <c:pt idx="19">
                  <c:v>2.8032380655448099</c:v>
                </c:pt>
                <c:pt idx="20">
                  <c:v>2.9659306876948301</c:v>
                </c:pt>
                <c:pt idx="21">
                  <c:v>2.98340008190443</c:v>
                </c:pt>
                <c:pt idx="22">
                  <c:v>2.98340008190443</c:v>
                </c:pt>
                <c:pt idx="23">
                  <c:v>2.98340008190443</c:v>
                </c:pt>
                <c:pt idx="24">
                  <c:v>2.9408274482567198</c:v>
                </c:pt>
                <c:pt idx="25">
                  <c:v>2.84630759429219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40A-4882-BF3B-A1B1F579A3E9}"/>
            </c:ext>
          </c:extLst>
        </c:ser>
        <c:ser>
          <c:idx val="25"/>
          <c:order val="25"/>
          <c:tx>
            <c:strRef>
              <c:f>'Filtro CMO'!$AS$13:$AS$14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CMO'!$AS$15:$AS$41</c:f>
              <c:numCache>
                <c:formatCode>General</c:formatCode>
                <c:ptCount val="26"/>
                <c:pt idx="0">
                  <c:v>3.4081719408478102</c:v>
                </c:pt>
                <c:pt idx="1">
                  <c:v>3.3627147253405898</c:v>
                </c:pt>
                <c:pt idx="2">
                  <c:v>3.20452628584402</c:v>
                </c:pt>
                <c:pt idx="3">
                  <c:v>3.5660359276150402</c:v>
                </c:pt>
                <c:pt idx="4">
                  <c:v>3.55361403346126</c:v>
                </c:pt>
                <c:pt idx="5">
                  <c:v>3.4404714497859601</c:v>
                </c:pt>
                <c:pt idx="6">
                  <c:v>3.7382077249021601</c:v>
                </c:pt>
                <c:pt idx="7">
                  <c:v>3.2701316536899299</c:v>
                </c:pt>
                <c:pt idx="8">
                  <c:v>3.0668340143588</c:v>
                </c:pt>
                <c:pt idx="9">
                  <c:v>2.8359791896173201</c:v>
                </c:pt>
                <c:pt idx="10">
                  <c:v>2.94665692878438</c:v>
                </c:pt>
                <c:pt idx="11">
                  <c:v>2.57382255451886</c:v>
                </c:pt>
                <c:pt idx="12">
                  <c:v>3.0113725599041201</c:v>
                </c:pt>
                <c:pt idx="13">
                  <c:v>2.9073397616499199</c:v>
                </c:pt>
                <c:pt idx="14">
                  <c:v>2.9192494322216902</c:v>
                </c:pt>
                <c:pt idx="15">
                  <c:v>2.8648455619272002</c:v>
                </c:pt>
                <c:pt idx="16">
                  <c:v>2.8589046301356098</c:v>
                </c:pt>
                <c:pt idx="17">
                  <c:v>2.89656974721226</c:v>
                </c:pt>
                <c:pt idx="18">
                  <c:v>2.8834262816924201</c:v>
                </c:pt>
                <c:pt idx="19">
                  <c:v>2.83870752913099</c:v>
                </c:pt>
                <c:pt idx="20">
                  <c:v>2.9659306876948301</c:v>
                </c:pt>
                <c:pt idx="21">
                  <c:v>2.98340008190443</c:v>
                </c:pt>
                <c:pt idx="22">
                  <c:v>2.98340008190443</c:v>
                </c:pt>
                <c:pt idx="23">
                  <c:v>2.98340008190443</c:v>
                </c:pt>
                <c:pt idx="24">
                  <c:v>2.9408274482567198</c:v>
                </c:pt>
                <c:pt idx="25">
                  <c:v>2.89865530424201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40A-4882-BF3B-A1B1F579A3E9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1893539680"/>
        <c:axId val="1893548416"/>
        <c:axId val="783441999"/>
      </c:surface3DChart>
      <c:catAx>
        <c:axId val="18935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93548416"/>
        <c:crosses val="autoZero"/>
        <c:auto val="1"/>
        <c:lblAlgn val="ctr"/>
        <c:lblOffset val="100"/>
        <c:noMultiLvlLbl val="0"/>
      </c:catAx>
      <c:valAx>
        <c:axId val="189354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93539680"/>
        <c:crosses val="autoZero"/>
        <c:crossBetween val="midCat"/>
      </c:valAx>
      <c:serAx>
        <c:axId val="78344199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93548416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 Sample ES.xlsx]Filtro CMO!TablaDinámica9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90"/>
      <c:rotY val="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5.0777777777777776E-2"/>
          <c:y val="0.11532946158006702"/>
          <c:w val="0.76449731475873195"/>
          <c:h val="0.80041915880387926"/>
        </c:manualLayout>
      </c:layout>
      <c:surfaceChart>
        <c:wireframe val="0"/>
        <c:ser>
          <c:idx val="0"/>
          <c:order val="0"/>
          <c:tx>
            <c:strRef>
              <c:f>'Filtro CMO'!$T$13:$T$14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CMO'!$T$15:$T$41</c:f>
              <c:numCache>
                <c:formatCode>General</c:formatCode>
                <c:ptCount val="26"/>
                <c:pt idx="0">
                  <c:v>3.6736509971819098</c:v>
                </c:pt>
                <c:pt idx="1">
                  <c:v>4.1130511146695703</c:v>
                </c:pt>
                <c:pt idx="2">
                  <c:v>3.7170424228718901</c:v>
                </c:pt>
                <c:pt idx="3">
                  <c:v>3.5885988646295801</c:v>
                </c:pt>
                <c:pt idx="4">
                  <c:v>3.4169123202480298</c:v>
                </c:pt>
                <c:pt idx="5">
                  <c:v>3.2850141143210601</c:v>
                </c:pt>
                <c:pt idx="6">
                  <c:v>3.0480831623075102</c:v>
                </c:pt>
                <c:pt idx="7">
                  <c:v>2.7613699936798999</c:v>
                </c:pt>
                <c:pt idx="8">
                  <c:v>2.91150912759338</c:v>
                </c:pt>
                <c:pt idx="9">
                  <c:v>3.0087229999352401</c:v>
                </c:pt>
                <c:pt idx="10">
                  <c:v>2.49599932017491</c:v>
                </c:pt>
                <c:pt idx="11">
                  <c:v>2.6942205661787</c:v>
                </c:pt>
                <c:pt idx="12">
                  <c:v>2.5580783740047699</c:v>
                </c:pt>
                <c:pt idx="13">
                  <c:v>2.6553705912221002</c:v>
                </c:pt>
                <c:pt idx="14">
                  <c:v>2.3608233495766902</c:v>
                </c:pt>
                <c:pt idx="15">
                  <c:v>2.2648052591629799</c:v>
                </c:pt>
                <c:pt idx="16">
                  <c:v>2.4005274651291901</c:v>
                </c:pt>
                <c:pt idx="17">
                  <c:v>2.43534248216206</c:v>
                </c:pt>
                <c:pt idx="18">
                  <c:v>2.54238208936437</c:v>
                </c:pt>
                <c:pt idx="19">
                  <c:v>2.68706403938927</c:v>
                </c:pt>
                <c:pt idx="20">
                  <c:v>2.4433955239832201</c:v>
                </c:pt>
                <c:pt idx="21">
                  <c:v>2.26441520948344</c:v>
                </c:pt>
                <c:pt idx="22">
                  <c:v>2.2083916904816299</c:v>
                </c:pt>
                <c:pt idx="23">
                  <c:v>2.4060789249247101</c:v>
                </c:pt>
                <c:pt idx="24">
                  <c:v>2.3244050077585801</c:v>
                </c:pt>
                <c:pt idx="25">
                  <c:v>2.47817397290709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11-4E3A-85E1-9A75E0861F55}"/>
            </c:ext>
          </c:extLst>
        </c:ser>
        <c:ser>
          <c:idx val="1"/>
          <c:order val="1"/>
          <c:tx>
            <c:strRef>
              <c:f>'Filtro CMO'!$U$13:$U$14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CMO'!$U$15:$U$41</c:f>
              <c:numCache>
                <c:formatCode>General</c:formatCode>
                <c:ptCount val="26"/>
                <c:pt idx="0">
                  <c:v>3.8275454780757299</c:v>
                </c:pt>
                <c:pt idx="1">
                  <c:v>4.1931814249377002</c:v>
                </c:pt>
                <c:pt idx="2">
                  <c:v>3.8248501052964801</c:v>
                </c:pt>
                <c:pt idx="3">
                  <c:v>3.4452321574540901</c:v>
                </c:pt>
                <c:pt idx="4">
                  <c:v>3.4850930584055702</c:v>
                </c:pt>
                <c:pt idx="5">
                  <c:v>3.40103979739163</c:v>
                </c:pt>
                <c:pt idx="6">
                  <c:v>3.1051145287498598</c:v>
                </c:pt>
                <c:pt idx="7">
                  <c:v>2.8407367214120001</c:v>
                </c:pt>
                <c:pt idx="8">
                  <c:v>2.8889738273867298</c:v>
                </c:pt>
                <c:pt idx="9">
                  <c:v>2.98681492819669</c:v>
                </c:pt>
                <c:pt idx="10">
                  <c:v>2.4749426156102601</c:v>
                </c:pt>
                <c:pt idx="11">
                  <c:v>2.9736098261624599</c:v>
                </c:pt>
                <c:pt idx="12">
                  <c:v>2.6716958518165299</c:v>
                </c:pt>
                <c:pt idx="13">
                  <c:v>2.7290506853329299</c:v>
                </c:pt>
                <c:pt idx="14">
                  <c:v>2.48511140061987</c:v>
                </c:pt>
                <c:pt idx="15">
                  <c:v>2.1231160472955102</c:v>
                </c:pt>
                <c:pt idx="16">
                  <c:v>2.3671825016322199</c:v>
                </c:pt>
                <c:pt idx="17">
                  <c:v>2.4340315333595601</c:v>
                </c:pt>
                <c:pt idx="18">
                  <c:v>2.6277165730510901</c:v>
                </c:pt>
                <c:pt idx="19">
                  <c:v>2.5438297552912701</c:v>
                </c:pt>
                <c:pt idx="20">
                  <c:v>2.35350274582362</c:v>
                </c:pt>
                <c:pt idx="21">
                  <c:v>2.2121252328461098</c:v>
                </c:pt>
                <c:pt idx="22">
                  <c:v>2.1272531483795301</c:v>
                </c:pt>
                <c:pt idx="23">
                  <c:v>2.63706546959695</c:v>
                </c:pt>
                <c:pt idx="24">
                  <c:v>2.3894991051217902</c:v>
                </c:pt>
                <c:pt idx="25">
                  <c:v>2.5311979766135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11-4E3A-85E1-9A75E0861F55}"/>
            </c:ext>
          </c:extLst>
        </c:ser>
        <c:ser>
          <c:idx val="2"/>
          <c:order val="2"/>
          <c:tx>
            <c:strRef>
              <c:f>'Filtro CMO'!$V$13:$V$14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CMO'!$V$15:$V$41</c:f>
              <c:numCache>
                <c:formatCode>General</c:formatCode>
                <c:ptCount val="26"/>
                <c:pt idx="0">
                  <c:v>3.8077369831439101</c:v>
                </c:pt>
                <c:pt idx="1">
                  <c:v>4.1931814249377002</c:v>
                </c:pt>
                <c:pt idx="2">
                  <c:v>3.8089477889554502</c:v>
                </c:pt>
                <c:pt idx="3">
                  <c:v>3.5094253160572202</c:v>
                </c:pt>
                <c:pt idx="4">
                  <c:v>3.5927827713659899</c:v>
                </c:pt>
                <c:pt idx="5">
                  <c:v>3.3575135494479502</c:v>
                </c:pt>
                <c:pt idx="6">
                  <c:v>3.1955159686899099</c:v>
                </c:pt>
                <c:pt idx="7">
                  <c:v>2.9811304701564199</c:v>
                </c:pt>
                <c:pt idx="8">
                  <c:v>2.74011850954926</c:v>
                </c:pt>
                <c:pt idx="9">
                  <c:v>2.9874270115595598</c:v>
                </c:pt>
                <c:pt idx="10">
                  <c:v>2.4741219250736601</c:v>
                </c:pt>
                <c:pt idx="11">
                  <c:v>2.88041259606308</c:v>
                </c:pt>
                <c:pt idx="12">
                  <c:v>2.82830078417375</c:v>
                </c:pt>
                <c:pt idx="13">
                  <c:v>2.7444162986657199</c:v>
                </c:pt>
                <c:pt idx="14">
                  <c:v>2.4799455632159502</c:v>
                </c:pt>
                <c:pt idx="15">
                  <c:v>2.3602851778141201</c:v>
                </c:pt>
                <c:pt idx="16">
                  <c:v>2.44356230738018</c:v>
                </c:pt>
                <c:pt idx="17">
                  <c:v>2.5184336113177901</c:v>
                </c:pt>
                <c:pt idx="18">
                  <c:v>2.6731603911555699</c:v>
                </c:pt>
                <c:pt idx="19">
                  <c:v>2.5188665609252898</c:v>
                </c:pt>
                <c:pt idx="20">
                  <c:v>2.58163388697026</c:v>
                </c:pt>
                <c:pt idx="21">
                  <c:v>2.2590582871404901</c:v>
                </c:pt>
                <c:pt idx="22">
                  <c:v>2.53380869755562</c:v>
                </c:pt>
                <c:pt idx="23">
                  <c:v>2.60962030985247</c:v>
                </c:pt>
                <c:pt idx="24">
                  <c:v>2.5575383221486501</c:v>
                </c:pt>
                <c:pt idx="25">
                  <c:v>2.7241019484673301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11-4E3A-85E1-9A75E0861F55}"/>
            </c:ext>
          </c:extLst>
        </c:ser>
        <c:ser>
          <c:idx val="3"/>
          <c:order val="3"/>
          <c:tx>
            <c:strRef>
              <c:f>'Filtro CMO'!$W$13:$W$14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CMO'!$W$15:$W$41</c:f>
              <c:numCache>
                <c:formatCode>General</c:formatCode>
                <c:ptCount val="26"/>
                <c:pt idx="0">
                  <c:v>3.8077369831439101</c:v>
                </c:pt>
                <c:pt idx="1">
                  <c:v>4.2289103183021899</c:v>
                </c:pt>
                <c:pt idx="2">
                  <c:v>3.7803222120018898</c:v>
                </c:pt>
                <c:pt idx="3">
                  <c:v>3.5022196406391499</c:v>
                </c:pt>
                <c:pt idx="4">
                  <c:v>3.6896629847243698</c:v>
                </c:pt>
                <c:pt idx="5">
                  <c:v>3.5774349375735901</c:v>
                </c:pt>
                <c:pt idx="6">
                  <c:v>3.2097995800369898</c:v>
                </c:pt>
                <c:pt idx="7">
                  <c:v>2.9702608333736298</c:v>
                </c:pt>
                <c:pt idx="8">
                  <c:v>2.7303252212346698</c:v>
                </c:pt>
                <c:pt idx="9">
                  <c:v>2.8523310589584998</c:v>
                </c:pt>
                <c:pt idx="10">
                  <c:v>2.5180477851116798</c:v>
                </c:pt>
                <c:pt idx="11">
                  <c:v>2.9037557867053398</c:v>
                </c:pt>
                <c:pt idx="12">
                  <c:v>2.5498295719053101</c:v>
                </c:pt>
                <c:pt idx="13">
                  <c:v>2.7721907329448299</c:v>
                </c:pt>
                <c:pt idx="14">
                  <c:v>2.7565335516927099</c:v>
                </c:pt>
                <c:pt idx="15">
                  <c:v>2.43558373413078</c:v>
                </c:pt>
                <c:pt idx="16">
                  <c:v>2.4919629808388999</c:v>
                </c:pt>
                <c:pt idx="17">
                  <c:v>2.5373089707936298</c:v>
                </c:pt>
                <c:pt idx="18">
                  <c:v>2.7675151573738601</c:v>
                </c:pt>
                <c:pt idx="19">
                  <c:v>2.4682274402652302</c:v>
                </c:pt>
                <c:pt idx="20">
                  <c:v>2.5360429576282</c:v>
                </c:pt>
                <c:pt idx="21">
                  <c:v>2.4776592205927099</c:v>
                </c:pt>
                <c:pt idx="22">
                  <c:v>2.5318205164403298</c:v>
                </c:pt>
                <c:pt idx="23">
                  <c:v>2.6274948841178798</c:v>
                </c:pt>
                <c:pt idx="24">
                  <c:v>2.5658936424494101</c:v>
                </c:pt>
                <c:pt idx="25">
                  <c:v>2.68712163654487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11-4E3A-85E1-9A75E0861F55}"/>
            </c:ext>
          </c:extLst>
        </c:ser>
        <c:ser>
          <c:idx val="4"/>
          <c:order val="4"/>
          <c:tx>
            <c:strRef>
              <c:f>'Filtro CMO'!$X$13:$X$14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CMO'!$X$15:$X$41</c:f>
              <c:numCache>
                <c:formatCode>General</c:formatCode>
                <c:ptCount val="26"/>
                <c:pt idx="0">
                  <c:v>3.64685827222449</c:v>
                </c:pt>
                <c:pt idx="1">
                  <c:v>4.1334798961552002</c:v>
                </c:pt>
                <c:pt idx="2">
                  <c:v>3.8010066694089102</c:v>
                </c:pt>
                <c:pt idx="3">
                  <c:v>3.4743806972989799</c:v>
                </c:pt>
                <c:pt idx="4">
                  <c:v>3.7834555578134301</c:v>
                </c:pt>
                <c:pt idx="5">
                  <c:v>3.73077423114005</c:v>
                </c:pt>
                <c:pt idx="6">
                  <c:v>3.24852632019903</c:v>
                </c:pt>
                <c:pt idx="7">
                  <c:v>3.1494302713673101</c:v>
                </c:pt>
                <c:pt idx="8">
                  <c:v>2.7237894228120498</c:v>
                </c:pt>
                <c:pt idx="9">
                  <c:v>2.9244391410898101</c:v>
                </c:pt>
                <c:pt idx="10">
                  <c:v>2.6000543892749999</c:v>
                </c:pt>
                <c:pt idx="11">
                  <c:v>2.6589963466433399</c:v>
                </c:pt>
                <c:pt idx="12">
                  <c:v>2.5436907505101201</c:v>
                </c:pt>
                <c:pt idx="13">
                  <c:v>2.8127310129042402</c:v>
                </c:pt>
                <c:pt idx="14">
                  <c:v>2.73928959934603</c:v>
                </c:pt>
                <c:pt idx="15">
                  <c:v>2.4941475947021199</c:v>
                </c:pt>
                <c:pt idx="16">
                  <c:v>2.6380440274240202</c:v>
                </c:pt>
                <c:pt idx="17">
                  <c:v>2.6758142732631902</c:v>
                </c:pt>
                <c:pt idx="18">
                  <c:v>2.7696421691023598</c:v>
                </c:pt>
                <c:pt idx="19">
                  <c:v>2.5989325617788999</c:v>
                </c:pt>
                <c:pt idx="20">
                  <c:v>2.5855020557880799</c:v>
                </c:pt>
                <c:pt idx="21">
                  <c:v>2.73687656448825</c:v>
                </c:pt>
                <c:pt idx="22">
                  <c:v>2.6352170035707299</c:v>
                </c:pt>
                <c:pt idx="23">
                  <c:v>2.6264938289964799</c:v>
                </c:pt>
                <c:pt idx="24">
                  <c:v>2.80147683958391</c:v>
                </c:pt>
                <c:pt idx="25">
                  <c:v>2.6792648582070999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11-4E3A-85E1-9A75E0861F55}"/>
            </c:ext>
          </c:extLst>
        </c:ser>
        <c:ser>
          <c:idx val="5"/>
          <c:order val="5"/>
          <c:tx>
            <c:strRef>
              <c:f>'Filtro CMO'!$Y$13:$Y$14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CMO'!$Y$15:$Y$41</c:f>
              <c:numCache>
                <c:formatCode>General</c:formatCode>
                <c:ptCount val="26"/>
                <c:pt idx="0">
                  <c:v>3.4968795606323502</c:v>
                </c:pt>
                <c:pt idx="1">
                  <c:v>4.1818199721860898</c:v>
                </c:pt>
                <c:pt idx="2">
                  <c:v>3.8593496226162198</c:v>
                </c:pt>
                <c:pt idx="3">
                  <c:v>3.5417709328004201</c:v>
                </c:pt>
                <c:pt idx="4">
                  <c:v>3.8026997507093099</c:v>
                </c:pt>
                <c:pt idx="5">
                  <c:v>3.8970222747205101</c:v>
                </c:pt>
                <c:pt idx="6">
                  <c:v>3.2623029076355698</c:v>
                </c:pt>
                <c:pt idx="7">
                  <c:v>3.1868816242054701</c:v>
                </c:pt>
                <c:pt idx="8">
                  <c:v>2.7809138749297602</c:v>
                </c:pt>
                <c:pt idx="9">
                  <c:v>2.9298693373025602</c:v>
                </c:pt>
                <c:pt idx="10">
                  <c:v>2.5559127343513199</c:v>
                </c:pt>
                <c:pt idx="11">
                  <c:v>2.6526558148185</c:v>
                </c:pt>
                <c:pt idx="12">
                  <c:v>2.4607979904740498</c:v>
                </c:pt>
                <c:pt idx="13">
                  <c:v>2.7625067467964701</c:v>
                </c:pt>
                <c:pt idx="14">
                  <c:v>2.7841966311008099</c:v>
                </c:pt>
                <c:pt idx="15">
                  <c:v>2.39054255169706</c:v>
                </c:pt>
                <c:pt idx="16">
                  <c:v>2.6295003615689101</c:v>
                </c:pt>
                <c:pt idx="17">
                  <c:v>2.7671697071988501</c:v>
                </c:pt>
                <c:pt idx="18">
                  <c:v>2.70083008195664</c:v>
                </c:pt>
                <c:pt idx="19">
                  <c:v>2.6533108551896598</c:v>
                </c:pt>
                <c:pt idx="20">
                  <c:v>2.5955910793705801</c:v>
                </c:pt>
                <c:pt idx="21">
                  <c:v>2.7943574403613001</c:v>
                </c:pt>
                <c:pt idx="22">
                  <c:v>2.8592406596831599</c:v>
                </c:pt>
                <c:pt idx="23">
                  <c:v>2.72758736955051</c:v>
                </c:pt>
                <c:pt idx="24">
                  <c:v>2.81317009490638</c:v>
                </c:pt>
                <c:pt idx="25">
                  <c:v>2.8406678519280701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211-4E3A-85E1-9A75E0861F55}"/>
            </c:ext>
          </c:extLst>
        </c:ser>
        <c:ser>
          <c:idx val="6"/>
          <c:order val="6"/>
          <c:tx>
            <c:strRef>
              <c:f>'Filtro CMO'!$Z$13:$Z$14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CMO'!$Z$15:$Z$41</c:f>
              <c:numCache>
                <c:formatCode>General</c:formatCode>
                <c:ptCount val="26"/>
                <c:pt idx="0">
                  <c:v>3.55547985644312</c:v>
                </c:pt>
                <c:pt idx="1">
                  <c:v>4.1650649219118101</c:v>
                </c:pt>
                <c:pt idx="2">
                  <c:v>3.8079364905066502</c:v>
                </c:pt>
                <c:pt idx="3">
                  <c:v>3.4921801547131999</c:v>
                </c:pt>
                <c:pt idx="4">
                  <c:v>3.84081463881689</c:v>
                </c:pt>
                <c:pt idx="5">
                  <c:v>3.9104209321950001</c:v>
                </c:pt>
                <c:pt idx="6">
                  <c:v>3.3647108358920601</c:v>
                </c:pt>
                <c:pt idx="7">
                  <c:v>3.2230753420795502</c:v>
                </c:pt>
                <c:pt idx="8">
                  <c:v>3.0699183130325101</c:v>
                </c:pt>
                <c:pt idx="9">
                  <c:v>3.14128311939354</c:v>
                </c:pt>
                <c:pt idx="10">
                  <c:v>2.80085852755697</c:v>
                </c:pt>
                <c:pt idx="11">
                  <c:v>2.69679729068607</c:v>
                </c:pt>
                <c:pt idx="12">
                  <c:v>2.5990767249521101</c:v>
                </c:pt>
                <c:pt idx="13">
                  <c:v>3.0185345396992198</c:v>
                </c:pt>
                <c:pt idx="14">
                  <c:v>2.7682787317322499</c:v>
                </c:pt>
                <c:pt idx="15">
                  <c:v>2.4257846807011298</c:v>
                </c:pt>
                <c:pt idx="16">
                  <c:v>2.6095993815090699</c:v>
                </c:pt>
                <c:pt idx="17">
                  <c:v>2.7335191372890901</c:v>
                </c:pt>
                <c:pt idx="18">
                  <c:v>2.6060717484124098</c:v>
                </c:pt>
                <c:pt idx="19">
                  <c:v>2.6141602499507202</c:v>
                </c:pt>
                <c:pt idx="20">
                  <c:v>2.5861730618209302</c:v>
                </c:pt>
                <c:pt idx="21">
                  <c:v>2.8380509487130001</c:v>
                </c:pt>
                <c:pt idx="22">
                  <c:v>2.9163326864275598</c:v>
                </c:pt>
                <c:pt idx="23">
                  <c:v>2.8292228159755202</c:v>
                </c:pt>
                <c:pt idx="24">
                  <c:v>2.8394057877745298</c:v>
                </c:pt>
                <c:pt idx="25">
                  <c:v>2.85048933854875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11-4E3A-85E1-9A75E0861F55}"/>
            </c:ext>
          </c:extLst>
        </c:ser>
        <c:ser>
          <c:idx val="7"/>
          <c:order val="7"/>
          <c:tx>
            <c:strRef>
              <c:f>'Filtro CMO'!$AA$13:$AA$14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CMO'!$AA$15:$AA$41</c:f>
              <c:numCache>
                <c:formatCode>General</c:formatCode>
                <c:ptCount val="26"/>
                <c:pt idx="0">
                  <c:v>3.57716463539602</c:v>
                </c:pt>
                <c:pt idx="1">
                  <c:v>4.0503949675571196</c:v>
                </c:pt>
                <c:pt idx="2">
                  <c:v>3.7044192308853798</c:v>
                </c:pt>
                <c:pt idx="3">
                  <c:v>3.4951499086663</c:v>
                </c:pt>
                <c:pt idx="4">
                  <c:v>3.8325466324749602</c:v>
                </c:pt>
                <c:pt idx="5">
                  <c:v>3.9149398173919301</c:v>
                </c:pt>
                <c:pt idx="6">
                  <c:v>3.5388442040757702</c:v>
                </c:pt>
                <c:pt idx="7">
                  <c:v>3.20457300964281</c:v>
                </c:pt>
                <c:pt idx="8">
                  <c:v>3.21270140505582</c:v>
                </c:pt>
                <c:pt idx="9">
                  <c:v>3.2906353016224901</c:v>
                </c:pt>
                <c:pt idx="10">
                  <c:v>2.7937457285624001</c:v>
                </c:pt>
                <c:pt idx="11">
                  <c:v>2.5947451067045502</c:v>
                </c:pt>
                <c:pt idx="12">
                  <c:v>2.6168767986175299</c:v>
                </c:pt>
                <c:pt idx="13">
                  <c:v>3.0013846080296598</c:v>
                </c:pt>
                <c:pt idx="14">
                  <c:v>2.8102394819529199</c:v>
                </c:pt>
                <c:pt idx="15">
                  <c:v>2.4006532184224199</c:v>
                </c:pt>
                <c:pt idx="16">
                  <c:v>2.58592678227842</c:v>
                </c:pt>
                <c:pt idx="17">
                  <c:v>2.7363793830834702</c:v>
                </c:pt>
                <c:pt idx="18">
                  <c:v>2.58581514041289</c:v>
                </c:pt>
                <c:pt idx="19">
                  <c:v>2.6585814083179899</c:v>
                </c:pt>
                <c:pt idx="20">
                  <c:v>2.6192281939081399</c:v>
                </c:pt>
                <c:pt idx="21">
                  <c:v>2.8672416861385499</c:v>
                </c:pt>
                <c:pt idx="22">
                  <c:v>2.93946145421052</c:v>
                </c:pt>
                <c:pt idx="23">
                  <c:v>2.9007374292496202</c:v>
                </c:pt>
                <c:pt idx="24">
                  <c:v>2.81649443481672</c:v>
                </c:pt>
                <c:pt idx="25">
                  <c:v>2.9248941238788801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211-4E3A-85E1-9A75E0861F55}"/>
            </c:ext>
          </c:extLst>
        </c:ser>
        <c:ser>
          <c:idx val="8"/>
          <c:order val="8"/>
          <c:tx>
            <c:strRef>
              <c:f>'Filtro CMO'!$AB$13:$AB$14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CMO'!$AB$15:$AB$41</c:f>
              <c:numCache>
                <c:formatCode>General</c:formatCode>
                <c:ptCount val="26"/>
                <c:pt idx="0">
                  <c:v>3.5343587347618399</c:v>
                </c:pt>
                <c:pt idx="1">
                  <c:v>3.97649529463505</c:v>
                </c:pt>
                <c:pt idx="2">
                  <c:v>3.6001303414075099</c:v>
                </c:pt>
                <c:pt idx="3">
                  <c:v>3.4706744455650802</c:v>
                </c:pt>
                <c:pt idx="4">
                  <c:v>3.9567544192418498</c:v>
                </c:pt>
                <c:pt idx="5">
                  <c:v>4.2330444875714202</c:v>
                </c:pt>
                <c:pt idx="6">
                  <c:v>3.6408104929115899</c:v>
                </c:pt>
                <c:pt idx="7">
                  <c:v>2.9377810627560099</c:v>
                </c:pt>
                <c:pt idx="8">
                  <c:v>3.2934709153506598</c:v>
                </c:pt>
                <c:pt idx="9">
                  <c:v>3.2709261492921202</c:v>
                </c:pt>
                <c:pt idx="10">
                  <c:v>2.7894292734666002</c:v>
                </c:pt>
                <c:pt idx="11">
                  <c:v>2.47587020592555</c:v>
                </c:pt>
                <c:pt idx="12">
                  <c:v>2.8082623450265398</c:v>
                </c:pt>
                <c:pt idx="13">
                  <c:v>2.89008699812412</c:v>
                </c:pt>
                <c:pt idx="14">
                  <c:v>2.8466441291200102</c:v>
                </c:pt>
                <c:pt idx="15">
                  <c:v>2.3848110486566401</c:v>
                </c:pt>
                <c:pt idx="16">
                  <c:v>2.5893341365897</c:v>
                </c:pt>
                <c:pt idx="17">
                  <c:v>2.6844963559617399</c:v>
                </c:pt>
                <c:pt idx="18">
                  <c:v>2.7192237496896499</c:v>
                </c:pt>
                <c:pt idx="19">
                  <c:v>2.6005174588826598</c:v>
                </c:pt>
                <c:pt idx="20">
                  <c:v>2.57999291596595</c:v>
                </c:pt>
                <c:pt idx="21">
                  <c:v>2.7570123299222602</c:v>
                </c:pt>
                <c:pt idx="22">
                  <c:v>3.0175719320197998</c:v>
                </c:pt>
                <c:pt idx="23">
                  <c:v>2.92262028525837</c:v>
                </c:pt>
                <c:pt idx="24">
                  <c:v>2.77335624488272</c:v>
                </c:pt>
                <c:pt idx="25">
                  <c:v>2.9164641266623099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211-4E3A-85E1-9A75E0861F55}"/>
            </c:ext>
          </c:extLst>
        </c:ser>
        <c:ser>
          <c:idx val="9"/>
          <c:order val="9"/>
          <c:tx>
            <c:strRef>
              <c:f>'Filtro CMO'!$AC$13:$AC$14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CMO'!$AC$15:$AC$41</c:f>
              <c:numCache>
                <c:formatCode>General</c:formatCode>
                <c:ptCount val="26"/>
                <c:pt idx="0">
                  <c:v>3.5343587347618399</c:v>
                </c:pt>
                <c:pt idx="1">
                  <c:v>3.9334935176380101</c:v>
                </c:pt>
                <c:pt idx="2">
                  <c:v>3.5091394939104701</c:v>
                </c:pt>
                <c:pt idx="3">
                  <c:v>3.49653384802013</c:v>
                </c:pt>
                <c:pt idx="4">
                  <c:v>3.9804178539325101</c:v>
                </c:pt>
                <c:pt idx="5">
                  <c:v>4.1890138218308497</c:v>
                </c:pt>
                <c:pt idx="6">
                  <c:v>3.5890472407247498</c:v>
                </c:pt>
                <c:pt idx="7">
                  <c:v>2.9012512840661202</c:v>
                </c:pt>
                <c:pt idx="8">
                  <c:v>3.3535175426847301</c:v>
                </c:pt>
                <c:pt idx="9">
                  <c:v>3.3924738854762801</c:v>
                </c:pt>
                <c:pt idx="10">
                  <c:v>2.8021328956482199</c:v>
                </c:pt>
                <c:pt idx="11">
                  <c:v>2.5222147263325998</c:v>
                </c:pt>
                <c:pt idx="12">
                  <c:v>2.8878964198703501</c:v>
                </c:pt>
                <c:pt idx="13">
                  <c:v>2.8986660456113298</c:v>
                </c:pt>
                <c:pt idx="14">
                  <c:v>2.7791450655603702</c:v>
                </c:pt>
                <c:pt idx="15">
                  <c:v>2.5223268414540501</c:v>
                </c:pt>
                <c:pt idx="16">
                  <c:v>2.6529788987215301</c:v>
                </c:pt>
                <c:pt idx="17">
                  <c:v>2.65650081798724</c:v>
                </c:pt>
                <c:pt idx="18">
                  <c:v>2.6154721469907898</c:v>
                </c:pt>
                <c:pt idx="19">
                  <c:v>2.5288633238072298</c:v>
                </c:pt>
                <c:pt idx="20">
                  <c:v>2.6730188516021598</c:v>
                </c:pt>
                <c:pt idx="21">
                  <c:v>2.8290902233296999</c:v>
                </c:pt>
                <c:pt idx="22">
                  <c:v>2.9629053951189102</c:v>
                </c:pt>
                <c:pt idx="23">
                  <c:v>2.8268186077263699</c:v>
                </c:pt>
                <c:pt idx="24">
                  <c:v>2.7909805924391198</c:v>
                </c:pt>
                <c:pt idx="25">
                  <c:v>2.8981815052011601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211-4E3A-85E1-9A75E0861F55}"/>
            </c:ext>
          </c:extLst>
        </c:ser>
        <c:ser>
          <c:idx val="10"/>
          <c:order val="10"/>
          <c:tx>
            <c:strRef>
              <c:f>'Filtro CMO'!$AD$13:$AD$14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CMO'!$AD$15:$AD$41</c:f>
              <c:numCache>
                <c:formatCode>General</c:formatCode>
                <c:ptCount val="26"/>
                <c:pt idx="0">
                  <c:v>3.57673814579841</c:v>
                </c:pt>
                <c:pt idx="1">
                  <c:v>3.9667589906295899</c:v>
                </c:pt>
                <c:pt idx="2">
                  <c:v>3.38713260184208</c:v>
                </c:pt>
                <c:pt idx="3">
                  <c:v>3.4266680701289198</c:v>
                </c:pt>
                <c:pt idx="4">
                  <c:v>4.0014421176281703</c:v>
                </c:pt>
                <c:pt idx="5">
                  <c:v>4.1049473609578104</c:v>
                </c:pt>
                <c:pt idx="6">
                  <c:v>3.6141814960455698</c:v>
                </c:pt>
                <c:pt idx="7">
                  <c:v>2.9710466194463798</c:v>
                </c:pt>
                <c:pt idx="8">
                  <c:v>3.1116991650163701</c:v>
                </c:pt>
                <c:pt idx="9">
                  <c:v>3.3657185840495898</c:v>
                </c:pt>
                <c:pt idx="10">
                  <c:v>2.6112779106791</c:v>
                </c:pt>
                <c:pt idx="11">
                  <c:v>2.6598000133525601</c:v>
                </c:pt>
                <c:pt idx="12">
                  <c:v>2.9212134061963102</c:v>
                </c:pt>
                <c:pt idx="13">
                  <c:v>2.9163721637578202</c:v>
                </c:pt>
                <c:pt idx="14">
                  <c:v>2.734704878544</c:v>
                </c:pt>
                <c:pt idx="15">
                  <c:v>2.50378014900003</c:v>
                </c:pt>
                <c:pt idx="16">
                  <c:v>2.6198751285812998</c:v>
                </c:pt>
                <c:pt idx="17">
                  <c:v>2.7249986006293199</c:v>
                </c:pt>
                <c:pt idx="18">
                  <c:v>2.6154721469907898</c:v>
                </c:pt>
                <c:pt idx="19">
                  <c:v>2.60537141018288</c:v>
                </c:pt>
                <c:pt idx="20">
                  <c:v>2.69770823539017</c:v>
                </c:pt>
                <c:pt idx="21">
                  <c:v>2.8438626315459001</c:v>
                </c:pt>
                <c:pt idx="22">
                  <c:v>2.9516976434057098</c:v>
                </c:pt>
                <c:pt idx="23">
                  <c:v>2.8328067455328099</c:v>
                </c:pt>
                <c:pt idx="24">
                  <c:v>2.8766065150028299</c:v>
                </c:pt>
                <c:pt idx="25">
                  <c:v>2.9057041337966298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211-4E3A-85E1-9A75E0861F55}"/>
            </c:ext>
          </c:extLst>
        </c:ser>
        <c:ser>
          <c:idx val="11"/>
          <c:order val="11"/>
          <c:tx>
            <c:strRef>
              <c:f>'Filtro CMO'!$AE$13:$AE$14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CMO'!$AE$15:$AE$41</c:f>
              <c:numCache>
                <c:formatCode>General</c:formatCode>
                <c:ptCount val="26"/>
                <c:pt idx="0">
                  <c:v>3.57673814579841</c:v>
                </c:pt>
                <c:pt idx="1">
                  <c:v>3.9378140633425498</c:v>
                </c:pt>
                <c:pt idx="2">
                  <c:v>3.41046495099144</c:v>
                </c:pt>
                <c:pt idx="3">
                  <c:v>3.3669415375386098</c:v>
                </c:pt>
                <c:pt idx="4">
                  <c:v>3.8520906812954898</c:v>
                </c:pt>
                <c:pt idx="5">
                  <c:v>4.2124716306866201</c:v>
                </c:pt>
                <c:pt idx="6">
                  <c:v>3.7058998589423302</c:v>
                </c:pt>
                <c:pt idx="7">
                  <c:v>2.8925031868999098</c:v>
                </c:pt>
                <c:pt idx="8">
                  <c:v>3.21530349782654</c:v>
                </c:pt>
                <c:pt idx="9">
                  <c:v>3.3366542256093799</c:v>
                </c:pt>
                <c:pt idx="10">
                  <c:v>2.6222258609165898</c:v>
                </c:pt>
                <c:pt idx="11">
                  <c:v>2.5838083976285202</c:v>
                </c:pt>
                <c:pt idx="12">
                  <c:v>2.9652705821365002</c:v>
                </c:pt>
                <c:pt idx="13">
                  <c:v>2.91892415890602</c:v>
                </c:pt>
                <c:pt idx="14">
                  <c:v>2.7487571007602898</c:v>
                </c:pt>
                <c:pt idx="15">
                  <c:v>2.54197647964883</c:v>
                </c:pt>
                <c:pt idx="16">
                  <c:v>2.6170405480045802</c:v>
                </c:pt>
                <c:pt idx="17">
                  <c:v>2.7402607624236999</c:v>
                </c:pt>
                <c:pt idx="18">
                  <c:v>2.6126470289545698</c:v>
                </c:pt>
                <c:pt idx="19">
                  <c:v>2.59471809351147</c:v>
                </c:pt>
                <c:pt idx="20">
                  <c:v>2.7411347806211599</c:v>
                </c:pt>
                <c:pt idx="21">
                  <c:v>2.84355207982084</c:v>
                </c:pt>
                <c:pt idx="22">
                  <c:v>2.8639599627091101</c:v>
                </c:pt>
                <c:pt idx="23">
                  <c:v>2.8328067455328099</c:v>
                </c:pt>
                <c:pt idx="24">
                  <c:v>2.87770344667857</c:v>
                </c:pt>
                <c:pt idx="25">
                  <c:v>2.8582237953085698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211-4E3A-85E1-9A75E0861F55}"/>
            </c:ext>
          </c:extLst>
        </c:ser>
        <c:ser>
          <c:idx val="12"/>
          <c:order val="12"/>
          <c:tx>
            <c:strRef>
              <c:f>'Filtro CMO'!$AF$13:$AF$14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CMO'!$AF$15:$AF$41</c:f>
              <c:numCache>
                <c:formatCode>General</c:formatCode>
                <c:ptCount val="26"/>
                <c:pt idx="0">
                  <c:v>3.5541064803180999</c:v>
                </c:pt>
                <c:pt idx="1">
                  <c:v>3.9761652216309402</c:v>
                </c:pt>
                <c:pt idx="2">
                  <c:v>3.45879437290098</c:v>
                </c:pt>
                <c:pt idx="3">
                  <c:v>3.4808264713198702</c:v>
                </c:pt>
                <c:pt idx="4">
                  <c:v>3.8503627298534799</c:v>
                </c:pt>
                <c:pt idx="5">
                  <c:v>4.2104468274811797</c:v>
                </c:pt>
                <c:pt idx="6">
                  <c:v>3.716880902527</c:v>
                </c:pt>
                <c:pt idx="7">
                  <c:v>2.918618668593</c:v>
                </c:pt>
                <c:pt idx="8">
                  <c:v>3.18862273960411</c:v>
                </c:pt>
                <c:pt idx="9">
                  <c:v>3.3097103445295399</c:v>
                </c:pt>
                <c:pt idx="10">
                  <c:v>2.6875970275291601</c:v>
                </c:pt>
                <c:pt idx="11">
                  <c:v>2.5776175864718498</c:v>
                </c:pt>
                <c:pt idx="12">
                  <c:v>3.05656679125758</c:v>
                </c:pt>
                <c:pt idx="13">
                  <c:v>2.83136523481779</c:v>
                </c:pt>
                <c:pt idx="14">
                  <c:v>2.7659190318804301</c:v>
                </c:pt>
                <c:pt idx="15">
                  <c:v>2.69317576446725</c:v>
                </c:pt>
                <c:pt idx="16">
                  <c:v>2.6269375814634102</c:v>
                </c:pt>
                <c:pt idx="17">
                  <c:v>2.7668974624488101</c:v>
                </c:pt>
                <c:pt idx="18">
                  <c:v>2.6151632199591299</c:v>
                </c:pt>
                <c:pt idx="19">
                  <c:v>2.7200142947308099</c:v>
                </c:pt>
                <c:pt idx="20">
                  <c:v>2.7821198578400099</c:v>
                </c:pt>
                <c:pt idx="21">
                  <c:v>2.8792632453665998</c:v>
                </c:pt>
                <c:pt idx="22">
                  <c:v>2.8089553018018498</c:v>
                </c:pt>
                <c:pt idx="23">
                  <c:v>2.8256356316214002</c:v>
                </c:pt>
                <c:pt idx="24">
                  <c:v>2.88523222155521</c:v>
                </c:pt>
                <c:pt idx="25">
                  <c:v>2.8907014795541399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211-4E3A-85E1-9A75E0861F55}"/>
            </c:ext>
          </c:extLst>
        </c:ser>
        <c:ser>
          <c:idx val="13"/>
          <c:order val="13"/>
          <c:tx>
            <c:strRef>
              <c:f>'Filtro CMO'!$AG$13:$AG$14</c:f>
              <c:strCache>
                <c:ptCount val="1"/>
                <c:pt idx="0">
                  <c:v>13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CMO'!$AG$15:$AG$41</c:f>
              <c:numCache>
                <c:formatCode>General</c:formatCode>
                <c:ptCount val="26"/>
                <c:pt idx="0">
                  <c:v>3.6438550059783901</c:v>
                </c:pt>
                <c:pt idx="1">
                  <c:v>4.07730251500573</c:v>
                </c:pt>
                <c:pt idx="2">
                  <c:v>3.4697289340337898</c:v>
                </c:pt>
                <c:pt idx="3">
                  <c:v>3.4888570715036602</c:v>
                </c:pt>
                <c:pt idx="4">
                  <c:v>3.9561366187252398</c:v>
                </c:pt>
                <c:pt idx="5">
                  <c:v>4.21968159202049</c:v>
                </c:pt>
                <c:pt idx="6">
                  <c:v>3.7404332836023602</c:v>
                </c:pt>
                <c:pt idx="7">
                  <c:v>2.9628465519764702</c:v>
                </c:pt>
                <c:pt idx="8">
                  <c:v>3.0630453233682799</c:v>
                </c:pt>
                <c:pt idx="9">
                  <c:v>3.25966768385927</c:v>
                </c:pt>
                <c:pt idx="10">
                  <c:v>2.6922075366032701</c:v>
                </c:pt>
                <c:pt idx="11">
                  <c:v>2.5437239619368399</c:v>
                </c:pt>
                <c:pt idx="12">
                  <c:v>3.0917986908633899</c:v>
                </c:pt>
                <c:pt idx="13">
                  <c:v>2.7544388192072602</c:v>
                </c:pt>
                <c:pt idx="14">
                  <c:v>2.7348623356018402</c:v>
                </c:pt>
                <c:pt idx="15">
                  <c:v>2.6529972194853899</c:v>
                </c:pt>
                <c:pt idx="16">
                  <c:v>2.6630806768722501</c:v>
                </c:pt>
                <c:pt idx="17">
                  <c:v>2.7778965393278598</c:v>
                </c:pt>
                <c:pt idx="18">
                  <c:v>2.7377566824426198</c:v>
                </c:pt>
                <c:pt idx="19">
                  <c:v>2.6637578578629202</c:v>
                </c:pt>
                <c:pt idx="20">
                  <c:v>2.8294646028721302</c:v>
                </c:pt>
                <c:pt idx="21">
                  <c:v>2.8286689423244602</c:v>
                </c:pt>
                <c:pt idx="22">
                  <c:v>2.8660600619624801</c:v>
                </c:pt>
                <c:pt idx="23">
                  <c:v>2.8256356316214002</c:v>
                </c:pt>
                <c:pt idx="24">
                  <c:v>2.9017606823773598</c:v>
                </c:pt>
                <c:pt idx="25">
                  <c:v>2.8913687128848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211-4E3A-85E1-9A75E0861F55}"/>
            </c:ext>
          </c:extLst>
        </c:ser>
        <c:ser>
          <c:idx val="14"/>
          <c:order val="14"/>
          <c:tx>
            <c:strRef>
              <c:f>'Filtro CMO'!$AH$13:$AH$14</c:f>
              <c:strCache>
                <c:ptCount val="1"/>
                <c:pt idx="0">
                  <c:v>14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CMO'!$AH$15:$AH$41</c:f>
              <c:numCache>
                <c:formatCode>General</c:formatCode>
                <c:ptCount val="26"/>
                <c:pt idx="0">
                  <c:v>3.72842194941382</c:v>
                </c:pt>
                <c:pt idx="1">
                  <c:v>4.01844410531299</c:v>
                </c:pt>
                <c:pt idx="2">
                  <c:v>3.4467399382081099</c:v>
                </c:pt>
                <c:pt idx="3">
                  <c:v>3.4560494946682701</c:v>
                </c:pt>
                <c:pt idx="4">
                  <c:v>4.0560898252834798</c:v>
                </c:pt>
                <c:pt idx="5">
                  <c:v>4.2789845170841696</c:v>
                </c:pt>
                <c:pt idx="6">
                  <c:v>3.7490772684303102</c:v>
                </c:pt>
                <c:pt idx="7">
                  <c:v>2.9002880023532698</c:v>
                </c:pt>
                <c:pt idx="8">
                  <c:v>3.0626619899249801</c:v>
                </c:pt>
                <c:pt idx="9">
                  <c:v>3.09493777949602</c:v>
                </c:pt>
                <c:pt idx="10">
                  <c:v>2.77451628856703</c:v>
                </c:pt>
                <c:pt idx="11">
                  <c:v>2.5752098464569899</c:v>
                </c:pt>
                <c:pt idx="12">
                  <c:v>3.0169096670266802</c:v>
                </c:pt>
                <c:pt idx="13">
                  <c:v>2.8704347217284401</c:v>
                </c:pt>
                <c:pt idx="14">
                  <c:v>2.7528913370253898</c:v>
                </c:pt>
                <c:pt idx="15">
                  <c:v>2.71582362285237</c:v>
                </c:pt>
                <c:pt idx="16">
                  <c:v>2.6763277104429801</c:v>
                </c:pt>
                <c:pt idx="17">
                  <c:v>2.7131897944511798</c:v>
                </c:pt>
                <c:pt idx="18">
                  <c:v>2.75093378707016</c:v>
                </c:pt>
                <c:pt idx="19">
                  <c:v>2.6835549207958098</c:v>
                </c:pt>
                <c:pt idx="20">
                  <c:v>2.8312869320501499</c:v>
                </c:pt>
                <c:pt idx="21">
                  <c:v>2.8283522987523502</c:v>
                </c:pt>
                <c:pt idx="22">
                  <c:v>2.8678767960251901</c:v>
                </c:pt>
                <c:pt idx="23">
                  <c:v>2.8613364703471298</c:v>
                </c:pt>
                <c:pt idx="24">
                  <c:v>2.9017606823773598</c:v>
                </c:pt>
                <c:pt idx="25">
                  <c:v>2.8913687128848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211-4E3A-85E1-9A75E0861F55}"/>
            </c:ext>
          </c:extLst>
        </c:ser>
        <c:ser>
          <c:idx val="15"/>
          <c:order val="15"/>
          <c:tx>
            <c:strRef>
              <c:f>'Filtro CMO'!$AI$13:$AI$14</c:f>
              <c:strCache>
                <c:ptCount val="1"/>
                <c:pt idx="0">
                  <c:v>15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CMO'!$AI$15:$AI$41</c:f>
              <c:numCache>
                <c:formatCode>General</c:formatCode>
                <c:ptCount val="26"/>
                <c:pt idx="0">
                  <c:v>3.7833793650209602</c:v>
                </c:pt>
                <c:pt idx="1">
                  <c:v>4.04710649584388</c:v>
                </c:pt>
                <c:pt idx="2">
                  <c:v>3.4730961973132399</c:v>
                </c:pt>
                <c:pt idx="3">
                  <c:v>3.5192834747832902</c:v>
                </c:pt>
                <c:pt idx="4">
                  <c:v>4.1027268429135502</c:v>
                </c:pt>
                <c:pt idx="5">
                  <c:v>4.2880247640533398</c:v>
                </c:pt>
                <c:pt idx="6">
                  <c:v>3.90266742062196</c:v>
                </c:pt>
                <c:pt idx="7">
                  <c:v>2.9895134218286001</c:v>
                </c:pt>
                <c:pt idx="8">
                  <c:v>2.9708780527790801</c:v>
                </c:pt>
                <c:pt idx="9">
                  <c:v>3.06051736098259</c:v>
                </c:pt>
                <c:pt idx="10">
                  <c:v>2.81341973583487</c:v>
                </c:pt>
                <c:pt idx="11">
                  <c:v>2.5178127711431402</c:v>
                </c:pt>
                <c:pt idx="12">
                  <c:v>3.015243843016</c:v>
                </c:pt>
                <c:pt idx="13">
                  <c:v>2.8758671081087201</c:v>
                </c:pt>
                <c:pt idx="14">
                  <c:v>2.7620252853167502</c:v>
                </c:pt>
                <c:pt idx="15">
                  <c:v>2.8016605737339</c:v>
                </c:pt>
                <c:pt idx="16">
                  <c:v>2.6711488176251699</c:v>
                </c:pt>
                <c:pt idx="17">
                  <c:v>2.7131897944511798</c:v>
                </c:pt>
                <c:pt idx="18">
                  <c:v>2.75093378707016</c:v>
                </c:pt>
                <c:pt idx="19">
                  <c:v>2.7347547157444101</c:v>
                </c:pt>
                <c:pt idx="20">
                  <c:v>2.9400449363265801</c:v>
                </c:pt>
                <c:pt idx="21">
                  <c:v>2.8283522987523502</c:v>
                </c:pt>
                <c:pt idx="22">
                  <c:v>2.8809795266767599</c:v>
                </c:pt>
                <c:pt idx="23">
                  <c:v>2.9036651230750801</c:v>
                </c:pt>
                <c:pt idx="24">
                  <c:v>2.9017606823773598</c:v>
                </c:pt>
                <c:pt idx="25">
                  <c:v>2.8913687128848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211-4E3A-85E1-9A75E0861F55}"/>
            </c:ext>
          </c:extLst>
        </c:ser>
        <c:ser>
          <c:idx val="16"/>
          <c:order val="16"/>
          <c:tx>
            <c:strRef>
              <c:f>'Filtro CMO'!$AJ$13:$AJ$14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CMO'!$AJ$15:$AJ$41</c:f>
              <c:numCache>
                <c:formatCode>General</c:formatCode>
                <c:ptCount val="26"/>
                <c:pt idx="0">
                  <c:v>3.76784035616644</c:v>
                </c:pt>
                <c:pt idx="1">
                  <c:v>3.9233074264630399</c:v>
                </c:pt>
                <c:pt idx="2">
                  <c:v>3.5899068129036902</c:v>
                </c:pt>
                <c:pt idx="3">
                  <c:v>3.7036450950706099</c:v>
                </c:pt>
                <c:pt idx="4">
                  <c:v>4.1730138669311998</c:v>
                </c:pt>
                <c:pt idx="5">
                  <c:v>4.1690541914056398</c:v>
                </c:pt>
                <c:pt idx="6">
                  <c:v>3.7854608943086299</c:v>
                </c:pt>
                <c:pt idx="7">
                  <c:v>2.8739581995635102</c:v>
                </c:pt>
                <c:pt idx="8">
                  <c:v>2.9491688146969901</c:v>
                </c:pt>
                <c:pt idx="9">
                  <c:v>2.9897929301844899</c:v>
                </c:pt>
                <c:pt idx="10">
                  <c:v>2.7245230153672502</c:v>
                </c:pt>
                <c:pt idx="11">
                  <c:v>2.5455739228916299</c:v>
                </c:pt>
                <c:pt idx="12">
                  <c:v>3.0351681016582002</c:v>
                </c:pt>
                <c:pt idx="13">
                  <c:v>2.93194424189651</c:v>
                </c:pt>
                <c:pt idx="14">
                  <c:v>2.83521260215129</c:v>
                </c:pt>
                <c:pt idx="15">
                  <c:v>2.8148041355854598</c:v>
                </c:pt>
                <c:pt idx="16">
                  <c:v>2.6878582533627502</c:v>
                </c:pt>
                <c:pt idx="17">
                  <c:v>2.71953473910192</c:v>
                </c:pt>
                <c:pt idx="18">
                  <c:v>2.7652246725971801</c:v>
                </c:pt>
                <c:pt idx="19">
                  <c:v>2.7490242678716799</c:v>
                </c:pt>
                <c:pt idx="20">
                  <c:v>2.9400449363265801</c:v>
                </c:pt>
                <c:pt idx="21">
                  <c:v>2.8283522987523502</c:v>
                </c:pt>
                <c:pt idx="22">
                  <c:v>2.9206258022368701</c:v>
                </c:pt>
                <c:pt idx="23">
                  <c:v>2.9036651230750801</c:v>
                </c:pt>
                <c:pt idx="24">
                  <c:v>2.8883392862446899</c:v>
                </c:pt>
                <c:pt idx="25">
                  <c:v>2.9310064797836901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211-4E3A-85E1-9A75E0861F55}"/>
            </c:ext>
          </c:extLst>
        </c:ser>
        <c:ser>
          <c:idx val="17"/>
          <c:order val="17"/>
          <c:tx>
            <c:strRef>
              <c:f>'Filtro CMO'!$AK$13:$AK$14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CMO'!$AK$15:$AK$41</c:f>
              <c:numCache>
                <c:formatCode>General</c:formatCode>
                <c:ptCount val="26"/>
                <c:pt idx="0">
                  <c:v>3.6024830680880502</c:v>
                </c:pt>
                <c:pt idx="1">
                  <c:v>4.0151707715701299</c:v>
                </c:pt>
                <c:pt idx="2">
                  <c:v>3.6087187377089101</c:v>
                </c:pt>
                <c:pt idx="3">
                  <c:v>3.46700372894911</c:v>
                </c:pt>
                <c:pt idx="4">
                  <c:v>4.18776437471608</c:v>
                </c:pt>
                <c:pt idx="5">
                  <c:v>4.0826891183570604</c:v>
                </c:pt>
                <c:pt idx="6">
                  <c:v>3.85836136456654</c:v>
                </c:pt>
                <c:pt idx="7">
                  <c:v>3.0743961650676401</c:v>
                </c:pt>
                <c:pt idx="8">
                  <c:v>2.9724975602163801</c:v>
                </c:pt>
                <c:pt idx="9">
                  <c:v>2.9726095493901799</c:v>
                </c:pt>
                <c:pt idx="10">
                  <c:v>2.8082003401181401</c:v>
                </c:pt>
                <c:pt idx="11">
                  <c:v>2.4919464739372801</c:v>
                </c:pt>
                <c:pt idx="12">
                  <c:v>3.0476970659342499</c:v>
                </c:pt>
                <c:pt idx="13">
                  <c:v>2.93194424189651</c:v>
                </c:pt>
                <c:pt idx="14">
                  <c:v>2.83521260215129</c:v>
                </c:pt>
                <c:pt idx="15">
                  <c:v>2.8556235860172401</c:v>
                </c:pt>
                <c:pt idx="16">
                  <c:v>2.7010436339676498</c:v>
                </c:pt>
                <c:pt idx="17">
                  <c:v>2.7327137881314898</c:v>
                </c:pt>
                <c:pt idx="18">
                  <c:v>2.7652246725971801</c:v>
                </c:pt>
                <c:pt idx="19">
                  <c:v>2.8416624461106901</c:v>
                </c:pt>
                <c:pt idx="20">
                  <c:v>2.9400449363265801</c:v>
                </c:pt>
                <c:pt idx="21">
                  <c:v>2.86875901916562</c:v>
                </c:pt>
                <c:pt idx="22">
                  <c:v>2.95304498085232</c:v>
                </c:pt>
                <c:pt idx="23">
                  <c:v>2.8486426725212399</c:v>
                </c:pt>
                <c:pt idx="24">
                  <c:v>2.8883392862446899</c:v>
                </c:pt>
                <c:pt idx="25">
                  <c:v>2.9310064797836901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211-4E3A-85E1-9A75E0861F55}"/>
            </c:ext>
          </c:extLst>
        </c:ser>
        <c:ser>
          <c:idx val="18"/>
          <c:order val="18"/>
          <c:tx>
            <c:strRef>
              <c:f>'Filtro CMO'!$AL$13:$AL$14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CMO'!$AL$15:$AL$41</c:f>
              <c:numCache>
                <c:formatCode>General</c:formatCode>
                <c:ptCount val="26"/>
                <c:pt idx="0">
                  <c:v>3.4044618642068598</c:v>
                </c:pt>
                <c:pt idx="1">
                  <c:v>3.9331975054698902</c:v>
                </c:pt>
                <c:pt idx="2">
                  <c:v>3.6167289207486002</c:v>
                </c:pt>
                <c:pt idx="3">
                  <c:v>3.4835195331939</c:v>
                </c:pt>
                <c:pt idx="4">
                  <c:v>4.2271113676488303</c:v>
                </c:pt>
                <c:pt idx="5">
                  <c:v>4.0099577924174703</c:v>
                </c:pt>
                <c:pt idx="6">
                  <c:v>3.9166992378204299</c:v>
                </c:pt>
                <c:pt idx="7">
                  <c:v>3.0758054895629101</c:v>
                </c:pt>
                <c:pt idx="8">
                  <c:v>2.8709703916337999</c:v>
                </c:pt>
                <c:pt idx="9">
                  <c:v>2.9808053501901699</c:v>
                </c:pt>
                <c:pt idx="10">
                  <c:v>2.82310951651827</c:v>
                </c:pt>
                <c:pt idx="11">
                  <c:v>2.4759603450786201</c:v>
                </c:pt>
                <c:pt idx="12">
                  <c:v>3.0675594102355399</c:v>
                </c:pt>
                <c:pt idx="13">
                  <c:v>2.9267576080261799</c:v>
                </c:pt>
                <c:pt idx="14">
                  <c:v>2.8708779034567402</c:v>
                </c:pt>
                <c:pt idx="15">
                  <c:v>2.8556235860172401</c:v>
                </c:pt>
                <c:pt idx="16">
                  <c:v>2.7926355409339401</c:v>
                </c:pt>
                <c:pt idx="17">
                  <c:v>2.8084430373936198</c:v>
                </c:pt>
                <c:pt idx="18">
                  <c:v>2.83162474702105</c:v>
                </c:pt>
                <c:pt idx="19">
                  <c:v>2.8285003199513299</c:v>
                </c:pt>
                <c:pt idx="20">
                  <c:v>2.9827133251239899</c:v>
                </c:pt>
                <c:pt idx="21">
                  <c:v>2.9012157169688302</c:v>
                </c:pt>
                <c:pt idx="22">
                  <c:v>2.95304498085232</c:v>
                </c:pt>
                <c:pt idx="23">
                  <c:v>2.8486426725212399</c:v>
                </c:pt>
                <c:pt idx="24">
                  <c:v>2.8883392862446899</c:v>
                </c:pt>
                <c:pt idx="25">
                  <c:v>2.9310064797836901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211-4E3A-85E1-9A75E0861F55}"/>
            </c:ext>
          </c:extLst>
        </c:ser>
        <c:ser>
          <c:idx val="19"/>
          <c:order val="19"/>
          <c:tx>
            <c:strRef>
              <c:f>'Filtro CMO'!$AM$13:$AM$14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CMO'!$AM$15:$AM$41</c:f>
              <c:numCache>
                <c:formatCode>General</c:formatCode>
                <c:ptCount val="26"/>
                <c:pt idx="0">
                  <c:v>3.4511152282900799</c:v>
                </c:pt>
                <c:pt idx="1">
                  <c:v>3.94309334380196</c:v>
                </c:pt>
                <c:pt idx="2">
                  <c:v>3.62035543449612</c:v>
                </c:pt>
                <c:pt idx="3">
                  <c:v>3.4483988271241</c:v>
                </c:pt>
                <c:pt idx="4">
                  <c:v>4.0002818901145201</c:v>
                </c:pt>
                <c:pt idx="5">
                  <c:v>3.9296325912269801</c:v>
                </c:pt>
                <c:pt idx="6">
                  <c:v>3.9521024407546501</c:v>
                </c:pt>
                <c:pt idx="7">
                  <c:v>3.1727207781262901</c:v>
                </c:pt>
                <c:pt idx="8">
                  <c:v>2.9717779340890198</c:v>
                </c:pt>
                <c:pt idx="9">
                  <c:v>3.0689462043602398</c:v>
                </c:pt>
                <c:pt idx="10">
                  <c:v>2.7975560922313498</c:v>
                </c:pt>
                <c:pt idx="11">
                  <c:v>2.5259685507752501</c:v>
                </c:pt>
                <c:pt idx="12">
                  <c:v>3.0647208841782798</c:v>
                </c:pt>
                <c:pt idx="13">
                  <c:v>2.8495843583611098</c:v>
                </c:pt>
                <c:pt idx="14">
                  <c:v>2.9054740632703999</c:v>
                </c:pt>
                <c:pt idx="15">
                  <c:v>2.8469448196887002</c:v>
                </c:pt>
                <c:pt idx="16">
                  <c:v>2.80892753499759</c:v>
                </c:pt>
                <c:pt idx="17">
                  <c:v>2.8084430373936198</c:v>
                </c:pt>
                <c:pt idx="18">
                  <c:v>2.8685148935442202</c:v>
                </c:pt>
                <c:pt idx="19">
                  <c:v>2.89060631773763</c:v>
                </c:pt>
                <c:pt idx="20">
                  <c:v>2.92636248428414</c:v>
                </c:pt>
                <c:pt idx="21">
                  <c:v>2.9012157169688302</c:v>
                </c:pt>
                <c:pt idx="22">
                  <c:v>2.9408274482567198</c:v>
                </c:pt>
                <c:pt idx="23">
                  <c:v>2.9012157169688302</c:v>
                </c:pt>
                <c:pt idx="24">
                  <c:v>2.8883392862446899</c:v>
                </c:pt>
                <c:pt idx="25">
                  <c:v>2.9310064797836901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211-4E3A-85E1-9A75E0861F55}"/>
            </c:ext>
          </c:extLst>
        </c:ser>
        <c:ser>
          <c:idx val="20"/>
          <c:order val="20"/>
          <c:tx>
            <c:strRef>
              <c:f>'Filtro CMO'!$AN$13:$AN$14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CMO'!$AN$15:$AN$41</c:f>
              <c:numCache>
                <c:formatCode>General</c:formatCode>
                <c:ptCount val="26"/>
                <c:pt idx="0">
                  <c:v>3.4511152282900799</c:v>
                </c:pt>
                <c:pt idx="1">
                  <c:v>4.0180449261314903</c:v>
                </c:pt>
                <c:pt idx="2">
                  <c:v>3.6449579324031398</c:v>
                </c:pt>
                <c:pt idx="3">
                  <c:v>3.4478360254449498</c:v>
                </c:pt>
                <c:pt idx="4">
                  <c:v>3.9388500242898798</c:v>
                </c:pt>
                <c:pt idx="5">
                  <c:v>3.8649126346498202</c:v>
                </c:pt>
                <c:pt idx="6">
                  <c:v>3.9045229359392302</c:v>
                </c:pt>
                <c:pt idx="7">
                  <c:v>3.2199628440138901</c:v>
                </c:pt>
                <c:pt idx="8">
                  <c:v>2.98243918311737</c:v>
                </c:pt>
                <c:pt idx="9">
                  <c:v>3.0711382184835299</c:v>
                </c:pt>
                <c:pt idx="10">
                  <c:v>2.7438519103679102</c:v>
                </c:pt>
                <c:pt idx="11">
                  <c:v>2.5006764311599299</c:v>
                </c:pt>
                <c:pt idx="12">
                  <c:v>3.05355492368495</c:v>
                </c:pt>
                <c:pt idx="13">
                  <c:v>2.8467613202318902</c:v>
                </c:pt>
                <c:pt idx="14">
                  <c:v>2.9054740632703999</c:v>
                </c:pt>
                <c:pt idx="15">
                  <c:v>2.8866947892972101</c:v>
                </c:pt>
                <c:pt idx="16">
                  <c:v>2.8414039084363298</c:v>
                </c:pt>
                <c:pt idx="17">
                  <c:v>2.89937082687731</c:v>
                </c:pt>
                <c:pt idx="18">
                  <c:v>2.90406931034657</c:v>
                </c:pt>
                <c:pt idx="19">
                  <c:v>2.89060631773763</c:v>
                </c:pt>
                <c:pt idx="20">
                  <c:v>2.9659306876948301</c:v>
                </c:pt>
                <c:pt idx="21">
                  <c:v>2.9438465908579201</c:v>
                </c:pt>
                <c:pt idx="22">
                  <c:v>2.9408274482567198</c:v>
                </c:pt>
                <c:pt idx="23">
                  <c:v>2.9012157169688302</c:v>
                </c:pt>
                <c:pt idx="24">
                  <c:v>2.9408274482567198</c:v>
                </c:pt>
                <c:pt idx="25">
                  <c:v>2.9310064797836901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211-4E3A-85E1-9A75E0861F55}"/>
            </c:ext>
          </c:extLst>
        </c:ser>
        <c:ser>
          <c:idx val="21"/>
          <c:order val="21"/>
          <c:tx>
            <c:strRef>
              <c:f>'Filtro CMO'!$AO$13:$AO$14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CMO'!$AO$15:$AO$41</c:f>
              <c:numCache>
                <c:formatCode>General</c:formatCode>
                <c:ptCount val="26"/>
                <c:pt idx="0">
                  <c:v>3.5610420931355198</c:v>
                </c:pt>
                <c:pt idx="1">
                  <c:v>3.7928638478747199</c:v>
                </c:pt>
                <c:pt idx="2">
                  <c:v>3.4785903171624502</c:v>
                </c:pt>
                <c:pt idx="3">
                  <c:v>3.5050137466387601</c:v>
                </c:pt>
                <c:pt idx="4">
                  <c:v>3.75650205618328</c:v>
                </c:pt>
                <c:pt idx="5">
                  <c:v>3.78643302121043</c:v>
                </c:pt>
                <c:pt idx="6">
                  <c:v>3.92348442959613</c:v>
                </c:pt>
                <c:pt idx="7">
                  <c:v>3.1275982984586301</c:v>
                </c:pt>
                <c:pt idx="8">
                  <c:v>2.8439538895519401</c:v>
                </c:pt>
                <c:pt idx="9">
                  <c:v>3.0214650272780399</c:v>
                </c:pt>
                <c:pt idx="10">
                  <c:v>2.79158002326185</c:v>
                </c:pt>
                <c:pt idx="11">
                  <c:v>2.5127166136949102</c:v>
                </c:pt>
                <c:pt idx="12">
                  <c:v>3.0507175645516198</c:v>
                </c:pt>
                <c:pt idx="13">
                  <c:v>2.9202159899248699</c:v>
                </c:pt>
                <c:pt idx="14">
                  <c:v>2.9054740632703999</c:v>
                </c:pt>
                <c:pt idx="15">
                  <c:v>2.8833706248192601</c:v>
                </c:pt>
                <c:pt idx="16">
                  <c:v>2.8414039084363298</c:v>
                </c:pt>
                <c:pt idx="17">
                  <c:v>2.89937082687731</c:v>
                </c:pt>
                <c:pt idx="18">
                  <c:v>2.8834262816924201</c:v>
                </c:pt>
                <c:pt idx="19">
                  <c:v>2.8878048589324101</c:v>
                </c:pt>
                <c:pt idx="20">
                  <c:v>2.9659306876948301</c:v>
                </c:pt>
                <c:pt idx="21">
                  <c:v>2.9438465908579201</c:v>
                </c:pt>
                <c:pt idx="22">
                  <c:v>2.9408274482567198</c:v>
                </c:pt>
                <c:pt idx="23">
                  <c:v>2.9408274482567198</c:v>
                </c:pt>
                <c:pt idx="24">
                  <c:v>2.9408274482567198</c:v>
                </c:pt>
                <c:pt idx="25">
                  <c:v>2.9310064797836901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211-4E3A-85E1-9A75E0861F55}"/>
            </c:ext>
          </c:extLst>
        </c:ser>
        <c:ser>
          <c:idx val="22"/>
          <c:order val="22"/>
          <c:tx>
            <c:strRef>
              <c:f>'Filtro CMO'!$AP$13:$AP$14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CMO'!$AP$15:$AP$41</c:f>
              <c:numCache>
                <c:formatCode>General</c:formatCode>
                <c:ptCount val="26"/>
                <c:pt idx="0">
                  <c:v>3.5660506988784801</c:v>
                </c:pt>
                <c:pt idx="1">
                  <c:v>3.7202531250693398</c:v>
                </c:pt>
                <c:pt idx="2">
                  <c:v>3.33470106236018</c:v>
                </c:pt>
                <c:pt idx="3">
                  <c:v>3.5050137466387601</c:v>
                </c:pt>
                <c:pt idx="4">
                  <c:v>3.6634776695384899</c:v>
                </c:pt>
                <c:pt idx="5">
                  <c:v>3.6880602403845599</c:v>
                </c:pt>
                <c:pt idx="6">
                  <c:v>3.86935991549755</c:v>
                </c:pt>
                <c:pt idx="7">
                  <c:v>3.1372852291064102</c:v>
                </c:pt>
                <c:pt idx="8">
                  <c:v>2.83475843035853</c:v>
                </c:pt>
                <c:pt idx="9">
                  <c:v>2.9603039764057901</c:v>
                </c:pt>
                <c:pt idx="10">
                  <c:v>2.7920501941041098</c:v>
                </c:pt>
                <c:pt idx="11">
                  <c:v>2.5553962731175801</c:v>
                </c:pt>
                <c:pt idx="12">
                  <c:v>3.0507175645516198</c:v>
                </c:pt>
                <c:pt idx="13">
                  <c:v>2.9073397616499199</c:v>
                </c:pt>
                <c:pt idx="14">
                  <c:v>2.8967982032344302</c:v>
                </c:pt>
                <c:pt idx="15">
                  <c:v>2.8833706248192601</c:v>
                </c:pt>
                <c:pt idx="16">
                  <c:v>2.8414039084363298</c:v>
                </c:pt>
                <c:pt idx="17">
                  <c:v>2.89656974721226</c:v>
                </c:pt>
                <c:pt idx="18">
                  <c:v>2.8834262816924201</c:v>
                </c:pt>
                <c:pt idx="19">
                  <c:v>2.8878048589324101</c:v>
                </c:pt>
                <c:pt idx="20">
                  <c:v>2.9659306876948301</c:v>
                </c:pt>
                <c:pt idx="21">
                  <c:v>2.9438465908579201</c:v>
                </c:pt>
                <c:pt idx="22">
                  <c:v>2.9408274482567198</c:v>
                </c:pt>
                <c:pt idx="23">
                  <c:v>2.9408274482567198</c:v>
                </c:pt>
                <c:pt idx="24">
                  <c:v>2.9408274482567198</c:v>
                </c:pt>
                <c:pt idx="25">
                  <c:v>2.9310064797836901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211-4E3A-85E1-9A75E0861F55}"/>
            </c:ext>
          </c:extLst>
        </c:ser>
        <c:ser>
          <c:idx val="23"/>
          <c:order val="23"/>
          <c:tx>
            <c:strRef>
              <c:f>'Filtro CMO'!$AQ$13:$AQ$14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CMO'!$AQ$15:$AQ$41</c:f>
              <c:numCache>
                <c:formatCode>General</c:formatCode>
                <c:ptCount val="26"/>
                <c:pt idx="0">
                  <c:v>3.47796046199861</c:v>
                </c:pt>
                <c:pt idx="1">
                  <c:v>3.6734232786221601</c:v>
                </c:pt>
                <c:pt idx="2">
                  <c:v>3.33470106236018</c:v>
                </c:pt>
                <c:pt idx="3">
                  <c:v>3.5305340562826699</c:v>
                </c:pt>
                <c:pt idx="4">
                  <c:v>3.6229395483506801</c:v>
                </c:pt>
                <c:pt idx="5">
                  <c:v>3.39871044298512</c:v>
                </c:pt>
                <c:pt idx="6">
                  <c:v>3.7697916700779199</c:v>
                </c:pt>
                <c:pt idx="7">
                  <c:v>3.1374618350277101</c:v>
                </c:pt>
                <c:pt idx="8">
                  <c:v>2.8676990893714001</c:v>
                </c:pt>
                <c:pt idx="9">
                  <c:v>2.8358501175620701</c:v>
                </c:pt>
                <c:pt idx="10">
                  <c:v>2.9402237996506</c:v>
                </c:pt>
                <c:pt idx="11">
                  <c:v>2.53227778355377</c:v>
                </c:pt>
                <c:pt idx="12">
                  <c:v>3.0507175645516198</c:v>
                </c:pt>
                <c:pt idx="13">
                  <c:v>2.9073397616499199</c:v>
                </c:pt>
                <c:pt idx="14">
                  <c:v>2.8967982032344302</c:v>
                </c:pt>
                <c:pt idx="15">
                  <c:v>2.8323680715865698</c:v>
                </c:pt>
                <c:pt idx="16">
                  <c:v>2.8414039084363298</c:v>
                </c:pt>
                <c:pt idx="17">
                  <c:v>2.89656974721226</c:v>
                </c:pt>
                <c:pt idx="18">
                  <c:v>2.8834262816924201</c:v>
                </c:pt>
                <c:pt idx="19">
                  <c:v>2.8032380655448099</c:v>
                </c:pt>
                <c:pt idx="20">
                  <c:v>2.9659306876948301</c:v>
                </c:pt>
                <c:pt idx="21">
                  <c:v>2.98340008190443</c:v>
                </c:pt>
                <c:pt idx="22">
                  <c:v>2.98340008190443</c:v>
                </c:pt>
                <c:pt idx="23">
                  <c:v>2.9408274482567198</c:v>
                </c:pt>
                <c:pt idx="24">
                  <c:v>2.9408274482567198</c:v>
                </c:pt>
                <c:pt idx="25">
                  <c:v>2.84630759429219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211-4E3A-85E1-9A75E0861F55}"/>
            </c:ext>
          </c:extLst>
        </c:ser>
        <c:ser>
          <c:idx val="24"/>
          <c:order val="24"/>
          <c:tx>
            <c:strRef>
              <c:f>'Filtro CMO'!$AR$13:$AR$14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CMO'!$AR$15:$AR$41</c:f>
              <c:numCache>
                <c:formatCode>General</c:formatCode>
                <c:ptCount val="26"/>
                <c:pt idx="0">
                  <c:v>3.4081719408478102</c:v>
                </c:pt>
                <c:pt idx="1">
                  <c:v>3.4128122237169598</c:v>
                </c:pt>
                <c:pt idx="2">
                  <c:v>3.24886896191554</c:v>
                </c:pt>
                <c:pt idx="3">
                  <c:v>3.5464966249553198</c:v>
                </c:pt>
                <c:pt idx="4">
                  <c:v>3.55361403346126</c:v>
                </c:pt>
                <c:pt idx="5">
                  <c:v>3.41959325216175</c:v>
                </c:pt>
                <c:pt idx="6">
                  <c:v>3.7437201525028301</c:v>
                </c:pt>
                <c:pt idx="7">
                  <c:v>3.1759381975164098</c:v>
                </c:pt>
                <c:pt idx="8">
                  <c:v>2.9634669158402098</c:v>
                </c:pt>
                <c:pt idx="9">
                  <c:v>2.8871351429675398</c:v>
                </c:pt>
                <c:pt idx="10">
                  <c:v>2.9639156153236699</c:v>
                </c:pt>
                <c:pt idx="11">
                  <c:v>2.53227778355377</c:v>
                </c:pt>
                <c:pt idx="12">
                  <c:v>3.0113725599041201</c:v>
                </c:pt>
                <c:pt idx="13">
                  <c:v>2.9073397616499199</c:v>
                </c:pt>
                <c:pt idx="14">
                  <c:v>2.9174311274828399</c:v>
                </c:pt>
                <c:pt idx="15">
                  <c:v>2.8648455619272002</c:v>
                </c:pt>
                <c:pt idx="16">
                  <c:v>2.8589046301356098</c:v>
                </c:pt>
                <c:pt idx="17">
                  <c:v>2.89656974721226</c:v>
                </c:pt>
                <c:pt idx="18">
                  <c:v>2.8834262816924201</c:v>
                </c:pt>
                <c:pt idx="19">
                  <c:v>2.8032380655448099</c:v>
                </c:pt>
                <c:pt idx="20">
                  <c:v>2.9659306876948301</c:v>
                </c:pt>
                <c:pt idx="21">
                  <c:v>2.98340008190443</c:v>
                </c:pt>
                <c:pt idx="22">
                  <c:v>2.98340008190443</c:v>
                </c:pt>
                <c:pt idx="23">
                  <c:v>2.98340008190443</c:v>
                </c:pt>
                <c:pt idx="24">
                  <c:v>2.9408274482567198</c:v>
                </c:pt>
                <c:pt idx="25">
                  <c:v>2.84630759429219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211-4E3A-85E1-9A75E0861F55}"/>
            </c:ext>
          </c:extLst>
        </c:ser>
        <c:ser>
          <c:idx val="25"/>
          <c:order val="25"/>
          <c:tx>
            <c:strRef>
              <c:f>'Filtro CMO'!$AS$13:$AS$14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'Filtro CMO'!$S$15:$S$41</c:f>
              <c:strCach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strCache>
            </c:strRef>
          </c:cat>
          <c:val>
            <c:numRef>
              <c:f>'Filtro CMO'!$AS$15:$AS$41</c:f>
              <c:numCache>
                <c:formatCode>General</c:formatCode>
                <c:ptCount val="26"/>
                <c:pt idx="0">
                  <c:v>3.4081719408478102</c:v>
                </c:pt>
                <c:pt idx="1">
                  <c:v>3.3627147253405898</c:v>
                </c:pt>
                <c:pt idx="2">
                  <c:v>3.20452628584402</c:v>
                </c:pt>
                <c:pt idx="3">
                  <c:v>3.5660359276150402</c:v>
                </c:pt>
                <c:pt idx="4">
                  <c:v>3.55361403346126</c:v>
                </c:pt>
                <c:pt idx="5">
                  <c:v>3.4404714497859601</c:v>
                </c:pt>
                <c:pt idx="6">
                  <c:v>3.7382077249021601</c:v>
                </c:pt>
                <c:pt idx="7">
                  <c:v>3.2701316536899299</c:v>
                </c:pt>
                <c:pt idx="8">
                  <c:v>3.0668340143588</c:v>
                </c:pt>
                <c:pt idx="9">
                  <c:v>2.8359791896173201</c:v>
                </c:pt>
                <c:pt idx="10">
                  <c:v>2.94665692878438</c:v>
                </c:pt>
                <c:pt idx="11">
                  <c:v>2.57382255451886</c:v>
                </c:pt>
                <c:pt idx="12">
                  <c:v>3.0113725599041201</c:v>
                </c:pt>
                <c:pt idx="13">
                  <c:v>2.9073397616499199</c:v>
                </c:pt>
                <c:pt idx="14">
                  <c:v>2.9192494322216902</c:v>
                </c:pt>
                <c:pt idx="15">
                  <c:v>2.8648455619272002</c:v>
                </c:pt>
                <c:pt idx="16">
                  <c:v>2.8589046301356098</c:v>
                </c:pt>
                <c:pt idx="17">
                  <c:v>2.89656974721226</c:v>
                </c:pt>
                <c:pt idx="18">
                  <c:v>2.8834262816924201</c:v>
                </c:pt>
                <c:pt idx="19">
                  <c:v>2.83870752913099</c:v>
                </c:pt>
                <c:pt idx="20">
                  <c:v>2.9659306876948301</c:v>
                </c:pt>
                <c:pt idx="21">
                  <c:v>2.98340008190443</c:v>
                </c:pt>
                <c:pt idx="22">
                  <c:v>2.98340008190443</c:v>
                </c:pt>
                <c:pt idx="23">
                  <c:v>2.98340008190443</c:v>
                </c:pt>
                <c:pt idx="24">
                  <c:v>2.9408274482567198</c:v>
                </c:pt>
                <c:pt idx="25">
                  <c:v>2.89865530424201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211-4E3A-85E1-9A75E0861F55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781019407"/>
        <c:axId val="781020655"/>
        <c:axId val="1617289504"/>
      </c:surfaceChart>
      <c:catAx>
        <c:axId val="7810194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1020655"/>
        <c:crosses val="autoZero"/>
        <c:auto val="1"/>
        <c:lblAlgn val="ctr"/>
        <c:lblOffset val="100"/>
        <c:noMultiLvlLbl val="0"/>
      </c:catAx>
      <c:valAx>
        <c:axId val="78102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1019407"/>
        <c:crosses val="autoZero"/>
        <c:crossBetween val="midCat"/>
      </c:valAx>
      <c:serAx>
        <c:axId val="16172895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1020655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SQN - StopTrendUp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StopTrendUp!$P$15:$P$25</c:f>
              <c:numCache>
                <c:formatCode>General</c:formatCode>
                <c:ptCount val="11"/>
                <c:pt idx="0">
                  <c:v>0.5</c:v>
                </c:pt>
                <c:pt idx="1">
                  <c:v>0.6</c:v>
                </c:pt>
                <c:pt idx="2">
                  <c:v>0.7</c:v>
                </c:pt>
                <c:pt idx="3">
                  <c:v>0.8</c:v>
                </c:pt>
                <c:pt idx="4">
                  <c:v>0.9</c:v>
                </c:pt>
                <c:pt idx="5">
                  <c:v>1</c:v>
                </c:pt>
                <c:pt idx="6">
                  <c:v>1.1000000000000001</c:v>
                </c:pt>
                <c:pt idx="7">
                  <c:v>1.2</c:v>
                </c:pt>
                <c:pt idx="8">
                  <c:v>1.3</c:v>
                </c:pt>
                <c:pt idx="9">
                  <c:v>1.4</c:v>
                </c:pt>
                <c:pt idx="10">
                  <c:v>1.5</c:v>
                </c:pt>
              </c:numCache>
            </c:numRef>
          </c:xVal>
          <c:yVal>
            <c:numRef>
              <c:f>StopTrendUp!$Q$15:$Q$25</c:f>
              <c:numCache>
                <c:formatCode>#,000</c:formatCode>
                <c:ptCount val="11"/>
                <c:pt idx="0">
                  <c:v>3.4953180819073602</c:v>
                </c:pt>
                <c:pt idx="1">
                  <c:v>3.7517891596306199</c:v>
                </c:pt>
                <c:pt idx="2">
                  <c:v>4.1426667349940898</c:v>
                </c:pt>
                <c:pt idx="3">
                  <c:v>4.3010813597722297</c:v>
                </c:pt>
                <c:pt idx="4">
                  <c:v>4.2590040948679402</c:v>
                </c:pt>
                <c:pt idx="5">
                  <c:v>4.2880247640533398</c:v>
                </c:pt>
                <c:pt idx="6">
                  <c:v>4.1938064663282404</c:v>
                </c:pt>
                <c:pt idx="7">
                  <c:v>4.0182521936768598</c:v>
                </c:pt>
                <c:pt idx="8">
                  <c:v>3.9739138349872798</c:v>
                </c:pt>
                <c:pt idx="9">
                  <c:v>4.0270123885770204</c:v>
                </c:pt>
                <c:pt idx="10">
                  <c:v>4.0212671290820801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67-441A-98BA-523D75EE7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016911"/>
        <c:axId val="781008591"/>
      </c:scatterChart>
      <c:valAx>
        <c:axId val="781016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1008591"/>
        <c:crosses val="autoZero"/>
        <c:crossBetween val="midCat"/>
      </c:valAx>
      <c:valAx>
        <c:axId val="78100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1016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SQN - StopTrendDown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StopTrendDown!$P$16:$P$26</c:f>
              <c:numCache>
                <c:formatCode>General</c:formatCode>
                <c:ptCount val="11"/>
                <c:pt idx="0">
                  <c:v>0.5</c:v>
                </c:pt>
                <c:pt idx="1">
                  <c:v>0.6</c:v>
                </c:pt>
                <c:pt idx="2">
                  <c:v>0.7</c:v>
                </c:pt>
                <c:pt idx="3">
                  <c:v>0.8</c:v>
                </c:pt>
                <c:pt idx="4">
                  <c:v>0.9</c:v>
                </c:pt>
                <c:pt idx="5">
                  <c:v>1</c:v>
                </c:pt>
                <c:pt idx="6">
                  <c:v>1.1000000000000001</c:v>
                </c:pt>
                <c:pt idx="7">
                  <c:v>1.2</c:v>
                </c:pt>
                <c:pt idx="8">
                  <c:v>1.3</c:v>
                </c:pt>
                <c:pt idx="9">
                  <c:v>1.4</c:v>
                </c:pt>
                <c:pt idx="10">
                  <c:v>1.5</c:v>
                </c:pt>
              </c:numCache>
            </c:numRef>
          </c:xVal>
          <c:yVal>
            <c:numRef>
              <c:f>StopTrendDown!$Q$16:$Q$26</c:f>
              <c:numCache>
                <c:formatCode>#,000</c:formatCode>
                <c:ptCount val="11"/>
                <c:pt idx="0">
                  <c:v>4.2146015463052704</c:v>
                </c:pt>
                <c:pt idx="1">
                  <c:v>3.87512362364797</c:v>
                </c:pt>
                <c:pt idx="2">
                  <c:v>4.0556877745871498</c:v>
                </c:pt>
                <c:pt idx="3">
                  <c:v>4.1788967584989098</c:v>
                </c:pt>
                <c:pt idx="4">
                  <c:v>4.1727503342657704</c:v>
                </c:pt>
                <c:pt idx="5">
                  <c:v>4.2880247640533398</c:v>
                </c:pt>
                <c:pt idx="6">
                  <c:v>4.1578785901168098</c:v>
                </c:pt>
                <c:pt idx="7">
                  <c:v>4.1922182136688599</c:v>
                </c:pt>
                <c:pt idx="8">
                  <c:v>4.1622390479679803</c:v>
                </c:pt>
                <c:pt idx="9">
                  <c:v>4.3220581970209704</c:v>
                </c:pt>
                <c:pt idx="10">
                  <c:v>4.3262906649063897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06-44A2-AA25-03BCE9B5C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834912"/>
        <c:axId val="1935819936"/>
      </c:scatterChart>
      <c:valAx>
        <c:axId val="1935834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35819936"/>
        <c:crosses val="autoZero"/>
        <c:crossBetween val="midCat"/>
      </c:valAx>
      <c:valAx>
        <c:axId val="193581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35834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NTicks!$L$12:$L$26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cat>
          <c:val>
            <c:numRef>
              <c:f>NTicks!$M$12:$M$26</c:f>
              <c:numCache>
                <c:formatCode>#,000</c:formatCode>
                <c:ptCount val="15"/>
                <c:pt idx="0">
                  <c:v>4.2266776582435996</c:v>
                </c:pt>
                <c:pt idx="1">
                  <c:v>4.0356850783606601</c:v>
                </c:pt>
                <c:pt idx="2">
                  <c:v>4.0854737854883298</c:v>
                </c:pt>
                <c:pt idx="3">
                  <c:v>4.1551516367295998</c:v>
                </c:pt>
                <c:pt idx="4">
                  <c:v>4.2270905277511801</c:v>
                </c:pt>
                <c:pt idx="5">
                  <c:v>4.3457036813908001</c:v>
                </c:pt>
                <c:pt idx="6">
                  <c:v>4.2880247640533398</c:v>
                </c:pt>
                <c:pt idx="7">
                  <c:v>4.3208701800519398</c:v>
                </c:pt>
                <c:pt idx="8">
                  <c:v>4.5508853371958597</c:v>
                </c:pt>
                <c:pt idx="9">
                  <c:v>4.6685770436554099</c:v>
                </c:pt>
                <c:pt idx="10">
                  <c:v>4.6588570356608896</c:v>
                </c:pt>
                <c:pt idx="11">
                  <c:v>4.5906268382200297</c:v>
                </c:pt>
                <c:pt idx="12">
                  <c:v>4.3941161176829802</c:v>
                </c:pt>
                <c:pt idx="13">
                  <c:v>4.2636777294356696</c:v>
                </c:pt>
                <c:pt idx="14">
                  <c:v>4.0836723234470398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1E-489A-8792-A91EB4747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5740288"/>
        <c:axId val="1615740704"/>
      </c:lineChart>
      <c:catAx>
        <c:axId val="161574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15740704"/>
        <c:crosses val="autoZero"/>
        <c:auto val="1"/>
        <c:lblAlgn val="ctr"/>
        <c:lblOffset val="100"/>
        <c:noMultiLvlLbl val="0"/>
      </c:catAx>
      <c:valAx>
        <c:axId val="161574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1574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'Test Sensibilidad'!$C$67</c:f>
              <c:strCache>
                <c:ptCount val="1"/>
                <c:pt idx="0">
                  <c:v>Performance</c:v>
                </c:pt>
              </c:strCache>
            </c:strRef>
          </c:tx>
          <c:invertIfNegative val="0"/>
          <c:trendline>
            <c:trendlineType val="poly"/>
            <c:order val="2"/>
            <c:dispRSqr val="0"/>
            <c:dispEq val="0"/>
          </c:trendline>
          <c:cat>
            <c:numRef>
              <c:f>'Test Sensibilidad'!$D$68:$D$88</c:f>
              <c:numCache>
                <c:formatCode>General</c:formatCode>
                <c:ptCount val="21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</c:numCache>
            </c:numRef>
          </c:cat>
          <c:val>
            <c:numRef>
              <c:f>'Test Sensibilidad'!$C$68:$C$93</c:f>
              <c:numCache>
                <c:formatCode>#.000</c:formatCode>
                <c:ptCount val="26"/>
                <c:pt idx="0">
                  <c:v>0.70272427913309998</c:v>
                </c:pt>
                <c:pt idx="1">
                  <c:v>1.0221331347290299</c:v>
                </c:pt>
                <c:pt idx="2">
                  <c:v>0.85501869657757801</c:v>
                </c:pt>
                <c:pt idx="3">
                  <c:v>1.84515958988888</c:v>
                </c:pt>
                <c:pt idx="4">
                  <c:v>1.6501561015722199</c:v>
                </c:pt>
                <c:pt idx="5">
                  <c:v>1.81139383741838</c:v>
                </c:pt>
                <c:pt idx="6">
                  <c:v>2.5029873141111501</c:v>
                </c:pt>
                <c:pt idx="7">
                  <c:v>2.7071770704561402</c:v>
                </c:pt>
                <c:pt idx="8">
                  <c:v>2.7024803418851602</c:v>
                </c:pt>
                <c:pt idx="9">
                  <c:v>2.9412996252360801</c:v>
                </c:pt>
                <c:pt idx="10">
                  <c:v>2.72247578534436</c:v>
                </c:pt>
                <c:pt idx="11">
                  <c:v>3.2966526839346999</c:v>
                </c:pt>
                <c:pt idx="12">
                  <c:v>2.98854036088456</c:v>
                </c:pt>
                <c:pt idx="13">
                  <c:v>2.7565518888899301</c:v>
                </c:pt>
                <c:pt idx="14">
                  <c:v>3.6667228347537701</c:v>
                </c:pt>
                <c:pt idx="15">
                  <c:v>3.4954828789052002</c:v>
                </c:pt>
                <c:pt idx="16">
                  <c:v>2.5347843024400198</c:v>
                </c:pt>
                <c:pt idx="17">
                  <c:v>2.8485222862633202</c:v>
                </c:pt>
                <c:pt idx="18">
                  <c:v>3.3022009292646599</c:v>
                </c:pt>
                <c:pt idx="19">
                  <c:v>3.0036049366763198</c:v>
                </c:pt>
                <c:pt idx="20">
                  <c:v>3.2070396307008302</c:v>
                </c:pt>
                <c:pt idx="21">
                  <c:v>2.97616995909104</c:v>
                </c:pt>
                <c:pt idx="22">
                  <c:v>3.6956831395853502</c:v>
                </c:pt>
                <c:pt idx="23">
                  <c:v>3.59431902879132</c:v>
                </c:pt>
                <c:pt idx="24">
                  <c:v>3.8715054109603102</c:v>
                </c:pt>
                <c:pt idx="25">
                  <c:v>4.4813922792844396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C5-425A-9E8D-FE7037C3A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3138176"/>
        <c:axId val="203139712"/>
      </c:barChart>
      <c:catAx>
        <c:axId val="203138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3139712"/>
        <c:crosses val="autoZero"/>
        <c:auto val="1"/>
        <c:lblAlgn val="ctr"/>
        <c:lblOffset val="100"/>
        <c:noMultiLvlLbl val="0"/>
      </c:catAx>
      <c:valAx>
        <c:axId val="203139712"/>
        <c:scaling>
          <c:orientation val="minMax"/>
          <c:min val="1"/>
        </c:scaling>
        <c:delete val="0"/>
        <c:axPos val="l"/>
        <c:majorGridlines/>
        <c:numFmt formatCode="#.000" sourceLinked="1"/>
        <c:majorTickMark val="out"/>
        <c:minorTickMark val="none"/>
        <c:tickLblPos val="nextTo"/>
        <c:crossAx val="2031381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chart" Target="../charts/chart6.xml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145675</xdr:colOff>
      <xdr:row>16</xdr:row>
      <xdr:rowOff>15544</xdr:rowOff>
    </xdr:from>
    <xdr:to>
      <xdr:col>8</xdr:col>
      <xdr:colOff>829234</xdr:colOff>
      <xdr:row>50</xdr:row>
      <xdr:rowOff>22412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5675" y="2716162"/>
          <a:ext cx="7900147" cy="7245868"/>
        </a:xfrm>
        <a:prstGeom prst="rect">
          <a:avLst/>
        </a:prstGeom>
      </xdr:spPr>
    </xdr:pic>
    <xdr:clientData/>
  </xdr:twoCellAnchor>
  <xdr:twoCellAnchor>
    <xdr:from>
      <xdr:col>18</xdr:col>
      <xdr:colOff>392206</xdr:colOff>
      <xdr:row>14</xdr:row>
      <xdr:rowOff>145676</xdr:rowOff>
    </xdr:from>
    <xdr:to>
      <xdr:col>28</xdr:col>
      <xdr:colOff>67235</xdr:colOff>
      <xdr:row>37</xdr:row>
      <xdr:rowOff>145676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117665</xdr:colOff>
      <xdr:row>33</xdr:row>
      <xdr:rowOff>53226</xdr:rowOff>
    </xdr:from>
    <xdr:to>
      <xdr:col>13</xdr:col>
      <xdr:colOff>750795</xdr:colOff>
      <xdr:row>40</xdr:row>
      <xdr:rowOff>100853</xdr:rowOff>
    </xdr:to>
    <xdr:sp macro="" textlink="">
      <xdr:nvSpPr>
        <xdr:cNvPr id="6" name="5 Rectángulo redondeado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9082371" y="6350932"/>
          <a:ext cx="3815600" cy="1538009"/>
        </a:xfrm>
        <a:prstGeom prst="round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100"/>
            <a:t>Para</a:t>
          </a:r>
          <a:r>
            <a:rPr lang="es-ES" sz="1100" baseline="0"/>
            <a:t> realizar la evaluación hemos incluido el gasto de comisiones y deslizamientos en el apartado destinado a la configuración de las comisiones. Se ha configurado un gasto de 6$. De este modo en cada trade se descontarán 12$.</a:t>
          </a:r>
          <a:endParaRPr lang="es-ES" sz="1100"/>
        </a:p>
      </xdr:txBody>
    </xdr:sp>
    <xdr:clientData/>
  </xdr:twoCellAnchor>
  <xdr:twoCellAnchor>
    <xdr:from>
      <xdr:col>8</xdr:col>
      <xdr:colOff>179294</xdr:colOff>
      <xdr:row>38</xdr:row>
      <xdr:rowOff>11206</xdr:rowOff>
    </xdr:from>
    <xdr:to>
      <xdr:col>9</xdr:col>
      <xdr:colOff>862852</xdr:colOff>
      <xdr:row>45</xdr:row>
      <xdr:rowOff>33617</xdr:rowOff>
    </xdr:to>
    <xdr:cxnSp macro="">
      <xdr:nvCxnSpPr>
        <xdr:cNvPr id="10" name="9 Conector recto de flecha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>
        <a:xfrm flipV="1">
          <a:off x="7339853" y="7395882"/>
          <a:ext cx="1568823" cy="1512794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16</xdr:row>
      <xdr:rowOff>11965</xdr:rowOff>
    </xdr:from>
    <xdr:to>
      <xdr:col>10</xdr:col>
      <xdr:colOff>57149</xdr:colOff>
      <xdr:row>57</xdr:row>
      <xdr:rowOff>142875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57174" y="2831365"/>
          <a:ext cx="8524875" cy="6769835"/>
        </a:xfrm>
        <a:prstGeom prst="rect">
          <a:avLst/>
        </a:prstGeom>
      </xdr:spPr>
    </xdr:pic>
    <xdr:clientData/>
  </xdr:twoCellAnchor>
  <xdr:twoCellAnchor>
    <xdr:from>
      <xdr:col>11</xdr:col>
      <xdr:colOff>540810</xdr:colOff>
      <xdr:row>24</xdr:row>
      <xdr:rowOff>28575</xdr:rowOff>
    </xdr:from>
    <xdr:to>
      <xdr:col>13</xdr:col>
      <xdr:colOff>9525</xdr:colOff>
      <xdr:row>32</xdr:row>
      <xdr:rowOff>38100</xdr:rowOff>
    </xdr:to>
    <xdr:sp macro="" textlink="">
      <xdr:nvSpPr>
        <xdr:cNvPr id="6" name="5 Rectángulo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0208685" y="4143375"/>
          <a:ext cx="1164165" cy="1304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6</xdr:col>
      <xdr:colOff>129117</xdr:colOff>
      <xdr:row>10</xdr:row>
      <xdr:rowOff>146050</xdr:rowOff>
    </xdr:from>
    <xdr:to>
      <xdr:col>11</xdr:col>
      <xdr:colOff>457200</xdr:colOff>
      <xdr:row>24</xdr:row>
      <xdr:rowOff>76200</xdr:rowOff>
    </xdr:to>
    <xdr:cxnSp macro="">
      <xdr:nvCxnSpPr>
        <xdr:cNvPr id="8" name="7 Conector recto de flecha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>
          <a:off x="5844117" y="1822450"/>
          <a:ext cx="4280958" cy="236855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297390</xdr:colOff>
      <xdr:row>10</xdr:row>
      <xdr:rowOff>42334</xdr:rowOff>
    </xdr:from>
    <xdr:to>
      <xdr:col>21</xdr:col>
      <xdr:colOff>19050</xdr:colOff>
      <xdr:row>30</xdr:row>
      <xdr:rowOff>43391</xdr:rowOff>
    </xdr:to>
    <xdr:graphicFrame macro="">
      <xdr:nvGraphicFramePr>
        <xdr:cNvPr id="3" name="Gráfico 2" descr="Tipo de gráfico: Líneas. &quot;Campo2&quot; por &quot;Campo1&quot;&#10;&#10;Descripción generada automáticamente">
          <a:extLst>
            <a:ext uri="{FF2B5EF4-FFF2-40B4-BE49-F238E27FC236}">
              <a16:creationId xmlns:a16="http://schemas.microsoft.com/office/drawing/2014/main" id="{5A6FF45A-3C7E-4171-BB07-9949479394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171450</xdr:colOff>
      <xdr:row>13</xdr:row>
      <xdr:rowOff>47626</xdr:rowOff>
    </xdr:from>
    <xdr:to>
      <xdr:col>18</xdr:col>
      <xdr:colOff>142875</xdr:colOff>
      <xdr:row>16</xdr:row>
      <xdr:rowOff>104776</xdr:rowOff>
    </xdr:to>
    <xdr:sp macro="" textlink="">
      <xdr:nvSpPr>
        <xdr:cNvPr id="10" name="5 Rectángulo">
          <a:extLst>
            <a:ext uri="{FF2B5EF4-FFF2-40B4-BE49-F238E27FC236}">
              <a16:creationId xmlns:a16="http://schemas.microsoft.com/office/drawing/2014/main" id="{AEA06D7F-6A4E-49A2-89C2-BCBEE107CBAC}"/>
            </a:ext>
          </a:extLst>
        </xdr:cNvPr>
        <xdr:cNvSpPr/>
      </xdr:nvSpPr>
      <xdr:spPr>
        <a:xfrm>
          <a:off x="14544675" y="2295526"/>
          <a:ext cx="1314450" cy="628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238124</xdr:colOff>
      <xdr:row>16</xdr:row>
      <xdr:rowOff>13464</xdr:rowOff>
    </xdr:from>
    <xdr:to>
      <xdr:col>13</xdr:col>
      <xdr:colOff>0</xdr:colOff>
      <xdr:row>60</xdr:row>
      <xdr:rowOff>8941</xdr:rowOff>
    </xdr:to>
    <xdr:pic>
      <xdr:nvPicPr>
        <xdr:cNvPr id="6" name="5 Imagen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38124" y="2861439"/>
          <a:ext cx="10334626" cy="7120177"/>
        </a:xfrm>
        <a:prstGeom prst="rect">
          <a:avLst/>
        </a:prstGeom>
      </xdr:spPr>
    </xdr:pic>
    <xdr:clientData/>
  </xdr:twoCellAnchor>
  <xdr:twoCellAnchor>
    <xdr:from>
      <xdr:col>24</xdr:col>
      <xdr:colOff>47625</xdr:colOff>
      <xdr:row>14</xdr:row>
      <xdr:rowOff>28576</xdr:rowOff>
    </xdr:from>
    <xdr:to>
      <xdr:col>41</xdr:col>
      <xdr:colOff>0</xdr:colOff>
      <xdr:row>21</xdr:row>
      <xdr:rowOff>47626</xdr:rowOff>
    </xdr:to>
    <xdr:sp macro="" textlink="">
      <xdr:nvSpPr>
        <xdr:cNvPr id="8" name="7 Rectángulo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17221200" y="2486026"/>
          <a:ext cx="4514850" cy="1219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247650</xdr:colOff>
      <xdr:row>11</xdr:row>
      <xdr:rowOff>123825</xdr:rowOff>
    </xdr:from>
    <xdr:to>
      <xdr:col>23</xdr:col>
      <xdr:colOff>228600</xdr:colOff>
      <xdr:row>15</xdr:row>
      <xdr:rowOff>152400</xdr:rowOff>
    </xdr:to>
    <xdr:cxnSp macro="">
      <xdr:nvCxnSpPr>
        <xdr:cNvPr id="9" name="8 Conector recto de flecha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CxnSpPr/>
      </xdr:nvCxnSpPr>
      <xdr:spPr>
        <a:xfrm>
          <a:off x="6886575" y="2000250"/>
          <a:ext cx="11458575" cy="771525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1076324</xdr:colOff>
      <xdr:row>43</xdr:row>
      <xdr:rowOff>128586</xdr:rowOff>
    </xdr:from>
    <xdr:to>
      <xdr:col>39</xdr:col>
      <xdr:colOff>38099</xdr:colOff>
      <xdr:row>63</xdr:row>
      <xdr:rowOff>76199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976ACDE-7446-44E7-8B0C-A929D25F9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19050</xdr:colOff>
      <xdr:row>65</xdr:row>
      <xdr:rowOff>14287</xdr:rowOff>
    </xdr:from>
    <xdr:to>
      <xdr:col>36</xdr:col>
      <xdr:colOff>0</xdr:colOff>
      <xdr:row>83</xdr:row>
      <xdr:rowOff>142875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26F223BF-895C-4A3C-AA51-415B852B27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1504950</xdr:colOff>
      <xdr:row>67</xdr:row>
      <xdr:rowOff>66674</xdr:rowOff>
    </xdr:from>
    <xdr:to>
      <xdr:col>21</xdr:col>
      <xdr:colOff>171450</xdr:colOff>
      <xdr:row>77</xdr:row>
      <xdr:rowOff>19049</xdr:rowOff>
    </xdr:to>
    <xdr:sp macro="" textlink="">
      <xdr:nvSpPr>
        <xdr:cNvPr id="17" name="7 Rectángulo">
          <a:extLst>
            <a:ext uri="{FF2B5EF4-FFF2-40B4-BE49-F238E27FC236}">
              <a16:creationId xmlns:a16="http://schemas.microsoft.com/office/drawing/2014/main" id="{3FB3533E-458C-4B8D-B1B2-EA34739B125D}"/>
            </a:ext>
          </a:extLst>
        </xdr:cNvPr>
        <xdr:cNvSpPr/>
      </xdr:nvSpPr>
      <xdr:spPr>
        <a:xfrm>
          <a:off x="16878300" y="11172824"/>
          <a:ext cx="876300" cy="1571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761999</xdr:colOff>
      <xdr:row>15</xdr:row>
      <xdr:rowOff>0</xdr:rowOff>
    </xdr:from>
    <xdr:to>
      <xdr:col>12</xdr:col>
      <xdr:colOff>552450</xdr:colOff>
      <xdr:row>54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1B3CC56-248F-4BC8-8042-FEDC7175D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2552700"/>
          <a:ext cx="9925051" cy="6315075"/>
        </a:xfrm>
        <a:prstGeom prst="rect">
          <a:avLst/>
        </a:prstGeom>
      </xdr:spPr>
    </xdr:pic>
    <xdr:clientData/>
  </xdr:twoCellAnchor>
  <xdr:twoCellAnchor>
    <xdr:from>
      <xdr:col>17</xdr:col>
      <xdr:colOff>752475</xdr:colOff>
      <xdr:row>13</xdr:row>
      <xdr:rowOff>157162</xdr:rowOff>
    </xdr:from>
    <xdr:to>
      <xdr:col>23</xdr:col>
      <xdr:colOff>752475</xdr:colOff>
      <xdr:row>30</xdr:row>
      <xdr:rowOff>109537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F694DCC-11D0-4BCD-88F8-1E24BBDE1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752475</xdr:colOff>
      <xdr:row>15</xdr:row>
      <xdr:rowOff>142876</xdr:rowOff>
    </xdr:from>
    <xdr:to>
      <xdr:col>17</xdr:col>
      <xdr:colOff>9525</xdr:colOff>
      <xdr:row>21</xdr:row>
      <xdr:rowOff>28576</xdr:rowOff>
    </xdr:to>
    <xdr:sp macro="" textlink="">
      <xdr:nvSpPr>
        <xdr:cNvPr id="5" name="5 Rectángulo">
          <a:extLst>
            <a:ext uri="{FF2B5EF4-FFF2-40B4-BE49-F238E27FC236}">
              <a16:creationId xmlns:a16="http://schemas.microsoft.com/office/drawing/2014/main" id="{64DC0401-C38C-4120-A1A8-76500E9E6892}"/>
            </a:ext>
          </a:extLst>
        </xdr:cNvPr>
        <xdr:cNvSpPr/>
      </xdr:nvSpPr>
      <xdr:spPr>
        <a:xfrm>
          <a:off x="12182475" y="2695576"/>
          <a:ext cx="1543050" cy="8572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20</xdr:col>
      <xdr:colOff>552450</xdr:colOff>
      <xdr:row>17</xdr:row>
      <xdr:rowOff>28575</xdr:rowOff>
    </xdr:from>
    <xdr:to>
      <xdr:col>22</xdr:col>
      <xdr:colOff>47625</xdr:colOff>
      <xdr:row>20</xdr:row>
      <xdr:rowOff>28575</xdr:rowOff>
    </xdr:to>
    <xdr:sp macro="" textlink="">
      <xdr:nvSpPr>
        <xdr:cNvPr id="7" name="5 Rectángulo">
          <a:extLst>
            <a:ext uri="{FF2B5EF4-FFF2-40B4-BE49-F238E27FC236}">
              <a16:creationId xmlns:a16="http://schemas.microsoft.com/office/drawing/2014/main" id="{CB53CFA0-09B9-4DC6-AA30-5BE98E9A0E54}"/>
            </a:ext>
          </a:extLst>
        </xdr:cNvPr>
        <xdr:cNvSpPr/>
      </xdr:nvSpPr>
      <xdr:spPr>
        <a:xfrm>
          <a:off x="16554450" y="2905125"/>
          <a:ext cx="1019175" cy="485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9</xdr:col>
      <xdr:colOff>95250</xdr:colOff>
      <xdr:row>7</xdr:row>
      <xdr:rowOff>0</xdr:rowOff>
    </xdr:from>
    <xdr:to>
      <xdr:col>14</xdr:col>
      <xdr:colOff>680508</xdr:colOff>
      <xdr:row>17</xdr:row>
      <xdr:rowOff>120650</xdr:rowOff>
    </xdr:to>
    <xdr:cxnSp macro="">
      <xdr:nvCxnSpPr>
        <xdr:cNvPr id="9" name="7 Conector recto de flecha">
          <a:extLst>
            <a:ext uri="{FF2B5EF4-FFF2-40B4-BE49-F238E27FC236}">
              <a16:creationId xmlns:a16="http://schemas.microsoft.com/office/drawing/2014/main" id="{AE3BFBCD-D7AF-40C2-A359-04BF1CE09694}"/>
            </a:ext>
          </a:extLst>
        </xdr:cNvPr>
        <xdr:cNvCxnSpPr/>
      </xdr:nvCxnSpPr>
      <xdr:spPr>
        <a:xfrm>
          <a:off x="7715250" y="1247775"/>
          <a:ext cx="4395258" cy="1806575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</xdr:row>
      <xdr:rowOff>275518</xdr:rowOff>
    </xdr:from>
    <xdr:to>
      <xdr:col>13</xdr:col>
      <xdr:colOff>0</xdr:colOff>
      <xdr:row>71</xdr:row>
      <xdr:rowOff>123265</xdr:rowOff>
    </xdr:to>
    <xdr:pic>
      <xdr:nvPicPr>
        <xdr:cNvPr id="6" name="5 Imagen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46529" y="2707194"/>
          <a:ext cx="11026589" cy="8924512"/>
        </a:xfrm>
        <a:prstGeom prst="rect">
          <a:avLst/>
        </a:prstGeom>
      </xdr:spPr>
    </xdr:pic>
    <xdr:clientData/>
  </xdr:twoCellAnchor>
  <xdr:twoCellAnchor>
    <xdr:from>
      <xdr:col>15</xdr:col>
      <xdr:colOff>1467971</xdr:colOff>
      <xdr:row>21</xdr:row>
      <xdr:rowOff>11205</xdr:rowOff>
    </xdr:from>
    <xdr:to>
      <xdr:col>17</xdr:col>
      <xdr:colOff>33619</xdr:colOff>
      <xdr:row>24</xdr:row>
      <xdr:rowOff>0</xdr:rowOff>
    </xdr:to>
    <xdr:sp macro="" textlink="">
      <xdr:nvSpPr>
        <xdr:cNvPr id="9" name="8 Rectángulo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14982265" y="3641911"/>
          <a:ext cx="1636060" cy="45944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100853</xdr:colOff>
      <xdr:row>9</xdr:row>
      <xdr:rowOff>33618</xdr:rowOff>
    </xdr:from>
    <xdr:to>
      <xdr:col>15</xdr:col>
      <xdr:colOff>1378324</xdr:colOff>
      <xdr:row>21</xdr:row>
      <xdr:rowOff>100852</xdr:rowOff>
    </xdr:to>
    <xdr:cxnSp macro="">
      <xdr:nvCxnSpPr>
        <xdr:cNvPr id="11" name="10 Conector recto de flecha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CxnSpPr/>
      </xdr:nvCxnSpPr>
      <xdr:spPr>
        <a:xfrm>
          <a:off x="7440706" y="1546412"/>
          <a:ext cx="7451912" cy="2218764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22412</xdr:colOff>
      <xdr:row>13</xdr:row>
      <xdr:rowOff>146797</xdr:rowOff>
    </xdr:from>
    <xdr:to>
      <xdr:col>29</xdr:col>
      <xdr:colOff>100854</xdr:colOff>
      <xdr:row>30</xdr:row>
      <xdr:rowOff>88526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FCB2E50-7ECC-47A7-A557-71B9C724F5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15</xdr:col>
      <xdr:colOff>0</xdr:colOff>
      <xdr:row>36</xdr:row>
      <xdr:rowOff>0</xdr:rowOff>
    </xdr:from>
    <xdr:to>
      <xdr:col>28</xdr:col>
      <xdr:colOff>208429</xdr:colOff>
      <xdr:row>60</xdr:row>
      <xdr:rowOff>92656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05C3C23-803D-4BF0-AA99-1F53AEB65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14294" y="5983941"/>
          <a:ext cx="7772400" cy="3857833"/>
        </a:xfrm>
        <a:prstGeom prst="rect">
          <a:avLst/>
        </a:prstGeom>
      </xdr:spPr>
    </xdr:pic>
    <xdr:clientData/>
  </xdr:twoCellAnchor>
  <xdr:twoCellAnchor>
    <xdr:from>
      <xdr:col>25</xdr:col>
      <xdr:colOff>100853</xdr:colOff>
      <xdr:row>18</xdr:row>
      <xdr:rowOff>134471</xdr:rowOff>
    </xdr:from>
    <xdr:to>
      <xdr:col>27</xdr:col>
      <xdr:colOff>0</xdr:colOff>
      <xdr:row>23</xdr:row>
      <xdr:rowOff>11206</xdr:rowOff>
    </xdr:to>
    <xdr:sp macro="" textlink="">
      <xdr:nvSpPr>
        <xdr:cNvPr id="13" name="8 Rectángulo">
          <a:extLst>
            <a:ext uri="{FF2B5EF4-FFF2-40B4-BE49-F238E27FC236}">
              <a16:creationId xmlns:a16="http://schemas.microsoft.com/office/drawing/2014/main" id="{733BFF31-0913-4CD5-A4C3-C1DAEF76DA7C}"/>
            </a:ext>
          </a:extLst>
        </xdr:cNvPr>
        <xdr:cNvSpPr/>
      </xdr:nvSpPr>
      <xdr:spPr>
        <a:xfrm>
          <a:off x="20002500" y="3294530"/>
          <a:ext cx="661147" cy="66114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752475</xdr:colOff>
      <xdr:row>10</xdr:row>
      <xdr:rowOff>4762</xdr:rowOff>
    </xdr:from>
    <xdr:to>
      <xdr:col>19</xdr:col>
      <xdr:colOff>752475</xdr:colOff>
      <xdr:row>26</xdr:row>
      <xdr:rowOff>33337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4FAE6C97-A8FE-4959-B452-BEED6F982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9524</xdr:colOff>
      <xdr:row>15</xdr:row>
      <xdr:rowOff>198420</xdr:rowOff>
    </xdr:from>
    <xdr:to>
      <xdr:col>9</xdr:col>
      <xdr:colOff>752475</xdr:colOff>
      <xdr:row>58</xdr:row>
      <xdr:rowOff>0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5F3D30A4-5E7E-49AD-B7DC-0B9034BD4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1524" y="2770170"/>
          <a:ext cx="6934201" cy="6802455"/>
        </a:xfrm>
        <a:prstGeom prst="rect">
          <a:avLst/>
        </a:prstGeom>
      </xdr:spPr>
    </xdr:pic>
    <xdr:clientData/>
  </xdr:twoCellAnchor>
  <xdr:twoCellAnchor>
    <xdr:from>
      <xdr:col>11</xdr:col>
      <xdr:colOff>7410</xdr:colOff>
      <xdr:row>19</xdr:row>
      <xdr:rowOff>0</xdr:rowOff>
    </xdr:from>
    <xdr:to>
      <xdr:col>13</xdr:col>
      <xdr:colOff>19050</xdr:colOff>
      <xdr:row>23</xdr:row>
      <xdr:rowOff>9525</xdr:rowOff>
    </xdr:to>
    <xdr:sp macro="" textlink="">
      <xdr:nvSpPr>
        <xdr:cNvPr id="3" name="5 Rectángulo">
          <a:extLst>
            <a:ext uri="{FF2B5EF4-FFF2-40B4-BE49-F238E27FC236}">
              <a16:creationId xmlns:a16="http://schemas.microsoft.com/office/drawing/2014/main" id="{42D9F5D1-828E-477D-99EA-D3CE2BC572CC}"/>
            </a:ext>
          </a:extLst>
        </xdr:cNvPr>
        <xdr:cNvSpPr/>
      </xdr:nvSpPr>
      <xdr:spPr>
        <a:xfrm>
          <a:off x="8484660" y="3257550"/>
          <a:ext cx="1535640" cy="657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6</xdr:col>
      <xdr:colOff>129117</xdr:colOff>
      <xdr:row>10</xdr:row>
      <xdr:rowOff>146050</xdr:rowOff>
    </xdr:from>
    <xdr:to>
      <xdr:col>10</xdr:col>
      <xdr:colOff>571500</xdr:colOff>
      <xdr:row>20</xdr:row>
      <xdr:rowOff>142875</xdr:rowOff>
    </xdr:to>
    <xdr:cxnSp macro="">
      <xdr:nvCxnSpPr>
        <xdr:cNvPr id="4" name="7 Conector recto de flecha">
          <a:extLst>
            <a:ext uri="{FF2B5EF4-FFF2-40B4-BE49-F238E27FC236}">
              <a16:creationId xmlns:a16="http://schemas.microsoft.com/office/drawing/2014/main" id="{4F5E3564-C9CE-4A5A-8EF0-81407A9630E6}"/>
            </a:ext>
          </a:extLst>
        </xdr:cNvPr>
        <xdr:cNvCxnSpPr/>
      </xdr:nvCxnSpPr>
      <xdr:spPr>
        <a:xfrm>
          <a:off x="4796367" y="1822450"/>
          <a:ext cx="3490383" cy="173990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371476</xdr:colOff>
      <xdr:row>13</xdr:row>
      <xdr:rowOff>38102</xdr:rowOff>
    </xdr:from>
    <xdr:to>
      <xdr:col>18</xdr:col>
      <xdr:colOff>438150</xdr:colOff>
      <xdr:row>15</xdr:row>
      <xdr:rowOff>85726</xdr:rowOff>
    </xdr:to>
    <xdr:sp macro="" textlink="">
      <xdr:nvSpPr>
        <xdr:cNvPr id="5" name="5 Rectángulo">
          <a:extLst>
            <a:ext uri="{FF2B5EF4-FFF2-40B4-BE49-F238E27FC236}">
              <a16:creationId xmlns:a16="http://schemas.microsoft.com/office/drawing/2014/main" id="{8761E33B-65C4-4B9F-8CFE-6CF472954076}"/>
            </a:ext>
          </a:extLst>
        </xdr:cNvPr>
        <xdr:cNvSpPr/>
      </xdr:nvSpPr>
      <xdr:spPr>
        <a:xfrm>
          <a:off x="13420726" y="2286002"/>
          <a:ext cx="828674" cy="3714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705971</xdr:colOff>
      <xdr:row>30</xdr:row>
      <xdr:rowOff>145676</xdr:rowOff>
    </xdr:from>
    <xdr:to>
      <xdr:col>13</xdr:col>
      <xdr:colOff>728382</xdr:colOff>
      <xdr:row>40</xdr:row>
      <xdr:rowOff>134470</xdr:rowOff>
    </xdr:to>
    <xdr:sp macro="" textlink="">
      <xdr:nvSpPr>
        <xdr:cNvPr id="7" name="6 Flecha derecha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11183471" y="4986617"/>
          <a:ext cx="2061882" cy="155761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ES" sz="1100"/>
        </a:p>
      </xdr:txBody>
    </xdr:sp>
    <xdr:clientData/>
  </xdr:twoCellAnchor>
  <xdr:twoCellAnchor editAs="oneCell">
    <xdr:from>
      <xdr:col>1</xdr:col>
      <xdr:colOff>0</xdr:colOff>
      <xdr:row>11</xdr:row>
      <xdr:rowOff>190500</xdr:rowOff>
    </xdr:from>
    <xdr:to>
      <xdr:col>10</xdr:col>
      <xdr:colOff>1243853</xdr:colOff>
      <xdr:row>67</xdr:row>
      <xdr:rowOff>145676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90500" y="2084294"/>
          <a:ext cx="10544735" cy="878541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16</xdr:row>
      <xdr:rowOff>96633</xdr:rowOff>
    </xdr:from>
    <xdr:to>
      <xdr:col>24</xdr:col>
      <xdr:colOff>586609</xdr:colOff>
      <xdr:row>54</xdr:row>
      <xdr:rowOff>83889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489206" y="2819662"/>
          <a:ext cx="9114286" cy="594878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16</xdr:row>
      <xdr:rowOff>62393</xdr:rowOff>
    </xdr:from>
    <xdr:to>
      <xdr:col>37</xdr:col>
      <xdr:colOff>722763</xdr:colOff>
      <xdr:row>54</xdr:row>
      <xdr:rowOff>89557</xdr:rowOff>
    </xdr:to>
    <xdr:pic>
      <xdr:nvPicPr>
        <xdr:cNvPr id="5" name="4 Imagen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4540882" y="2785422"/>
          <a:ext cx="9104763" cy="5988694"/>
        </a:xfrm>
        <a:prstGeom prst="rect">
          <a:avLst/>
        </a:prstGeom>
      </xdr:spPr>
    </xdr:pic>
    <xdr:clientData/>
  </xdr:twoCellAnchor>
  <xdr:twoCellAnchor>
    <xdr:from>
      <xdr:col>1</xdr:col>
      <xdr:colOff>44825</xdr:colOff>
      <xdr:row>29</xdr:row>
      <xdr:rowOff>78442</xdr:rowOff>
    </xdr:from>
    <xdr:to>
      <xdr:col>7</xdr:col>
      <xdr:colOff>78442</xdr:colOff>
      <xdr:row>39</xdr:row>
      <xdr:rowOff>89647</xdr:rowOff>
    </xdr:to>
    <xdr:sp macro="" textlink="">
      <xdr:nvSpPr>
        <xdr:cNvPr id="8" name="7 Rectángulo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235325" y="4840942"/>
          <a:ext cx="6589058" cy="158002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5</xdr:col>
      <xdr:colOff>750794</xdr:colOff>
      <xdr:row>7</xdr:row>
      <xdr:rowOff>67235</xdr:rowOff>
    </xdr:from>
    <xdr:to>
      <xdr:col>8</xdr:col>
      <xdr:colOff>526676</xdr:colOff>
      <xdr:row>28</xdr:row>
      <xdr:rowOff>123264</xdr:rowOff>
    </xdr:to>
    <xdr:cxnSp macro="">
      <xdr:nvCxnSpPr>
        <xdr:cNvPr id="6" name="5 Conector recto de flecha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CxnSpPr/>
      </xdr:nvCxnSpPr>
      <xdr:spPr>
        <a:xfrm flipV="1">
          <a:off x="5737412" y="1333500"/>
          <a:ext cx="2442882" cy="3395382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728380</xdr:colOff>
      <xdr:row>11</xdr:row>
      <xdr:rowOff>11208</xdr:rowOff>
    </xdr:from>
    <xdr:to>
      <xdr:col>19</xdr:col>
      <xdr:colOff>923364</xdr:colOff>
      <xdr:row>38</xdr:row>
      <xdr:rowOff>85166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9525</xdr:colOff>
      <xdr:row>11</xdr:row>
      <xdr:rowOff>180974</xdr:rowOff>
    </xdr:from>
    <xdr:to>
      <xdr:col>11</xdr:col>
      <xdr:colOff>9525</xdr:colOff>
      <xdr:row>57</xdr:row>
      <xdr:rowOff>114299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0025" y="2047874"/>
          <a:ext cx="9077325" cy="74199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19051</xdr:colOff>
      <xdr:row>13</xdr:row>
      <xdr:rowOff>17985</xdr:rowOff>
    </xdr:from>
    <xdr:to>
      <xdr:col>10</xdr:col>
      <xdr:colOff>1</xdr:colOff>
      <xdr:row>52</xdr:row>
      <xdr:rowOff>28575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9551" y="2199210"/>
          <a:ext cx="8382000" cy="6325665"/>
        </a:xfrm>
        <a:prstGeom prst="rect">
          <a:avLst/>
        </a:prstGeom>
      </xdr:spPr>
    </xdr:pic>
    <xdr:clientData/>
  </xdr:twoCellAnchor>
  <xdr:twoCellAnchor editAs="oneCell">
    <xdr:from>
      <xdr:col>13</xdr:col>
      <xdr:colOff>18722</xdr:colOff>
      <xdr:row>6</xdr:row>
      <xdr:rowOff>95250</xdr:rowOff>
    </xdr:from>
    <xdr:to>
      <xdr:col>21</xdr:col>
      <xdr:colOff>287772</xdr:colOff>
      <xdr:row>33</xdr:row>
      <xdr:rowOff>132481</xdr:rowOff>
    </xdr:to>
    <xdr:pic>
      <xdr:nvPicPr>
        <xdr:cNvPr id="5" name="4 Imagen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039147" y="1143000"/>
          <a:ext cx="6888925" cy="4409206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12</xdr:row>
      <xdr:rowOff>114301</xdr:rowOff>
    </xdr:from>
    <xdr:to>
      <xdr:col>15</xdr:col>
      <xdr:colOff>695325</xdr:colOff>
      <xdr:row>21</xdr:row>
      <xdr:rowOff>104776</xdr:rowOff>
    </xdr:to>
    <xdr:sp macro="" textlink="">
      <xdr:nvSpPr>
        <xdr:cNvPr id="6" name="5 Rectángulo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11115675" y="2133601"/>
          <a:ext cx="2124075" cy="1447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9</xdr:col>
      <xdr:colOff>647701</xdr:colOff>
      <xdr:row>4</xdr:row>
      <xdr:rowOff>114300</xdr:rowOff>
    </xdr:from>
    <xdr:to>
      <xdr:col>13</xdr:col>
      <xdr:colOff>95250</xdr:colOff>
      <xdr:row>17</xdr:row>
      <xdr:rowOff>28576</xdr:rowOff>
    </xdr:to>
    <xdr:cxnSp macro="">
      <xdr:nvCxnSpPr>
        <xdr:cNvPr id="8" name="7 Conector recto de flecha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CxnSpPr>
          <a:stCxn id="6" idx="1"/>
        </xdr:cNvCxnSpPr>
      </xdr:nvCxnSpPr>
      <xdr:spPr>
        <a:xfrm flipH="1" flipV="1">
          <a:off x="8477251" y="838200"/>
          <a:ext cx="2638424" cy="2019301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152400</xdr:colOff>
      <xdr:row>0</xdr:row>
      <xdr:rowOff>85725</xdr:rowOff>
    </xdr:from>
    <xdr:to>
      <xdr:col>9</xdr:col>
      <xdr:colOff>476249</xdr:colOff>
      <xdr:row>11</xdr:row>
      <xdr:rowOff>28575</xdr:rowOff>
    </xdr:to>
    <xdr:sp macro="" textlink="">
      <xdr:nvSpPr>
        <xdr:cNvPr id="11" name="10 CuadroTexto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 txBox="1"/>
      </xdr:nvSpPr>
      <xdr:spPr>
        <a:xfrm>
          <a:off x="5695950" y="85725"/>
          <a:ext cx="2609849" cy="16383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/>
            <a:t>Beneficio acumulado:</a:t>
          </a:r>
        </a:p>
        <a:p>
          <a:endParaRPr lang="es-ES" sz="1100"/>
        </a:p>
        <a:p>
          <a:r>
            <a:rPr lang="es-ES" sz="1100"/>
            <a:t>- Cuanta menos dispersoión mejor</a:t>
          </a:r>
        </a:p>
        <a:p>
          <a:r>
            <a:rPr lang="es-ES" sz="1100"/>
            <a:t>- No hay años con pérdidas.</a:t>
          </a:r>
        </a:p>
        <a:p>
          <a:endParaRPr lang="es-ES" sz="1100"/>
        </a:p>
        <a:p>
          <a:r>
            <a:rPr lang="es-ES" sz="1100" b="1"/>
            <a:t>DrawDown:</a:t>
          </a:r>
        </a:p>
        <a:p>
          <a:endParaRPr lang="es-ES" sz="1100" b="1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Cuanta menos dispersoión mejor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Ningún</a:t>
          </a:r>
          <a:r>
            <a:rPr lang="es-E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año se dispara excesivamente.</a:t>
          </a:r>
          <a:endParaRPr lang="es-ES">
            <a:effectLst/>
          </a:endParaRPr>
        </a:p>
        <a:p>
          <a:endParaRPr lang="es-E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o García" refreshedDate="44616.986057407405" createdVersion="7" refreshedVersion="7" minRefreshableVersion="3" recordCount="676" xr:uid="{B497F080-5E7A-4D81-BC45-F6F62B7ACA4B}">
  <cacheSource type="worksheet">
    <worksheetSource ref="C69:E745" sheet="Filtro CMO"/>
  </cacheSource>
  <cacheFields count="3">
    <cacheField name="Performance" numFmtId="165">
      <sharedItems containsSemiMixedTypes="0" containsString="0" containsNumber="1" minValue="2.1231160472955102" maxValue="4.2880247640533398"/>
    </cacheField>
    <cacheField name="CMOPeriod" numFmtId="0">
      <sharedItems containsSemiMixedTypes="0" containsString="0" containsNumber="1" containsInteger="1" minValue="5" maxValue="30" count="26">
        <n v="10"/>
        <n v="6"/>
        <n v="9"/>
        <n v="11"/>
        <n v="7"/>
        <n v="5"/>
        <n v="8"/>
        <n v="14"/>
        <n v="13"/>
        <n v="12"/>
        <n v="17"/>
        <n v="18"/>
        <n v="27"/>
        <n v="26"/>
        <n v="28"/>
        <n v="25"/>
        <n v="16"/>
        <n v="15"/>
        <n v="29"/>
        <n v="30"/>
        <n v="19"/>
        <n v="23"/>
        <n v="22"/>
        <n v="24"/>
        <n v="20"/>
        <n v="21"/>
      </sharedItems>
    </cacheField>
    <cacheField name="CMOLevel" numFmtId="0">
      <sharedItems containsSemiMixedTypes="0" containsString="0" containsNumber="1" containsInteger="1" minValue="0" maxValue="25" count="26">
        <n v="15"/>
        <n v="14"/>
        <n v="8"/>
        <n v="3"/>
        <n v="18"/>
        <n v="13"/>
        <n v="11"/>
        <n v="12"/>
        <n v="1"/>
        <n v="2"/>
        <n v="9"/>
        <n v="17"/>
        <n v="5"/>
        <n v="16"/>
        <n v="6"/>
        <n v="4"/>
        <n v="0"/>
        <n v="10"/>
        <n v="7"/>
        <n v="20"/>
        <n v="19"/>
        <n v="21"/>
        <n v="22"/>
        <n v="23"/>
        <n v="24"/>
        <n v="2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o García" refreshedDate="44617.243763888888" createdVersion="7" refreshedVersion="7" minRefreshableVersion="3" recordCount="26" xr:uid="{8769DC3F-6A06-4D91-B27F-5EAEF9021D98}">
  <cacheSource type="worksheet">
    <worksheetSource ref="S14:AS40" sheet="Filtro CMO"/>
  </cacheSource>
  <cacheFields count="27">
    <cacheField name="Etiquetas de fila" numFmtId="0">
      <sharedItems containsSemiMixedTypes="0" containsString="0" containsNumber="1" containsInteger="1" minValue="5" maxValue="30"/>
    </cacheField>
    <cacheField name="0" numFmtId="0">
      <sharedItems containsSemiMixedTypes="0" containsString="0" containsNumber="1" minValue="2.2083916904816299" maxValue="4.1130511146695703"/>
    </cacheField>
    <cacheField name="1" numFmtId="0">
      <sharedItems containsSemiMixedTypes="0" containsString="0" containsNumber="1" minValue="2.1231160472955102" maxValue="4.1931814249377002"/>
    </cacheField>
    <cacheField name="2" numFmtId="0">
      <sharedItems containsSemiMixedTypes="0" containsString="0" containsNumber="1" minValue="2.2590582871404901" maxValue="4.1931814249377002"/>
    </cacheField>
    <cacheField name="3" numFmtId="0">
      <sharedItems containsSemiMixedTypes="0" containsString="0" containsNumber="1" minValue="2.43558373413078" maxValue="4.2289103183021899"/>
    </cacheField>
    <cacheField name="4" numFmtId="0">
      <sharedItems containsSemiMixedTypes="0" containsString="0" containsNumber="1" minValue="2.4941475947021199" maxValue="4.1334798961552002"/>
    </cacheField>
    <cacheField name="5" numFmtId="0">
      <sharedItems containsSemiMixedTypes="0" containsString="0" containsNumber="1" minValue="2.39054255169706" maxValue="4.1818199721860898"/>
    </cacheField>
    <cacheField name="6" numFmtId="0">
      <sharedItems containsSemiMixedTypes="0" containsString="0" containsNumber="1" minValue="2.4257846807011298" maxValue="4.1650649219118101"/>
    </cacheField>
    <cacheField name="7" numFmtId="0">
      <sharedItems containsSemiMixedTypes="0" containsString="0" containsNumber="1" minValue="2.4006532184224199" maxValue="4.0503949675571196"/>
    </cacheField>
    <cacheField name="8" numFmtId="0">
      <sharedItems containsSemiMixedTypes="0" containsString="0" containsNumber="1" minValue="2.3848110486566401" maxValue="4.2330444875714202"/>
    </cacheField>
    <cacheField name="9" numFmtId="0">
      <sharedItems containsSemiMixedTypes="0" containsString="0" containsNumber="1" minValue="2.5222147263325998" maxValue="4.1890138218308497"/>
    </cacheField>
    <cacheField name="10" numFmtId="0">
      <sharedItems containsSemiMixedTypes="0" containsString="0" containsNumber="1" minValue="2.50378014900003" maxValue="4.1049473609578104"/>
    </cacheField>
    <cacheField name="11" numFmtId="0">
      <sharedItems containsSemiMixedTypes="0" containsString="0" containsNumber="1" minValue="2.54197647964883" maxValue="4.2124716306866201"/>
    </cacheField>
    <cacheField name="12" numFmtId="0">
      <sharedItems containsSemiMixedTypes="0" containsString="0" containsNumber="1" minValue="2.5776175864718498" maxValue="4.2104468274811797"/>
    </cacheField>
    <cacheField name="13" numFmtId="0">
      <sharedItems containsSemiMixedTypes="0" containsString="0" containsNumber="1" minValue="2.5437239619368399" maxValue="4.21968159202049"/>
    </cacheField>
    <cacheField name="14" numFmtId="0">
      <sharedItems containsSemiMixedTypes="0" containsString="0" containsNumber="1" minValue="2.5752098464569899" maxValue="4.2789845170841696"/>
    </cacheField>
    <cacheField name="15" numFmtId="0">
      <sharedItems containsSemiMixedTypes="0" containsString="0" containsNumber="1" minValue="2.5178127711431402" maxValue="4.2880247640533398"/>
    </cacheField>
    <cacheField name="16" numFmtId="0">
      <sharedItems containsSemiMixedTypes="0" containsString="0" containsNumber="1" minValue="2.5455739228916299" maxValue="4.1730138669311998"/>
    </cacheField>
    <cacheField name="17" numFmtId="0">
      <sharedItems containsSemiMixedTypes="0" containsString="0" containsNumber="1" minValue="2.4919464739372801" maxValue="4.18776437471608"/>
    </cacheField>
    <cacheField name="18" numFmtId="0">
      <sharedItems containsSemiMixedTypes="0" containsString="0" containsNumber="1" minValue="2.4759603450786201" maxValue="4.2271113676488303"/>
    </cacheField>
    <cacheField name="19" numFmtId="0">
      <sharedItems containsSemiMixedTypes="0" containsString="0" containsNumber="1" minValue="2.5259685507752501" maxValue="4.0002818901145201"/>
    </cacheField>
    <cacheField name="20" numFmtId="0">
      <sharedItems containsSemiMixedTypes="0" containsString="0" containsNumber="1" minValue="2.5006764311599299" maxValue="4.0180449261314903"/>
    </cacheField>
    <cacheField name="21" numFmtId="0">
      <sharedItems containsSemiMixedTypes="0" containsString="0" containsNumber="1" minValue="2.5127166136949102" maxValue="3.92348442959613"/>
    </cacheField>
    <cacheField name="22" numFmtId="0">
      <sharedItems containsSemiMixedTypes="0" containsString="0" containsNumber="1" minValue="2.5553962731175801" maxValue="3.86935991549755"/>
    </cacheField>
    <cacheField name="23" numFmtId="0">
      <sharedItems containsSemiMixedTypes="0" containsString="0" containsNumber="1" minValue="2.53227778355377" maxValue="3.7697916700779199"/>
    </cacheField>
    <cacheField name="24" numFmtId="0">
      <sharedItems containsSemiMixedTypes="0" containsString="0" containsNumber="1" minValue="2.53227778355377" maxValue="3.7437201525028301"/>
    </cacheField>
    <cacheField name="25" numFmtId="0">
      <sharedItems containsSemiMixedTypes="0" containsString="0" containsNumber="1" minValue="2.57382255451886" maxValue="3.73820772490216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6">
  <r>
    <n v="4.2880247640533398"/>
    <x v="0"/>
    <x v="0"/>
  </r>
  <r>
    <n v="4.2789845170841696"/>
    <x v="0"/>
    <x v="1"/>
  </r>
  <r>
    <n v="4.2330444875714202"/>
    <x v="0"/>
    <x v="2"/>
  </r>
  <r>
    <n v="4.2289103183021899"/>
    <x v="1"/>
    <x v="3"/>
  </r>
  <r>
    <n v="4.2271113676488303"/>
    <x v="2"/>
    <x v="4"/>
  </r>
  <r>
    <n v="4.21968159202049"/>
    <x v="0"/>
    <x v="5"/>
  </r>
  <r>
    <n v="4.2124716306866201"/>
    <x v="0"/>
    <x v="6"/>
  </r>
  <r>
    <n v="4.2104468274811797"/>
    <x v="0"/>
    <x v="7"/>
  </r>
  <r>
    <n v="4.1931814249377002"/>
    <x v="1"/>
    <x v="8"/>
  </r>
  <r>
    <n v="4.1931814249377002"/>
    <x v="1"/>
    <x v="9"/>
  </r>
  <r>
    <n v="4.1890138218308497"/>
    <x v="0"/>
    <x v="10"/>
  </r>
  <r>
    <n v="4.18776437471608"/>
    <x v="2"/>
    <x v="11"/>
  </r>
  <r>
    <n v="4.1818199721860898"/>
    <x v="1"/>
    <x v="12"/>
  </r>
  <r>
    <n v="4.1730138669311998"/>
    <x v="2"/>
    <x v="13"/>
  </r>
  <r>
    <n v="4.1690541914056398"/>
    <x v="0"/>
    <x v="13"/>
  </r>
  <r>
    <n v="4.1650649219118101"/>
    <x v="1"/>
    <x v="14"/>
  </r>
  <r>
    <n v="4.1334798961552002"/>
    <x v="1"/>
    <x v="15"/>
  </r>
  <r>
    <n v="4.1130511146695703"/>
    <x v="1"/>
    <x v="16"/>
  </r>
  <r>
    <n v="4.1049473609578104"/>
    <x v="0"/>
    <x v="17"/>
  </r>
  <r>
    <n v="4.1027268429135502"/>
    <x v="2"/>
    <x v="0"/>
  </r>
  <r>
    <n v="4.0826891183570604"/>
    <x v="0"/>
    <x v="11"/>
  </r>
  <r>
    <n v="4.07730251500573"/>
    <x v="1"/>
    <x v="5"/>
  </r>
  <r>
    <n v="4.0560898252834798"/>
    <x v="2"/>
    <x v="1"/>
  </r>
  <r>
    <n v="4.0503949675571196"/>
    <x v="1"/>
    <x v="18"/>
  </r>
  <r>
    <n v="4.04710649584388"/>
    <x v="1"/>
    <x v="0"/>
  </r>
  <r>
    <n v="4.01844410531299"/>
    <x v="1"/>
    <x v="1"/>
  </r>
  <r>
    <n v="4.0180449261314903"/>
    <x v="1"/>
    <x v="19"/>
  </r>
  <r>
    <n v="4.0151707715701299"/>
    <x v="1"/>
    <x v="11"/>
  </r>
  <r>
    <n v="4.0099577924174703"/>
    <x v="0"/>
    <x v="4"/>
  </r>
  <r>
    <n v="4.0014421176281703"/>
    <x v="2"/>
    <x v="17"/>
  </r>
  <r>
    <n v="4.0002818901145201"/>
    <x v="2"/>
    <x v="20"/>
  </r>
  <r>
    <n v="3.9804178539325101"/>
    <x v="2"/>
    <x v="10"/>
  </r>
  <r>
    <n v="3.97649529463505"/>
    <x v="1"/>
    <x v="2"/>
  </r>
  <r>
    <n v="3.9761652216309402"/>
    <x v="1"/>
    <x v="7"/>
  </r>
  <r>
    <n v="3.9667589906295899"/>
    <x v="1"/>
    <x v="17"/>
  </r>
  <r>
    <n v="3.9567544192418498"/>
    <x v="2"/>
    <x v="2"/>
  </r>
  <r>
    <n v="3.9561366187252398"/>
    <x v="2"/>
    <x v="5"/>
  </r>
  <r>
    <n v="3.9521024407546501"/>
    <x v="3"/>
    <x v="20"/>
  </r>
  <r>
    <n v="3.94309334380196"/>
    <x v="1"/>
    <x v="20"/>
  </r>
  <r>
    <n v="3.9388500242898798"/>
    <x v="2"/>
    <x v="19"/>
  </r>
  <r>
    <n v="3.9378140633425498"/>
    <x v="1"/>
    <x v="6"/>
  </r>
  <r>
    <n v="3.9334935176380101"/>
    <x v="1"/>
    <x v="10"/>
  </r>
  <r>
    <n v="3.9331975054698902"/>
    <x v="1"/>
    <x v="4"/>
  </r>
  <r>
    <n v="3.9296325912269801"/>
    <x v="0"/>
    <x v="20"/>
  </r>
  <r>
    <n v="3.92348442959613"/>
    <x v="3"/>
    <x v="21"/>
  </r>
  <r>
    <n v="3.9233074264630399"/>
    <x v="1"/>
    <x v="13"/>
  </r>
  <r>
    <n v="3.9166992378204299"/>
    <x v="3"/>
    <x v="4"/>
  </r>
  <r>
    <n v="3.9149398173919301"/>
    <x v="0"/>
    <x v="18"/>
  </r>
  <r>
    <n v="3.9104209321950001"/>
    <x v="0"/>
    <x v="14"/>
  </r>
  <r>
    <n v="3.9045229359392302"/>
    <x v="3"/>
    <x v="19"/>
  </r>
  <r>
    <n v="3.90266742062196"/>
    <x v="3"/>
    <x v="0"/>
  </r>
  <r>
    <n v="3.8970222747205101"/>
    <x v="0"/>
    <x v="12"/>
  </r>
  <r>
    <n v="3.86935991549755"/>
    <x v="3"/>
    <x v="22"/>
  </r>
  <r>
    <n v="3.8649126346498202"/>
    <x v="0"/>
    <x v="19"/>
  </r>
  <r>
    <n v="3.8593496226162198"/>
    <x v="4"/>
    <x v="12"/>
  </r>
  <r>
    <n v="3.85836136456654"/>
    <x v="3"/>
    <x v="11"/>
  </r>
  <r>
    <n v="3.8520906812954898"/>
    <x v="2"/>
    <x v="6"/>
  </r>
  <r>
    <n v="3.8503627298534799"/>
    <x v="2"/>
    <x v="7"/>
  </r>
  <r>
    <n v="3.84081463881689"/>
    <x v="2"/>
    <x v="14"/>
  </r>
  <r>
    <n v="3.8325466324749602"/>
    <x v="2"/>
    <x v="18"/>
  </r>
  <r>
    <n v="3.8275454780757299"/>
    <x v="5"/>
    <x v="8"/>
  </r>
  <r>
    <n v="3.8248501052964801"/>
    <x v="4"/>
    <x v="8"/>
  </r>
  <r>
    <n v="3.8089477889554502"/>
    <x v="4"/>
    <x v="9"/>
  </r>
  <r>
    <n v="3.8079364905066502"/>
    <x v="4"/>
    <x v="14"/>
  </r>
  <r>
    <n v="3.8077369831439101"/>
    <x v="5"/>
    <x v="9"/>
  </r>
  <r>
    <n v="3.8077369831439101"/>
    <x v="5"/>
    <x v="3"/>
  </r>
  <r>
    <n v="3.8026997507093099"/>
    <x v="2"/>
    <x v="12"/>
  </r>
  <r>
    <n v="3.8010066694089102"/>
    <x v="4"/>
    <x v="15"/>
  </r>
  <r>
    <n v="3.7928638478747199"/>
    <x v="1"/>
    <x v="21"/>
  </r>
  <r>
    <n v="3.78643302121043"/>
    <x v="0"/>
    <x v="21"/>
  </r>
  <r>
    <n v="3.7854608943086299"/>
    <x v="3"/>
    <x v="13"/>
  </r>
  <r>
    <n v="3.7834555578134301"/>
    <x v="2"/>
    <x v="15"/>
  </r>
  <r>
    <n v="3.7833793650209602"/>
    <x v="5"/>
    <x v="0"/>
  </r>
  <r>
    <n v="3.7803222120018898"/>
    <x v="4"/>
    <x v="3"/>
  </r>
  <r>
    <n v="3.7697916700779199"/>
    <x v="3"/>
    <x v="23"/>
  </r>
  <r>
    <n v="3.76784035616644"/>
    <x v="5"/>
    <x v="13"/>
  </r>
  <r>
    <n v="3.75650205618328"/>
    <x v="2"/>
    <x v="21"/>
  </r>
  <r>
    <n v="3.7490772684303102"/>
    <x v="3"/>
    <x v="1"/>
  </r>
  <r>
    <n v="3.7437201525028301"/>
    <x v="3"/>
    <x v="24"/>
  </r>
  <r>
    <n v="3.7404332836023602"/>
    <x v="3"/>
    <x v="5"/>
  </r>
  <r>
    <n v="3.7382077249021601"/>
    <x v="3"/>
    <x v="25"/>
  </r>
  <r>
    <n v="3.73077423114005"/>
    <x v="0"/>
    <x v="15"/>
  </r>
  <r>
    <n v="3.72842194941382"/>
    <x v="5"/>
    <x v="1"/>
  </r>
  <r>
    <n v="3.7202531250693398"/>
    <x v="1"/>
    <x v="22"/>
  </r>
  <r>
    <n v="3.7170424228718901"/>
    <x v="4"/>
    <x v="16"/>
  </r>
  <r>
    <n v="3.716880902527"/>
    <x v="3"/>
    <x v="7"/>
  </r>
  <r>
    <n v="3.7058998589423302"/>
    <x v="3"/>
    <x v="6"/>
  </r>
  <r>
    <n v="3.7044192308853798"/>
    <x v="4"/>
    <x v="18"/>
  </r>
  <r>
    <n v="3.7036450950706099"/>
    <x v="6"/>
    <x v="13"/>
  </r>
  <r>
    <n v="3.6896629847243698"/>
    <x v="2"/>
    <x v="3"/>
  </r>
  <r>
    <n v="3.6880602403845599"/>
    <x v="0"/>
    <x v="22"/>
  </r>
  <r>
    <n v="3.6736509971819098"/>
    <x v="5"/>
    <x v="16"/>
  </r>
  <r>
    <n v="3.6734232786221601"/>
    <x v="1"/>
    <x v="23"/>
  </r>
  <r>
    <n v="3.6634776695384899"/>
    <x v="2"/>
    <x v="22"/>
  </r>
  <r>
    <n v="3.64685827222449"/>
    <x v="5"/>
    <x v="15"/>
  </r>
  <r>
    <n v="3.6449579324031398"/>
    <x v="4"/>
    <x v="19"/>
  </r>
  <r>
    <n v="3.6438550059783901"/>
    <x v="5"/>
    <x v="5"/>
  </r>
  <r>
    <n v="3.6408104929115899"/>
    <x v="3"/>
    <x v="2"/>
  </r>
  <r>
    <n v="3.6229395483506801"/>
    <x v="2"/>
    <x v="23"/>
  </r>
  <r>
    <n v="3.62035543449612"/>
    <x v="4"/>
    <x v="20"/>
  </r>
  <r>
    <n v="3.6167289207486002"/>
    <x v="4"/>
    <x v="4"/>
  </r>
  <r>
    <n v="3.6141814960455698"/>
    <x v="3"/>
    <x v="17"/>
  </r>
  <r>
    <n v="3.6087187377089101"/>
    <x v="4"/>
    <x v="11"/>
  </r>
  <r>
    <n v="3.6024830680880502"/>
    <x v="5"/>
    <x v="11"/>
  </r>
  <r>
    <n v="3.6001303414075099"/>
    <x v="4"/>
    <x v="2"/>
  </r>
  <r>
    <n v="3.5927827713659899"/>
    <x v="2"/>
    <x v="9"/>
  </r>
  <r>
    <n v="3.5899068129036902"/>
    <x v="4"/>
    <x v="13"/>
  </r>
  <r>
    <n v="3.5890472407247498"/>
    <x v="3"/>
    <x v="10"/>
  </r>
  <r>
    <n v="3.5885988646295801"/>
    <x v="6"/>
    <x v="16"/>
  </r>
  <r>
    <n v="3.5774349375735901"/>
    <x v="0"/>
    <x v="3"/>
  </r>
  <r>
    <n v="3.57716463539602"/>
    <x v="5"/>
    <x v="18"/>
  </r>
  <r>
    <n v="3.57673814579841"/>
    <x v="5"/>
    <x v="17"/>
  </r>
  <r>
    <n v="3.57673814579841"/>
    <x v="5"/>
    <x v="6"/>
  </r>
  <r>
    <n v="3.5660506988784801"/>
    <x v="5"/>
    <x v="22"/>
  </r>
  <r>
    <n v="3.5660359276150402"/>
    <x v="6"/>
    <x v="25"/>
  </r>
  <r>
    <n v="3.5610420931355198"/>
    <x v="5"/>
    <x v="21"/>
  </r>
  <r>
    <n v="3.55547985644312"/>
    <x v="5"/>
    <x v="14"/>
  </r>
  <r>
    <n v="3.5541064803180999"/>
    <x v="5"/>
    <x v="7"/>
  </r>
  <r>
    <n v="3.55361403346126"/>
    <x v="2"/>
    <x v="25"/>
  </r>
  <r>
    <n v="3.55361403346126"/>
    <x v="2"/>
    <x v="24"/>
  </r>
  <r>
    <n v="3.5464966249553198"/>
    <x v="6"/>
    <x v="24"/>
  </r>
  <r>
    <n v="3.5417709328004201"/>
    <x v="6"/>
    <x v="12"/>
  </r>
  <r>
    <n v="3.5388442040757702"/>
    <x v="3"/>
    <x v="18"/>
  </r>
  <r>
    <n v="3.5343587347618399"/>
    <x v="5"/>
    <x v="10"/>
  </r>
  <r>
    <n v="3.5343587347618399"/>
    <x v="5"/>
    <x v="2"/>
  </r>
  <r>
    <n v="3.5305340562826699"/>
    <x v="6"/>
    <x v="23"/>
  </r>
  <r>
    <n v="3.5192834747832902"/>
    <x v="6"/>
    <x v="0"/>
  </r>
  <r>
    <n v="3.5094253160572202"/>
    <x v="6"/>
    <x v="9"/>
  </r>
  <r>
    <n v="3.5091394939104701"/>
    <x v="4"/>
    <x v="10"/>
  </r>
  <r>
    <n v="3.5050137466387601"/>
    <x v="6"/>
    <x v="21"/>
  </r>
  <r>
    <n v="3.5050137466387601"/>
    <x v="6"/>
    <x v="22"/>
  </r>
  <r>
    <n v="3.5022196406391499"/>
    <x v="6"/>
    <x v="3"/>
  </r>
  <r>
    <n v="3.4968795606323502"/>
    <x v="5"/>
    <x v="12"/>
  </r>
  <r>
    <n v="3.49653384802013"/>
    <x v="6"/>
    <x v="10"/>
  </r>
  <r>
    <n v="3.4951499086663"/>
    <x v="6"/>
    <x v="18"/>
  </r>
  <r>
    <n v="3.4921801547131999"/>
    <x v="6"/>
    <x v="14"/>
  </r>
  <r>
    <n v="3.4888570715036602"/>
    <x v="6"/>
    <x v="5"/>
  </r>
  <r>
    <n v="3.4850930584055702"/>
    <x v="2"/>
    <x v="8"/>
  </r>
  <r>
    <n v="3.4835195331939"/>
    <x v="6"/>
    <x v="4"/>
  </r>
  <r>
    <n v="3.4808264713198702"/>
    <x v="6"/>
    <x v="7"/>
  </r>
  <r>
    <n v="3.4785903171624502"/>
    <x v="4"/>
    <x v="21"/>
  </r>
  <r>
    <n v="3.47796046199861"/>
    <x v="5"/>
    <x v="23"/>
  </r>
  <r>
    <n v="3.4743806972989799"/>
    <x v="6"/>
    <x v="15"/>
  </r>
  <r>
    <n v="3.4730961973132399"/>
    <x v="4"/>
    <x v="0"/>
  </r>
  <r>
    <n v="3.4706744455650802"/>
    <x v="6"/>
    <x v="2"/>
  </r>
  <r>
    <n v="3.4697289340337898"/>
    <x v="4"/>
    <x v="5"/>
  </r>
  <r>
    <n v="3.46700372894911"/>
    <x v="6"/>
    <x v="11"/>
  </r>
  <r>
    <n v="3.45879437290098"/>
    <x v="4"/>
    <x v="7"/>
  </r>
  <r>
    <n v="3.4560494946682701"/>
    <x v="6"/>
    <x v="1"/>
  </r>
  <r>
    <n v="3.4511152282900799"/>
    <x v="5"/>
    <x v="20"/>
  </r>
  <r>
    <n v="3.4511152282900799"/>
    <x v="5"/>
    <x v="19"/>
  </r>
  <r>
    <n v="3.4483988271241"/>
    <x v="6"/>
    <x v="20"/>
  </r>
  <r>
    <n v="3.4478360254449498"/>
    <x v="6"/>
    <x v="19"/>
  </r>
  <r>
    <n v="3.4467399382081099"/>
    <x v="4"/>
    <x v="1"/>
  </r>
  <r>
    <n v="3.4452321574540901"/>
    <x v="6"/>
    <x v="8"/>
  </r>
  <r>
    <n v="3.4404714497859601"/>
    <x v="0"/>
    <x v="25"/>
  </r>
  <r>
    <n v="3.4266680701289198"/>
    <x v="6"/>
    <x v="17"/>
  </r>
  <r>
    <n v="3.41959325216175"/>
    <x v="0"/>
    <x v="24"/>
  </r>
  <r>
    <n v="3.4169123202480298"/>
    <x v="2"/>
    <x v="16"/>
  </r>
  <r>
    <n v="3.4128122237169598"/>
    <x v="1"/>
    <x v="24"/>
  </r>
  <r>
    <n v="3.41046495099144"/>
    <x v="4"/>
    <x v="6"/>
  </r>
  <r>
    <n v="3.4081719408478102"/>
    <x v="5"/>
    <x v="25"/>
  </r>
  <r>
    <n v="3.4081719408478102"/>
    <x v="5"/>
    <x v="24"/>
  </r>
  <r>
    <n v="3.4044618642068598"/>
    <x v="5"/>
    <x v="4"/>
  </r>
  <r>
    <n v="3.40103979739163"/>
    <x v="0"/>
    <x v="8"/>
  </r>
  <r>
    <n v="3.39871044298512"/>
    <x v="0"/>
    <x v="23"/>
  </r>
  <r>
    <n v="3.3924738854762801"/>
    <x v="7"/>
    <x v="10"/>
  </r>
  <r>
    <n v="3.38713260184208"/>
    <x v="4"/>
    <x v="17"/>
  </r>
  <r>
    <n v="3.3669415375386098"/>
    <x v="6"/>
    <x v="6"/>
  </r>
  <r>
    <n v="3.3657185840495898"/>
    <x v="7"/>
    <x v="17"/>
  </r>
  <r>
    <n v="3.3647108358920601"/>
    <x v="3"/>
    <x v="14"/>
  </r>
  <r>
    <n v="3.3627147253405898"/>
    <x v="1"/>
    <x v="25"/>
  </r>
  <r>
    <n v="3.3575135494479502"/>
    <x v="0"/>
    <x v="9"/>
  </r>
  <r>
    <n v="3.3535175426847301"/>
    <x v="8"/>
    <x v="10"/>
  </r>
  <r>
    <n v="3.3366542256093799"/>
    <x v="7"/>
    <x v="6"/>
  </r>
  <r>
    <n v="3.33470106236018"/>
    <x v="4"/>
    <x v="22"/>
  </r>
  <r>
    <n v="3.33470106236018"/>
    <x v="4"/>
    <x v="23"/>
  </r>
  <r>
    <n v="3.3097103445295399"/>
    <x v="7"/>
    <x v="7"/>
  </r>
  <r>
    <n v="3.2934709153506598"/>
    <x v="8"/>
    <x v="2"/>
  </r>
  <r>
    <n v="3.2906353016224901"/>
    <x v="7"/>
    <x v="18"/>
  </r>
  <r>
    <n v="3.2850141143210601"/>
    <x v="0"/>
    <x v="16"/>
  </r>
  <r>
    <n v="3.2709261492921202"/>
    <x v="7"/>
    <x v="2"/>
  </r>
  <r>
    <n v="3.2701316536899299"/>
    <x v="9"/>
    <x v="25"/>
  </r>
  <r>
    <n v="3.2623029076355698"/>
    <x v="3"/>
    <x v="12"/>
  </r>
  <r>
    <n v="3.25966768385927"/>
    <x v="7"/>
    <x v="5"/>
  </r>
  <r>
    <n v="3.24886896191554"/>
    <x v="4"/>
    <x v="24"/>
  </r>
  <r>
    <n v="3.24852632019903"/>
    <x v="3"/>
    <x v="15"/>
  </r>
  <r>
    <n v="3.2230753420795502"/>
    <x v="9"/>
    <x v="14"/>
  </r>
  <r>
    <n v="3.2199628440138901"/>
    <x v="9"/>
    <x v="19"/>
  </r>
  <r>
    <n v="3.21530349782654"/>
    <x v="8"/>
    <x v="6"/>
  </r>
  <r>
    <n v="3.21270140505582"/>
    <x v="8"/>
    <x v="18"/>
  </r>
  <r>
    <n v="3.2097995800369898"/>
    <x v="3"/>
    <x v="3"/>
  </r>
  <r>
    <n v="3.20457300964281"/>
    <x v="9"/>
    <x v="18"/>
  </r>
  <r>
    <n v="3.20452628584402"/>
    <x v="4"/>
    <x v="25"/>
  </r>
  <r>
    <n v="3.1955159686899099"/>
    <x v="3"/>
    <x v="9"/>
  </r>
  <r>
    <n v="3.18862273960411"/>
    <x v="8"/>
    <x v="7"/>
  </r>
  <r>
    <n v="3.1868816242054701"/>
    <x v="9"/>
    <x v="12"/>
  </r>
  <r>
    <n v="3.1759381975164098"/>
    <x v="9"/>
    <x v="24"/>
  </r>
  <r>
    <n v="3.1727207781262901"/>
    <x v="9"/>
    <x v="20"/>
  </r>
  <r>
    <n v="3.1494302713673101"/>
    <x v="9"/>
    <x v="15"/>
  </r>
  <r>
    <n v="3.14128311939354"/>
    <x v="7"/>
    <x v="14"/>
  </r>
  <r>
    <n v="3.1374618350277101"/>
    <x v="9"/>
    <x v="23"/>
  </r>
  <r>
    <n v="3.1372852291064102"/>
    <x v="9"/>
    <x v="22"/>
  </r>
  <r>
    <n v="3.1275982984586301"/>
    <x v="9"/>
    <x v="21"/>
  </r>
  <r>
    <n v="3.1116991650163701"/>
    <x v="8"/>
    <x v="17"/>
  </r>
  <r>
    <n v="3.1051145287498598"/>
    <x v="3"/>
    <x v="8"/>
  </r>
  <r>
    <n v="3.09493777949602"/>
    <x v="7"/>
    <x v="1"/>
  </r>
  <r>
    <n v="3.0917986908633899"/>
    <x v="10"/>
    <x v="5"/>
  </r>
  <r>
    <n v="3.0758054895629101"/>
    <x v="9"/>
    <x v="4"/>
  </r>
  <r>
    <n v="3.0743961650676401"/>
    <x v="9"/>
    <x v="11"/>
  </r>
  <r>
    <n v="3.0711382184835299"/>
    <x v="7"/>
    <x v="19"/>
  </r>
  <r>
    <n v="3.0699183130325101"/>
    <x v="8"/>
    <x v="14"/>
  </r>
  <r>
    <n v="3.0689462043602398"/>
    <x v="7"/>
    <x v="20"/>
  </r>
  <r>
    <n v="3.0675594102355399"/>
    <x v="10"/>
    <x v="4"/>
  </r>
  <r>
    <n v="3.0668340143588"/>
    <x v="8"/>
    <x v="25"/>
  </r>
  <r>
    <n v="3.0647208841782798"/>
    <x v="10"/>
    <x v="20"/>
  </r>
  <r>
    <n v="3.0630453233682799"/>
    <x v="8"/>
    <x v="5"/>
  </r>
  <r>
    <n v="3.0626619899249801"/>
    <x v="8"/>
    <x v="1"/>
  </r>
  <r>
    <n v="3.06051736098259"/>
    <x v="7"/>
    <x v="0"/>
  </r>
  <r>
    <n v="3.05656679125758"/>
    <x v="10"/>
    <x v="7"/>
  </r>
  <r>
    <n v="3.05355492368495"/>
    <x v="10"/>
    <x v="19"/>
  </r>
  <r>
    <n v="3.0507175645516198"/>
    <x v="10"/>
    <x v="21"/>
  </r>
  <r>
    <n v="3.0507175645516198"/>
    <x v="10"/>
    <x v="22"/>
  </r>
  <r>
    <n v="3.0507175645516198"/>
    <x v="10"/>
    <x v="23"/>
  </r>
  <r>
    <n v="3.0480831623075102"/>
    <x v="3"/>
    <x v="16"/>
  </r>
  <r>
    <n v="3.0476970659342499"/>
    <x v="10"/>
    <x v="11"/>
  </r>
  <r>
    <n v="3.0351681016582002"/>
    <x v="10"/>
    <x v="13"/>
  </r>
  <r>
    <n v="3.0214650272780399"/>
    <x v="7"/>
    <x v="21"/>
  </r>
  <r>
    <n v="3.0185345396992198"/>
    <x v="11"/>
    <x v="14"/>
  </r>
  <r>
    <n v="3.0175719320197998"/>
    <x v="12"/>
    <x v="2"/>
  </r>
  <r>
    <n v="3.0169096670266802"/>
    <x v="10"/>
    <x v="1"/>
  </r>
  <r>
    <n v="3.015243843016"/>
    <x v="10"/>
    <x v="0"/>
  </r>
  <r>
    <n v="3.0113725599041201"/>
    <x v="10"/>
    <x v="25"/>
  </r>
  <r>
    <n v="3.0113725599041201"/>
    <x v="10"/>
    <x v="24"/>
  </r>
  <r>
    <n v="3.0087229999352401"/>
    <x v="7"/>
    <x v="16"/>
  </r>
  <r>
    <n v="3.0013846080296598"/>
    <x v="11"/>
    <x v="18"/>
  </r>
  <r>
    <n v="2.9897929301844899"/>
    <x v="7"/>
    <x v="13"/>
  </r>
  <r>
    <n v="2.9895134218286001"/>
    <x v="9"/>
    <x v="0"/>
  </r>
  <r>
    <n v="2.9874270115595598"/>
    <x v="7"/>
    <x v="9"/>
  </r>
  <r>
    <n v="2.98681492819669"/>
    <x v="7"/>
    <x v="8"/>
  </r>
  <r>
    <n v="2.98340008190443"/>
    <x v="13"/>
    <x v="23"/>
  </r>
  <r>
    <n v="2.98340008190443"/>
    <x v="13"/>
    <x v="24"/>
  </r>
  <r>
    <n v="2.98340008190443"/>
    <x v="13"/>
    <x v="25"/>
  </r>
  <r>
    <n v="2.98340008190443"/>
    <x v="12"/>
    <x v="23"/>
  </r>
  <r>
    <n v="2.98340008190443"/>
    <x v="12"/>
    <x v="25"/>
  </r>
  <r>
    <n v="2.98340008190443"/>
    <x v="12"/>
    <x v="24"/>
  </r>
  <r>
    <n v="2.98340008190443"/>
    <x v="14"/>
    <x v="24"/>
  </r>
  <r>
    <n v="2.98340008190443"/>
    <x v="14"/>
    <x v="25"/>
  </r>
  <r>
    <n v="2.9827133251239899"/>
    <x v="15"/>
    <x v="4"/>
  </r>
  <r>
    <n v="2.98243918311737"/>
    <x v="8"/>
    <x v="19"/>
  </r>
  <r>
    <n v="2.9811304701564199"/>
    <x v="9"/>
    <x v="9"/>
  </r>
  <r>
    <n v="2.9808053501901699"/>
    <x v="7"/>
    <x v="4"/>
  </r>
  <r>
    <n v="2.9736098261624599"/>
    <x v="16"/>
    <x v="8"/>
  </r>
  <r>
    <n v="2.9726095493901799"/>
    <x v="7"/>
    <x v="11"/>
  </r>
  <r>
    <n v="2.9724975602163801"/>
    <x v="8"/>
    <x v="11"/>
  </r>
  <r>
    <n v="2.9717779340890198"/>
    <x v="8"/>
    <x v="20"/>
  </r>
  <r>
    <n v="2.9710466194463798"/>
    <x v="9"/>
    <x v="17"/>
  </r>
  <r>
    <n v="2.9708780527790801"/>
    <x v="8"/>
    <x v="0"/>
  </r>
  <r>
    <n v="2.9702608333736298"/>
    <x v="9"/>
    <x v="3"/>
  </r>
  <r>
    <n v="2.9659306876948301"/>
    <x v="15"/>
    <x v="21"/>
  </r>
  <r>
    <n v="2.9659306876948301"/>
    <x v="15"/>
    <x v="22"/>
  </r>
  <r>
    <n v="2.9659306876948301"/>
    <x v="15"/>
    <x v="19"/>
  </r>
  <r>
    <n v="2.9659306876948301"/>
    <x v="15"/>
    <x v="23"/>
  </r>
  <r>
    <n v="2.9659306876948301"/>
    <x v="15"/>
    <x v="25"/>
  </r>
  <r>
    <n v="2.9659306876948301"/>
    <x v="15"/>
    <x v="24"/>
  </r>
  <r>
    <n v="2.9652705821365002"/>
    <x v="10"/>
    <x v="6"/>
  </r>
  <r>
    <n v="2.9639156153236699"/>
    <x v="17"/>
    <x v="24"/>
  </r>
  <r>
    <n v="2.9634669158402098"/>
    <x v="8"/>
    <x v="24"/>
  </r>
  <r>
    <n v="2.9629053951189102"/>
    <x v="12"/>
    <x v="10"/>
  </r>
  <r>
    <n v="2.9628465519764702"/>
    <x v="9"/>
    <x v="5"/>
  </r>
  <r>
    <n v="2.9603039764057901"/>
    <x v="7"/>
    <x v="22"/>
  </r>
  <r>
    <n v="2.95304498085232"/>
    <x v="12"/>
    <x v="11"/>
  </r>
  <r>
    <n v="2.95304498085232"/>
    <x v="12"/>
    <x v="4"/>
  </r>
  <r>
    <n v="2.9516976434057098"/>
    <x v="12"/>
    <x v="17"/>
  </r>
  <r>
    <n v="2.9491688146969901"/>
    <x v="8"/>
    <x v="13"/>
  </r>
  <r>
    <n v="2.94665692878438"/>
    <x v="17"/>
    <x v="25"/>
  </r>
  <r>
    <n v="2.9438465908579201"/>
    <x v="13"/>
    <x v="19"/>
  </r>
  <r>
    <n v="2.9438465908579201"/>
    <x v="13"/>
    <x v="21"/>
  </r>
  <r>
    <n v="2.9438465908579201"/>
    <x v="13"/>
    <x v="22"/>
  </r>
  <r>
    <n v="2.9408274482567198"/>
    <x v="12"/>
    <x v="20"/>
  </r>
  <r>
    <n v="2.9408274482567198"/>
    <x v="12"/>
    <x v="21"/>
  </r>
  <r>
    <n v="2.9408274482567198"/>
    <x v="12"/>
    <x v="19"/>
  </r>
  <r>
    <n v="2.9408274482567198"/>
    <x v="12"/>
    <x v="22"/>
  </r>
  <r>
    <n v="2.9408274482567198"/>
    <x v="14"/>
    <x v="21"/>
  </r>
  <r>
    <n v="2.9408274482567198"/>
    <x v="14"/>
    <x v="23"/>
  </r>
  <r>
    <n v="2.9408274482567198"/>
    <x v="14"/>
    <x v="22"/>
  </r>
  <r>
    <n v="2.9408274482567198"/>
    <x v="18"/>
    <x v="21"/>
  </r>
  <r>
    <n v="2.9408274482567198"/>
    <x v="18"/>
    <x v="19"/>
  </r>
  <r>
    <n v="2.9408274482567198"/>
    <x v="18"/>
    <x v="22"/>
  </r>
  <r>
    <n v="2.9408274482567198"/>
    <x v="18"/>
    <x v="23"/>
  </r>
  <r>
    <n v="2.9408274482567198"/>
    <x v="18"/>
    <x v="25"/>
  </r>
  <r>
    <n v="2.9408274482567198"/>
    <x v="18"/>
    <x v="24"/>
  </r>
  <r>
    <n v="2.9402237996506"/>
    <x v="17"/>
    <x v="23"/>
  </r>
  <r>
    <n v="2.9400449363265801"/>
    <x v="15"/>
    <x v="0"/>
  </r>
  <r>
    <n v="2.9400449363265801"/>
    <x v="15"/>
    <x v="11"/>
  </r>
  <r>
    <n v="2.9400449363265801"/>
    <x v="15"/>
    <x v="13"/>
  </r>
  <r>
    <n v="2.93946145421052"/>
    <x v="12"/>
    <x v="18"/>
  </r>
  <r>
    <n v="2.9377810627560099"/>
    <x v="9"/>
    <x v="2"/>
  </r>
  <r>
    <n v="2.93194424189651"/>
    <x v="11"/>
    <x v="13"/>
  </r>
  <r>
    <n v="2.93194424189651"/>
    <x v="11"/>
    <x v="11"/>
  </r>
  <r>
    <n v="2.9310064797836901"/>
    <x v="19"/>
    <x v="13"/>
  </r>
  <r>
    <n v="2.9310064797836901"/>
    <x v="19"/>
    <x v="11"/>
  </r>
  <r>
    <n v="2.9310064797836901"/>
    <x v="19"/>
    <x v="20"/>
  </r>
  <r>
    <n v="2.9310064797836901"/>
    <x v="19"/>
    <x v="4"/>
  </r>
  <r>
    <n v="2.9310064797836901"/>
    <x v="19"/>
    <x v="19"/>
  </r>
  <r>
    <n v="2.9310064797836901"/>
    <x v="19"/>
    <x v="21"/>
  </r>
  <r>
    <n v="2.9310064797836901"/>
    <x v="19"/>
    <x v="22"/>
  </r>
  <r>
    <n v="2.9298693373025602"/>
    <x v="7"/>
    <x v="12"/>
  </r>
  <r>
    <n v="2.9267576080261799"/>
    <x v="11"/>
    <x v="4"/>
  </r>
  <r>
    <n v="2.92636248428414"/>
    <x v="15"/>
    <x v="20"/>
  </r>
  <r>
    <n v="2.9248941238788801"/>
    <x v="19"/>
    <x v="18"/>
  </r>
  <r>
    <n v="2.9244391410898101"/>
    <x v="7"/>
    <x v="15"/>
  </r>
  <r>
    <n v="2.92262028525837"/>
    <x v="14"/>
    <x v="2"/>
  </r>
  <r>
    <n v="2.9212134061963102"/>
    <x v="10"/>
    <x v="17"/>
  </r>
  <r>
    <n v="2.9206258022368701"/>
    <x v="12"/>
    <x v="13"/>
  </r>
  <r>
    <n v="2.9202159899248699"/>
    <x v="11"/>
    <x v="21"/>
  </r>
  <r>
    <n v="2.9192494322216902"/>
    <x v="20"/>
    <x v="25"/>
  </r>
  <r>
    <n v="2.91892415890602"/>
    <x v="11"/>
    <x v="6"/>
  </r>
  <r>
    <n v="2.918618668593"/>
    <x v="9"/>
    <x v="7"/>
  </r>
  <r>
    <n v="2.9174311274828399"/>
    <x v="20"/>
    <x v="24"/>
  </r>
  <r>
    <n v="2.9164641266623099"/>
    <x v="19"/>
    <x v="2"/>
  </r>
  <r>
    <n v="2.9163721637578202"/>
    <x v="11"/>
    <x v="17"/>
  </r>
  <r>
    <n v="2.9163326864275598"/>
    <x v="12"/>
    <x v="14"/>
  </r>
  <r>
    <n v="2.91150912759338"/>
    <x v="8"/>
    <x v="16"/>
  </r>
  <r>
    <n v="2.9073397616499199"/>
    <x v="11"/>
    <x v="23"/>
  </r>
  <r>
    <n v="2.9073397616499199"/>
    <x v="11"/>
    <x v="24"/>
  </r>
  <r>
    <n v="2.9073397616499199"/>
    <x v="11"/>
    <x v="25"/>
  </r>
  <r>
    <n v="2.9073397616499199"/>
    <x v="11"/>
    <x v="22"/>
  </r>
  <r>
    <n v="2.9057041337966298"/>
    <x v="19"/>
    <x v="17"/>
  </r>
  <r>
    <n v="2.9054740632703999"/>
    <x v="20"/>
    <x v="20"/>
  </r>
  <r>
    <n v="2.9054740632703999"/>
    <x v="20"/>
    <x v="21"/>
  </r>
  <r>
    <n v="2.9054740632703999"/>
    <x v="20"/>
    <x v="19"/>
  </r>
  <r>
    <n v="2.90406931034657"/>
    <x v="21"/>
    <x v="19"/>
  </r>
  <r>
    <n v="2.9037557867053398"/>
    <x v="16"/>
    <x v="3"/>
  </r>
  <r>
    <n v="2.9036651230750801"/>
    <x v="14"/>
    <x v="0"/>
  </r>
  <r>
    <n v="2.9036651230750801"/>
    <x v="14"/>
    <x v="13"/>
  </r>
  <r>
    <n v="2.9017606823773598"/>
    <x v="18"/>
    <x v="5"/>
  </r>
  <r>
    <n v="2.9017606823773598"/>
    <x v="18"/>
    <x v="1"/>
  </r>
  <r>
    <n v="2.9017606823773598"/>
    <x v="18"/>
    <x v="0"/>
  </r>
  <r>
    <n v="2.9012512840661202"/>
    <x v="9"/>
    <x v="10"/>
  </r>
  <r>
    <n v="2.9012157169688302"/>
    <x v="13"/>
    <x v="20"/>
  </r>
  <r>
    <n v="2.9012157169688302"/>
    <x v="13"/>
    <x v="4"/>
  </r>
  <r>
    <n v="2.9012157169688302"/>
    <x v="14"/>
    <x v="20"/>
  </r>
  <r>
    <n v="2.9012157169688302"/>
    <x v="14"/>
    <x v="19"/>
  </r>
  <r>
    <n v="2.9007374292496202"/>
    <x v="14"/>
    <x v="18"/>
  </r>
  <r>
    <n v="2.9002880023532698"/>
    <x v="9"/>
    <x v="1"/>
  </r>
  <r>
    <n v="2.89937082687731"/>
    <x v="22"/>
    <x v="19"/>
  </r>
  <r>
    <n v="2.89937082687731"/>
    <x v="22"/>
    <x v="21"/>
  </r>
  <r>
    <n v="2.8986660456113298"/>
    <x v="11"/>
    <x v="10"/>
  </r>
  <r>
    <n v="2.89865530424201"/>
    <x v="19"/>
    <x v="25"/>
  </r>
  <r>
    <n v="2.8981815052011601"/>
    <x v="19"/>
    <x v="10"/>
  </r>
  <r>
    <n v="2.8967982032344302"/>
    <x v="20"/>
    <x v="22"/>
  </r>
  <r>
    <n v="2.8967982032344302"/>
    <x v="20"/>
    <x v="23"/>
  </r>
  <r>
    <n v="2.89656974721226"/>
    <x v="22"/>
    <x v="23"/>
  </r>
  <r>
    <n v="2.89656974721226"/>
    <x v="22"/>
    <x v="24"/>
  </r>
  <r>
    <n v="2.89656974721226"/>
    <x v="22"/>
    <x v="22"/>
  </r>
  <r>
    <n v="2.89656974721226"/>
    <x v="22"/>
    <x v="25"/>
  </r>
  <r>
    <n v="2.8925031868999098"/>
    <x v="9"/>
    <x v="6"/>
  </r>
  <r>
    <n v="2.8913687128848"/>
    <x v="19"/>
    <x v="5"/>
  </r>
  <r>
    <n v="2.8913687128848"/>
    <x v="19"/>
    <x v="0"/>
  </r>
  <r>
    <n v="2.8913687128848"/>
    <x v="19"/>
    <x v="1"/>
  </r>
  <r>
    <n v="2.8907014795541399"/>
    <x v="19"/>
    <x v="7"/>
  </r>
  <r>
    <n v="2.89060631773763"/>
    <x v="23"/>
    <x v="20"/>
  </r>
  <r>
    <n v="2.89060631773763"/>
    <x v="23"/>
    <x v="19"/>
  </r>
  <r>
    <n v="2.89008699812412"/>
    <x v="11"/>
    <x v="2"/>
  </r>
  <r>
    <n v="2.8889738273867298"/>
    <x v="8"/>
    <x v="8"/>
  </r>
  <r>
    <n v="2.8883392862446899"/>
    <x v="18"/>
    <x v="11"/>
  </r>
  <r>
    <n v="2.8883392862446899"/>
    <x v="18"/>
    <x v="13"/>
  </r>
  <r>
    <n v="2.8883392862446899"/>
    <x v="18"/>
    <x v="4"/>
  </r>
  <r>
    <n v="2.8883392862446899"/>
    <x v="18"/>
    <x v="20"/>
  </r>
  <r>
    <n v="2.8878964198703501"/>
    <x v="10"/>
    <x v="10"/>
  </r>
  <r>
    <n v="2.8878048589324101"/>
    <x v="23"/>
    <x v="21"/>
  </r>
  <r>
    <n v="2.8878048589324101"/>
    <x v="23"/>
    <x v="22"/>
  </r>
  <r>
    <n v="2.8871351429675398"/>
    <x v="7"/>
    <x v="24"/>
  </r>
  <r>
    <n v="2.8866947892972101"/>
    <x v="24"/>
    <x v="19"/>
  </r>
  <r>
    <n v="2.88523222155521"/>
    <x v="18"/>
    <x v="7"/>
  </r>
  <r>
    <n v="2.8834262816924201"/>
    <x v="21"/>
    <x v="21"/>
  </r>
  <r>
    <n v="2.8834262816924201"/>
    <x v="21"/>
    <x v="22"/>
  </r>
  <r>
    <n v="2.8834262816924201"/>
    <x v="21"/>
    <x v="23"/>
  </r>
  <r>
    <n v="2.8834262816924201"/>
    <x v="21"/>
    <x v="25"/>
  </r>
  <r>
    <n v="2.8834262816924201"/>
    <x v="21"/>
    <x v="24"/>
  </r>
  <r>
    <n v="2.8833706248192601"/>
    <x v="24"/>
    <x v="21"/>
  </r>
  <r>
    <n v="2.8833706248192601"/>
    <x v="24"/>
    <x v="22"/>
  </r>
  <r>
    <n v="2.8809795266767599"/>
    <x v="12"/>
    <x v="0"/>
  </r>
  <r>
    <n v="2.88041259606308"/>
    <x v="16"/>
    <x v="9"/>
  </r>
  <r>
    <n v="2.8792632453665998"/>
    <x v="13"/>
    <x v="7"/>
  </r>
  <r>
    <n v="2.87770344667857"/>
    <x v="18"/>
    <x v="6"/>
  </r>
  <r>
    <n v="2.8766065150028299"/>
    <x v="18"/>
    <x v="17"/>
  </r>
  <r>
    <n v="2.8758671081087201"/>
    <x v="11"/>
    <x v="0"/>
  </r>
  <r>
    <n v="2.8739581995635102"/>
    <x v="9"/>
    <x v="13"/>
  </r>
  <r>
    <n v="2.8709703916337999"/>
    <x v="8"/>
    <x v="4"/>
  </r>
  <r>
    <n v="2.8708779034567402"/>
    <x v="20"/>
    <x v="4"/>
  </r>
  <r>
    <n v="2.8704347217284401"/>
    <x v="11"/>
    <x v="1"/>
  </r>
  <r>
    <n v="2.86875901916562"/>
    <x v="13"/>
    <x v="11"/>
  </r>
  <r>
    <n v="2.8685148935442202"/>
    <x v="21"/>
    <x v="20"/>
  </r>
  <r>
    <n v="2.8678767960251901"/>
    <x v="12"/>
    <x v="1"/>
  </r>
  <r>
    <n v="2.8676990893714001"/>
    <x v="8"/>
    <x v="23"/>
  </r>
  <r>
    <n v="2.8672416861385499"/>
    <x v="13"/>
    <x v="18"/>
  </r>
  <r>
    <n v="2.8660600619624801"/>
    <x v="12"/>
    <x v="5"/>
  </r>
  <r>
    <n v="2.8648455619272002"/>
    <x v="24"/>
    <x v="24"/>
  </r>
  <r>
    <n v="2.8648455619272002"/>
    <x v="24"/>
    <x v="25"/>
  </r>
  <r>
    <n v="2.8639599627091101"/>
    <x v="12"/>
    <x v="6"/>
  </r>
  <r>
    <n v="2.8613364703471298"/>
    <x v="14"/>
    <x v="1"/>
  </r>
  <r>
    <n v="2.8592406596831599"/>
    <x v="12"/>
    <x v="12"/>
  </r>
  <r>
    <n v="2.8589046301356098"/>
    <x v="25"/>
    <x v="25"/>
  </r>
  <r>
    <n v="2.8589046301356098"/>
    <x v="25"/>
    <x v="24"/>
  </r>
  <r>
    <n v="2.8582237953085698"/>
    <x v="19"/>
    <x v="6"/>
  </r>
  <r>
    <n v="2.8556235860172401"/>
    <x v="24"/>
    <x v="11"/>
  </r>
  <r>
    <n v="2.8556235860172401"/>
    <x v="24"/>
    <x v="4"/>
  </r>
  <r>
    <n v="2.8523310589584998"/>
    <x v="7"/>
    <x v="3"/>
  </r>
  <r>
    <n v="2.85048933854875"/>
    <x v="19"/>
    <x v="14"/>
  </r>
  <r>
    <n v="2.8495843583611098"/>
    <x v="11"/>
    <x v="20"/>
  </r>
  <r>
    <n v="2.8486426725212399"/>
    <x v="14"/>
    <x v="11"/>
  </r>
  <r>
    <n v="2.8486426725212399"/>
    <x v="14"/>
    <x v="4"/>
  </r>
  <r>
    <n v="2.8469448196887002"/>
    <x v="24"/>
    <x v="20"/>
  </r>
  <r>
    <n v="2.8467613202318902"/>
    <x v="11"/>
    <x v="19"/>
  </r>
  <r>
    <n v="2.8466441291200102"/>
    <x v="20"/>
    <x v="2"/>
  </r>
  <r>
    <n v="2.84630759429219"/>
    <x v="19"/>
    <x v="23"/>
  </r>
  <r>
    <n v="2.84630759429219"/>
    <x v="19"/>
    <x v="24"/>
  </r>
  <r>
    <n v="2.8439538895519401"/>
    <x v="8"/>
    <x v="21"/>
  </r>
  <r>
    <n v="2.8438626315459001"/>
    <x v="13"/>
    <x v="17"/>
  </r>
  <r>
    <n v="2.84355207982084"/>
    <x v="13"/>
    <x v="6"/>
  </r>
  <r>
    <n v="2.8416624461106901"/>
    <x v="23"/>
    <x v="11"/>
  </r>
  <r>
    <n v="2.8414039084363298"/>
    <x v="25"/>
    <x v="21"/>
  </r>
  <r>
    <n v="2.8414039084363298"/>
    <x v="25"/>
    <x v="22"/>
  </r>
  <r>
    <n v="2.8414039084363298"/>
    <x v="25"/>
    <x v="23"/>
  </r>
  <r>
    <n v="2.8414039084363298"/>
    <x v="25"/>
    <x v="19"/>
  </r>
  <r>
    <n v="2.8407367214120001"/>
    <x v="9"/>
    <x v="8"/>
  </r>
  <r>
    <n v="2.8406678519280701"/>
    <x v="19"/>
    <x v="12"/>
  </r>
  <r>
    <n v="2.8394057877745298"/>
    <x v="18"/>
    <x v="14"/>
  </r>
  <r>
    <n v="2.83870752913099"/>
    <x v="23"/>
    <x v="25"/>
  </r>
  <r>
    <n v="2.8380509487130001"/>
    <x v="13"/>
    <x v="14"/>
  </r>
  <r>
    <n v="2.8359791896173201"/>
    <x v="7"/>
    <x v="25"/>
  </r>
  <r>
    <n v="2.8358501175620701"/>
    <x v="7"/>
    <x v="23"/>
  </r>
  <r>
    <n v="2.83521260215129"/>
    <x v="20"/>
    <x v="11"/>
  </r>
  <r>
    <n v="2.83521260215129"/>
    <x v="20"/>
    <x v="13"/>
  </r>
  <r>
    <n v="2.83475843035853"/>
    <x v="8"/>
    <x v="22"/>
  </r>
  <r>
    <n v="2.8328067455328099"/>
    <x v="14"/>
    <x v="6"/>
  </r>
  <r>
    <n v="2.8328067455328099"/>
    <x v="14"/>
    <x v="17"/>
  </r>
  <r>
    <n v="2.8323680715865698"/>
    <x v="24"/>
    <x v="23"/>
  </r>
  <r>
    <n v="2.83162474702105"/>
    <x v="21"/>
    <x v="4"/>
  </r>
  <r>
    <n v="2.83136523481779"/>
    <x v="11"/>
    <x v="7"/>
  </r>
  <r>
    <n v="2.8312869320501499"/>
    <x v="15"/>
    <x v="1"/>
  </r>
  <r>
    <n v="2.8294646028721302"/>
    <x v="15"/>
    <x v="5"/>
  </r>
  <r>
    <n v="2.8292228159755202"/>
    <x v="14"/>
    <x v="14"/>
  </r>
  <r>
    <n v="2.8290902233296999"/>
    <x v="13"/>
    <x v="10"/>
  </r>
  <r>
    <n v="2.8286689423244602"/>
    <x v="13"/>
    <x v="5"/>
  </r>
  <r>
    <n v="2.8285003199513299"/>
    <x v="23"/>
    <x v="4"/>
  </r>
  <r>
    <n v="2.8283522987523502"/>
    <x v="13"/>
    <x v="0"/>
  </r>
  <r>
    <n v="2.8283522987523502"/>
    <x v="13"/>
    <x v="13"/>
  </r>
  <r>
    <n v="2.8283522987523502"/>
    <x v="13"/>
    <x v="1"/>
  </r>
  <r>
    <n v="2.82830078417375"/>
    <x v="10"/>
    <x v="9"/>
  </r>
  <r>
    <n v="2.8268186077263699"/>
    <x v="14"/>
    <x v="10"/>
  </r>
  <r>
    <n v="2.8256356316214002"/>
    <x v="14"/>
    <x v="7"/>
  </r>
  <r>
    <n v="2.8256356316214002"/>
    <x v="14"/>
    <x v="5"/>
  </r>
  <r>
    <n v="2.82310951651827"/>
    <x v="17"/>
    <x v="4"/>
  </r>
  <r>
    <n v="2.81649443481672"/>
    <x v="18"/>
    <x v="18"/>
  </r>
  <r>
    <n v="2.8148041355854598"/>
    <x v="24"/>
    <x v="13"/>
  </r>
  <r>
    <n v="2.81341973583487"/>
    <x v="17"/>
    <x v="0"/>
  </r>
  <r>
    <n v="2.81317009490638"/>
    <x v="18"/>
    <x v="12"/>
  </r>
  <r>
    <n v="2.8127310129042402"/>
    <x v="11"/>
    <x v="15"/>
  </r>
  <r>
    <n v="2.8102394819529199"/>
    <x v="20"/>
    <x v="18"/>
  </r>
  <r>
    <n v="2.8089553018018498"/>
    <x v="12"/>
    <x v="7"/>
  </r>
  <r>
    <n v="2.80892753499759"/>
    <x v="25"/>
    <x v="20"/>
  </r>
  <r>
    <n v="2.8084430373936198"/>
    <x v="22"/>
    <x v="20"/>
  </r>
  <r>
    <n v="2.8084430373936198"/>
    <x v="22"/>
    <x v="4"/>
  </r>
  <r>
    <n v="2.8082623450265398"/>
    <x v="10"/>
    <x v="2"/>
  </r>
  <r>
    <n v="2.8082003401181401"/>
    <x v="17"/>
    <x v="11"/>
  </r>
  <r>
    <n v="2.8032380655448099"/>
    <x v="23"/>
    <x v="23"/>
  </r>
  <r>
    <n v="2.8032380655448099"/>
    <x v="23"/>
    <x v="24"/>
  </r>
  <r>
    <n v="2.8021328956482199"/>
    <x v="17"/>
    <x v="10"/>
  </r>
  <r>
    <n v="2.8016605737339"/>
    <x v="24"/>
    <x v="0"/>
  </r>
  <r>
    <n v="2.80147683958391"/>
    <x v="18"/>
    <x v="15"/>
  </r>
  <r>
    <n v="2.80085852755697"/>
    <x v="17"/>
    <x v="14"/>
  </r>
  <r>
    <n v="2.7975560922313498"/>
    <x v="17"/>
    <x v="20"/>
  </r>
  <r>
    <n v="2.7943574403613001"/>
    <x v="13"/>
    <x v="12"/>
  </r>
  <r>
    <n v="2.7937457285624001"/>
    <x v="17"/>
    <x v="18"/>
  </r>
  <r>
    <n v="2.7926355409339401"/>
    <x v="25"/>
    <x v="4"/>
  </r>
  <r>
    <n v="2.7920501941041098"/>
    <x v="17"/>
    <x v="22"/>
  </r>
  <r>
    <n v="2.79158002326185"/>
    <x v="17"/>
    <x v="21"/>
  </r>
  <r>
    <n v="2.7909805924391198"/>
    <x v="18"/>
    <x v="10"/>
  </r>
  <r>
    <n v="2.7894292734666002"/>
    <x v="17"/>
    <x v="2"/>
  </r>
  <r>
    <n v="2.7841966311008099"/>
    <x v="20"/>
    <x v="12"/>
  </r>
  <r>
    <n v="2.7821198578400099"/>
    <x v="15"/>
    <x v="7"/>
  </r>
  <r>
    <n v="2.7809138749297602"/>
    <x v="8"/>
    <x v="12"/>
  </r>
  <r>
    <n v="2.7791450655603702"/>
    <x v="20"/>
    <x v="10"/>
  </r>
  <r>
    <n v="2.7778965393278598"/>
    <x v="22"/>
    <x v="5"/>
  </r>
  <r>
    <n v="2.77451628856703"/>
    <x v="17"/>
    <x v="1"/>
  </r>
  <r>
    <n v="2.77335624488272"/>
    <x v="18"/>
    <x v="2"/>
  </r>
  <r>
    <n v="2.7721907329448299"/>
    <x v="11"/>
    <x v="3"/>
  </r>
  <r>
    <n v="2.7696421691023598"/>
    <x v="21"/>
    <x v="15"/>
  </r>
  <r>
    <n v="2.7682787317322499"/>
    <x v="20"/>
    <x v="14"/>
  </r>
  <r>
    <n v="2.7675151573738601"/>
    <x v="21"/>
    <x v="3"/>
  </r>
  <r>
    <n v="2.7671697071988501"/>
    <x v="22"/>
    <x v="12"/>
  </r>
  <r>
    <n v="2.7668974624488101"/>
    <x v="22"/>
    <x v="7"/>
  </r>
  <r>
    <n v="2.7659190318804301"/>
    <x v="20"/>
    <x v="7"/>
  </r>
  <r>
    <n v="2.7652246725971801"/>
    <x v="21"/>
    <x v="11"/>
  </r>
  <r>
    <n v="2.7652246725971801"/>
    <x v="21"/>
    <x v="13"/>
  </r>
  <r>
    <n v="2.7625067467964701"/>
    <x v="11"/>
    <x v="12"/>
  </r>
  <r>
    <n v="2.7620252853167502"/>
    <x v="20"/>
    <x v="0"/>
  </r>
  <r>
    <n v="2.7613699936798999"/>
    <x v="9"/>
    <x v="16"/>
  </r>
  <r>
    <n v="2.7570123299222602"/>
    <x v="13"/>
    <x v="2"/>
  </r>
  <r>
    <n v="2.7565335516927099"/>
    <x v="20"/>
    <x v="3"/>
  </r>
  <r>
    <n v="2.7544388192072602"/>
    <x v="11"/>
    <x v="5"/>
  </r>
  <r>
    <n v="2.7528913370253898"/>
    <x v="20"/>
    <x v="1"/>
  </r>
  <r>
    <n v="2.75093378707016"/>
    <x v="21"/>
    <x v="1"/>
  </r>
  <r>
    <n v="2.75093378707016"/>
    <x v="21"/>
    <x v="0"/>
  </r>
  <r>
    <n v="2.7490242678716799"/>
    <x v="23"/>
    <x v="13"/>
  </r>
  <r>
    <n v="2.7487571007602898"/>
    <x v="20"/>
    <x v="6"/>
  </r>
  <r>
    <n v="2.7444162986657199"/>
    <x v="11"/>
    <x v="9"/>
  </r>
  <r>
    <n v="2.7438519103679102"/>
    <x v="17"/>
    <x v="19"/>
  </r>
  <r>
    <n v="2.7411347806211599"/>
    <x v="15"/>
    <x v="6"/>
  </r>
  <r>
    <n v="2.7402607624236999"/>
    <x v="22"/>
    <x v="6"/>
  </r>
  <r>
    <n v="2.74011850954926"/>
    <x v="8"/>
    <x v="9"/>
  </r>
  <r>
    <n v="2.73928959934603"/>
    <x v="20"/>
    <x v="15"/>
  </r>
  <r>
    <n v="2.7377566824426198"/>
    <x v="21"/>
    <x v="5"/>
  </r>
  <r>
    <n v="2.73687656448825"/>
    <x v="13"/>
    <x v="15"/>
  </r>
  <r>
    <n v="2.7363793830834702"/>
    <x v="22"/>
    <x v="18"/>
  </r>
  <r>
    <n v="2.7348623356018402"/>
    <x v="20"/>
    <x v="5"/>
  </r>
  <r>
    <n v="2.7347547157444101"/>
    <x v="23"/>
    <x v="0"/>
  </r>
  <r>
    <n v="2.734704878544"/>
    <x v="20"/>
    <x v="17"/>
  </r>
  <r>
    <n v="2.7335191372890901"/>
    <x v="22"/>
    <x v="14"/>
  </r>
  <r>
    <n v="2.7327137881314898"/>
    <x v="22"/>
    <x v="11"/>
  </r>
  <r>
    <n v="2.7303252212346698"/>
    <x v="8"/>
    <x v="3"/>
  </r>
  <r>
    <n v="2.7290506853329299"/>
    <x v="11"/>
    <x v="8"/>
  </r>
  <r>
    <n v="2.72758736955051"/>
    <x v="14"/>
    <x v="12"/>
  </r>
  <r>
    <n v="2.7249986006293199"/>
    <x v="22"/>
    <x v="17"/>
  </r>
  <r>
    <n v="2.7245230153672502"/>
    <x v="17"/>
    <x v="13"/>
  </r>
  <r>
    <n v="2.7241019484673301"/>
    <x v="19"/>
    <x v="9"/>
  </r>
  <r>
    <n v="2.7237894228120498"/>
    <x v="8"/>
    <x v="15"/>
  </r>
  <r>
    <n v="2.7200142947308099"/>
    <x v="23"/>
    <x v="7"/>
  </r>
  <r>
    <n v="2.71953473910192"/>
    <x v="22"/>
    <x v="13"/>
  </r>
  <r>
    <n v="2.7192237496896499"/>
    <x v="21"/>
    <x v="2"/>
  </r>
  <r>
    <n v="2.71582362285237"/>
    <x v="24"/>
    <x v="1"/>
  </r>
  <r>
    <n v="2.7131897944511798"/>
    <x v="22"/>
    <x v="0"/>
  </r>
  <r>
    <n v="2.7131897944511798"/>
    <x v="22"/>
    <x v="1"/>
  </r>
  <r>
    <n v="2.7010436339676498"/>
    <x v="25"/>
    <x v="11"/>
  </r>
  <r>
    <n v="2.70083008195664"/>
    <x v="21"/>
    <x v="12"/>
  </r>
  <r>
    <n v="2.69770823539017"/>
    <x v="15"/>
    <x v="17"/>
  </r>
  <r>
    <n v="2.69679729068607"/>
    <x v="16"/>
    <x v="14"/>
  </r>
  <r>
    <n v="2.6942205661787"/>
    <x v="16"/>
    <x v="16"/>
  </r>
  <r>
    <n v="2.69317576446725"/>
    <x v="24"/>
    <x v="7"/>
  </r>
  <r>
    <n v="2.6922075366032701"/>
    <x v="17"/>
    <x v="5"/>
  </r>
  <r>
    <n v="2.6878582533627502"/>
    <x v="25"/>
    <x v="13"/>
  </r>
  <r>
    <n v="2.6875970275291601"/>
    <x v="17"/>
    <x v="7"/>
  </r>
  <r>
    <n v="2.68712163654487"/>
    <x v="19"/>
    <x v="3"/>
  </r>
  <r>
    <n v="2.68706403938927"/>
    <x v="23"/>
    <x v="16"/>
  </r>
  <r>
    <n v="2.6844963559617399"/>
    <x v="22"/>
    <x v="2"/>
  </r>
  <r>
    <n v="2.6835549207958098"/>
    <x v="23"/>
    <x v="1"/>
  </r>
  <r>
    <n v="2.6792648582070999"/>
    <x v="19"/>
    <x v="15"/>
  </r>
  <r>
    <n v="2.6763277104429801"/>
    <x v="25"/>
    <x v="1"/>
  </r>
  <r>
    <n v="2.6758142732631902"/>
    <x v="22"/>
    <x v="15"/>
  </r>
  <r>
    <n v="2.6731603911555699"/>
    <x v="21"/>
    <x v="9"/>
  </r>
  <r>
    <n v="2.6730188516021598"/>
    <x v="15"/>
    <x v="10"/>
  </r>
  <r>
    <n v="2.6716958518165299"/>
    <x v="10"/>
    <x v="8"/>
  </r>
  <r>
    <n v="2.6711488176251699"/>
    <x v="25"/>
    <x v="0"/>
  </r>
  <r>
    <n v="2.6637578578629202"/>
    <x v="23"/>
    <x v="5"/>
  </r>
  <r>
    <n v="2.6630806768722501"/>
    <x v="25"/>
    <x v="5"/>
  </r>
  <r>
    <n v="2.6598000133525601"/>
    <x v="16"/>
    <x v="17"/>
  </r>
  <r>
    <n v="2.6589963466433399"/>
    <x v="16"/>
    <x v="15"/>
  </r>
  <r>
    <n v="2.6585814083179899"/>
    <x v="23"/>
    <x v="18"/>
  </r>
  <r>
    <n v="2.65650081798724"/>
    <x v="22"/>
    <x v="10"/>
  </r>
  <r>
    <n v="2.6553705912221002"/>
    <x v="11"/>
    <x v="16"/>
  </r>
  <r>
    <n v="2.6533108551896598"/>
    <x v="23"/>
    <x v="12"/>
  </r>
  <r>
    <n v="2.6529972194853899"/>
    <x v="24"/>
    <x v="5"/>
  </r>
  <r>
    <n v="2.6529788987215301"/>
    <x v="25"/>
    <x v="10"/>
  </r>
  <r>
    <n v="2.6526558148185"/>
    <x v="16"/>
    <x v="12"/>
  </r>
  <r>
    <n v="2.6380440274240202"/>
    <x v="25"/>
    <x v="15"/>
  </r>
  <r>
    <n v="2.63706546959695"/>
    <x v="14"/>
    <x v="8"/>
  </r>
  <r>
    <n v="2.6352170035707299"/>
    <x v="12"/>
    <x v="15"/>
  </r>
  <r>
    <n v="2.6295003615689101"/>
    <x v="25"/>
    <x v="12"/>
  </r>
  <r>
    <n v="2.6277165730510901"/>
    <x v="21"/>
    <x v="8"/>
  </r>
  <r>
    <n v="2.6274948841178798"/>
    <x v="14"/>
    <x v="3"/>
  </r>
  <r>
    <n v="2.6269375814634102"/>
    <x v="25"/>
    <x v="7"/>
  </r>
  <r>
    <n v="2.6264938289964799"/>
    <x v="14"/>
    <x v="15"/>
  </r>
  <r>
    <n v="2.6222258609165898"/>
    <x v="17"/>
    <x v="6"/>
  </r>
  <r>
    <n v="2.6198751285812998"/>
    <x v="25"/>
    <x v="17"/>
  </r>
  <r>
    <n v="2.6192281939081399"/>
    <x v="15"/>
    <x v="18"/>
  </r>
  <r>
    <n v="2.6170405480045802"/>
    <x v="25"/>
    <x v="6"/>
  </r>
  <r>
    <n v="2.6168767986175299"/>
    <x v="10"/>
    <x v="18"/>
  </r>
  <r>
    <n v="2.6154721469907898"/>
    <x v="21"/>
    <x v="10"/>
  </r>
  <r>
    <n v="2.6154721469907898"/>
    <x v="21"/>
    <x v="17"/>
  </r>
  <r>
    <n v="2.6151632199591299"/>
    <x v="21"/>
    <x v="7"/>
  </r>
  <r>
    <n v="2.6141602499507202"/>
    <x v="23"/>
    <x v="14"/>
  </r>
  <r>
    <n v="2.6126470289545698"/>
    <x v="21"/>
    <x v="6"/>
  </r>
  <r>
    <n v="2.6112779106791"/>
    <x v="17"/>
    <x v="17"/>
  </r>
  <r>
    <n v="2.60962030985247"/>
    <x v="14"/>
    <x v="9"/>
  </r>
  <r>
    <n v="2.6095993815090699"/>
    <x v="25"/>
    <x v="14"/>
  </r>
  <r>
    <n v="2.6060717484124098"/>
    <x v="21"/>
    <x v="14"/>
  </r>
  <r>
    <n v="2.60537141018288"/>
    <x v="23"/>
    <x v="17"/>
  </r>
  <r>
    <n v="2.6005174588826598"/>
    <x v="23"/>
    <x v="2"/>
  </r>
  <r>
    <n v="2.6000543892749999"/>
    <x v="17"/>
    <x v="15"/>
  </r>
  <r>
    <n v="2.5990767249521101"/>
    <x v="10"/>
    <x v="14"/>
  </r>
  <r>
    <n v="2.5989325617788999"/>
    <x v="23"/>
    <x v="15"/>
  </r>
  <r>
    <n v="2.5955910793705801"/>
    <x v="15"/>
    <x v="12"/>
  </r>
  <r>
    <n v="2.5947451067045502"/>
    <x v="16"/>
    <x v="18"/>
  </r>
  <r>
    <n v="2.59471809351147"/>
    <x v="23"/>
    <x v="6"/>
  </r>
  <r>
    <n v="2.5893341365897"/>
    <x v="25"/>
    <x v="2"/>
  </r>
  <r>
    <n v="2.5861730618209302"/>
    <x v="15"/>
    <x v="14"/>
  </r>
  <r>
    <n v="2.58592678227842"/>
    <x v="25"/>
    <x v="18"/>
  </r>
  <r>
    <n v="2.58581514041289"/>
    <x v="21"/>
    <x v="18"/>
  </r>
  <r>
    <n v="2.5855020557880799"/>
    <x v="15"/>
    <x v="15"/>
  </r>
  <r>
    <n v="2.5838083976285202"/>
    <x v="16"/>
    <x v="6"/>
  </r>
  <r>
    <n v="2.58163388697026"/>
    <x v="15"/>
    <x v="9"/>
  </r>
  <r>
    <n v="2.57999291596595"/>
    <x v="15"/>
    <x v="2"/>
  </r>
  <r>
    <n v="2.5776175864718498"/>
    <x v="16"/>
    <x v="7"/>
  </r>
  <r>
    <n v="2.5752098464569899"/>
    <x v="16"/>
    <x v="1"/>
  </r>
  <r>
    <n v="2.57382255451886"/>
    <x v="16"/>
    <x v="25"/>
  </r>
  <r>
    <n v="2.5658936424494101"/>
    <x v="18"/>
    <x v="3"/>
  </r>
  <r>
    <n v="2.5580783740047699"/>
    <x v="10"/>
    <x v="16"/>
  </r>
  <r>
    <n v="2.5575383221486501"/>
    <x v="18"/>
    <x v="9"/>
  </r>
  <r>
    <n v="2.5559127343513199"/>
    <x v="17"/>
    <x v="12"/>
  </r>
  <r>
    <n v="2.5553962731175801"/>
    <x v="16"/>
    <x v="22"/>
  </r>
  <r>
    <n v="2.5498295719053101"/>
    <x v="10"/>
    <x v="3"/>
  </r>
  <r>
    <n v="2.5455739228916299"/>
    <x v="16"/>
    <x v="13"/>
  </r>
  <r>
    <n v="2.5438297552912701"/>
    <x v="23"/>
    <x v="8"/>
  </r>
  <r>
    <n v="2.5437239619368399"/>
    <x v="16"/>
    <x v="5"/>
  </r>
  <r>
    <n v="2.5436907505101201"/>
    <x v="10"/>
    <x v="15"/>
  </r>
  <r>
    <n v="2.54238208936437"/>
    <x v="21"/>
    <x v="16"/>
  </r>
  <r>
    <n v="2.54197647964883"/>
    <x v="24"/>
    <x v="6"/>
  </r>
  <r>
    <n v="2.5373089707936298"/>
    <x v="22"/>
    <x v="3"/>
  </r>
  <r>
    <n v="2.5360429576282"/>
    <x v="15"/>
    <x v="3"/>
  </r>
  <r>
    <n v="2.53380869755562"/>
    <x v="12"/>
    <x v="9"/>
  </r>
  <r>
    <n v="2.53227778355377"/>
    <x v="16"/>
    <x v="23"/>
  </r>
  <r>
    <n v="2.53227778355377"/>
    <x v="16"/>
    <x v="24"/>
  </r>
  <r>
    <n v="2.5318205164403298"/>
    <x v="12"/>
    <x v="3"/>
  </r>
  <r>
    <n v="2.5311979766135"/>
    <x v="19"/>
    <x v="8"/>
  </r>
  <r>
    <n v="2.5288633238072298"/>
    <x v="23"/>
    <x v="10"/>
  </r>
  <r>
    <n v="2.5259685507752501"/>
    <x v="16"/>
    <x v="20"/>
  </r>
  <r>
    <n v="2.5223268414540501"/>
    <x v="24"/>
    <x v="10"/>
  </r>
  <r>
    <n v="2.5222147263325998"/>
    <x v="16"/>
    <x v="10"/>
  </r>
  <r>
    <n v="2.5188665609252898"/>
    <x v="23"/>
    <x v="9"/>
  </r>
  <r>
    <n v="2.5184336113177901"/>
    <x v="22"/>
    <x v="9"/>
  </r>
  <r>
    <n v="2.5180477851116798"/>
    <x v="17"/>
    <x v="3"/>
  </r>
  <r>
    <n v="2.5178127711431402"/>
    <x v="16"/>
    <x v="0"/>
  </r>
  <r>
    <n v="2.5127166136949102"/>
    <x v="16"/>
    <x v="21"/>
  </r>
  <r>
    <n v="2.50378014900003"/>
    <x v="24"/>
    <x v="17"/>
  </r>
  <r>
    <n v="2.5006764311599299"/>
    <x v="16"/>
    <x v="19"/>
  </r>
  <r>
    <n v="2.49599932017491"/>
    <x v="17"/>
    <x v="16"/>
  </r>
  <r>
    <n v="2.4941475947021199"/>
    <x v="24"/>
    <x v="15"/>
  </r>
  <r>
    <n v="2.4919629808388999"/>
    <x v="25"/>
    <x v="3"/>
  </r>
  <r>
    <n v="2.4919464739372801"/>
    <x v="16"/>
    <x v="11"/>
  </r>
  <r>
    <n v="2.48511140061987"/>
    <x v="20"/>
    <x v="8"/>
  </r>
  <r>
    <n v="2.4799455632159502"/>
    <x v="20"/>
    <x v="9"/>
  </r>
  <r>
    <n v="2.47817397290709"/>
    <x v="19"/>
    <x v="16"/>
  </r>
  <r>
    <n v="2.4776592205927099"/>
    <x v="13"/>
    <x v="3"/>
  </r>
  <r>
    <n v="2.4759603450786201"/>
    <x v="16"/>
    <x v="4"/>
  </r>
  <r>
    <n v="2.47587020592555"/>
    <x v="16"/>
    <x v="2"/>
  </r>
  <r>
    <n v="2.4749426156102601"/>
    <x v="17"/>
    <x v="8"/>
  </r>
  <r>
    <n v="2.4741219250736601"/>
    <x v="17"/>
    <x v="9"/>
  </r>
  <r>
    <n v="2.4682274402652302"/>
    <x v="23"/>
    <x v="3"/>
  </r>
  <r>
    <n v="2.4607979904740498"/>
    <x v="10"/>
    <x v="12"/>
  </r>
  <r>
    <n v="2.44356230738018"/>
    <x v="25"/>
    <x v="9"/>
  </r>
  <r>
    <n v="2.4433955239832201"/>
    <x v="15"/>
    <x v="16"/>
  </r>
  <r>
    <n v="2.43558373413078"/>
    <x v="24"/>
    <x v="3"/>
  </r>
  <r>
    <n v="2.43534248216206"/>
    <x v="22"/>
    <x v="16"/>
  </r>
  <r>
    <n v="2.4340315333595601"/>
    <x v="22"/>
    <x v="8"/>
  </r>
  <r>
    <n v="2.4257846807011298"/>
    <x v="24"/>
    <x v="14"/>
  </r>
  <r>
    <n v="2.4060789249247101"/>
    <x v="14"/>
    <x v="16"/>
  </r>
  <r>
    <n v="2.4006532184224199"/>
    <x v="24"/>
    <x v="18"/>
  </r>
  <r>
    <n v="2.4005274651291901"/>
    <x v="25"/>
    <x v="16"/>
  </r>
  <r>
    <n v="2.39054255169706"/>
    <x v="24"/>
    <x v="12"/>
  </r>
  <r>
    <n v="2.3894991051217902"/>
    <x v="18"/>
    <x v="8"/>
  </r>
  <r>
    <n v="2.3848110486566401"/>
    <x v="24"/>
    <x v="2"/>
  </r>
  <r>
    <n v="2.3671825016322199"/>
    <x v="25"/>
    <x v="8"/>
  </r>
  <r>
    <n v="2.3608233495766902"/>
    <x v="20"/>
    <x v="16"/>
  </r>
  <r>
    <n v="2.3602851778141201"/>
    <x v="24"/>
    <x v="9"/>
  </r>
  <r>
    <n v="2.35350274582362"/>
    <x v="15"/>
    <x v="8"/>
  </r>
  <r>
    <n v="2.3244050077585801"/>
    <x v="18"/>
    <x v="16"/>
  </r>
  <r>
    <n v="2.2648052591629799"/>
    <x v="24"/>
    <x v="16"/>
  </r>
  <r>
    <n v="2.26441520948344"/>
    <x v="13"/>
    <x v="16"/>
  </r>
  <r>
    <n v="2.2590582871404901"/>
    <x v="13"/>
    <x v="9"/>
  </r>
  <r>
    <n v="2.2121252328461098"/>
    <x v="13"/>
    <x v="8"/>
  </r>
  <r>
    <n v="2.2083916904816299"/>
    <x v="12"/>
    <x v="16"/>
  </r>
  <r>
    <n v="2.1272531483795301"/>
    <x v="12"/>
    <x v="8"/>
  </r>
  <r>
    <n v="2.1231160472955102"/>
    <x v="24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n v="5"/>
    <n v="3.6736509971819098"/>
    <n v="3.8275454780757299"/>
    <n v="3.8077369831439101"/>
    <n v="3.8077369831439101"/>
    <n v="3.64685827222449"/>
    <n v="3.4968795606323502"/>
    <n v="3.55547985644312"/>
    <n v="3.57716463539602"/>
    <n v="3.5343587347618399"/>
    <n v="3.5343587347618399"/>
    <n v="3.57673814579841"/>
    <n v="3.57673814579841"/>
    <n v="3.5541064803180999"/>
    <n v="3.6438550059783901"/>
    <n v="3.72842194941382"/>
    <n v="3.7833793650209602"/>
    <n v="3.76784035616644"/>
    <n v="3.6024830680880502"/>
    <n v="3.4044618642068598"/>
    <n v="3.4511152282900799"/>
    <n v="3.4511152282900799"/>
    <n v="3.5610420931355198"/>
    <n v="3.5660506988784801"/>
    <n v="3.47796046199861"/>
    <n v="3.4081719408478102"/>
    <n v="3.4081719408478102"/>
  </r>
  <r>
    <n v="6"/>
    <n v="4.1130511146695703"/>
    <n v="4.1931814249377002"/>
    <n v="4.1931814249377002"/>
    <n v="4.2289103183021899"/>
    <n v="4.1334798961552002"/>
    <n v="4.1818199721860898"/>
    <n v="4.1650649219118101"/>
    <n v="4.0503949675571196"/>
    <n v="3.97649529463505"/>
    <n v="3.9334935176380101"/>
    <n v="3.9667589906295899"/>
    <n v="3.9378140633425498"/>
    <n v="3.9761652216309402"/>
    <n v="4.07730251500573"/>
    <n v="4.01844410531299"/>
    <n v="4.04710649584388"/>
    <n v="3.9233074264630399"/>
    <n v="4.0151707715701299"/>
    <n v="3.9331975054698902"/>
    <n v="3.94309334380196"/>
    <n v="4.0180449261314903"/>
    <n v="3.7928638478747199"/>
    <n v="3.7202531250693398"/>
    <n v="3.6734232786221601"/>
    <n v="3.4128122237169598"/>
    <n v="3.3627147253405898"/>
  </r>
  <r>
    <n v="7"/>
    <n v="3.7170424228718901"/>
    <n v="3.8248501052964801"/>
    <n v="3.8089477889554502"/>
    <n v="3.7803222120018898"/>
    <n v="3.8010066694089102"/>
    <n v="3.8593496226162198"/>
    <n v="3.8079364905066502"/>
    <n v="3.7044192308853798"/>
    <n v="3.6001303414075099"/>
    <n v="3.5091394939104701"/>
    <n v="3.38713260184208"/>
    <n v="3.41046495099144"/>
    <n v="3.45879437290098"/>
    <n v="3.4697289340337898"/>
    <n v="3.4467399382081099"/>
    <n v="3.4730961973132399"/>
    <n v="3.5899068129036902"/>
    <n v="3.6087187377089101"/>
    <n v="3.6167289207486002"/>
    <n v="3.62035543449612"/>
    <n v="3.6449579324031398"/>
    <n v="3.4785903171624502"/>
    <n v="3.33470106236018"/>
    <n v="3.33470106236018"/>
    <n v="3.24886896191554"/>
    <n v="3.20452628584402"/>
  </r>
  <r>
    <n v="8"/>
    <n v="3.5885988646295801"/>
    <n v="3.4452321574540901"/>
    <n v="3.5094253160572202"/>
    <n v="3.5022196406391499"/>
    <n v="3.4743806972989799"/>
    <n v="3.5417709328004201"/>
    <n v="3.4921801547131999"/>
    <n v="3.4951499086663"/>
    <n v="3.4706744455650802"/>
    <n v="3.49653384802013"/>
    <n v="3.4266680701289198"/>
    <n v="3.3669415375386098"/>
    <n v="3.4808264713198702"/>
    <n v="3.4888570715036602"/>
    <n v="3.4560494946682701"/>
    <n v="3.5192834747832902"/>
    <n v="3.7036450950706099"/>
    <n v="3.46700372894911"/>
    <n v="3.4835195331939"/>
    <n v="3.4483988271241"/>
    <n v="3.4478360254449498"/>
    <n v="3.5050137466387601"/>
    <n v="3.5050137466387601"/>
    <n v="3.5305340562826699"/>
    <n v="3.5464966249553198"/>
    <n v="3.5660359276150402"/>
  </r>
  <r>
    <n v="9"/>
    <n v="3.4169123202480298"/>
    <n v="3.4850930584055702"/>
    <n v="3.5927827713659899"/>
    <n v="3.6896629847243698"/>
    <n v="3.7834555578134301"/>
    <n v="3.8026997507093099"/>
    <n v="3.84081463881689"/>
    <n v="3.8325466324749602"/>
    <n v="3.9567544192418498"/>
    <n v="3.9804178539325101"/>
    <n v="4.0014421176281703"/>
    <n v="3.8520906812954898"/>
    <n v="3.8503627298534799"/>
    <n v="3.9561366187252398"/>
    <n v="4.0560898252834798"/>
    <n v="4.1027268429135502"/>
    <n v="4.1730138669311998"/>
    <n v="4.18776437471608"/>
    <n v="4.2271113676488303"/>
    <n v="4.0002818901145201"/>
    <n v="3.9388500242898798"/>
    <n v="3.75650205618328"/>
    <n v="3.6634776695384899"/>
    <n v="3.6229395483506801"/>
    <n v="3.55361403346126"/>
    <n v="3.55361403346126"/>
  </r>
  <r>
    <n v="10"/>
    <n v="3.2850141143210601"/>
    <n v="3.40103979739163"/>
    <n v="3.3575135494479502"/>
    <n v="3.5774349375735901"/>
    <n v="3.73077423114005"/>
    <n v="3.8970222747205101"/>
    <n v="3.9104209321950001"/>
    <n v="3.9149398173919301"/>
    <n v="4.2330444875714202"/>
    <n v="4.1890138218308497"/>
    <n v="4.1049473609578104"/>
    <n v="4.2124716306866201"/>
    <n v="4.2104468274811797"/>
    <n v="4.21968159202049"/>
    <n v="4.2789845170841696"/>
    <n v="4.2880247640533398"/>
    <n v="4.1690541914056398"/>
    <n v="4.0826891183570604"/>
    <n v="4.0099577924174703"/>
    <n v="3.9296325912269801"/>
    <n v="3.8649126346498202"/>
    <n v="3.78643302121043"/>
    <n v="3.6880602403845599"/>
    <n v="3.39871044298512"/>
    <n v="3.41959325216175"/>
    <n v="3.4404714497859601"/>
  </r>
  <r>
    <n v="11"/>
    <n v="3.0480831623075102"/>
    <n v="3.1051145287498598"/>
    <n v="3.1955159686899099"/>
    <n v="3.2097995800369898"/>
    <n v="3.24852632019903"/>
    <n v="3.2623029076355698"/>
    <n v="3.3647108358920601"/>
    <n v="3.5388442040757702"/>
    <n v="3.6408104929115899"/>
    <n v="3.5890472407247498"/>
    <n v="3.6141814960455698"/>
    <n v="3.7058998589423302"/>
    <n v="3.716880902527"/>
    <n v="3.7404332836023602"/>
    <n v="3.7490772684303102"/>
    <n v="3.90266742062196"/>
    <n v="3.7854608943086299"/>
    <n v="3.85836136456654"/>
    <n v="3.9166992378204299"/>
    <n v="3.9521024407546501"/>
    <n v="3.9045229359392302"/>
    <n v="3.92348442959613"/>
    <n v="3.86935991549755"/>
    <n v="3.7697916700779199"/>
    <n v="3.7437201525028301"/>
    <n v="3.7382077249021601"/>
  </r>
  <r>
    <n v="12"/>
    <n v="2.7613699936798999"/>
    <n v="2.8407367214120001"/>
    <n v="2.9811304701564199"/>
    <n v="2.9702608333736298"/>
    <n v="3.1494302713673101"/>
    <n v="3.1868816242054701"/>
    <n v="3.2230753420795502"/>
    <n v="3.20457300964281"/>
    <n v="2.9377810627560099"/>
    <n v="2.9012512840661202"/>
    <n v="2.9710466194463798"/>
    <n v="2.8925031868999098"/>
    <n v="2.918618668593"/>
    <n v="2.9628465519764702"/>
    <n v="2.9002880023532698"/>
    <n v="2.9895134218286001"/>
    <n v="2.8739581995635102"/>
    <n v="3.0743961650676401"/>
    <n v="3.0758054895629101"/>
    <n v="3.1727207781262901"/>
    <n v="3.2199628440138901"/>
    <n v="3.1275982984586301"/>
    <n v="3.1372852291064102"/>
    <n v="3.1374618350277101"/>
    <n v="3.1759381975164098"/>
    <n v="3.2701316536899299"/>
  </r>
  <r>
    <n v="13"/>
    <n v="2.91150912759338"/>
    <n v="2.8889738273867298"/>
    <n v="2.74011850954926"/>
    <n v="2.7303252212346698"/>
    <n v="2.7237894228120498"/>
    <n v="2.7809138749297602"/>
    <n v="3.0699183130325101"/>
    <n v="3.21270140505582"/>
    <n v="3.2934709153506598"/>
    <n v="3.3535175426847301"/>
    <n v="3.1116991650163701"/>
    <n v="3.21530349782654"/>
    <n v="3.18862273960411"/>
    <n v="3.0630453233682799"/>
    <n v="3.0626619899249801"/>
    <n v="2.9708780527790801"/>
    <n v="2.9491688146969901"/>
    <n v="2.9724975602163801"/>
    <n v="2.8709703916337999"/>
    <n v="2.9717779340890198"/>
    <n v="2.98243918311737"/>
    <n v="2.8439538895519401"/>
    <n v="2.83475843035853"/>
    <n v="2.8676990893714001"/>
    <n v="2.9634669158402098"/>
    <n v="3.0668340143588"/>
  </r>
  <r>
    <n v="14"/>
    <n v="3.0087229999352401"/>
    <n v="2.98681492819669"/>
    <n v="2.9874270115595598"/>
    <n v="2.8523310589584998"/>
    <n v="2.9244391410898101"/>
    <n v="2.9298693373025602"/>
    <n v="3.14128311939354"/>
    <n v="3.2906353016224901"/>
    <n v="3.2709261492921202"/>
    <n v="3.3924738854762801"/>
    <n v="3.3657185840495898"/>
    <n v="3.3366542256093799"/>
    <n v="3.3097103445295399"/>
    <n v="3.25966768385927"/>
    <n v="3.09493777949602"/>
    <n v="3.06051736098259"/>
    <n v="2.9897929301844899"/>
    <n v="2.9726095493901799"/>
    <n v="2.9808053501901699"/>
    <n v="3.0689462043602398"/>
    <n v="3.0711382184835299"/>
    <n v="3.0214650272780399"/>
    <n v="2.9603039764057901"/>
    <n v="2.8358501175620701"/>
    <n v="2.8871351429675398"/>
    <n v="2.8359791896173201"/>
  </r>
  <r>
    <n v="15"/>
    <n v="2.49599932017491"/>
    <n v="2.4749426156102601"/>
    <n v="2.4741219250736601"/>
    <n v="2.5180477851116798"/>
    <n v="2.6000543892749999"/>
    <n v="2.5559127343513199"/>
    <n v="2.80085852755697"/>
    <n v="2.7937457285624001"/>
    <n v="2.7894292734666002"/>
    <n v="2.8021328956482199"/>
    <n v="2.6112779106791"/>
    <n v="2.6222258609165898"/>
    <n v="2.6875970275291601"/>
    <n v="2.6922075366032701"/>
    <n v="2.77451628856703"/>
    <n v="2.81341973583487"/>
    <n v="2.7245230153672502"/>
    <n v="2.8082003401181401"/>
    <n v="2.82310951651827"/>
    <n v="2.7975560922313498"/>
    <n v="2.7438519103679102"/>
    <n v="2.79158002326185"/>
    <n v="2.7920501941041098"/>
    <n v="2.9402237996506"/>
    <n v="2.9639156153236699"/>
    <n v="2.94665692878438"/>
  </r>
  <r>
    <n v="16"/>
    <n v="2.6942205661787"/>
    <n v="2.9736098261624599"/>
    <n v="2.88041259606308"/>
    <n v="2.9037557867053398"/>
    <n v="2.6589963466433399"/>
    <n v="2.6526558148185"/>
    <n v="2.69679729068607"/>
    <n v="2.5947451067045502"/>
    <n v="2.47587020592555"/>
    <n v="2.5222147263325998"/>
    <n v="2.6598000133525601"/>
    <n v="2.5838083976285202"/>
    <n v="2.5776175864718498"/>
    <n v="2.5437239619368399"/>
    <n v="2.5752098464569899"/>
    <n v="2.5178127711431402"/>
    <n v="2.5455739228916299"/>
    <n v="2.4919464739372801"/>
    <n v="2.4759603450786201"/>
    <n v="2.5259685507752501"/>
    <n v="2.5006764311599299"/>
    <n v="2.5127166136949102"/>
    <n v="2.5553962731175801"/>
    <n v="2.53227778355377"/>
    <n v="2.53227778355377"/>
    <n v="2.57382255451886"/>
  </r>
  <r>
    <n v="17"/>
    <n v="2.5580783740047699"/>
    <n v="2.6716958518165299"/>
    <n v="2.82830078417375"/>
    <n v="2.5498295719053101"/>
    <n v="2.5436907505101201"/>
    <n v="2.4607979904740498"/>
    <n v="2.5990767249521101"/>
    <n v="2.6168767986175299"/>
    <n v="2.8082623450265398"/>
    <n v="2.8878964198703501"/>
    <n v="2.9212134061963102"/>
    <n v="2.9652705821365002"/>
    <n v="3.05656679125758"/>
    <n v="3.0917986908633899"/>
    <n v="3.0169096670266802"/>
    <n v="3.015243843016"/>
    <n v="3.0351681016582002"/>
    <n v="3.0476970659342499"/>
    <n v="3.0675594102355399"/>
    <n v="3.0647208841782798"/>
    <n v="3.05355492368495"/>
    <n v="3.0507175645516198"/>
    <n v="3.0507175645516198"/>
    <n v="3.0507175645516198"/>
    <n v="3.0113725599041201"/>
    <n v="3.0113725599041201"/>
  </r>
  <r>
    <n v="18"/>
    <n v="2.6553705912221002"/>
    <n v="2.7290506853329299"/>
    <n v="2.7444162986657199"/>
    <n v="2.7721907329448299"/>
    <n v="2.8127310129042402"/>
    <n v="2.7625067467964701"/>
    <n v="3.0185345396992198"/>
    <n v="3.0013846080296598"/>
    <n v="2.89008699812412"/>
    <n v="2.8986660456113298"/>
    <n v="2.9163721637578202"/>
    <n v="2.91892415890602"/>
    <n v="2.83136523481779"/>
    <n v="2.7544388192072602"/>
    <n v="2.8704347217284401"/>
    <n v="2.8758671081087201"/>
    <n v="2.93194424189651"/>
    <n v="2.93194424189651"/>
    <n v="2.9267576080261799"/>
    <n v="2.8495843583611098"/>
    <n v="2.8467613202318902"/>
    <n v="2.9202159899248699"/>
    <n v="2.9073397616499199"/>
    <n v="2.9073397616499199"/>
    <n v="2.9073397616499199"/>
    <n v="2.9073397616499199"/>
  </r>
  <r>
    <n v="19"/>
    <n v="2.3608233495766902"/>
    <n v="2.48511140061987"/>
    <n v="2.4799455632159502"/>
    <n v="2.7565335516927099"/>
    <n v="2.73928959934603"/>
    <n v="2.7841966311008099"/>
    <n v="2.7682787317322499"/>
    <n v="2.8102394819529199"/>
    <n v="2.8466441291200102"/>
    <n v="2.7791450655603702"/>
    <n v="2.734704878544"/>
    <n v="2.7487571007602898"/>
    <n v="2.7659190318804301"/>
    <n v="2.7348623356018402"/>
    <n v="2.7528913370253898"/>
    <n v="2.7620252853167502"/>
    <n v="2.83521260215129"/>
    <n v="2.83521260215129"/>
    <n v="2.8708779034567402"/>
    <n v="2.9054740632703999"/>
    <n v="2.9054740632703999"/>
    <n v="2.9054740632703999"/>
    <n v="2.8967982032344302"/>
    <n v="2.8967982032344302"/>
    <n v="2.9174311274828399"/>
    <n v="2.9192494322216902"/>
  </r>
  <r>
    <n v="20"/>
    <n v="2.2648052591629799"/>
    <n v="2.1231160472955102"/>
    <n v="2.3602851778141201"/>
    <n v="2.43558373413078"/>
    <n v="2.4941475947021199"/>
    <n v="2.39054255169706"/>
    <n v="2.4257846807011298"/>
    <n v="2.4006532184224199"/>
    <n v="2.3848110486566401"/>
    <n v="2.5223268414540501"/>
    <n v="2.50378014900003"/>
    <n v="2.54197647964883"/>
    <n v="2.69317576446725"/>
    <n v="2.6529972194853899"/>
    <n v="2.71582362285237"/>
    <n v="2.8016605737339"/>
    <n v="2.8148041355854598"/>
    <n v="2.8556235860172401"/>
    <n v="2.8556235860172401"/>
    <n v="2.8469448196887002"/>
    <n v="2.8866947892972101"/>
    <n v="2.8833706248192601"/>
    <n v="2.8833706248192601"/>
    <n v="2.8323680715865698"/>
    <n v="2.8648455619272002"/>
    <n v="2.8648455619272002"/>
  </r>
  <r>
    <n v="21"/>
    <n v="2.4005274651291901"/>
    <n v="2.3671825016322199"/>
    <n v="2.44356230738018"/>
    <n v="2.4919629808388999"/>
    <n v="2.6380440274240202"/>
    <n v="2.6295003615689101"/>
    <n v="2.6095993815090699"/>
    <n v="2.58592678227842"/>
    <n v="2.5893341365897"/>
    <n v="2.6529788987215301"/>
    <n v="2.6198751285812998"/>
    <n v="2.6170405480045802"/>
    <n v="2.6269375814634102"/>
    <n v="2.6630806768722501"/>
    <n v="2.6763277104429801"/>
    <n v="2.6711488176251699"/>
    <n v="2.6878582533627502"/>
    <n v="2.7010436339676498"/>
    <n v="2.7926355409339401"/>
    <n v="2.80892753499759"/>
    <n v="2.8414039084363298"/>
    <n v="2.8414039084363298"/>
    <n v="2.8414039084363298"/>
    <n v="2.8414039084363298"/>
    <n v="2.8589046301356098"/>
    <n v="2.8589046301356098"/>
  </r>
  <r>
    <n v="22"/>
    <n v="2.43534248216206"/>
    <n v="2.4340315333595601"/>
    <n v="2.5184336113177901"/>
    <n v="2.5373089707936298"/>
    <n v="2.6758142732631902"/>
    <n v="2.7671697071988501"/>
    <n v="2.7335191372890901"/>
    <n v="2.7363793830834702"/>
    <n v="2.6844963559617399"/>
    <n v="2.65650081798724"/>
    <n v="2.7249986006293199"/>
    <n v="2.7402607624236999"/>
    <n v="2.7668974624488101"/>
    <n v="2.7778965393278598"/>
    <n v="2.7131897944511798"/>
    <n v="2.7131897944511798"/>
    <n v="2.71953473910192"/>
    <n v="2.7327137881314898"/>
    <n v="2.8084430373936198"/>
    <n v="2.8084430373936198"/>
    <n v="2.89937082687731"/>
    <n v="2.89937082687731"/>
    <n v="2.89656974721226"/>
    <n v="2.89656974721226"/>
    <n v="2.89656974721226"/>
    <n v="2.89656974721226"/>
  </r>
  <r>
    <n v="23"/>
    <n v="2.54238208936437"/>
    <n v="2.6277165730510901"/>
    <n v="2.6731603911555699"/>
    <n v="2.7675151573738601"/>
    <n v="2.7696421691023598"/>
    <n v="2.70083008195664"/>
    <n v="2.6060717484124098"/>
    <n v="2.58581514041289"/>
    <n v="2.7192237496896499"/>
    <n v="2.6154721469907898"/>
    <n v="2.6154721469907898"/>
    <n v="2.6126470289545698"/>
    <n v="2.6151632199591299"/>
    <n v="2.7377566824426198"/>
    <n v="2.75093378707016"/>
    <n v="2.75093378707016"/>
    <n v="2.7652246725971801"/>
    <n v="2.7652246725971801"/>
    <n v="2.83162474702105"/>
    <n v="2.8685148935442202"/>
    <n v="2.90406931034657"/>
    <n v="2.8834262816924201"/>
    <n v="2.8834262816924201"/>
    <n v="2.8834262816924201"/>
    <n v="2.8834262816924201"/>
    <n v="2.8834262816924201"/>
  </r>
  <r>
    <n v="24"/>
    <n v="2.68706403938927"/>
    <n v="2.5438297552912701"/>
    <n v="2.5188665609252898"/>
    <n v="2.4682274402652302"/>
    <n v="2.5989325617788999"/>
    <n v="2.6533108551896598"/>
    <n v="2.6141602499507202"/>
    <n v="2.6585814083179899"/>
    <n v="2.6005174588826598"/>
    <n v="2.5288633238072298"/>
    <n v="2.60537141018288"/>
    <n v="2.59471809351147"/>
    <n v="2.7200142947308099"/>
    <n v="2.6637578578629202"/>
    <n v="2.6835549207958098"/>
    <n v="2.7347547157444101"/>
    <n v="2.7490242678716799"/>
    <n v="2.8416624461106901"/>
    <n v="2.8285003199513299"/>
    <n v="2.89060631773763"/>
    <n v="2.89060631773763"/>
    <n v="2.8878048589324101"/>
    <n v="2.8878048589324101"/>
    <n v="2.8032380655448099"/>
    <n v="2.8032380655448099"/>
    <n v="2.83870752913099"/>
  </r>
  <r>
    <n v="25"/>
    <n v="2.4433955239832201"/>
    <n v="2.35350274582362"/>
    <n v="2.58163388697026"/>
    <n v="2.5360429576282"/>
    <n v="2.5855020557880799"/>
    <n v="2.5955910793705801"/>
    <n v="2.5861730618209302"/>
    <n v="2.6192281939081399"/>
    <n v="2.57999291596595"/>
    <n v="2.6730188516021598"/>
    <n v="2.69770823539017"/>
    <n v="2.7411347806211599"/>
    <n v="2.7821198578400099"/>
    <n v="2.8294646028721302"/>
    <n v="2.8312869320501499"/>
    <n v="2.9400449363265801"/>
    <n v="2.9400449363265801"/>
    <n v="2.9400449363265801"/>
    <n v="2.9827133251239899"/>
    <n v="2.92636248428414"/>
    <n v="2.9659306876948301"/>
    <n v="2.9659306876948301"/>
    <n v="2.9659306876948301"/>
    <n v="2.9659306876948301"/>
    <n v="2.9659306876948301"/>
    <n v="2.9659306876948301"/>
  </r>
  <r>
    <n v="26"/>
    <n v="2.26441520948344"/>
    <n v="2.2121252328461098"/>
    <n v="2.2590582871404901"/>
    <n v="2.4776592205927099"/>
    <n v="2.73687656448825"/>
    <n v="2.7943574403613001"/>
    <n v="2.8380509487130001"/>
    <n v="2.8672416861385499"/>
    <n v="2.7570123299222602"/>
    <n v="2.8290902233296999"/>
    <n v="2.8438626315459001"/>
    <n v="2.84355207982084"/>
    <n v="2.8792632453665998"/>
    <n v="2.8286689423244602"/>
    <n v="2.8283522987523502"/>
    <n v="2.8283522987523502"/>
    <n v="2.8283522987523502"/>
    <n v="2.86875901916562"/>
    <n v="2.9012157169688302"/>
    <n v="2.9012157169688302"/>
    <n v="2.9438465908579201"/>
    <n v="2.9438465908579201"/>
    <n v="2.9438465908579201"/>
    <n v="2.98340008190443"/>
    <n v="2.98340008190443"/>
    <n v="2.98340008190443"/>
  </r>
  <r>
    <n v="27"/>
    <n v="2.2083916904816299"/>
    <n v="2.1272531483795301"/>
    <n v="2.53380869755562"/>
    <n v="2.5318205164403298"/>
    <n v="2.6352170035707299"/>
    <n v="2.8592406596831599"/>
    <n v="2.9163326864275598"/>
    <n v="2.93946145421052"/>
    <n v="3.0175719320197998"/>
    <n v="2.9629053951189102"/>
    <n v="2.9516976434057098"/>
    <n v="2.8639599627091101"/>
    <n v="2.8089553018018498"/>
    <n v="2.8660600619624801"/>
    <n v="2.8678767960251901"/>
    <n v="2.8809795266767599"/>
    <n v="2.9206258022368701"/>
    <n v="2.95304498085232"/>
    <n v="2.95304498085232"/>
    <n v="2.9408274482567198"/>
    <n v="2.9408274482567198"/>
    <n v="2.9408274482567198"/>
    <n v="2.9408274482567198"/>
    <n v="2.98340008190443"/>
    <n v="2.98340008190443"/>
    <n v="2.98340008190443"/>
  </r>
  <r>
    <n v="28"/>
    <n v="2.4060789249247101"/>
    <n v="2.63706546959695"/>
    <n v="2.60962030985247"/>
    <n v="2.6274948841178798"/>
    <n v="2.6264938289964799"/>
    <n v="2.72758736955051"/>
    <n v="2.8292228159755202"/>
    <n v="2.9007374292496202"/>
    <n v="2.92262028525837"/>
    <n v="2.8268186077263699"/>
    <n v="2.8328067455328099"/>
    <n v="2.8328067455328099"/>
    <n v="2.8256356316214002"/>
    <n v="2.8256356316214002"/>
    <n v="2.8613364703471298"/>
    <n v="2.9036651230750801"/>
    <n v="2.9036651230750801"/>
    <n v="2.8486426725212399"/>
    <n v="2.8486426725212399"/>
    <n v="2.9012157169688302"/>
    <n v="2.9012157169688302"/>
    <n v="2.9408274482567198"/>
    <n v="2.9408274482567198"/>
    <n v="2.9408274482567198"/>
    <n v="2.98340008190443"/>
    <n v="2.98340008190443"/>
  </r>
  <r>
    <n v="29"/>
    <n v="2.3244050077585801"/>
    <n v="2.3894991051217902"/>
    <n v="2.5575383221486501"/>
    <n v="2.5658936424494101"/>
    <n v="2.80147683958391"/>
    <n v="2.81317009490638"/>
    <n v="2.8394057877745298"/>
    <n v="2.81649443481672"/>
    <n v="2.77335624488272"/>
    <n v="2.7909805924391198"/>
    <n v="2.8766065150028299"/>
    <n v="2.87770344667857"/>
    <n v="2.88523222155521"/>
    <n v="2.9017606823773598"/>
    <n v="2.9017606823773598"/>
    <n v="2.9017606823773598"/>
    <n v="2.8883392862446899"/>
    <n v="2.8883392862446899"/>
    <n v="2.8883392862446899"/>
    <n v="2.8883392862446899"/>
    <n v="2.9408274482567198"/>
    <n v="2.9408274482567198"/>
    <n v="2.9408274482567198"/>
    <n v="2.9408274482567198"/>
    <n v="2.9408274482567198"/>
    <n v="2.9408274482567198"/>
  </r>
  <r>
    <n v="30"/>
    <n v="2.47817397290709"/>
    <n v="2.5311979766135"/>
    <n v="2.7241019484673301"/>
    <n v="2.68712163654487"/>
    <n v="2.6792648582070999"/>
    <n v="2.8406678519280701"/>
    <n v="2.85048933854875"/>
    <n v="2.9248941238788801"/>
    <n v="2.9164641266623099"/>
    <n v="2.8981815052011601"/>
    <n v="2.9057041337966298"/>
    <n v="2.8582237953085698"/>
    <n v="2.8907014795541399"/>
    <n v="2.8913687128848"/>
    <n v="2.8913687128848"/>
    <n v="2.8913687128848"/>
    <n v="2.9310064797836901"/>
    <n v="2.9310064797836901"/>
    <n v="2.9310064797836901"/>
    <n v="2.9310064797836901"/>
    <n v="2.9310064797836901"/>
    <n v="2.9310064797836901"/>
    <n v="2.9310064797836901"/>
    <n v="2.84630759429219"/>
    <n v="2.84630759429219"/>
    <n v="2.898655304242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E5B04B-FE1C-4D0B-97A7-828102D74CB4}" name="TablaDinámica10" cacheId="3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S46:U63" firstHeaderRow="1" firstDataRow="1" firstDataCol="0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B4C65B-EFF3-4AD7-A42D-0CEFFAC4EFC0}" name="TablaDinámica9" cacheId="3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">
  <location ref="S13:AT41" firstHeaderRow="1" firstDataRow="2" firstDataCol="1"/>
  <pivotFields count="3">
    <pivotField dataField="1" numFmtId="165" showAll="0"/>
    <pivotField axis="axisRow" showAll="0">
      <items count="27">
        <item x="5"/>
        <item x="1"/>
        <item x="4"/>
        <item x="6"/>
        <item x="2"/>
        <item x="0"/>
        <item x="3"/>
        <item x="9"/>
        <item x="8"/>
        <item x="7"/>
        <item x="17"/>
        <item x="16"/>
        <item x="10"/>
        <item x="11"/>
        <item x="20"/>
        <item x="24"/>
        <item x="25"/>
        <item x="22"/>
        <item x="21"/>
        <item x="23"/>
        <item x="15"/>
        <item x="13"/>
        <item x="12"/>
        <item x="14"/>
        <item x="18"/>
        <item x="19"/>
        <item t="default"/>
      </items>
    </pivotField>
    <pivotField axis="axisCol" showAll="0">
      <items count="27">
        <item x="16"/>
        <item x="8"/>
        <item x="9"/>
        <item x="3"/>
        <item x="15"/>
        <item x="12"/>
        <item x="14"/>
        <item x="18"/>
        <item x="2"/>
        <item x="10"/>
        <item x="17"/>
        <item x="6"/>
        <item x="7"/>
        <item x="5"/>
        <item x="1"/>
        <item x="0"/>
        <item x="13"/>
        <item x="11"/>
        <item x="4"/>
        <item x="20"/>
        <item x="19"/>
        <item x="21"/>
        <item x="22"/>
        <item x="23"/>
        <item x="24"/>
        <item x="25"/>
        <item t="default"/>
      </items>
    </pivotField>
  </pivotFields>
  <rowFields count="1">
    <field x="1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2"/>
  </colFields>
  <col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colItems>
  <dataFields count="1">
    <dataField name="Suma de Performance" fld="0" baseField="0" baseItem="0"/>
  </dataField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2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2" count="26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</reference>
          </references>
        </pivotArea>
      </pivotAreas>
    </conditionalFormat>
  </conditionalFormats>
  <chartFormats count="5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  <outlinePr summaryBelow="0"/>
  </sheetPr>
  <dimension ref="B1:AJ938"/>
  <sheetViews>
    <sheetView zoomScale="85" zoomScaleNormal="85" workbookViewId="0">
      <selection activeCell="AD29" sqref="AD29"/>
    </sheetView>
  </sheetViews>
  <sheetFormatPr baseColWidth="10" defaultColWidth="9.140625" defaultRowHeight="12.75" x14ac:dyDescent="0.2"/>
  <cols>
    <col min="1" max="1" width="2.85546875" customWidth="1"/>
    <col min="2" max="2" width="24" customWidth="1"/>
    <col min="3" max="3" width="21.85546875" bestFit="1" customWidth="1"/>
    <col min="4" max="5" width="11.5703125" bestFit="1" customWidth="1"/>
    <col min="6" max="6" width="11.5703125" customWidth="1"/>
    <col min="7" max="7" width="11.7109375" customWidth="1"/>
    <col min="8" max="8" width="12.85546875" customWidth="1"/>
    <col min="9" max="9" width="13.28515625" customWidth="1"/>
    <col min="10" max="10" width="13.7109375" customWidth="1"/>
    <col min="11" max="11" width="15.7109375" customWidth="1"/>
    <col min="12" max="12" width="17.140625" bestFit="1" customWidth="1"/>
    <col min="13" max="13" width="14.85546875" customWidth="1"/>
    <col min="14" max="14" width="12.5703125" customWidth="1"/>
    <col min="15" max="15" width="12" customWidth="1"/>
    <col min="16" max="16" width="12.85546875" customWidth="1"/>
    <col min="17" max="17" width="16.28515625" customWidth="1"/>
    <col min="18" max="18" width="14.85546875" customWidth="1"/>
    <col min="19" max="19" width="14.140625" customWidth="1"/>
    <col min="20" max="20" width="11.7109375" style="70" customWidth="1"/>
    <col min="22" max="22" width="12.28515625" bestFit="1" customWidth="1"/>
    <col min="25" max="25" width="11.5703125" bestFit="1" customWidth="1"/>
  </cols>
  <sheetData>
    <row r="1" spans="2:18" ht="13.5" thickBot="1" x14ac:dyDescent="0.25"/>
    <row r="2" spans="2:18" ht="16.5" thickBot="1" x14ac:dyDescent="0.3">
      <c r="B2" s="22" t="s">
        <v>2</v>
      </c>
      <c r="C2" s="23"/>
      <c r="D2" s="1"/>
      <c r="E2" s="1"/>
      <c r="F2" s="11"/>
      <c r="G2" s="12"/>
      <c r="H2" s="12"/>
      <c r="I2" s="13"/>
      <c r="J2" s="13"/>
      <c r="K2" s="12"/>
      <c r="L2" s="12"/>
      <c r="M2" s="12"/>
      <c r="N2" s="14"/>
      <c r="O2" s="12"/>
      <c r="P2" s="12"/>
    </row>
    <row r="3" spans="2:18" x14ac:dyDescent="0.2">
      <c r="B3" s="15"/>
      <c r="C3" s="1"/>
      <c r="D3" s="1"/>
      <c r="E3" s="1"/>
      <c r="F3" s="11"/>
      <c r="G3" s="12"/>
      <c r="H3" s="12"/>
      <c r="I3" s="13"/>
      <c r="J3" s="13"/>
      <c r="K3" s="12"/>
      <c r="L3" s="12"/>
      <c r="M3" s="12"/>
      <c r="N3" s="14"/>
      <c r="O3" s="12"/>
      <c r="P3" s="12"/>
    </row>
    <row r="4" spans="2:18" x14ac:dyDescent="0.2">
      <c r="B4" s="15" t="s">
        <v>4</v>
      </c>
      <c r="C4" s="27" t="s">
        <v>61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4"/>
      <c r="O4" s="12"/>
      <c r="P4" s="12"/>
    </row>
    <row r="5" spans="2:18" x14ac:dyDescent="0.2">
      <c r="B5" s="15" t="s">
        <v>5</v>
      </c>
      <c r="C5" s="61" t="s">
        <v>93</v>
      </c>
      <c r="D5" s="16"/>
      <c r="E5" s="12"/>
      <c r="I5" s="12"/>
      <c r="J5" s="12"/>
      <c r="K5" s="12"/>
      <c r="L5" s="12"/>
      <c r="M5" s="38"/>
      <c r="N5" s="14"/>
      <c r="O5" s="12"/>
      <c r="P5" s="12"/>
    </row>
    <row r="6" spans="2:18" x14ac:dyDescent="0.2">
      <c r="B6" s="15" t="s">
        <v>94</v>
      </c>
      <c r="C6" s="73" t="s">
        <v>62</v>
      </c>
      <c r="E6" s="12"/>
      <c r="F6" s="12"/>
      <c r="G6" s="12"/>
      <c r="H6" s="12"/>
      <c r="I6" s="12"/>
      <c r="J6" s="12"/>
      <c r="K6" s="12"/>
      <c r="L6" s="12"/>
      <c r="M6" s="38"/>
      <c r="N6" s="14"/>
      <c r="O6" s="12"/>
      <c r="P6" s="12"/>
    </row>
    <row r="7" spans="2:18" x14ac:dyDescent="0.2">
      <c r="B7" s="15" t="s">
        <v>6</v>
      </c>
      <c r="C7" s="18" t="s">
        <v>28</v>
      </c>
      <c r="E7" s="12"/>
      <c r="G7" s="12"/>
    </row>
    <row r="8" spans="2:18" x14ac:dyDescent="0.2">
      <c r="B8" s="15" t="s">
        <v>10</v>
      </c>
      <c r="C8" s="18" t="s">
        <v>63</v>
      </c>
      <c r="E8" s="12"/>
      <c r="G8" s="12"/>
    </row>
    <row r="9" spans="2:18" x14ac:dyDescent="0.2">
      <c r="B9" s="15" t="s">
        <v>48</v>
      </c>
      <c r="C9" s="18" t="s">
        <v>49</v>
      </c>
      <c r="E9" s="12"/>
      <c r="G9" s="12"/>
    </row>
    <row r="10" spans="2:18" ht="13.5" thickBot="1" x14ac:dyDescent="0.25">
      <c r="B10" s="1"/>
      <c r="C10" s="18"/>
      <c r="D10" s="18"/>
      <c r="E10" s="18"/>
      <c r="F10" s="18"/>
      <c r="G10" s="19"/>
      <c r="H10" s="18"/>
      <c r="I10" s="18"/>
      <c r="J10" s="19"/>
      <c r="K10" s="19"/>
      <c r="L10" s="20"/>
      <c r="M10" s="48"/>
      <c r="N10" s="14"/>
      <c r="O10" s="12"/>
      <c r="P10" s="12"/>
    </row>
    <row r="11" spans="2:18" ht="15.75" thickBot="1" x14ac:dyDescent="0.3">
      <c r="C11" s="53"/>
      <c r="D11" s="49" t="s">
        <v>8</v>
      </c>
      <c r="E11" s="50"/>
      <c r="F11" s="52" t="s">
        <v>80</v>
      </c>
      <c r="G11" s="18"/>
      <c r="H11" s="19"/>
      <c r="I11" s="18"/>
      <c r="J11" s="18"/>
      <c r="K11" s="19"/>
      <c r="L11" s="19"/>
      <c r="M11" s="20"/>
      <c r="N11" s="20"/>
      <c r="O11" s="14"/>
      <c r="P11" s="12"/>
    </row>
    <row r="12" spans="2:18" x14ac:dyDescent="0.2">
      <c r="B12" s="12"/>
      <c r="C12" s="1"/>
      <c r="D12" s="18"/>
      <c r="E12" s="18"/>
      <c r="F12" s="18"/>
      <c r="G12" s="21"/>
      <c r="H12" s="20"/>
      <c r="I12" s="20"/>
      <c r="J12" s="20"/>
      <c r="K12" s="20"/>
      <c r="L12" s="20"/>
      <c r="M12" s="20"/>
      <c r="N12" s="20"/>
      <c r="O12" s="14"/>
      <c r="P12" s="12"/>
      <c r="R12" s="39"/>
    </row>
    <row r="13" spans="2:18" ht="15.75" x14ac:dyDescent="0.25">
      <c r="B13" s="11"/>
      <c r="C13" s="24"/>
      <c r="D13" s="1"/>
      <c r="E13" s="12"/>
      <c r="J13" s="14"/>
      <c r="K13" s="12"/>
      <c r="R13" s="39"/>
    </row>
    <row r="14" spans="2:18" x14ac:dyDescent="0.2">
      <c r="G14" s="11"/>
      <c r="H14" s="12"/>
      <c r="I14" s="12"/>
      <c r="J14" s="13"/>
      <c r="K14" s="13"/>
      <c r="L14" s="12"/>
      <c r="M14" s="12"/>
      <c r="N14" s="12"/>
      <c r="O14" s="14"/>
      <c r="P14" s="12"/>
      <c r="Q14" s="12"/>
      <c r="R14" s="39"/>
    </row>
    <row r="15" spans="2:18" x14ac:dyDescent="0.2">
      <c r="R15" s="39"/>
    </row>
    <row r="16" spans="2:18" ht="14.25" x14ac:dyDescent="0.2">
      <c r="B16" s="82" t="s">
        <v>3</v>
      </c>
      <c r="C16" s="83"/>
      <c r="D16" s="83"/>
      <c r="E16" s="83"/>
      <c r="F16" s="83"/>
      <c r="G16" s="83"/>
      <c r="H16" s="83"/>
      <c r="I16" s="84"/>
      <c r="J16" s="28"/>
      <c r="P16" s="76" t="s">
        <v>11</v>
      </c>
      <c r="Q16" s="76" t="s">
        <v>20</v>
      </c>
      <c r="R16" s="77" t="s">
        <v>21</v>
      </c>
    </row>
    <row r="17" spans="2:35" ht="16.5" customHeight="1" x14ac:dyDescent="0.2">
      <c r="B17" s="2"/>
      <c r="C17" s="3"/>
      <c r="D17" s="3"/>
      <c r="E17" s="3"/>
      <c r="F17" s="3"/>
      <c r="G17" s="3"/>
      <c r="H17" s="3"/>
      <c r="I17" s="4"/>
      <c r="J17" s="26"/>
      <c r="P17" s="65">
        <v>5</v>
      </c>
      <c r="Q17" s="72">
        <v>0.81</v>
      </c>
      <c r="R17" s="65">
        <v>1.27</v>
      </c>
      <c r="S17" s="66">
        <v>3.44</v>
      </c>
    </row>
    <row r="18" spans="2:35" ht="16.5" customHeight="1" x14ac:dyDescent="0.2">
      <c r="B18" s="5"/>
      <c r="C18" s="6"/>
      <c r="D18" s="6"/>
      <c r="E18" s="6"/>
      <c r="F18" s="6"/>
      <c r="G18" s="6"/>
      <c r="H18" s="6"/>
      <c r="I18" s="7"/>
      <c r="J18" s="26"/>
      <c r="P18" s="65">
        <v>10</v>
      </c>
      <c r="Q18" s="72">
        <f>R112</f>
        <v>1.1529518764658522</v>
      </c>
      <c r="R18" s="189">
        <f>S112</f>
        <v>1.4615987794293399</v>
      </c>
      <c r="S18" s="66">
        <v>2.56</v>
      </c>
      <c r="Y18" s="39"/>
    </row>
    <row r="19" spans="2:35" ht="16.5" customHeight="1" x14ac:dyDescent="0.2">
      <c r="B19" s="5"/>
      <c r="C19" s="6"/>
      <c r="D19" s="6"/>
      <c r="E19" s="6"/>
      <c r="F19" s="6"/>
      <c r="G19" s="6"/>
      <c r="H19" s="6"/>
      <c r="I19" s="7"/>
      <c r="J19" s="26"/>
      <c r="P19" s="65">
        <v>15</v>
      </c>
      <c r="Q19" s="72">
        <f>R140</f>
        <v>2.4980645865043507</v>
      </c>
      <c r="R19" s="189">
        <f>S140</f>
        <v>2.8192931121721401</v>
      </c>
      <c r="S19" s="66">
        <v>2.95</v>
      </c>
      <c r="Y19" s="39"/>
      <c r="AG19" s="39"/>
      <c r="AH19" s="39"/>
      <c r="AI19" s="39"/>
    </row>
    <row r="20" spans="2:35" ht="16.5" customHeight="1" x14ac:dyDescent="0.2">
      <c r="B20" s="5"/>
      <c r="C20" s="6"/>
      <c r="D20" s="6"/>
      <c r="E20" s="6"/>
      <c r="F20" s="6"/>
      <c r="G20" s="6"/>
      <c r="H20" s="6"/>
      <c r="I20" s="7"/>
      <c r="J20" s="26"/>
      <c r="P20" s="65">
        <v>30</v>
      </c>
      <c r="Q20" s="72">
        <f>R168</f>
        <v>3.7601672798087442</v>
      </c>
      <c r="R20" s="189">
        <f>S168</f>
        <v>4.1027268429135502</v>
      </c>
      <c r="S20" s="66">
        <v>2.56</v>
      </c>
      <c r="Y20" s="39"/>
      <c r="AG20" s="39"/>
      <c r="AH20" s="39"/>
      <c r="AI20" s="39"/>
    </row>
    <row r="21" spans="2:35" ht="16.5" customHeight="1" x14ac:dyDescent="0.2">
      <c r="B21" s="5"/>
      <c r="C21" s="6"/>
      <c r="D21" s="6"/>
      <c r="E21" s="6"/>
      <c r="F21" s="6"/>
      <c r="G21" s="6"/>
      <c r="H21" s="6"/>
      <c r="I21" s="7"/>
      <c r="J21" s="26"/>
      <c r="P21" s="54"/>
      <c r="Q21" s="107"/>
      <c r="R21" s="54"/>
      <c r="S21" s="66">
        <v>3.17</v>
      </c>
      <c r="Y21" s="39"/>
      <c r="AG21" s="39"/>
      <c r="AH21" s="39"/>
      <c r="AI21" s="39"/>
    </row>
    <row r="22" spans="2:35" ht="16.5" customHeight="1" x14ac:dyDescent="0.2">
      <c r="B22" s="5"/>
      <c r="C22" s="6"/>
      <c r="D22" s="6"/>
      <c r="E22" s="6"/>
      <c r="F22" s="6"/>
      <c r="G22" s="6"/>
      <c r="H22" s="6"/>
      <c r="I22" s="7"/>
      <c r="J22" s="26"/>
      <c r="P22" s="54"/>
      <c r="Q22" s="107"/>
      <c r="R22" s="54"/>
      <c r="S22" s="66">
        <v>3.22</v>
      </c>
      <c r="Y22" s="39"/>
      <c r="AG22" s="39"/>
      <c r="AH22" s="39"/>
      <c r="AI22" s="39"/>
    </row>
    <row r="23" spans="2:35" ht="16.5" customHeight="1" x14ac:dyDescent="0.2">
      <c r="B23" s="5"/>
      <c r="C23" s="6"/>
      <c r="D23" s="6"/>
      <c r="E23" s="6"/>
      <c r="F23" s="6"/>
      <c r="G23" s="6"/>
      <c r="H23" s="6"/>
      <c r="I23" s="7"/>
      <c r="J23" s="26"/>
      <c r="P23" s="54"/>
      <c r="Q23" s="107"/>
      <c r="R23" s="54"/>
      <c r="S23" s="66">
        <v>3.16</v>
      </c>
      <c r="Y23" s="39"/>
      <c r="AG23" s="39"/>
      <c r="AH23" s="39"/>
      <c r="AI23" s="39"/>
    </row>
    <row r="24" spans="2:35" ht="16.5" customHeight="1" x14ac:dyDescent="0.2">
      <c r="B24" s="5"/>
      <c r="C24" s="6"/>
      <c r="D24" s="6"/>
      <c r="E24" s="6"/>
      <c r="F24" s="6"/>
      <c r="G24" s="6"/>
      <c r="H24" s="6"/>
      <c r="I24" s="7"/>
      <c r="J24" s="26"/>
      <c r="P24" s="54"/>
      <c r="Q24" s="107"/>
      <c r="R24" s="54"/>
      <c r="S24" s="66">
        <v>3.12</v>
      </c>
      <c r="Y24" s="39"/>
      <c r="AG24" s="39"/>
      <c r="AH24" s="39"/>
      <c r="AI24" s="39"/>
    </row>
    <row r="25" spans="2:35" ht="16.5" customHeight="1" x14ac:dyDescent="0.2">
      <c r="B25" s="5"/>
      <c r="C25" s="6"/>
      <c r="D25" s="6"/>
      <c r="E25" s="6"/>
      <c r="F25" s="6"/>
      <c r="G25" s="6"/>
      <c r="H25" s="6"/>
      <c r="I25" s="7"/>
      <c r="J25" s="26"/>
      <c r="K25" s="64"/>
      <c r="L25" s="64"/>
      <c r="M25" s="64"/>
      <c r="N25" s="64"/>
      <c r="P25" s="54"/>
      <c r="Q25" s="107"/>
      <c r="R25" s="54"/>
      <c r="S25" s="66">
        <v>3.2</v>
      </c>
      <c r="V25" s="39"/>
      <c r="AD25" s="39"/>
      <c r="AE25" s="39"/>
      <c r="AF25" s="39"/>
    </row>
    <row r="26" spans="2:35" ht="16.5" customHeight="1" x14ac:dyDescent="0.2">
      <c r="B26" s="5"/>
      <c r="C26" s="6"/>
      <c r="D26" s="6"/>
      <c r="E26" s="6"/>
      <c r="F26" s="6"/>
      <c r="G26" s="6"/>
      <c r="H26" s="6"/>
      <c r="I26" s="7"/>
      <c r="J26" s="26"/>
      <c r="K26" s="64"/>
      <c r="L26" s="64"/>
      <c r="M26" s="64"/>
      <c r="N26" s="64"/>
      <c r="P26" s="54"/>
      <c r="Q26" s="107"/>
      <c r="R26" s="54"/>
      <c r="S26" s="66">
        <v>2.67</v>
      </c>
      <c r="V26" s="39"/>
      <c r="AD26" s="39"/>
      <c r="AE26" s="39"/>
      <c r="AF26" s="39"/>
    </row>
    <row r="27" spans="2:35" ht="16.5" customHeight="1" x14ac:dyDescent="0.2">
      <c r="B27" s="5"/>
      <c r="C27" s="6"/>
      <c r="D27" s="6"/>
      <c r="E27" s="6"/>
      <c r="F27" s="6"/>
      <c r="G27" s="6"/>
      <c r="H27" s="6"/>
      <c r="I27" s="7"/>
      <c r="P27" s="54"/>
      <c r="Q27" s="107"/>
      <c r="R27" s="54"/>
      <c r="S27" s="66">
        <v>4.03</v>
      </c>
      <c r="V27" s="39"/>
      <c r="AD27" s="39"/>
      <c r="AE27" s="39"/>
      <c r="AF27" s="39"/>
    </row>
    <row r="28" spans="2:35" ht="16.5" customHeight="1" x14ac:dyDescent="0.2">
      <c r="B28" s="5"/>
      <c r="C28" s="6"/>
      <c r="D28" s="6"/>
      <c r="E28" s="6"/>
      <c r="F28" s="6"/>
      <c r="G28" s="6"/>
      <c r="H28" s="6"/>
      <c r="I28" s="7"/>
      <c r="P28" s="54"/>
      <c r="Q28" s="107"/>
      <c r="R28" s="54"/>
      <c r="S28" s="66">
        <v>3.11</v>
      </c>
      <c r="Y28" s="39"/>
      <c r="AG28" s="39"/>
      <c r="AH28" s="39"/>
      <c r="AI28" s="39"/>
    </row>
    <row r="29" spans="2:35" ht="16.5" customHeight="1" x14ac:dyDescent="0.2">
      <c r="B29" s="5"/>
      <c r="C29" s="6"/>
      <c r="D29" s="6"/>
      <c r="E29" s="6"/>
      <c r="F29" s="6"/>
      <c r="G29" s="6"/>
      <c r="H29" s="6"/>
      <c r="I29" s="7"/>
      <c r="P29" s="54"/>
      <c r="Q29" s="107"/>
      <c r="R29" s="54"/>
      <c r="S29" s="66">
        <v>3.03</v>
      </c>
      <c r="Y29" s="39"/>
      <c r="AG29" s="39"/>
      <c r="AH29" s="39"/>
      <c r="AI29" s="39"/>
    </row>
    <row r="30" spans="2:35" ht="16.5" customHeight="1" x14ac:dyDescent="0.2">
      <c r="B30" s="5"/>
      <c r="C30" s="6"/>
      <c r="D30" s="6"/>
      <c r="E30" s="6"/>
      <c r="F30" s="6"/>
      <c r="G30" s="6"/>
      <c r="H30" s="6"/>
      <c r="I30" s="7"/>
      <c r="P30" s="54"/>
      <c r="Q30" s="107"/>
      <c r="R30" s="54"/>
      <c r="S30" s="66">
        <v>2.97</v>
      </c>
      <c r="Y30" s="39"/>
      <c r="AG30" s="39"/>
      <c r="AH30" s="39"/>
      <c r="AI30" s="39"/>
    </row>
    <row r="31" spans="2:35" ht="16.5" customHeight="1" x14ac:dyDescent="0.2">
      <c r="B31" s="5"/>
      <c r="C31" s="6"/>
      <c r="D31" s="6"/>
      <c r="E31" s="6"/>
      <c r="F31" s="6"/>
      <c r="G31" s="6"/>
      <c r="H31" s="6"/>
      <c r="I31" s="7"/>
      <c r="P31" s="54"/>
      <c r="Q31" s="107"/>
      <c r="R31" s="54"/>
      <c r="Y31" s="39"/>
      <c r="AG31" s="39"/>
      <c r="AH31" s="39"/>
      <c r="AI31" s="39"/>
    </row>
    <row r="32" spans="2:35" ht="16.5" customHeight="1" x14ac:dyDescent="0.2">
      <c r="B32" s="5"/>
      <c r="C32" s="6"/>
      <c r="D32" s="6"/>
      <c r="E32" s="6"/>
      <c r="F32" s="6"/>
      <c r="G32" s="6"/>
      <c r="H32" s="6"/>
      <c r="I32" s="7"/>
      <c r="P32" s="54"/>
      <c r="Q32" s="107"/>
      <c r="R32" s="54"/>
      <c r="Y32" s="39"/>
      <c r="AG32" s="39"/>
      <c r="AH32" s="39"/>
      <c r="AI32" s="39"/>
    </row>
    <row r="33" spans="2:36" ht="16.5" customHeight="1" x14ac:dyDescent="0.2">
      <c r="B33" s="5"/>
      <c r="C33" s="6"/>
      <c r="D33" s="6"/>
      <c r="E33" s="6"/>
      <c r="F33" s="6"/>
      <c r="G33" s="6"/>
      <c r="H33" s="6"/>
      <c r="I33" s="7"/>
      <c r="P33" s="54"/>
      <c r="Q33" s="107"/>
      <c r="R33" s="54"/>
      <c r="Y33" s="39"/>
      <c r="AG33" s="39"/>
      <c r="AH33" s="39"/>
      <c r="AI33" s="39"/>
    </row>
    <row r="34" spans="2:36" ht="16.5" customHeight="1" x14ac:dyDescent="0.2">
      <c r="B34" s="5"/>
      <c r="C34" s="6"/>
      <c r="D34" s="6"/>
      <c r="E34" s="6"/>
      <c r="F34" s="6"/>
      <c r="G34" s="6"/>
      <c r="H34" s="6"/>
      <c r="I34" s="7"/>
      <c r="P34" s="54"/>
      <c r="Q34" s="107"/>
      <c r="R34" s="54"/>
      <c r="Y34" s="39"/>
      <c r="AG34" s="39"/>
      <c r="AH34" s="39"/>
      <c r="AI34" s="39"/>
    </row>
    <row r="35" spans="2:36" ht="16.5" customHeight="1" x14ac:dyDescent="0.2">
      <c r="B35" s="5"/>
      <c r="C35" s="6"/>
      <c r="D35" s="6"/>
      <c r="E35" s="6"/>
      <c r="F35" s="6"/>
      <c r="G35" s="6"/>
      <c r="H35" s="6"/>
      <c r="I35" s="7"/>
      <c r="J35" s="64"/>
      <c r="K35" s="64"/>
      <c r="L35" s="64"/>
      <c r="M35" s="64"/>
      <c r="N35" s="64"/>
      <c r="P35" s="54"/>
      <c r="Q35" s="107"/>
      <c r="R35" s="54"/>
      <c r="Y35" s="39"/>
      <c r="AG35" s="39"/>
      <c r="AH35" s="39"/>
      <c r="AI35" s="39"/>
    </row>
    <row r="36" spans="2:36" ht="16.5" customHeight="1" x14ac:dyDescent="0.2">
      <c r="B36" s="5"/>
      <c r="C36" s="6"/>
      <c r="D36" s="6"/>
      <c r="E36" s="6"/>
      <c r="F36" s="6"/>
      <c r="G36" s="6"/>
      <c r="H36" s="6"/>
      <c r="I36" s="7"/>
      <c r="J36" s="64"/>
      <c r="K36" s="64"/>
      <c r="L36" s="64"/>
      <c r="M36" s="64"/>
      <c r="N36" s="64"/>
      <c r="P36" s="54"/>
      <c r="Q36" s="107"/>
      <c r="R36" s="54"/>
      <c r="Y36" s="39"/>
      <c r="AG36" s="39"/>
      <c r="AH36" s="39"/>
      <c r="AI36" s="39"/>
    </row>
    <row r="37" spans="2:36" ht="16.5" customHeight="1" x14ac:dyDescent="0.2">
      <c r="B37" s="5"/>
      <c r="C37" s="6"/>
      <c r="D37" s="6"/>
      <c r="E37" s="6"/>
      <c r="F37" s="6"/>
      <c r="G37" s="6"/>
      <c r="H37" s="6"/>
      <c r="I37" s="7"/>
      <c r="P37" s="54"/>
      <c r="Q37" s="107"/>
      <c r="R37" s="54"/>
      <c r="Y37" s="39"/>
      <c r="AG37" s="39"/>
      <c r="AH37" s="39"/>
      <c r="AI37" s="39"/>
    </row>
    <row r="38" spans="2:36" ht="16.5" customHeight="1" x14ac:dyDescent="0.2">
      <c r="B38" s="5"/>
      <c r="C38" s="6"/>
      <c r="D38" s="6"/>
      <c r="E38" s="6"/>
      <c r="F38" s="6"/>
      <c r="G38" s="6"/>
      <c r="H38" s="6"/>
      <c r="I38" s="7"/>
      <c r="J38" s="26"/>
      <c r="K38" s="64"/>
      <c r="L38" s="64"/>
      <c r="M38" s="64"/>
      <c r="N38" s="64"/>
      <c r="P38" s="25"/>
      <c r="Q38" s="25"/>
      <c r="R38" s="26"/>
      <c r="Y38" s="39"/>
      <c r="AG38" s="39"/>
      <c r="AH38" s="39"/>
      <c r="AI38" s="39"/>
    </row>
    <row r="39" spans="2:36" ht="16.5" customHeight="1" x14ac:dyDescent="0.2">
      <c r="B39" s="5"/>
      <c r="C39" s="6"/>
      <c r="D39" s="6"/>
      <c r="E39" s="6"/>
      <c r="F39" s="6"/>
      <c r="G39" s="6"/>
      <c r="H39" s="6"/>
      <c r="I39" s="7"/>
      <c r="J39" s="26"/>
      <c r="K39" s="64"/>
      <c r="L39" s="64"/>
      <c r="M39" s="64"/>
      <c r="N39" s="64"/>
      <c r="P39" s="25"/>
      <c r="Q39" s="25"/>
      <c r="R39" s="26"/>
      <c r="Y39" s="26"/>
      <c r="AF39" s="26"/>
      <c r="AG39" s="39"/>
      <c r="AH39" s="39"/>
      <c r="AI39" s="39"/>
      <c r="AJ39" s="26"/>
    </row>
    <row r="40" spans="2:36" ht="16.5" customHeight="1" x14ac:dyDescent="0.2">
      <c r="B40" s="5"/>
      <c r="C40" s="6"/>
      <c r="D40" s="6"/>
      <c r="E40" s="6"/>
      <c r="F40" s="6"/>
      <c r="G40" s="6"/>
      <c r="H40" s="6"/>
      <c r="I40" s="7"/>
      <c r="J40" s="26"/>
      <c r="K40" s="64"/>
      <c r="L40" s="64"/>
      <c r="M40" s="64"/>
      <c r="N40" s="64"/>
      <c r="P40" s="25"/>
      <c r="Q40" s="25"/>
      <c r="R40" s="26"/>
      <c r="Y40" s="26"/>
      <c r="AF40" s="26"/>
      <c r="AG40" s="39"/>
      <c r="AH40" s="39"/>
      <c r="AI40" s="39"/>
    </row>
    <row r="41" spans="2:36" ht="16.5" customHeight="1" x14ac:dyDescent="0.2">
      <c r="B41" s="5"/>
      <c r="C41" s="6"/>
      <c r="D41" s="6"/>
      <c r="E41" s="6"/>
      <c r="F41" s="6"/>
      <c r="G41" s="6"/>
      <c r="H41" s="6"/>
      <c r="I41" s="7"/>
      <c r="J41" s="26"/>
      <c r="K41" s="64"/>
      <c r="L41" s="64"/>
      <c r="M41" s="64"/>
      <c r="N41" s="64"/>
      <c r="P41" s="25"/>
      <c r="Q41" s="25"/>
      <c r="Y41" s="26"/>
      <c r="AF41" s="26"/>
      <c r="AG41" s="39"/>
      <c r="AH41" s="39"/>
      <c r="AI41" s="39"/>
    </row>
    <row r="42" spans="2:36" ht="16.5" customHeight="1" x14ac:dyDescent="0.2">
      <c r="B42" s="5"/>
      <c r="C42" s="6"/>
      <c r="D42" s="6"/>
      <c r="E42" s="6"/>
      <c r="F42" s="6"/>
      <c r="G42" s="6"/>
      <c r="H42" s="6"/>
      <c r="I42" s="7"/>
      <c r="J42" s="26"/>
      <c r="K42" s="64"/>
      <c r="L42" s="64"/>
      <c r="M42" s="64"/>
      <c r="N42" s="64"/>
      <c r="P42" s="25"/>
      <c r="Q42" s="25"/>
      <c r="Y42" s="26"/>
      <c r="AF42" s="26"/>
    </row>
    <row r="43" spans="2:36" ht="16.5" customHeight="1" x14ac:dyDescent="0.2">
      <c r="B43" s="5"/>
      <c r="C43" s="6"/>
      <c r="D43" s="6"/>
      <c r="E43" s="6"/>
      <c r="F43" s="6"/>
      <c r="G43" s="6"/>
      <c r="H43" s="6"/>
      <c r="I43" s="7"/>
      <c r="J43" s="26"/>
      <c r="K43" s="64"/>
      <c r="L43" s="64"/>
      <c r="M43" s="64"/>
      <c r="N43" s="64"/>
      <c r="S43" s="26"/>
      <c r="T43" s="71"/>
      <c r="U43" s="26"/>
      <c r="V43" s="26"/>
      <c r="W43" s="26"/>
      <c r="X43" s="26"/>
    </row>
    <row r="44" spans="2:36" ht="16.5" customHeight="1" x14ac:dyDescent="0.2">
      <c r="B44" s="5"/>
      <c r="C44" s="6"/>
      <c r="D44" s="6"/>
      <c r="E44" s="6"/>
      <c r="F44" s="6"/>
      <c r="G44" s="6"/>
      <c r="H44" s="6"/>
      <c r="I44" s="7"/>
      <c r="J44" s="26"/>
      <c r="K44" s="64"/>
      <c r="L44" s="64"/>
      <c r="M44" s="64"/>
      <c r="N44" s="64"/>
      <c r="S44" s="26"/>
      <c r="T44" s="71"/>
      <c r="U44" s="26"/>
      <c r="V44" s="26"/>
      <c r="W44" s="26"/>
      <c r="X44" s="26"/>
    </row>
    <row r="45" spans="2:36" ht="16.5" customHeight="1" x14ac:dyDescent="0.2">
      <c r="B45" s="5"/>
      <c r="C45" s="6"/>
      <c r="D45" s="6"/>
      <c r="E45" s="6"/>
      <c r="F45" s="6"/>
      <c r="G45" s="6"/>
      <c r="H45" s="6"/>
      <c r="I45" s="7"/>
      <c r="K45" s="64"/>
      <c r="L45" s="64"/>
      <c r="M45" s="64"/>
      <c r="N45" s="64"/>
      <c r="S45" s="26"/>
      <c r="T45" s="71"/>
      <c r="U45" s="26"/>
      <c r="V45" s="26"/>
      <c r="W45" s="26"/>
      <c r="X45" s="26"/>
    </row>
    <row r="46" spans="2:36" ht="16.5" customHeight="1" x14ac:dyDescent="0.2">
      <c r="B46" s="5"/>
      <c r="C46" s="6"/>
      <c r="D46" s="6"/>
      <c r="E46" s="6"/>
      <c r="F46" s="6"/>
      <c r="G46" s="6"/>
      <c r="H46" s="6"/>
      <c r="I46" s="7"/>
      <c r="S46" s="26"/>
      <c r="T46" s="71"/>
      <c r="U46" s="26"/>
      <c r="V46" s="26"/>
      <c r="W46" s="26"/>
      <c r="X46" s="26"/>
      <c r="Y46" s="26"/>
    </row>
    <row r="47" spans="2:36" ht="16.5" customHeight="1" x14ac:dyDescent="0.2">
      <c r="B47" s="5"/>
      <c r="C47" s="6"/>
      <c r="D47" s="6"/>
      <c r="E47" s="6"/>
      <c r="F47" s="6"/>
      <c r="G47" s="6"/>
      <c r="H47" s="6"/>
      <c r="I47" s="7"/>
      <c r="S47" s="26"/>
      <c r="T47" s="71"/>
      <c r="U47" s="26"/>
      <c r="V47" s="26"/>
      <c r="W47" s="26"/>
      <c r="X47" s="26"/>
      <c r="Y47" s="26"/>
    </row>
    <row r="48" spans="2:36" ht="16.5" customHeight="1" x14ac:dyDescent="0.2">
      <c r="B48" s="5"/>
      <c r="C48" s="6"/>
      <c r="D48" s="6"/>
      <c r="E48" s="6"/>
      <c r="F48" s="6"/>
      <c r="G48" s="6"/>
      <c r="H48" s="6"/>
      <c r="I48" s="7"/>
      <c r="S48" s="26"/>
      <c r="T48" s="71"/>
      <c r="U48" s="26"/>
      <c r="V48" s="26"/>
      <c r="W48" s="26"/>
      <c r="X48" s="26"/>
      <c r="Y48" s="26"/>
      <c r="Z48" s="26"/>
    </row>
    <row r="49" spans="2:27" ht="16.5" customHeight="1" x14ac:dyDescent="0.2">
      <c r="B49" s="5"/>
      <c r="C49" s="6"/>
      <c r="D49" s="6"/>
      <c r="E49" s="6"/>
      <c r="F49" s="6"/>
      <c r="G49" s="6"/>
      <c r="H49" s="6"/>
      <c r="I49" s="7"/>
      <c r="T49" s="71"/>
      <c r="U49" s="26"/>
      <c r="V49" s="26"/>
      <c r="W49" s="26"/>
      <c r="X49" s="26"/>
      <c r="Y49" s="26"/>
      <c r="Z49" s="26"/>
      <c r="AA49" s="26"/>
    </row>
    <row r="50" spans="2:27" ht="16.5" customHeight="1" x14ac:dyDescent="0.2">
      <c r="B50" s="8"/>
      <c r="C50" s="9"/>
      <c r="D50" s="9"/>
      <c r="E50" s="9"/>
      <c r="F50" s="9"/>
      <c r="G50" s="9"/>
      <c r="H50" s="9"/>
      <c r="I50" s="10"/>
      <c r="T50" s="71"/>
      <c r="U50" s="26"/>
      <c r="V50" s="26"/>
      <c r="W50" s="26"/>
      <c r="X50" s="26"/>
      <c r="Y50" s="26"/>
      <c r="Z50" s="26"/>
      <c r="AA50" s="26"/>
    </row>
    <row r="51" spans="2:27" ht="16.5" customHeight="1" x14ac:dyDescent="0.2">
      <c r="B51" s="54"/>
      <c r="C51" s="54"/>
      <c r="D51" s="54"/>
      <c r="E51" s="54"/>
      <c r="F51" s="54"/>
      <c r="G51" s="54"/>
      <c r="H51" s="54"/>
      <c r="I51" s="54"/>
      <c r="T51" s="71"/>
      <c r="U51" s="26"/>
      <c r="V51" s="26"/>
      <c r="W51" s="26"/>
      <c r="X51" s="26"/>
      <c r="Y51" s="26"/>
      <c r="Z51" s="26"/>
      <c r="AA51" s="26"/>
    </row>
    <row r="52" spans="2:27" ht="16.5" customHeight="1" x14ac:dyDescent="0.2">
      <c r="B52" s="54"/>
      <c r="C52" s="54"/>
      <c r="D52" s="54"/>
      <c r="E52" s="54"/>
      <c r="F52" s="54"/>
      <c r="G52" s="54"/>
      <c r="H52" s="54"/>
      <c r="I52" s="54"/>
      <c r="K52" s="25"/>
      <c r="L52" s="25"/>
      <c r="M52" s="26"/>
      <c r="T52" s="71"/>
      <c r="U52" s="26"/>
      <c r="V52" s="26"/>
      <c r="W52" s="26"/>
      <c r="X52" s="26"/>
    </row>
    <row r="53" spans="2:27" ht="16.5" customHeight="1" x14ac:dyDescent="0.2">
      <c r="B53" s="54"/>
      <c r="C53" s="54"/>
      <c r="D53" s="54"/>
      <c r="E53" s="54"/>
      <c r="F53" s="54"/>
      <c r="G53" s="54"/>
      <c r="H53" s="54"/>
      <c r="I53" s="54"/>
      <c r="K53" s="25"/>
      <c r="L53" s="25"/>
      <c r="M53" s="26"/>
      <c r="T53" s="71"/>
      <c r="U53" s="26"/>
      <c r="V53" s="26"/>
      <c r="W53" s="26"/>
      <c r="X53" s="26"/>
    </row>
    <row r="54" spans="2:27" ht="16.5" customHeight="1" x14ac:dyDescent="0.2">
      <c r="B54" s="54"/>
      <c r="C54" s="54"/>
      <c r="D54" s="54"/>
      <c r="E54" s="54"/>
      <c r="F54" s="54"/>
      <c r="G54" s="54"/>
      <c r="H54" s="54"/>
      <c r="I54" s="54"/>
      <c r="K54" s="25"/>
      <c r="L54" s="25"/>
      <c r="M54" s="26"/>
      <c r="S54" s="26"/>
      <c r="T54" s="71"/>
      <c r="U54" s="26"/>
      <c r="V54" s="26"/>
      <c r="W54" s="26"/>
    </row>
    <row r="55" spans="2:27" ht="16.5" customHeight="1" x14ac:dyDescent="0.2">
      <c r="B55" s="54"/>
      <c r="C55" s="54"/>
      <c r="D55" s="54"/>
      <c r="E55" s="54"/>
      <c r="F55" s="54"/>
      <c r="G55" s="54"/>
      <c r="H55" s="54"/>
      <c r="I55" s="54"/>
      <c r="K55" s="25"/>
      <c r="L55" s="25"/>
      <c r="M55" s="26"/>
      <c r="S55" s="26"/>
      <c r="T55" s="71"/>
      <c r="U55" s="26"/>
      <c r="V55" s="26"/>
      <c r="W55" s="26"/>
    </row>
    <row r="56" spans="2:27" x14ac:dyDescent="0.2">
      <c r="B56" s="113" t="s">
        <v>0</v>
      </c>
      <c r="C56" s="113" t="s">
        <v>1</v>
      </c>
      <c r="D56" s="113" t="s">
        <v>64</v>
      </c>
      <c r="E56" s="113" t="s">
        <v>65</v>
      </c>
      <c r="F56" s="114" t="s">
        <v>70</v>
      </c>
      <c r="G56" s="114" t="s">
        <v>71</v>
      </c>
      <c r="H56" s="114" t="s">
        <v>72</v>
      </c>
      <c r="I56" s="113" t="s">
        <v>73</v>
      </c>
      <c r="J56" s="114" t="s">
        <v>74</v>
      </c>
      <c r="K56" s="113" t="s">
        <v>75</v>
      </c>
      <c r="L56" s="113" t="s">
        <v>76</v>
      </c>
      <c r="M56" s="114" t="s">
        <v>77</v>
      </c>
      <c r="N56" s="114" t="s">
        <v>78</v>
      </c>
      <c r="O56" s="68"/>
      <c r="P56" s="68"/>
      <c r="Q56" s="68"/>
      <c r="R56" s="68" t="s">
        <v>45</v>
      </c>
      <c r="S56" s="68" t="s">
        <v>46</v>
      </c>
      <c r="T56" s="68" t="s">
        <v>47</v>
      </c>
      <c r="U56" s="156"/>
      <c r="X56" s="1"/>
      <c r="Y56" s="1"/>
      <c r="Z56" s="1"/>
    </row>
    <row r="57" spans="2:27" x14ac:dyDescent="0.2">
      <c r="B57" s="142" t="s">
        <v>79</v>
      </c>
      <c r="C57" s="143">
        <v>1.2684148948233001</v>
      </c>
      <c r="D57" s="143">
        <v>5</v>
      </c>
      <c r="E57" s="142">
        <v>300</v>
      </c>
      <c r="F57" s="144">
        <v>8578.2599999993799</v>
      </c>
      <c r="G57" s="144">
        <v>61783.4199999997</v>
      </c>
      <c r="H57" s="144">
        <v>-53205.160000000302</v>
      </c>
      <c r="I57" s="143">
        <v>1.1612298506385299</v>
      </c>
      <c r="J57" s="144">
        <v>-5574.49999999999</v>
      </c>
      <c r="K57" s="145">
        <v>553</v>
      </c>
      <c r="L57" s="146">
        <v>0.544303797468354</v>
      </c>
      <c r="M57" s="144">
        <v>15.512224231464799</v>
      </c>
      <c r="N57" s="144">
        <v>-830.08</v>
      </c>
      <c r="O57" s="67"/>
      <c r="P57" s="55"/>
      <c r="Q57" s="56"/>
      <c r="R57" s="74"/>
      <c r="S57" s="74"/>
      <c r="T57" s="74"/>
      <c r="U57" s="25"/>
    </row>
    <row r="58" spans="2:27" x14ac:dyDescent="0.2">
      <c r="B58" s="142" t="s">
        <v>79</v>
      </c>
      <c r="C58" s="143">
        <v>1.1445724285396099</v>
      </c>
      <c r="D58" s="143">
        <v>5</v>
      </c>
      <c r="E58" s="142">
        <v>2300</v>
      </c>
      <c r="F58" s="144">
        <v>9453.2599999993508</v>
      </c>
      <c r="G58" s="144">
        <v>76459.219999999696</v>
      </c>
      <c r="H58" s="144">
        <v>-67005.960000000297</v>
      </c>
      <c r="I58" s="143">
        <v>1.14108088295428</v>
      </c>
      <c r="J58" s="144">
        <v>-7451.8399999999901</v>
      </c>
      <c r="K58" s="145">
        <v>553</v>
      </c>
      <c r="L58" s="146">
        <v>0.52622061482821003</v>
      </c>
      <c r="M58" s="144">
        <v>17.0945027124775</v>
      </c>
      <c r="N58" s="144">
        <v>-942.58</v>
      </c>
      <c r="O58" s="67"/>
      <c r="P58" s="55"/>
      <c r="Q58" s="56"/>
      <c r="R58" s="74"/>
      <c r="S58" s="74"/>
      <c r="T58" s="74"/>
      <c r="U58" s="152"/>
    </row>
    <row r="59" spans="2:27" x14ac:dyDescent="0.2">
      <c r="B59" s="142" t="s">
        <v>79</v>
      </c>
      <c r="C59" s="143">
        <v>1.1102244419037299</v>
      </c>
      <c r="D59" s="143">
        <v>5</v>
      </c>
      <c r="E59" s="142">
        <v>700</v>
      </c>
      <c r="F59" s="144">
        <v>8115.7599999993699</v>
      </c>
      <c r="G59" s="144">
        <v>67068.979999999705</v>
      </c>
      <c r="H59" s="144">
        <v>-58953.220000000299</v>
      </c>
      <c r="I59" s="143">
        <v>1.1376644057779901</v>
      </c>
      <c r="J59" s="144">
        <v>-6374.49999999999</v>
      </c>
      <c r="K59" s="145">
        <v>553</v>
      </c>
      <c r="L59" s="146">
        <v>0.531645569620253</v>
      </c>
      <c r="M59" s="144">
        <v>14.6758770343581</v>
      </c>
      <c r="N59" s="144">
        <v>-830.08</v>
      </c>
      <c r="O59" s="67"/>
      <c r="P59" s="55"/>
      <c r="Q59" s="56"/>
      <c r="R59" s="74"/>
      <c r="S59" s="74"/>
      <c r="T59" s="74"/>
      <c r="U59" s="152"/>
    </row>
    <row r="60" spans="2:27" x14ac:dyDescent="0.2">
      <c r="B60" s="142" t="s">
        <v>79</v>
      </c>
      <c r="C60" s="143">
        <v>1.0690982597182701</v>
      </c>
      <c r="D60" s="143">
        <v>5</v>
      </c>
      <c r="E60" s="142">
        <v>1000</v>
      </c>
      <c r="F60" s="144">
        <v>8428.2599999993599</v>
      </c>
      <c r="G60" s="144">
        <v>71391.639999999694</v>
      </c>
      <c r="H60" s="144">
        <v>-62963.380000000303</v>
      </c>
      <c r="I60" s="143">
        <v>1.13385971337624</v>
      </c>
      <c r="J60" s="144">
        <v>-5824.49999999999</v>
      </c>
      <c r="K60" s="145">
        <v>553</v>
      </c>
      <c r="L60" s="146">
        <v>0.52802893309222398</v>
      </c>
      <c r="M60" s="144">
        <v>15.2409764918626</v>
      </c>
      <c r="N60" s="144">
        <v>-830.08</v>
      </c>
      <c r="O60" s="67"/>
      <c r="P60" s="55"/>
      <c r="Q60" s="56"/>
      <c r="R60" s="74"/>
      <c r="S60" s="74"/>
      <c r="T60" s="74"/>
      <c r="U60" s="152"/>
    </row>
    <row r="61" spans="2:27" x14ac:dyDescent="0.2">
      <c r="B61" s="142" t="s">
        <v>79</v>
      </c>
      <c r="C61" s="143">
        <v>1.05780687740664</v>
      </c>
      <c r="D61" s="143">
        <v>5</v>
      </c>
      <c r="E61" s="142">
        <v>600</v>
      </c>
      <c r="F61" s="144">
        <v>7678.2599999993699</v>
      </c>
      <c r="G61" s="144">
        <v>66346.319999999701</v>
      </c>
      <c r="H61" s="144">
        <v>-58668.060000000303</v>
      </c>
      <c r="I61" s="143">
        <v>1.1308763235054899</v>
      </c>
      <c r="J61" s="144">
        <v>-5761.99999999999</v>
      </c>
      <c r="K61" s="145">
        <v>553</v>
      </c>
      <c r="L61" s="146">
        <v>0.53526220614828202</v>
      </c>
      <c r="M61" s="144">
        <v>13.8847377938518</v>
      </c>
      <c r="N61" s="144">
        <v>-830.08</v>
      </c>
      <c r="O61" s="67"/>
      <c r="P61" s="55"/>
      <c r="Q61" s="56"/>
      <c r="R61" s="74"/>
      <c r="S61" s="74"/>
      <c r="T61" s="74"/>
      <c r="U61" s="152"/>
    </row>
    <row r="62" spans="2:27" x14ac:dyDescent="0.2">
      <c r="B62" s="142" t="s">
        <v>79</v>
      </c>
      <c r="C62" s="143">
        <v>1.0006725233757101</v>
      </c>
      <c r="D62" s="143">
        <v>5</v>
      </c>
      <c r="E62" s="142">
        <v>400</v>
      </c>
      <c r="F62" s="144">
        <v>6815.7599999993799</v>
      </c>
      <c r="G62" s="144">
        <v>61651.399999999703</v>
      </c>
      <c r="H62" s="144">
        <v>-54835.640000000298</v>
      </c>
      <c r="I62" s="143">
        <v>1.1242943457940699</v>
      </c>
      <c r="J62" s="144">
        <v>-4986.99999999999</v>
      </c>
      <c r="K62" s="145">
        <v>553</v>
      </c>
      <c r="L62" s="146">
        <v>0.53345388788426795</v>
      </c>
      <c r="M62" s="144">
        <v>12.325063291139299</v>
      </c>
      <c r="N62" s="144">
        <v>-830.08</v>
      </c>
      <c r="O62" s="67"/>
      <c r="P62" s="55"/>
      <c r="Q62" s="56"/>
      <c r="R62" s="74"/>
      <c r="S62" s="74"/>
      <c r="T62" s="74"/>
      <c r="U62" s="152"/>
    </row>
    <row r="63" spans="2:27" x14ac:dyDescent="0.2">
      <c r="B63" s="142" t="s">
        <v>79</v>
      </c>
      <c r="C63" s="143">
        <v>0.98505773703002297</v>
      </c>
      <c r="D63" s="143">
        <v>5</v>
      </c>
      <c r="E63" s="142">
        <v>1100</v>
      </c>
      <c r="F63" s="144">
        <v>7828.2599999993599</v>
      </c>
      <c r="G63" s="144">
        <v>71796.719999999696</v>
      </c>
      <c r="H63" s="144">
        <v>-63968.460000000297</v>
      </c>
      <c r="I63" s="143">
        <v>1.1223768713519</v>
      </c>
      <c r="J63" s="144">
        <v>-6736.99999999999</v>
      </c>
      <c r="K63" s="145">
        <v>553</v>
      </c>
      <c r="L63" s="146">
        <v>0.52622061482821003</v>
      </c>
      <c r="M63" s="144">
        <v>14.155985533453901</v>
      </c>
      <c r="N63" s="144">
        <v>-830.08</v>
      </c>
      <c r="O63" s="67"/>
      <c r="P63" s="55"/>
      <c r="Q63" s="56"/>
      <c r="R63" s="74"/>
      <c r="S63" s="74"/>
      <c r="T63" s="74"/>
      <c r="U63" s="152"/>
    </row>
    <row r="64" spans="2:27" x14ac:dyDescent="0.2">
      <c r="B64" s="142" t="s">
        <v>79</v>
      </c>
      <c r="C64" s="143">
        <v>0.97207679321240903</v>
      </c>
      <c r="D64" s="143">
        <v>5</v>
      </c>
      <c r="E64" s="142">
        <v>2500</v>
      </c>
      <c r="F64" s="144">
        <v>8065.7599999993399</v>
      </c>
      <c r="G64" s="144">
        <v>76269.379999999699</v>
      </c>
      <c r="H64" s="144">
        <v>-68203.620000000301</v>
      </c>
      <c r="I64" s="143">
        <v>1.1182599985162001</v>
      </c>
      <c r="J64" s="144">
        <v>-7576.8399999999901</v>
      </c>
      <c r="K64" s="145">
        <v>553</v>
      </c>
      <c r="L64" s="146">
        <v>0.52260397830018102</v>
      </c>
      <c r="M64" s="144">
        <v>14.585461121157399</v>
      </c>
      <c r="N64" s="144">
        <v>-942.58</v>
      </c>
      <c r="O64" s="67"/>
      <c r="P64" s="55"/>
      <c r="Q64" s="56"/>
      <c r="R64" s="74"/>
      <c r="S64" s="74"/>
      <c r="T64" s="74"/>
      <c r="U64" s="152"/>
    </row>
    <row r="65" spans="2:23" x14ac:dyDescent="0.2">
      <c r="B65" s="142" t="s">
        <v>79</v>
      </c>
      <c r="C65" s="143">
        <v>0.94980095437078504</v>
      </c>
      <c r="D65" s="143">
        <v>5</v>
      </c>
      <c r="E65" s="142">
        <v>2400</v>
      </c>
      <c r="F65" s="144">
        <v>7878.2599999993499</v>
      </c>
      <c r="G65" s="144">
        <v>76081.879999999699</v>
      </c>
      <c r="H65" s="144">
        <v>-68203.620000000301</v>
      </c>
      <c r="I65" s="143">
        <v>1.1155108775751099</v>
      </c>
      <c r="J65" s="144">
        <v>-7576.8399999999901</v>
      </c>
      <c r="K65" s="145">
        <v>553</v>
      </c>
      <c r="L65" s="146">
        <v>0.52260397830018102</v>
      </c>
      <c r="M65" s="144">
        <v>14.2464014466547</v>
      </c>
      <c r="N65" s="144">
        <v>-942.58</v>
      </c>
      <c r="O65" s="67"/>
      <c r="P65" s="55"/>
      <c r="Q65" s="56"/>
      <c r="R65" s="74"/>
      <c r="S65" s="74"/>
      <c r="T65" s="74"/>
      <c r="U65" s="152"/>
    </row>
    <row r="66" spans="2:23" x14ac:dyDescent="0.2">
      <c r="B66" s="142" t="s">
        <v>79</v>
      </c>
      <c r="C66" s="143">
        <v>0.92292753891645696</v>
      </c>
      <c r="D66" s="143">
        <v>5</v>
      </c>
      <c r="E66" s="142">
        <v>2600</v>
      </c>
      <c r="F66" s="144">
        <v>7653.2599999993399</v>
      </c>
      <c r="G66" s="144">
        <v>75969.379999999699</v>
      </c>
      <c r="H66" s="144">
        <v>-68316.120000000301</v>
      </c>
      <c r="I66" s="143">
        <v>1.1120271467407601</v>
      </c>
      <c r="J66" s="144">
        <v>-7939.3399999999901</v>
      </c>
      <c r="K66" s="145">
        <v>553</v>
      </c>
      <c r="L66" s="146">
        <v>0.52260397830018102</v>
      </c>
      <c r="M66" s="144">
        <v>13.8395298372514</v>
      </c>
      <c r="N66" s="144">
        <v>-942.58</v>
      </c>
      <c r="O66" s="67"/>
      <c r="P66" s="55"/>
      <c r="Q66" s="56"/>
      <c r="R66" s="74"/>
      <c r="S66" s="74"/>
      <c r="T66" s="74"/>
      <c r="U66" s="152"/>
    </row>
    <row r="67" spans="2:23" x14ac:dyDescent="0.2">
      <c r="B67" s="142" t="s">
        <v>79</v>
      </c>
      <c r="C67" s="143">
        <v>0.89092765385040296</v>
      </c>
      <c r="D67" s="143">
        <v>5</v>
      </c>
      <c r="E67" s="142">
        <v>2200</v>
      </c>
      <c r="F67" s="144">
        <v>7365.7599999993399</v>
      </c>
      <c r="G67" s="144">
        <v>75344.379999999699</v>
      </c>
      <c r="H67" s="144">
        <v>-67978.620000000301</v>
      </c>
      <c r="I67" s="143">
        <v>1.1083540677936601</v>
      </c>
      <c r="J67" s="144">
        <v>-8189.3399999999901</v>
      </c>
      <c r="K67" s="145">
        <v>553</v>
      </c>
      <c r="L67" s="146">
        <v>0.52260397830018102</v>
      </c>
      <c r="M67" s="144">
        <v>13.3196383363473</v>
      </c>
      <c r="N67" s="144">
        <v>-942.58</v>
      </c>
      <c r="O67" s="67"/>
      <c r="P67" s="55"/>
      <c r="Q67" s="56"/>
      <c r="R67" s="74"/>
      <c r="S67" s="74"/>
      <c r="T67" s="74"/>
      <c r="U67" s="152"/>
    </row>
    <row r="68" spans="2:23" x14ac:dyDescent="0.2">
      <c r="B68" s="142" t="s">
        <v>79</v>
      </c>
      <c r="C68" s="143">
        <v>0.88541590637467205</v>
      </c>
      <c r="D68" s="143">
        <v>5</v>
      </c>
      <c r="E68" s="142">
        <v>800</v>
      </c>
      <c r="F68" s="144">
        <v>6703.2599999993699</v>
      </c>
      <c r="G68" s="144">
        <v>67829.139999999694</v>
      </c>
      <c r="H68" s="144">
        <v>-61125.880000000303</v>
      </c>
      <c r="I68" s="143">
        <v>1.1096632064847101</v>
      </c>
      <c r="J68" s="144">
        <v>-5918.5199999999804</v>
      </c>
      <c r="K68" s="145">
        <v>553</v>
      </c>
      <c r="L68" s="146">
        <v>0.52802893309222398</v>
      </c>
      <c r="M68" s="144">
        <v>12.121627486437699</v>
      </c>
      <c r="N68" s="144">
        <v>-830.08</v>
      </c>
      <c r="O68" s="67"/>
      <c r="P68" s="55"/>
      <c r="Q68" s="56"/>
      <c r="R68" s="74"/>
      <c r="S68" s="74"/>
      <c r="T68" s="74"/>
      <c r="U68" s="152"/>
    </row>
    <row r="69" spans="2:23" x14ac:dyDescent="0.2">
      <c r="B69" s="142" t="s">
        <v>79</v>
      </c>
      <c r="C69" s="143">
        <v>0.88507343490651202</v>
      </c>
      <c r="D69" s="143">
        <v>5</v>
      </c>
      <c r="E69" s="142">
        <v>3000</v>
      </c>
      <c r="F69" s="144">
        <v>7390.7599999993499</v>
      </c>
      <c r="G69" s="144">
        <v>76324.059999999707</v>
      </c>
      <c r="H69" s="144">
        <v>-68933.300000000294</v>
      </c>
      <c r="I69" s="143">
        <v>1.1072161060039101</v>
      </c>
      <c r="J69" s="144">
        <v>-8164.3399999999901</v>
      </c>
      <c r="K69" s="145">
        <v>553</v>
      </c>
      <c r="L69" s="146">
        <v>0.52983725135623905</v>
      </c>
      <c r="M69" s="144">
        <v>13.3648462929476</v>
      </c>
      <c r="N69" s="144">
        <v>-942.58</v>
      </c>
      <c r="O69" s="67"/>
      <c r="P69" s="55"/>
      <c r="Q69" s="56"/>
      <c r="R69" s="74"/>
      <c r="S69" s="74"/>
      <c r="T69" s="74"/>
      <c r="U69" s="152"/>
    </row>
    <row r="70" spans="2:23" x14ac:dyDescent="0.2">
      <c r="B70" s="142" t="s">
        <v>79</v>
      </c>
      <c r="C70" s="143">
        <v>0.88115666229150702</v>
      </c>
      <c r="D70" s="143">
        <v>5</v>
      </c>
      <c r="E70" s="142">
        <v>500</v>
      </c>
      <c r="F70" s="144">
        <v>6215.7599999993799</v>
      </c>
      <c r="G70" s="144">
        <v>63431.479999999698</v>
      </c>
      <c r="H70" s="144">
        <v>-57215.720000000299</v>
      </c>
      <c r="I70" s="143">
        <v>1.1086372766085899</v>
      </c>
      <c r="J70" s="144">
        <v>-6549.49999999999</v>
      </c>
      <c r="K70" s="145">
        <v>553</v>
      </c>
      <c r="L70" s="146">
        <v>0.531645569620253</v>
      </c>
      <c r="M70" s="144">
        <v>11.2400723327306</v>
      </c>
      <c r="N70" s="144">
        <v>-830.08</v>
      </c>
      <c r="O70" s="67"/>
      <c r="P70" s="55"/>
      <c r="Q70" s="56"/>
      <c r="R70" s="74"/>
      <c r="S70" s="74"/>
      <c r="T70" s="74"/>
      <c r="U70" s="152"/>
    </row>
    <row r="71" spans="2:23" x14ac:dyDescent="0.2">
      <c r="B71" s="142" t="s">
        <v>79</v>
      </c>
      <c r="C71" s="143">
        <v>0.85965600302354095</v>
      </c>
      <c r="D71" s="143">
        <v>5</v>
      </c>
      <c r="E71" s="142">
        <v>2700</v>
      </c>
      <c r="F71" s="144">
        <v>7140.7599999993499</v>
      </c>
      <c r="G71" s="144">
        <v>76051.799999999697</v>
      </c>
      <c r="H71" s="144">
        <v>-68911.040000000299</v>
      </c>
      <c r="I71" s="143">
        <v>1.1036228737804501</v>
      </c>
      <c r="J71" s="144">
        <v>-8551.8399999999892</v>
      </c>
      <c r="K71" s="145">
        <v>553</v>
      </c>
      <c r="L71" s="146">
        <v>0.52441229656419497</v>
      </c>
      <c r="M71" s="144">
        <v>12.912766726944</v>
      </c>
      <c r="N71" s="144">
        <v>-942.58</v>
      </c>
      <c r="O71" s="67"/>
      <c r="P71" s="55"/>
      <c r="Q71" s="56"/>
      <c r="R71" s="74"/>
      <c r="S71" s="74"/>
      <c r="T71" s="74"/>
      <c r="U71" s="152"/>
    </row>
    <row r="72" spans="2:23" x14ac:dyDescent="0.2">
      <c r="B72" s="142" t="s">
        <v>79</v>
      </c>
      <c r="C72" s="143">
        <v>0.82993118595617099</v>
      </c>
      <c r="D72" s="143">
        <v>5</v>
      </c>
      <c r="E72" s="142">
        <v>900</v>
      </c>
      <c r="F72" s="144">
        <v>6440.7599999993699</v>
      </c>
      <c r="G72" s="144">
        <v>69121.719999999696</v>
      </c>
      <c r="H72" s="144">
        <v>-62680.960000000297</v>
      </c>
      <c r="I72" s="143">
        <v>1.1027546483014801</v>
      </c>
      <c r="J72" s="144">
        <v>-6349.49999999999</v>
      </c>
      <c r="K72" s="145">
        <v>553</v>
      </c>
      <c r="L72" s="146">
        <v>0.52622061482821003</v>
      </c>
      <c r="M72" s="144">
        <v>11.6469439421339</v>
      </c>
      <c r="N72" s="144">
        <v>-830.08</v>
      </c>
      <c r="O72" s="67"/>
      <c r="P72" s="55"/>
      <c r="Q72" s="56"/>
      <c r="R72" s="74"/>
      <c r="S72" s="74"/>
      <c r="T72" s="74"/>
      <c r="U72" s="152"/>
    </row>
    <row r="73" spans="2:23" x14ac:dyDescent="0.2">
      <c r="B73" s="142" t="s">
        <v>79</v>
      </c>
      <c r="C73" s="143">
        <v>0.81102439672447402</v>
      </c>
      <c r="D73" s="143">
        <v>5</v>
      </c>
      <c r="E73" s="142">
        <v>2800</v>
      </c>
      <c r="F73" s="144">
        <v>6753.2599999993399</v>
      </c>
      <c r="G73" s="144">
        <v>76164.299999999697</v>
      </c>
      <c r="H73" s="144">
        <v>-69411.040000000299</v>
      </c>
      <c r="I73" s="143">
        <v>1.0972937446262101</v>
      </c>
      <c r="J73" s="144">
        <v>-9251.8399999999892</v>
      </c>
      <c r="K73" s="145">
        <v>553</v>
      </c>
      <c r="L73" s="146">
        <v>0.52441229656419497</v>
      </c>
      <c r="M73" s="144">
        <v>12.2120433996384</v>
      </c>
      <c r="N73" s="144">
        <v>-942.58</v>
      </c>
      <c r="O73" s="67"/>
      <c r="P73" s="55"/>
      <c r="Q73" s="56"/>
      <c r="R73" s="74"/>
      <c r="S73" s="74"/>
      <c r="T73" s="74"/>
      <c r="U73" s="152"/>
    </row>
    <row r="74" spans="2:23" x14ac:dyDescent="0.2">
      <c r="B74" s="142" t="s">
        <v>79</v>
      </c>
      <c r="C74" s="143">
        <v>0.79239833879416199</v>
      </c>
      <c r="D74" s="143">
        <v>5</v>
      </c>
      <c r="E74" s="142">
        <v>2100</v>
      </c>
      <c r="F74" s="144">
        <v>6590.7599999993399</v>
      </c>
      <c r="G74" s="144">
        <v>75374.459999999701</v>
      </c>
      <c r="H74" s="144">
        <v>-68783.700000000303</v>
      </c>
      <c r="I74" s="143">
        <v>1.0958186314490099</v>
      </c>
      <c r="J74" s="144">
        <v>-8189.3399999999901</v>
      </c>
      <c r="K74" s="145">
        <v>553</v>
      </c>
      <c r="L74" s="146">
        <v>0.52079566003616595</v>
      </c>
      <c r="M74" s="144">
        <v>11.918191681735999</v>
      </c>
      <c r="N74" s="144">
        <v>-942.58</v>
      </c>
      <c r="O74" s="67"/>
      <c r="P74" s="55"/>
      <c r="Q74" s="56"/>
      <c r="R74" s="74"/>
      <c r="S74" s="74"/>
      <c r="T74" s="74"/>
      <c r="U74" s="152"/>
    </row>
    <row r="75" spans="2:23" x14ac:dyDescent="0.2">
      <c r="B75" s="142" t="s">
        <v>79</v>
      </c>
      <c r="C75" s="143">
        <v>0.732288531145185</v>
      </c>
      <c r="D75" s="143">
        <v>5</v>
      </c>
      <c r="E75" s="142">
        <v>2900</v>
      </c>
      <c r="F75" s="144">
        <v>6140.7599999993499</v>
      </c>
      <c r="G75" s="144">
        <v>76146.719999999696</v>
      </c>
      <c r="H75" s="144">
        <v>-70005.960000000297</v>
      </c>
      <c r="I75" s="143">
        <v>1.08771767432372</v>
      </c>
      <c r="J75" s="144">
        <v>-8489.3399999999892</v>
      </c>
      <c r="K75" s="145">
        <v>553</v>
      </c>
      <c r="L75" s="146">
        <v>0.52622061482821003</v>
      </c>
      <c r="M75" s="144">
        <v>11.104448462929501</v>
      </c>
      <c r="N75" s="144">
        <v>-942.58</v>
      </c>
      <c r="O75" s="67"/>
      <c r="P75" s="55"/>
      <c r="Q75" s="56"/>
      <c r="R75" s="74"/>
      <c r="S75" s="74"/>
      <c r="T75" s="74"/>
      <c r="U75" s="152"/>
    </row>
    <row r="76" spans="2:23" x14ac:dyDescent="0.2">
      <c r="B76" s="142" t="s">
        <v>79</v>
      </c>
      <c r="C76" s="143">
        <v>0.70815849770846095</v>
      </c>
      <c r="D76" s="143">
        <v>5</v>
      </c>
      <c r="E76" s="142">
        <v>1400</v>
      </c>
      <c r="F76" s="144">
        <v>5753.2599999993699</v>
      </c>
      <c r="G76" s="144">
        <v>73066.639999999694</v>
      </c>
      <c r="H76" s="144">
        <v>-67313.380000000296</v>
      </c>
      <c r="I76" s="143">
        <v>1.0854697832733899</v>
      </c>
      <c r="J76" s="144">
        <v>-6286.99999999999</v>
      </c>
      <c r="K76" s="145">
        <v>553</v>
      </c>
      <c r="L76" s="146">
        <v>0.52802893309222398</v>
      </c>
      <c r="M76" s="144">
        <v>10.403725135623899</v>
      </c>
      <c r="N76" s="144">
        <v>-942.58</v>
      </c>
      <c r="O76" s="67"/>
      <c r="P76" s="55"/>
      <c r="Q76" s="56"/>
      <c r="R76" s="74"/>
      <c r="S76" s="74"/>
      <c r="T76" s="74"/>
      <c r="U76" s="152"/>
    </row>
    <row r="77" spans="2:23" x14ac:dyDescent="0.2">
      <c r="B77" s="142" t="s">
        <v>79</v>
      </c>
      <c r="C77" s="143">
        <v>0.68289679364862299</v>
      </c>
      <c r="D77" s="143">
        <v>5</v>
      </c>
      <c r="E77" s="142">
        <v>1500</v>
      </c>
      <c r="F77" s="144">
        <v>5553.2599999993699</v>
      </c>
      <c r="G77" s="144">
        <v>72934.219999999696</v>
      </c>
      <c r="H77" s="144">
        <v>-67380.960000000297</v>
      </c>
      <c r="I77" s="143">
        <v>1.0824158634723999</v>
      </c>
      <c r="J77" s="144">
        <v>-6711.99999999999</v>
      </c>
      <c r="K77" s="145">
        <v>553</v>
      </c>
      <c r="L77" s="146">
        <v>0.52622061482821003</v>
      </c>
      <c r="M77" s="144">
        <v>10.042061482821</v>
      </c>
      <c r="N77" s="144">
        <v>-942.58</v>
      </c>
      <c r="O77" s="67"/>
      <c r="P77" s="55"/>
      <c r="Q77" s="56"/>
      <c r="R77" s="74"/>
      <c r="S77" s="74"/>
      <c r="T77" s="74"/>
      <c r="U77" s="152"/>
    </row>
    <row r="78" spans="2:23" x14ac:dyDescent="0.2">
      <c r="B78" s="142" t="s">
        <v>79</v>
      </c>
      <c r="C78" s="143">
        <v>0.63415208451387906</v>
      </c>
      <c r="D78" s="143">
        <v>5</v>
      </c>
      <c r="E78" s="142">
        <v>1200</v>
      </c>
      <c r="F78" s="144">
        <v>5090.7599999993699</v>
      </c>
      <c r="G78" s="144">
        <v>71831.879999999699</v>
      </c>
      <c r="H78" s="144">
        <v>-66741.120000000301</v>
      </c>
      <c r="I78" s="143">
        <v>1.07627621472339</v>
      </c>
      <c r="J78" s="144">
        <v>-6293.5199999999904</v>
      </c>
      <c r="K78" s="145">
        <v>553</v>
      </c>
      <c r="L78" s="146">
        <v>0.52260397830018102</v>
      </c>
      <c r="M78" s="144">
        <v>9.2057142857143397</v>
      </c>
      <c r="N78" s="144">
        <v>-942.58</v>
      </c>
      <c r="O78" s="67"/>
      <c r="P78" s="55"/>
      <c r="Q78" s="56"/>
      <c r="R78" s="74"/>
      <c r="S78" s="74"/>
      <c r="T78" s="74"/>
      <c r="U78" s="152"/>
      <c r="W78" t="s">
        <v>43</v>
      </c>
    </row>
    <row r="79" spans="2:23" x14ac:dyDescent="0.2">
      <c r="B79" s="142" t="s">
        <v>79</v>
      </c>
      <c r="C79" s="143">
        <v>0.52348382912552405</v>
      </c>
      <c r="D79" s="143">
        <v>5</v>
      </c>
      <c r="E79" s="142">
        <v>1300</v>
      </c>
      <c r="F79" s="144">
        <v>4203.2599999993699</v>
      </c>
      <c r="G79" s="144">
        <v>71219.379999999699</v>
      </c>
      <c r="H79" s="144">
        <v>-67016.120000000301</v>
      </c>
      <c r="I79" s="143">
        <v>1.06272013360367</v>
      </c>
      <c r="J79" s="144">
        <v>-6893.5199999999904</v>
      </c>
      <c r="K79" s="145">
        <v>553</v>
      </c>
      <c r="L79" s="146">
        <v>0.52260397830018102</v>
      </c>
      <c r="M79" s="144">
        <v>7.6008318264014996</v>
      </c>
      <c r="N79" s="144">
        <v>-942.58</v>
      </c>
      <c r="O79" s="67"/>
      <c r="P79" s="55"/>
      <c r="Q79" s="56"/>
      <c r="R79" s="74"/>
      <c r="S79" s="74"/>
      <c r="T79" s="74"/>
      <c r="U79" s="152"/>
      <c r="W79" t="s">
        <v>43</v>
      </c>
    </row>
    <row r="80" spans="2:23" x14ac:dyDescent="0.2">
      <c r="B80" s="142" t="s">
        <v>79</v>
      </c>
      <c r="C80" s="143">
        <v>0.49261826047214602</v>
      </c>
      <c r="D80" s="143">
        <v>5</v>
      </c>
      <c r="E80" s="142">
        <v>2000</v>
      </c>
      <c r="F80" s="144">
        <v>4040.7599999993499</v>
      </c>
      <c r="G80" s="144">
        <v>73222.119999999704</v>
      </c>
      <c r="H80" s="144">
        <v>-69181.360000000306</v>
      </c>
      <c r="I80" s="143">
        <v>1.0584082186299799</v>
      </c>
      <c r="J80" s="144">
        <v>-8501.8399999999892</v>
      </c>
      <c r="K80" s="145">
        <v>553</v>
      </c>
      <c r="L80" s="146">
        <v>0.51717902350813705</v>
      </c>
      <c r="M80" s="144">
        <v>7.3069801084991397</v>
      </c>
      <c r="N80" s="144">
        <v>-942.58</v>
      </c>
      <c r="O80" s="67"/>
      <c r="P80" s="55"/>
      <c r="Q80" s="56"/>
      <c r="R80" s="74"/>
      <c r="S80" s="74"/>
      <c r="T80" s="74"/>
      <c r="U80" s="152"/>
      <c r="W80" t="s">
        <v>43</v>
      </c>
    </row>
    <row r="81" spans="2:23" x14ac:dyDescent="0.2">
      <c r="B81" s="142" t="s">
        <v>79</v>
      </c>
      <c r="C81" s="143">
        <v>0.42797344572824098</v>
      </c>
      <c r="D81" s="143">
        <v>5</v>
      </c>
      <c r="E81" s="142">
        <v>1700</v>
      </c>
      <c r="F81" s="144">
        <v>3503.2599999993499</v>
      </c>
      <c r="G81" s="144">
        <v>72669.379999999699</v>
      </c>
      <c r="H81" s="144">
        <v>-69166.120000000301</v>
      </c>
      <c r="I81" s="143">
        <v>1.0506499424862801</v>
      </c>
      <c r="J81" s="144">
        <v>-8068.5199999999904</v>
      </c>
      <c r="K81" s="145">
        <v>553</v>
      </c>
      <c r="L81" s="146">
        <v>0.52260397830018102</v>
      </c>
      <c r="M81" s="144">
        <v>6.33500904159136</v>
      </c>
      <c r="N81" s="144">
        <v>-942.58</v>
      </c>
      <c r="O81" s="67"/>
      <c r="P81" s="55"/>
      <c r="Q81" s="56"/>
      <c r="R81" s="74"/>
      <c r="S81" s="74"/>
      <c r="T81" s="74"/>
      <c r="U81" s="152"/>
      <c r="W81" t="s">
        <v>43</v>
      </c>
    </row>
    <row r="82" spans="2:23" x14ac:dyDescent="0.2">
      <c r="B82" s="142" t="s">
        <v>79</v>
      </c>
      <c r="C82" s="143">
        <v>0.41798169907615301</v>
      </c>
      <c r="D82" s="143">
        <v>5</v>
      </c>
      <c r="E82" s="142">
        <v>1600</v>
      </c>
      <c r="F82" s="144">
        <v>3415.7599999993499</v>
      </c>
      <c r="G82" s="144">
        <v>72517.039999999703</v>
      </c>
      <c r="H82" s="144">
        <v>-69101.280000000304</v>
      </c>
      <c r="I82" s="143">
        <v>1.0494312116939</v>
      </c>
      <c r="J82" s="144">
        <v>-7681.0199999999904</v>
      </c>
      <c r="K82" s="145">
        <v>553</v>
      </c>
      <c r="L82" s="146">
        <v>0.518987341772152</v>
      </c>
      <c r="M82" s="144">
        <v>6.1767811934900996</v>
      </c>
      <c r="N82" s="144">
        <v>-942.58</v>
      </c>
      <c r="O82" s="67"/>
      <c r="P82" s="55"/>
      <c r="Q82" s="56"/>
      <c r="R82" s="74"/>
      <c r="S82" s="74"/>
      <c r="T82" s="74"/>
      <c r="U82" s="152"/>
      <c r="W82" t="s">
        <v>43</v>
      </c>
    </row>
    <row r="83" spans="2:23" x14ac:dyDescent="0.2">
      <c r="B83" s="142" t="s">
        <v>79</v>
      </c>
      <c r="C83" s="143">
        <v>0.37675239877858102</v>
      </c>
      <c r="D83" s="143">
        <v>5</v>
      </c>
      <c r="E83" s="142">
        <v>1900</v>
      </c>
      <c r="F83" s="144">
        <v>3103.2599999993499</v>
      </c>
      <c r="G83" s="144">
        <v>72997.119999999704</v>
      </c>
      <c r="H83" s="144">
        <v>-69893.860000000306</v>
      </c>
      <c r="I83" s="143">
        <v>1.0443996082059199</v>
      </c>
      <c r="J83" s="144">
        <v>-9036.4999999999909</v>
      </c>
      <c r="K83" s="145">
        <v>553</v>
      </c>
      <c r="L83" s="146">
        <v>0.51717902350813705</v>
      </c>
      <c r="M83" s="144">
        <v>5.61168173598558</v>
      </c>
      <c r="N83" s="144">
        <v>-942.58</v>
      </c>
      <c r="O83" s="67"/>
      <c r="P83" s="55"/>
      <c r="Q83" s="56"/>
      <c r="R83" s="74"/>
      <c r="S83" s="74"/>
      <c r="T83" s="74"/>
      <c r="U83" s="152"/>
      <c r="W83" t="s">
        <v>43</v>
      </c>
    </row>
    <row r="84" spans="2:23" ht="15" x14ac:dyDescent="0.25">
      <c r="B84" s="142" t="s">
        <v>79</v>
      </c>
      <c r="C84" s="143">
        <v>0.35153245662025401</v>
      </c>
      <c r="D84" s="143">
        <v>5</v>
      </c>
      <c r="E84" s="142">
        <v>1800</v>
      </c>
      <c r="F84" s="144">
        <v>2890.7599999993499</v>
      </c>
      <c r="G84" s="144">
        <v>72722.119999999704</v>
      </c>
      <c r="H84" s="144">
        <v>-69831.360000000306</v>
      </c>
      <c r="I84" s="143">
        <v>1.0413963010314999</v>
      </c>
      <c r="J84" s="144">
        <v>-8636.4999999999909</v>
      </c>
      <c r="K84" s="145">
        <v>553</v>
      </c>
      <c r="L84" s="146">
        <v>0.51717902350813705</v>
      </c>
      <c r="M84" s="144">
        <v>5.2274141048824996</v>
      </c>
      <c r="N84" s="144">
        <v>-942.58</v>
      </c>
      <c r="O84" s="67"/>
      <c r="P84" s="55"/>
      <c r="Q84" s="56"/>
      <c r="R84" s="75">
        <f>AVERAGE(C57:C84)</f>
        <v>0.80943121528697948</v>
      </c>
      <c r="S84" s="75">
        <f>MAX(C57:C84)</f>
        <v>1.2684148948233001</v>
      </c>
      <c r="T84" s="157">
        <f>MIN(C57:C84)</f>
        <v>0.35153245662025401</v>
      </c>
      <c r="U84" s="152"/>
      <c r="W84" t="s">
        <v>43</v>
      </c>
    </row>
    <row r="85" spans="2:23" x14ac:dyDescent="0.2">
      <c r="B85" s="142" t="s">
        <v>79</v>
      </c>
      <c r="C85" s="143">
        <v>1.4615987794293399</v>
      </c>
      <c r="D85" s="143">
        <v>10</v>
      </c>
      <c r="E85" s="142">
        <v>1200</v>
      </c>
      <c r="F85" s="144">
        <v>11894.239999999299</v>
      </c>
      <c r="G85" s="144">
        <v>78047.459999999599</v>
      </c>
      <c r="H85" s="144">
        <v>-66153.220000000307</v>
      </c>
      <c r="I85" s="143">
        <v>1.1797983529750999</v>
      </c>
      <c r="J85" s="144">
        <v>-5892.36</v>
      </c>
      <c r="K85" s="145">
        <v>572</v>
      </c>
      <c r="L85" s="146">
        <v>0.54720279720279696</v>
      </c>
      <c r="M85" s="144">
        <v>20.7941258741259</v>
      </c>
      <c r="N85" s="144">
        <v>-942.58</v>
      </c>
      <c r="O85" s="67"/>
      <c r="P85" s="55"/>
      <c r="Q85" s="56"/>
      <c r="R85" s="74"/>
      <c r="S85" s="74"/>
      <c r="T85" s="74"/>
      <c r="U85" s="152"/>
      <c r="W85" t="s">
        <v>43</v>
      </c>
    </row>
    <row r="86" spans="2:23" x14ac:dyDescent="0.2">
      <c r="B86" s="142" t="s">
        <v>79</v>
      </c>
      <c r="C86" s="143">
        <v>1.3793973583347201</v>
      </c>
      <c r="D86" s="143">
        <v>10</v>
      </c>
      <c r="E86" s="142">
        <v>300</v>
      </c>
      <c r="F86" s="144">
        <v>9831.7399999993595</v>
      </c>
      <c r="G86" s="144">
        <v>67642.379999999699</v>
      </c>
      <c r="H86" s="144">
        <v>-57810.640000000298</v>
      </c>
      <c r="I86" s="143">
        <v>1.1700680013229301</v>
      </c>
      <c r="J86" s="144">
        <v>-6992.3599999999897</v>
      </c>
      <c r="K86" s="145">
        <v>572</v>
      </c>
      <c r="L86" s="146">
        <v>0.54895104895104896</v>
      </c>
      <c r="M86" s="144">
        <v>17.188356643356698</v>
      </c>
      <c r="N86" s="144">
        <v>-830.08</v>
      </c>
      <c r="O86" s="67"/>
      <c r="P86" s="55"/>
      <c r="Q86" s="56"/>
      <c r="R86" s="74"/>
      <c r="S86" s="74"/>
      <c r="T86" s="74"/>
      <c r="U86" s="152"/>
      <c r="W86" t="s">
        <v>43</v>
      </c>
    </row>
    <row r="87" spans="2:23" x14ac:dyDescent="0.2">
      <c r="B87" s="142" t="s">
        <v>79</v>
      </c>
      <c r="C87" s="143">
        <v>1.3583161568937301</v>
      </c>
      <c r="D87" s="143">
        <v>10</v>
      </c>
      <c r="E87" s="142">
        <v>500</v>
      </c>
      <c r="F87" s="144">
        <v>10694.239999999299</v>
      </c>
      <c r="G87" s="144">
        <v>73812.699999999604</v>
      </c>
      <c r="H87" s="144">
        <v>-63118.460000000297</v>
      </c>
      <c r="I87" s="143">
        <v>1.1694312567195</v>
      </c>
      <c r="J87" s="144">
        <v>-7629.86</v>
      </c>
      <c r="K87" s="145">
        <v>572</v>
      </c>
      <c r="L87" s="146">
        <v>0.54195804195804198</v>
      </c>
      <c r="M87" s="144">
        <v>18.6962237762238</v>
      </c>
      <c r="N87" s="144">
        <v>-830.08</v>
      </c>
      <c r="O87" s="67"/>
      <c r="P87" s="55"/>
      <c r="Q87" s="56"/>
      <c r="R87" s="74"/>
      <c r="S87" s="74"/>
      <c r="T87" s="74"/>
      <c r="U87" s="152"/>
      <c r="W87" t="s">
        <v>43</v>
      </c>
    </row>
    <row r="88" spans="2:23" x14ac:dyDescent="0.2">
      <c r="B88" s="142" t="s">
        <v>79</v>
      </c>
      <c r="C88" s="143">
        <v>1.33963531657655</v>
      </c>
      <c r="D88" s="143">
        <v>10</v>
      </c>
      <c r="E88" s="142">
        <v>1600</v>
      </c>
      <c r="F88" s="144">
        <v>11169.239999999299</v>
      </c>
      <c r="G88" s="144">
        <v>79599.799999999595</v>
      </c>
      <c r="H88" s="144">
        <v>-68430.560000000303</v>
      </c>
      <c r="I88" s="143">
        <v>1.1632200584066399</v>
      </c>
      <c r="J88" s="144">
        <v>-6479.86</v>
      </c>
      <c r="K88" s="145">
        <v>572</v>
      </c>
      <c r="L88" s="146">
        <v>0.55069930069930095</v>
      </c>
      <c r="M88" s="144">
        <v>19.526643356643401</v>
      </c>
      <c r="N88" s="144">
        <v>-942.58</v>
      </c>
      <c r="O88" s="67"/>
      <c r="P88" s="55"/>
      <c r="Q88" s="56"/>
      <c r="R88" s="74"/>
      <c r="S88" s="74"/>
      <c r="T88" s="74"/>
      <c r="U88" s="152"/>
      <c r="W88" t="s">
        <v>43</v>
      </c>
    </row>
    <row r="89" spans="2:23" x14ac:dyDescent="0.2">
      <c r="B89" s="142" t="s">
        <v>79</v>
      </c>
      <c r="C89" s="143">
        <v>1.3221851716853099</v>
      </c>
      <c r="D89" s="143">
        <v>10</v>
      </c>
      <c r="E89" s="142">
        <v>1700</v>
      </c>
      <c r="F89" s="144">
        <v>11069.239999999299</v>
      </c>
      <c r="G89" s="144">
        <v>79899.799999999595</v>
      </c>
      <c r="H89" s="144">
        <v>-68830.560000000303</v>
      </c>
      <c r="I89" s="143">
        <v>1.1608186828641101</v>
      </c>
      <c r="J89" s="144">
        <v>-6479.86</v>
      </c>
      <c r="K89" s="145">
        <v>572</v>
      </c>
      <c r="L89" s="146">
        <v>0.55069930069930095</v>
      </c>
      <c r="M89" s="144">
        <v>19.351818181818199</v>
      </c>
      <c r="N89" s="144">
        <v>-942.58</v>
      </c>
      <c r="O89" s="67"/>
      <c r="P89" s="55"/>
      <c r="Q89" s="56"/>
      <c r="R89" s="74"/>
      <c r="S89" s="74"/>
      <c r="T89" s="74"/>
      <c r="U89" s="152"/>
      <c r="W89" t="s">
        <v>43</v>
      </c>
    </row>
    <row r="90" spans="2:23" x14ac:dyDescent="0.2">
      <c r="B90" s="142" t="s">
        <v>79</v>
      </c>
      <c r="C90" s="143">
        <v>1.30368346794587</v>
      </c>
      <c r="D90" s="143">
        <v>10</v>
      </c>
      <c r="E90" s="142">
        <v>1800</v>
      </c>
      <c r="F90" s="144">
        <v>10869.239999999299</v>
      </c>
      <c r="G90" s="144">
        <v>79484.959999999599</v>
      </c>
      <c r="H90" s="144">
        <v>-68615.720000000307</v>
      </c>
      <c r="I90" s="143">
        <v>1.1584074319995401</v>
      </c>
      <c r="J90" s="144">
        <v>-7211.1399999999903</v>
      </c>
      <c r="K90" s="145">
        <v>572</v>
      </c>
      <c r="L90" s="146">
        <v>0.54720279720279696</v>
      </c>
      <c r="M90" s="144">
        <v>19.002167832167899</v>
      </c>
      <c r="N90" s="144">
        <v>-942.58</v>
      </c>
      <c r="O90" s="67"/>
      <c r="P90" s="55"/>
      <c r="Q90" s="56"/>
      <c r="R90" s="74"/>
      <c r="S90" s="74"/>
      <c r="T90" s="74"/>
      <c r="U90" s="152"/>
      <c r="W90" t="s">
        <v>43</v>
      </c>
    </row>
    <row r="91" spans="2:23" x14ac:dyDescent="0.2">
      <c r="B91" s="142" t="s">
        <v>79</v>
      </c>
      <c r="C91" s="143">
        <v>1.28119236460116</v>
      </c>
      <c r="D91" s="143">
        <v>10</v>
      </c>
      <c r="E91" s="142">
        <v>1900</v>
      </c>
      <c r="F91" s="144">
        <v>10781.739999999299</v>
      </c>
      <c r="G91" s="144">
        <v>80234.959999999599</v>
      </c>
      <c r="H91" s="144">
        <v>-69453.220000000307</v>
      </c>
      <c r="I91" s="143">
        <v>1.1552374389553</v>
      </c>
      <c r="J91" s="144">
        <v>-7404.86</v>
      </c>
      <c r="K91" s="145">
        <v>572</v>
      </c>
      <c r="L91" s="146">
        <v>0.54720279720279696</v>
      </c>
      <c r="M91" s="144">
        <v>18.849195804195901</v>
      </c>
      <c r="N91" s="144">
        <v>-942.58</v>
      </c>
      <c r="O91" s="67"/>
      <c r="P91" s="55"/>
      <c r="Q91" s="56"/>
      <c r="R91" s="74"/>
      <c r="S91" s="74"/>
      <c r="T91" s="74"/>
      <c r="U91" s="152"/>
      <c r="W91" t="s">
        <v>43</v>
      </c>
    </row>
    <row r="92" spans="2:23" x14ac:dyDescent="0.2">
      <c r="B92" s="142" t="s">
        <v>79</v>
      </c>
      <c r="C92" s="143">
        <v>1.2543355075593601</v>
      </c>
      <c r="D92" s="143">
        <v>10</v>
      </c>
      <c r="E92" s="142">
        <v>1300</v>
      </c>
      <c r="F92" s="144">
        <v>10256.739999999299</v>
      </c>
      <c r="G92" s="144">
        <v>77605.279999999606</v>
      </c>
      <c r="H92" s="144">
        <v>-67348.540000000299</v>
      </c>
      <c r="I92" s="143">
        <v>1.15229342759322</v>
      </c>
      <c r="J92" s="144">
        <v>-6604.86</v>
      </c>
      <c r="K92" s="145">
        <v>572</v>
      </c>
      <c r="L92" s="146">
        <v>0.54020979020978999</v>
      </c>
      <c r="M92" s="144">
        <v>17.931363636363699</v>
      </c>
      <c r="N92" s="144">
        <v>-942.58</v>
      </c>
      <c r="O92" s="67"/>
      <c r="P92" s="55"/>
      <c r="Q92" s="56"/>
      <c r="R92" s="74"/>
      <c r="S92" s="74"/>
      <c r="T92" s="74"/>
      <c r="U92" s="152"/>
      <c r="W92" t="s">
        <v>43</v>
      </c>
    </row>
    <row r="93" spans="2:23" x14ac:dyDescent="0.2">
      <c r="B93" s="142" t="s">
        <v>79</v>
      </c>
      <c r="C93" s="143">
        <v>1.24456732457437</v>
      </c>
      <c r="D93" s="143">
        <v>10</v>
      </c>
      <c r="E93" s="142">
        <v>1500</v>
      </c>
      <c r="F93" s="144">
        <v>10294.239999999299</v>
      </c>
      <c r="G93" s="144">
        <v>78494.719999999594</v>
      </c>
      <c r="H93" s="144">
        <v>-68200.480000000302</v>
      </c>
      <c r="I93" s="143">
        <v>1.1509408731434001</v>
      </c>
      <c r="J93" s="144">
        <v>-6479.86</v>
      </c>
      <c r="K93" s="145">
        <v>572</v>
      </c>
      <c r="L93" s="146">
        <v>0.55244755244755195</v>
      </c>
      <c r="M93" s="144">
        <v>17.9969230769231</v>
      </c>
      <c r="N93" s="144">
        <v>-942.58</v>
      </c>
      <c r="O93" s="67"/>
      <c r="P93" s="55"/>
      <c r="Q93" s="56"/>
      <c r="R93" s="74"/>
      <c r="S93" s="74"/>
      <c r="T93" s="74"/>
      <c r="U93" s="152"/>
      <c r="W93" t="s">
        <v>43</v>
      </c>
    </row>
    <row r="94" spans="2:23" x14ac:dyDescent="0.2">
      <c r="B94" s="142" t="s">
        <v>79</v>
      </c>
      <c r="C94" s="143">
        <v>1.2246506605045999</v>
      </c>
      <c r="D94" s="143">
        <v>10</v>
      </c>
      <c r="E94" s="142">
        <v>2200</v>
      </c>
      <c r="F94" s="144">
        <v>10344.239999999299</v>
      </c>
      <c r="G94" s="144">
        <v>80577.539999999601</v>
      </c>
      <c r="H94" s="144">
        <v>-70233.300000000294</v>
      </c>
      <c r="I94" s="143">
        <v>1.1472839806758199</v>
      </c>
      <c r="J94" s="144">
        <v>-7954.86</v>
      </c>
      <c r="K94" s="145">
        <v>572</v>
      </c>
      <c r="L94" s="146">
        <v>0.54545454545454497</v>
      </c>
      <c r="M94" s="144">
        <v>18.0843356643357</v>
      </c>
      <c r="N94" s="144">
        <v>-942.58</v>
      </c>
      <c r="O94" s="67"/>
      <c r="P94" s="55"/>
      <c r="Q94" s="56"/>
      <c r="R94" s="74"/>
      <c r="S94" s="74"/>
      <c r="T94" s="74"/>
      <c r="U94" s="152"/>
      <c r="W94" t="s">
        <v>43</v>
      </c>
    </row>
    <row r="95" spans="2:23" x14ac:dyDescent="0.2">
      <c r="B95" s="142" t="s">
        <v>79</v>
      </c>
      <c r="C95" s="143">
        <v>1.19098105379121</v>
      </c>
      <c r="D95" s="143">
        <v>10</v>
      </c>
      <c r="E95" s="142">
        <v>1100</v>
      </c>
      <c r="F95" s="144">
        <v>9731.7399999993395</v>
      </c>
      <c r="G95" s="144">
        <v>77232.619999999602</v>
      </c>
      <c r="H95" s="144">
        <v>-67500.880000000296</v>
      </c>
      <c r="I95" s="143">
        <v>1.1441720463496099</v>
      </c>
      <c r="J95" s="144">
        <v>-6764.5199999999904</v>
      </c>
      <c r="K95" s="145">
        <v>572</v>
      </c>
      <c r="L95" s="146">
        <v>0.54370629370629397</v>
      </c>
      <c r="M95" s="144">
        <v>17.0135314685315</v>
      </c>
      <c r="N95" s="144">
        <v>-942.58</v>
      </c>
      <c r="O95" s="67"/>
      <c r="P95" s="55"/>
      <c r="Q95" s="56"/>
      <c r="R95" s="74"/>
      <c r="S95" s="74"/>
      <c r="T95" s="74"/>
      <c r="U95" s="152"/>
      <c r="W95" t="s">
        <v>43</v>
      </c>
    </row>
    <row r="96" spans="2:23" x14ac:dyDescent="0.2">
      <c r="B96" s="142" t="s">
        <v>79</v>
      </c>
      <c r="C96" s="143">
        <v>1.1900397971876</v>
      </c>
      <c r="D96" s="143">
        <v>10</v>
      </c>
      <c r="E96" s="142">
        <v>2300</v>
      </c>
      <c r="F96" s="144">
        <v>10094.239999999299</v>
      </c>
      <c r="G96" s="144">
        <v>80727.539999999601</v>
      </c>
      <c r="H96" s="144">
        <v>-70633.300000000294</v>
      </c>
      <c r="I96" s="143">
        <v>1.1429104968902699</v>
      </c>
      <c r="J96" s="144">
        <v>-8467.36</v>
      </c>
      <c r="K96" s="145">
        <v>572</v>
      </c>
      <c r="L96" s="146">
        <v>0.54545454545454497</v>
      </c>
      <c r="M96" s="144">
        <v>17.647272727272799</v>
      </c>
      <c r="N96" s="144">
        <v>-942.58</v>
      </c>
      <c r="O96" s="67"/>
      <c r="P96" s="55"/>
      <c r="Q96" s="56"/>
      <c r="R96" s="74"/>
      <c r="S96" s="74"/>
      <c r="T96" s="74"/>
      <c r="U96" s="152"/>
      <c r="W96" t="s">
        <v>43</v>
      </c>
    </row>
    <row r="97" spans="2:23" x14ac:dyDescent="0.2">
      <c r="B97" s="142" t="s">
        <v>79</v>
      </c>
      <c r="C97" s="143">
        <v>1.1820106267395001</v>
      </c>
      <c r="D97" s="143">
        <v>10</v>
      </c>
      <c r="E97" s="142">
        <v>1400</v>
      </c>
      <c r="F97" s="144">
        <v>9694.2399999993195</v>
      </c>
      <c r="G97" s="144">
        <v>77690.039999999601</v>
      </c>
      <c r="H97" s="144">
        <v>-67995.800000000294</v>
      </c>
      <c r="I97" s="143">
        <v>1.1425711588068601</v>
      </c>
      <c r="J97" s="144">
        <v>-6664.5199999999904</v>
      </c>
      <c r="K97" s="145">
        <v>572</v>
      </c>
      <c r="L97" s="146">
        <v>0.54545454545454497</v>
      </c>
      <c r="M97" s="144">
        <v>16.947972027972099</v>
      </c>
      <c r="N97" s="144">
        <v>-942.58</v>
      </c>
      <c r="O97" s="67"/>
      <c r="P97" s="55"/>
      <c r="Q97" s="56"/>
      <c r="R97" s="74"/>
      <c r="S97" s="74"/>
      <c r="T97" s="74"/>
      <c r="U97" s="152"/>
      <c r="W97" t="s">
        <v>43</v>
      </c>
    </row>
    <row r="98" spans="2:23" ht="15" x14ac:dyDescent="0.25">
      <c r="B98" s="142" t="s">
        <v>79</v>
      </c>
      <c r="C98" s="143">
        <v>1.1730702769929</v>
      </c>
      <c r="D98" s="143">
        <v>10</v>
      </c>
      <c r="E98" s="142">
        <v>2000</v>
      </c>
      <c r="F98" s="144">
        <v>9906.7399999993195</v>
      </c>
      <c r="G98" s="144">
        <v>80172.459999999599</v>
      </c>
      <c r="H98" s="144">
        <v>-70265.720000000307</v>
      </c>
      <c r="I98" s="143">
        <v>1.140989660392</v>
      </c>
      <c r="J98" s="144">
        <v>-7404.86</v>
      </c>
      <c r="K98" s="145">
        <v>572</v>
      </c>
      <c r="L98" s="146">
        <v>0.54720279720279696</v>
      </c>
      <c r="M98" s="144">
        <v>17.3194755244756</v>
      </c>
      <c r="N98" s="144">
        <v>-942.58</v>
      </c>
      <c r="O98" s="67"/>
      <c r="P98" s="55"/>
      <c r="Q98" s="56"/>
      <c r="R98" s="109"/>
      <c r="S98" s="110"/>
      <c r="T98" s="158"/>
      <c r="U98" s="152"/>
      <c r="W98" t="s">
        <v>43</v>
      </c>
    </row>
    <row r="99" spans="2:23" x14ac:dyDescent="0.2">
      <c r="B99" s="142" t="s">
        <v>79</v>
      </c>
      <c r="C99" s="143">
        <v>1.14110355568056</v>
      </c>
      <c r="D99" s="143">
        <v>10</v>
      </c>
      <c r="E99" s="142">
        <v>2100</v>
      </c>
      <c r="F99" s="144">
        <v>9669.2399999993104</v>
      </c>
      <c r="G99" s="144">
        <v>80515.039999999601</v>
      </c>
      <c r="H99" s="144">
        <v>-70845.800000000294</v>
      </c>
      <c r="I99" s="143">
        <v>1.13648289665724</v>
      </c>
      <c r="J99" s="144">
        <v>-7954.86</v>
      </c>
      <c r="K99" s="145">
        <v>572</v>
      </c>
      <c r="L99" s="146">
        <v>0.54545454545454497</v>
      </c>
      <c r="M99" s="144">
        <v>16.904265734265799</v>
      </c>
      <c r="N99" s="144">
        <v>-942.58</v>
      </c>
      <c r="O99" s="67"/>
      <c r="P99" s="55"/>
      <c r="Q99" s="56"/>
      <c r="R99" s="74"/>
      <c r="S99" s="74"/>
      <c r="T99" s="74"/>
      <c r="U99" s="152"/>
      <c r="W99" t="s">
        <v>43</v>
      </c>
    </row>
    <row r="100" spans="2:23" x14ac:dyDescent="0.2">
      <c r="B100" s="142" t="s">
        <v>79</v>
      </c>
      <c r="C100" s="143">
        <v>1.10416580906295</v>
      </c>
      <c r="D100" s="143">
        <v>10</v>
      </c>
      <c r="E100" s="142">
        <v>700</v>
      </c>
      <c r="F100" s="144">
        <v>8806.7399999993395</v>
      </c>
      <c r="G100" s="144">
        <v>74522.459999999599</v>
      </c>
      <c r="H100" s="144">
        <v>-65715.720000000307</v>
      </c>
      <c r="I100" s="143">
        <v>1.1340126837231499</v>
      </c>
      <c r="J100" s="144">
        <v>-7779.86</v>
      </c>
      <c r="K100" s="145">
        <v>572</v>
      </c>
      <c r="L100" s="146">
        <v>0.54720279720279696</v>
      </c>
      <c r="M100" s="144">
        <v>15.3963986013986</v>
      </c>
      <c r="N100" s="144">
        <v>-942.58</v>
      </c>
      <c r="O100" s="67"/>
      <c r="P100" s="55"/>
      <c r="Q100" s="56"/>
      <c r="R100" s="74"/>
      <c r="S100" s="74"/>
      <c r="T100" s="74"/>
      <c r="U100" s="152"/>
      <c r="W100" t="s">
        <v>43</v>
      </c>
    </row>
    <row r="101" spans="2:23" x14ac:dyDescent="0.2">
      <c r="B101" s="142" t="s">
        <v>79</v>
      </c>
      <c r="C101" s="143">
        <v>1.1033183311346699</v>
      </c>
      <c r="D101" s="143">
        <v>10</v>
      </c>
      <c r="E101" s="142">
        <v>2500</v>
      </c>
      <c r="F101" s="144">
        <v>9531.7399999993195</v>
      </c>
      <c r="G101" s="144">
        <v>82170.119999999602</v>
      </c>
      <c r="H101" s="144">
        <v>-72638.380000000296</v>
      </c>
      <c r="I101" s="143">
        <v>1.13122181414287</v>
      </c>
      <c r="J101" s="144">
        <v>-8467.36</v>
      </c>
      <c r="K101" s="145">
        <v>572</v>
      </c>
      <c r="L101" s="146">
        <v>0.54370629370629397</v>
      </c>
      <c r="M101" s="144">
        <v>16.6638811188812</v>
      </c>
      <c r="N101" s="144">
        <v>-942.58</v>
      </c>
      <c r="O101" s="67"/>
      <c r="P101" s="55"/>
      <c r="Q101" s="56"/>
      <c r="R101" s="74"/>
      <c r="S101" s="74"/>
      <c r="T101" s="74"/>
      <c r="U101" s="152"/>
      <c r="W101" t="s">
        <v>43</v>
      </c>
    </row>
    <row r="102" spans="2:23" x14ac:dyDescent="0.2">
      <c r="B102" s="142" t="s">
        <v>79</v>
      </c>
      <c r="C102" s="143">
        <v>1.09603029722229</v>
      </c>
      <c r="D102" s="143">
        <v>10</v>
      </c>
      <c r="E102" s="142">
        <v>400</v>
      </c>
      <c r="F102" s="144">
        <v>8231.7399999993395</v>
      </c>
      <c r="G102" s="144">
        <v>70080.279999999606</v>
      </c>
      <c r="H102" s="144">
        <v>-61848.540000000299</v>
      </c>
      <c r="I102" s="143">
        <v>1.1330951385432799</v>
      </c>
      <c r="J102" s="144">
        <v>-8029.86</v>
      </c>
      <c r="K102" s="145">
        <v>572</v>
      </c>
      <c r="L102" s="146">
        <v>0.54020979020978999</v>
      </c>
      <c r="M102" s="144">
        <v>14.3911538461539</v>
      </c>
      <c r="N102" s="144">
        <v>-830.08</v>
      </c>
      <c r="O102" s="67"/>
      <c r="P102" s="55"/>
      <c r="Q102" s="56"/>
      <c r="R102" s="74"/>
      <c r="S102" s="74"/>
      <c r="T102" s="74"/>
      <c r="U102" s="152"/>
      <c r="W102" t="s">
        <v>43</v>
      </c>
    </row>
    <row r="103" spans="2:23" x14ac:dyDescent="0.2">
      <c r="B103" s="142" t="s">
        <v>79</v>
      </c>
      <c r="C103" s="143">
        <v>1.0811068121812399</v>
      </c>
      <c r="D103" s="143">
        <v>10</v>
      </c>
      <c r="E103" s="142">
        <v>600</v>
      </c>
      <c r="F103" s="144">
        <v>8444.2399999993395</v>
      </c>
      <c r="G103" s="144">
        <v>72845.119999999602</v>
      </c>
      <c r="H103" s="144">
        <v>-64400.880000000303</v>
      </c>
      <c r="I103" s="143">
        <v>1.1311199474292799</v>
      </c>
      <c r="J103" s="144">
        <v>-8879.86</v>
      </c>
      <c r="K103" s="145">
        <v>572</v>
      </c>
      <c r="L103" s="146">
        <v>0.54370629370629397</v>
      </c>
      <c r="M103" s="144">
        <v>14.7626573426574</v>
      </c>
      <c r="N103" s="144">
        <v>-830.08</v>
      </c>
      <c r="O103" s="67"/>
      <c r="P103" s="55"/>
      <c r="Q103" s="56"/>
      <c r="R103" s="74"/>
      <c r="S103" s="74"/>
      <c r="T103" s="74"/>
      <c r="U103" s="152"/>
      <c r="W103" t="s">
        <v>43</v>
      </c>
    </row>
    <row r="104" spans="2:23" x14ac:dyDescent="0.2">
      <c r="B104" s="142" t="s">
        <v>79</v>
      </c>
      <c r="C104" s="143">
        <v>1.0740305670108701</v>
      </c>
      <c r="D104" s="143">
        <v>10</v>
      </c>
      <c r="E104" s="142">
        <v>800</v>
      </c>
      <c r="F104" s="144">
        <v>8619.2399999993395</v>
      </c>
      <c r="G104" s="144">
        <v>74997.459999999599</v>
      </c>
      <c r="H104" s="144">
        <v>-66378.220000000307</v>
      </c>
      <c r="I104" s="143">
        <v>1.1298504238287701</v>
      </c>
      <c r="J104" s="144">
        <v>-7904.86</v>
      </c>
      <c r="K104" s="145">
        <v>572</v>
      </c>
      <c r="L104" s="146">
        <v>0.54720279720279696</v>
      </c>
      <c r="M104" s="144">
        <v>15.0686013986014</v>
      </c>
      <c r="N104" s="144">
        <v>-942.58</v>
      </c>
      <c r="O104" s="67"/>
      <c r="P104" s="55"/>
      <c r="Q104" s="56"/>
      <c r="R104" s="74"/>
      <c r="S104" s="74"/>
      <c r="T104" s="74"/>
      <c r="U104" s="152"/>
      <c r="W104" t="s">
        <v>43</v>
      </c>
    </row>
    <row r="105" spans="2:23" x14ac:dyDescent="0.2">
      <c r="B105" s="142" t="s">
        <v>79</v>
      </c>
      <c r="C105" s="143">
        <v>1.05119959946535</v>
      </c>
      <c r="D105" s="143">
        <v>10</v>
      </c>
      <c r="E105" s="142">
        <v>2600</v>
      </c>
      <c r="F105" s="144">
        <v>9194.2399999993195</v>
      </c>
      <c r="G105" s="144">
        <v>82600.199999999604</v>
      </c>
      <c r="H105" s="144">
        <v>-73405.960000000297</v>
      </c>
      <c r="I105" s="143">
        <v>1.12525195501836</v>
      </c>
      <c r="J105" s="144">
        <v>-8667.36</v>
      </c>
      <c r="K105" s="145">
        <v>572</v>
      </c>
      <c r="L105" s="146">
        <v>0.54195804195804198</v>
      </c>
      <c r="M105" s="144">
        <v>16.073846153846201</v>
      </c>
      <c r="N105" s="144">
        <v>-942.58</v>
      </c>
      <c r="O105" s="67"/>
      <c r="P105" s="55"/>
      <c r="Q105" s="56"/>
      <c r="R105" s="74"/>
      <c r="S105" s="74"/>
      <c r="T105" s="74"/>
      <c r="U105" s="152"/>
      <c r="W105" t="s">
        <v>43</v>
      </c>
    </row>
    <row r="106" spans="2:23" x14ac:dyDescent="0.2">
      <c r="B106" s="142" t="s">
        <v>79</v>
      </c>
      <c r="C106" s="143">
        <v>1.04675498108457</v>
      </c>
      <c r="D106" s="143">
        <v>10</v>
      </c>
      <c r="E106" s="142">
        <v>1000</v>
      </c>
      <c r="F106" s="144">
        <v>8519.2399999993395</v>
      </c>
      <c r="G106" s="144">
        <v>76005.279999999606</v>
      </c>
      <c r="H106" s="144">
        <v>-67486.040000000299</v>
      </c>
      <c r="I106" s="143">
        <v>1.1262370706593401</v>
      </c>
      <c r="J106" s="144">
        <v>-8039.5199999999904</v>
      </c>
      <c r="K106" s="145">
        <v>572</v>
      </c>
      <c r="L106" s="146">
        <v>0.54020979020978999</v>
      </c>
      <c r="M106" s="144">
        <v>14.8937762237763</v>
      </c>
      <c r="N106" s="144">
        <v>-942.58</v>
      </c>
      <c r="O106" s="67"/>
      <c r="P106" s="55"/>
      <c r="Q106" s="56"/>
      <c r="R106" s="74"/>
      <c r="S106" s="74"/>
      <c r="T106" s="74"/>
      <c r="U106" s="152"/>
      <c r="W106" t="s">
        <v>43</v>
      </c>
    </row>
    <row r="107" spans="2:23" x14ac:dyDescent="0.2">
      <c r="B107" s="142" t="s">
        <v>79</v>
      </c>
      <c r="C107" s="143">
        <v>1.0177792359762401</v>
      </c>
      <c r="D107" s="143">
        <v>10</v>
      </c>
      <c r="E107" s="142">
        <v>2400</v>
      </c>
      <c r="F107" s="144">
        <v>8681.7399999993195</v>
      </c>
      <c r="G107" s="144">
        <v>80545.119999999602</v>
      </c>
      <c r="H107" s="144">
        <v>-71863.380000000296</v>
      </c>
      <c r="I107" s="143">
        <v>1.12080895721853</v>
      </c>
      <c r="J107" s="144">
        <v>-8467.36</v>
      </c>
      <c r="K107" s="145">
        <v>572</v>
      </c>
      <c r="L107" s="146">
        <v>0.54370629370629397</v>
      </c>
      <c r="M107" s="144">
        <v>15.177867132867201</v>
      </c>
      <c r="N107" s="144">
        <v>-942.58</v>
      </c>
      <c r="O107" s="67"/>
      <c r="P107" s="55"/>
      <c r="Q107" s="56"/>
      <c r="R107" s="74"/>
      <c r="S107" s="74"/>
      <c r="T107" s="74"/>
      <c r="U107" s="152"/>
      <c r="W107" t="s">
        <v>43</v>
      </c>
    </row>
    <row r="108" spans="2:23" x14ac:dyDescent="0.2">
      <c r="B108" s="142" t="s">
        <v>79</v>
      </c>
      <c r="C108" s="143">
        <v>0.99472157922117499</v>
      </c>
      <c r="D108" s="143">
        <v>10</v>
      </c>
      <c r="E108" s="142">
        <v>3000</v>
      </c>
      <c r="F108" s="144">
        <v>8669.2399999993195</v>
      </c>
      <c r="G108" s="144">
        <v>81972.859999999593</v>
      </c>
      <c r="H108" s="144">
        <v>-73303.620000000301</v>
      </c>
      <c r="I108" s="143">
        <v>1.11826482784887</v>
      </c>
      <c r="J108" s="144">
        <v>-7242.36</v>
      </c>
      <c r="K108" s="145">
        <v>572</v>
      </c>
      <c r="L108" s="146">
        <v>0.53846153846153799</v>
      </c>
      <c r="M108" s="144">
        <v>15.156013986014001</v>
      </c>
      <c r="N108" s="144">
        <v>-942.58</v>
      </c>
      <c r="O108" s="67"/>
      <c r="P108" s="55"/>
      <c r="Q108" s="56"/>
      <c r="R108" s="74"/>
      <c r="S108" s="74"/>
      <c r="T108" s="74"/>
      <c r="U108" s="152"/>
      <c r="W108" t="s">
        <v>43</v>
      </c>
    </row>
    <row r="109" spans="2:23" x14ac:dyDescent="0.2">
      <c r="B109" s="142" t="s">
        <v>79</v>
      </c>
      <c r="C109" s="143">
        <v>0.96498464169573805</v>
      </c>
      <c r="D109" s="143">
        <v>10</v>
      </c>
      <c r="E109" s="142">
        <v>2700</v>
      </c>
      <c r="F109" s="144">
        <v>8456.7399999993104</v>
      </c>
      <c r="G109" s="144">
        <v>82430.279999999606</v>
      </c>
      <c r="H109" s="144">
        <v>-73973.540000000299</v>
      </c>
      <c r="I109" s="143">
        <v>1.1143211478049999</v>
      </c>
      <c r="J109" s="144">
        <v>-8667.36</v>
      </c>
      <c r="K109" s="145">
        <v>572</v>
      </c>
      <c r="L109" s="146">
        <v>0.54020979020978999</v>
      </c>
      <c r="M109" s="144">
        <v>14.784510489510501</v>
      </c>
      <c r="N109" s="144">
        <v>-942.58</v>
      </c>
      <c r="O109" s="67"/>
      <c r="P109" s="55"/>
      <c r="Q109" s="56"/>
      <c r="R109" s="74"/>
      <c r="S109" s="74"/>
      <c r="T109" s="74"/>
      <c r="U109" s="152"/>
      <c r="W109" t="s">
        <v>43</v>
      </c>
    </row>
    <row r="110" spans="2:23" x14ac:dyDescent="0.2">
      <c r="B110" s="142" t="s">
        <v>79</v>
      </c>
      <c r="C110" s="143">
        <v>0.95988640578259499</v>
      </c>
      <c r="D110" s="143">
        <v>10</v>
      </c>
      <c r="E110" s="142">
        <v>2900</v>
      </c>
      <c r="F110" s="144">
        <v>8381.7399999993104</v>
      </c>
      <c r="G110" s="144">
        <v>82035.359999999593</v>
      </c>
      <c r="H110" s="144">
        <v>-73653.620000000301</v>
      </c>
      <c r="I110" s="143">
        <v>1.11379943036064</v>
      </c>
      <c r="J110" s="144">
        <v>-7704.86</v>
      </c>
      <c r="K110" s="145">
        <v>572</v>
      </c>
      <c r="L110" s="146">
        <v>0.53846153846153799</v>
      </c>
      <c r="M110" s="144">
        <v>14.653391608391701</v>
      </c>
      <c r="N110" s="144">
        <v>-942.58</v>
      </c>
      <c r="O110" s="67"/>
      <c r="P110" s="55"/>
      <c r="Q110" s="56"/>
      <c r="R110" s="74"/>
      <c r="S110" s="74"/>
      <c r="T110" s="74"/>
      <c r="U110" s="152"/>
      <c r="W110" t="s">
        <v>43</v>
      </c>
    </row>
    <row r="111" spans="2:23" x14ac:dyDescent="0.2">
      <c r="B111" s="142" t="s">
        <v>79</v>
      </c>
      <c r="C111" s="143">
        <v>0.93824996168575903</v>
      </c>
      <c r="D111" s="143">
        <v>10</v>
      </c>
      <c r="E111" s="142">
        <v>900</v>
      </c>
      <c r="F111" s="144">
        <v>7544.2399999993404</v>
      </c>
      <c r="G111" s="144">
        <v>74567.779999999606</v>
      </c>
      <c r="H111" s="144">
        <v>-67023.540000000299</v>
      </c>
      <c r="I111" s="143">
        <v>1.1125610494461999</v>
      </c>
      <c r="J111" s="144">
        <v>-8329.86</v>
      </c>
      <c r="K111" s="145">
        <v>572</v>
      </c>
      <c r="L111" s="146">
        <v>0.54020979020978999</v>
      </c>
      <c r="M111" s="144">
        <v>13.1892307692308</v>
      </c>
      <c r="N111" s="144">
        <v>-942.58</v>
      </c>
      <c r="O111" s="67"/>
      <c r="P111" s="55"/>
      <c r="Q111" s="56"/>
      <c r="R111" s="74"/>
      <c r="S111" s="74"/>
      <c r="T111" s="74"/>
      <c r="U111" s="152"/>
      <c r="W111" t="s">
        <v>43</v>
      </c>
    </row>
    <row r="112" spans="2:23" ht="15" x14ac:dyDescent="0.25">
      <c r="B112" s="142" t="s">
        <v>79</v>
      </c>
      <c r="C112" s="143">
        <v>0.80365690102363396</v>
      </c>
      <c r="D112" s="143">
        <v>10</v>
      </c>
      <c r="E112" s="142">
        <v>2800</v>
      </c>
      <c r="F112" s="144">
        <v>7031.7399999993104</v>
      </c>
      <c r="G112" s="144">
        <v>81595.519999999597</v>
      </c>
      <c r="H112" s="144">
        <v>-74563.780000000304</v>
      </c>
      <c r="I112" s="143">
        <v>1.0943050365740501</v>
      </c>
      <c r="J112" s="144">
        <v>-9042.36</v>
      </c>
      <c r="K112" s="145">
        <v>572</v>
      </c>
      <c r="L112" s="146">
        <v>0.534965034965035</v>
      </c>
      <c r="M112" s="144">
        <v>12.2932517482518</v>
      </c>
      <c r="N112" s="144">
        <v>-942.58</v>
      </c>
      <c r="O112" s="67"/>
      <c r="P112" s="55"/>
      <c r="Q112" s="56"/>
      <c r="R112" s="75">
        <f>AVERAGE(C85:C112)</f>
        <v>1.1529518764658522</v>
      </c>
      <c r="S112" s="108">
        <f>MAX(C85:C112)</f>
        <v>1.4615987794293399</v>
      </c>
      <c r="T112" s="159">
        <f>MIN(C85:C112)</f>
        <v>0.80365690102363396</v>
      </c>
      <c r="U112" s="152"/>
      <c r="W112" t="s">
        <v>43</v>
      </c>
    </row>
    <row r="113" spans="2:23" x14ac:dyDescent="0.2">
      <c r="B113" s="142" t="s">
        <v>79</v>
      </c>
      <c r="C113" s="143">
        <v>2.8192931121721401</v>
      </c>
      <c r="D113" s="143">
        <v>15</v>
      </c>
      <c r="E113" s="142">
        <v>1000</v>
      </c>
      <c r="F113" s="144">
        <v>24239.099999999198</v>
      </c>
      <c r="G113" s="144">
        <v>91734.099999999497</v>
      </c>
      <c r="H113" s="144">
        <v>-67495.000000000306</v>
      </c>
      <c r="I113" s="143">
        <v>1.3591243795836601</v>
      </c>
      <c r="J113" s="144">
        <v>-4643.04</v>
      </c>
      <c r="K113" s="145">
        <v>605</v>
      </c>
      <c r="L113" s="146">
        <v>0.58677685950413205</v>
      </c>
      <c r="M113" s="144">
        <v>40.064628099173198</v>
      </c>
      <c r="N113" s="144">
        <v>-942.58</v>
      </c>
      <c r="O113" s="67"/>
      <c r="P113" s="55"/>
      <c r="Q113" s="56"/>
      <c r="R113" s="74"/>
      <c r="S113" s="74"/>
      <c r="T113" s="74"/>
      <c r="U113" s="152"/>
      <c r="W113" t="s">
        <v>43</v>
      </c>
    </row>
    <row r="114" spans="2:23" x14ac:dyDescent="0.2">
      <c r="B114" s="142" t="s">
        <v>79</v>
      </c>
      <c r="C114" s="143">
        <v>2.6814271442667099</v>
      </c>
      <c r="D114" s="143">
        <v>15</v>
      </c>
      <c r="E114" s="142">
        <v>900</v>
      </c>
      <c r="F114" s="144">
        <v>22951.599999999198</v>
      </c>
      <c r="G114" s="144">
        <v>90996.999999999505</v>
      </c>
      <c r="H114" s="144">
        <v>-68045.4000000003</v>
      </c>
      <c r="I114" s="143">
        <v>1.3372983331716599</v>
      </c>
      <c r="J114" s="144">
        <v>-4643.04</v>
      </c>
      <c r="K114" s="145">
        <v>605</v>
      </c>
      <c r="L114" s="146">
        <v>0.57851239669421495</v>
      </c>
      <c r="M114" s="144">
        <v>37.936528925619498</v>
      </c>
      <c r="N114" s="144">
        <v>-942.58</v>
      </c>
      <c r="O114" s="67"/>
      <c r="P114" s="55"/>
      <c r="Q114" s="56"/>
      <c r="R114" s="74"/>
      <c r="S114" s="74"/>
      <c r="T114" s="74"/>
      <c r="U114" s="152"/>
      <c r="W114" t="s">
        <v>43</v>
      </c>
    </row>
    <row r="115" spans="2:23" x14ac:dyDescent="0.2">
      <c r="B115" s="142" t="s">
        <v>79</v>
      </c>
      <c r="C115" s="143">
        <v>2.6812974771687701</v>
      </c>
      <c r="D115" s="143">
        <v>15</v>
      </c>
      <c r="E115" s="142">
        <v>1300</v>
      </c>
      <c r="F115" s="144">
        <v>23401.599999999198</v>
      </c>
      <c r="G115" s="144">
        <v>92494.2599999995</v>
      </c>
      <c r="H115" s="144">
        <v>-69092.660000000295</v>
      </c>
      <c r="I115" s="143">
        <v>1.3386987850807801</v>
      </c>
      <c r="J115" s="144">
        <v>-5032.9399999999996</v>
      </c>
      <c r="K115" s="145">
        <v>605</v>
      </c>
      <c r="L115" s="146">
        <v>0.58347107438016499</v>
      </c>
      <c r="M115" s="144">
        <v>38.680330578512098</v>
      </c>
      <c r="N115" s="144">
        <v>-942.58</v>
      </c>
      <c r="O115" s="67"/>
      <c r="P115" s="55"/>
      <c r="Q115" s="56"/>
      <c r="R115" s="74"/>
      <c r="S115" s="74"/>
      <c r="T115" s="74"/>
      <c r="U115" s="152"/>
      <c r="W115" t="s">
        <v>43</v>
      </c>
    </row>
    <row r="116" spans="2:23" x14ac:dyDescent="0.2">
      <c r="B116" s="142" t="s">
        <v>79</v>
      </c>
      <c r="C116" s="143">
        <v>2.6525427639314598</v>
      </c>
      <c r="D116" s="143">
        <v>15</v>
      </c>
      <c r="E116" s="142">
        <v>2200</v>
      </c>
      <c r="F116" s="144">
        <v>23739.099999999198</v>
      </c>
      <c r="G116" s="144">
        <v>94707.159999999494</v>
      </c>
      <c r="H116" s="144">
        <v>-70968.060000000303</v>
      </c>
      <c r="I116" s="143">
        <v>1.33450400081387</v>
      </c>
      <c r="J116" s="144">
        <v>-5313.4199999999901</v>
      </c>
      <c r="K116" s="145">
        <v>605</v>
      </c>
      <c r="L116" s="146">
        <v>0.57520661157024799</v>
      </c>
      <c r="M116" s="144">
        <v>39.238181818181403</v>
      </c>
      <c r="N116" s="144">
        <v>-1030.08</v>
      </c>
      <c r="O116" s="67"/>
      <c r="P116" s="55"/>
      <c r="Q116" s="56"/>
      <c r="R116" s="74"/>
      <c r="S116" s="74"/>
      <c r="T116" s="74"/>
      <c r="U116" s="152"/>
      <c r="W116" t="s">
        <v>43</v>
      </c>
    </row>
    <row r="117" spans="2:23" x14ac:dyDescent="0.2">
      <c r="B117" s="142" t="s">
        <v>79</v>
      </c>
      <c r="C117" s="143">
        <v>2.6436056321457899</v>
      </c>
      <c r="D117" s="143">
        <v>15</v>
      </c>
      <c r="E117" s="142">
        <v>2400</v>
      </c>
      <c r="F117" s="144">
        <v>23564.099999999198</v>
      </c>
      <c r="G117" s="144">
        <v>94372.399999999499</v>
      </c>
      <c r="H117" s="144">
        <v>-70808.300000000294</v>
      </c>
      <c r="I117" s="143">
        <v>1.3327872579909299</v>
      </c>
      <c r="J117" s="144">
        <v>-5313.4199999999901</v>
      </c>
      <c r="K117" s="145">
        <v>605</v>
      </c>
      <c r="L117" s="146">
        <v>0.57024793388429795</v>
      </c>
      <c r="M117" s="144">
        <v>38.948925619834299</v>
      </c>
      <c r="N117" s="144">
        <v>-1030.08</v>
      </c>
      <c r="O117" s="67"/>
      <c r="P117" s="55"/>
      <c r="Q117" s="56"/>
      <c r="R117" s="74"/>
      <c r="S117" s="74"/>
      <c r="T117" s="74"/>
      <c r="U117" s="152"/>
      <c r="W117" t="s">
        <v>43</v>
      </c>
    </row>
    <row r="118" spans="2:23" x14ac:dyDescent="0.2">
      <c r="B118" s="142" t="s">
        <v>79</v>
      </c>
      <c r="C118" s="143">
        <v>2.6361150062739802</v>
      </c>
      <c r="D118" s="143">
        <v>15</v>
      </c>
      <c r="E118" s="142">
        <v>1100</v>
      </c>
      <c r="F118" s="144">
        <v>22776.599999999198</v>
      </c>
      <c r="G118" s="144">
        <v>91239.179999999498</v>
      </c>
      <c r="H118" s="144">
        <v>-68462.580000000293</v>
      </c>
      <c r="I118" s="143">
        <v>1.3326868487865799</v>
      </c>
      <c r="J118" s="144">
        <v>-4643.04</v>
      </c>
      <c r="K118" s="145">
        <v>605</v>
      </c>
      <c r="L118" s="146">
        <v>0.58512396694214897</v>
      </c>
      <c r="M118" s="144">
        <v>37.647272727272401</v>
      </c>
      <c r="N118" s="144">
        <v>-942.58</v>
      </c>
      <c r="O118" s="67"/>
      <c r="P118" s="55"/>
      <c r="Q118" s="56"/>
      <c r="R118" s="74"/>
      <c r="S118" s="74"/>
      <c r="T118" s="74"/>
      <c r="U118" s="152"/>
      <c r="W118" t="s">
        <v>43</v>
      </c>
    </row>
    <row r="119" spans="2:23" x14ac:dyDescent="0.2">
      <c r="B119" s="142" t="s">
        <v>79</v>
      </c>
      <c r="C119" s="143">
        <v>2.6329774523594001</v>
      </c>
      <c r="D119" s="143">
        <v>15</v>
      </c>
      <c r="E119" s="142">
        <v>1200</v>
      </c>
      <c r="F119" s="144">
        <v>22764.099999999198</v>
      </c>
      <c r="G119" s="144">
        <v>91361.839999999502</v>
      </c>
      <c r="H119" s="144">
        <v>-68597.740000000296</v>
      </c>
      <c r="I119" s="143">
        <v>1.33184912505863</v>
      </c>
      <c r="J119" s="144">
        <v>-4470.4399999999996</v>
      </c>
      <c r="K119" s="145">
        <v>605</v>
      </c>
      <c r="L119" s="146">
        <v>0.58181818181818201</v>
      </c>
      <c r="M119" s="144">
        <v>37.626611570247597</v>
      </c>
      <c r="N119" s="144">
        <v>-942.58</v>
      </c>
      <c r="O119" s="67"/>
      <c r="P119" s="55"/>
      <c r="Q119" s="56"/>
      <c r="R119" s="74"/>
      <c r="S119" s="74"/>
      <c r="T119" s="74"/>
      <c r="U119" s="152"/>
      <c r="W119" t="s">
        <v>43</v>
      </c>
    </row>
    <row r="120" spans="2:23" x14ac:dyDescent="0.2">
      <c r="B120" s="142" t="s">
        <v>79</v>
      </c>
      <c r="C120" s="143">
        <v>2.6136558807075798</v>
      </c>
      <c r="D120" s="143">
        <v>15</v>
      </c>
      <c r="E120" s="142">
        <v>2300</v>
      </c>
      <c r="F120" s="144">
        <v>23389.099999999198</v>
      </c>
      <c r="G120" s="144">
        <v>94537.239999999496</v>
      </c>
      <c r="H120" s="144">
        <v>-71148.140000000305</v>
      </c>
      <c r="I120" s="143">
        <v>1.3287380386894001</v>
      </c>
      <c r="J120" s="144">
        <v>-5313.4199999999901</v>
      </c>
      <c r="K120" s="145">
        <v>605</v>
      </c>
      <c r="L120" s="146">
        <v>0.57355371900826402</v>
      </c>
      <c r="M120" s="144">
        <v>38.659669421487202</v>
      </c>
      <c r="N120" s="144">
        <v>-1030.08</v>
      </c>
      <c r="O120" s="67"/>
      <c r="P120" s="55"/>
      <c r="Q120" s="56"/>
      <c r="R120" s="74"/>
      <c r="S120" s="74"/>
      <c r="T120" s="74"/>
      <c r="U120" s="152"/>
      <c r="W120" t="s">
        <v>43</v>
      </c>
    </row>
    <row r="121" spans="2:23" x14ac:dyDescent="0.2">
      <c r="B121" s="142" t="s">
        <v>79</v>
      </c>
      <c r="C121" s="143">
        <v>2.59265852873984</v>
      </c>
      <c r="D121" s="143">
        <v>15</v>
      </c>
      <c r="E121" s="142">
        <v>2500</v>
      </c>
      <c r="F121" s="144">
        <v>23114.099999999198</v>
      </c>
      <c r="G121" s="144">
        <v>94209.899999999499</v>
      </c>
      <c r="H121" s="144">
        <v>-71095.800000000294</v>
      </c>
      <c r="I121" s="143">
        <v>1.3251120319343599</v>
      </c>
      <c r="J121" s="144">
        <v>-5300.9199999999901</v>
      </c>
      <c r="K121" s="145">
        <v>605</v>
      </c>
      <c r="L121" s="146">
        <v>0.57024793388429795</v>
      </c>
      <c r="M121" s="144">
        <v>38.205123966941798</v>
      </c>
      <c r="N121" s="144">
        <v>-1030.08</v>
      </c>
      <c r="O121" s="67"/>
      <c r="P121" s="55"/>
      <c r="Q121" s="56"/>
      <c r="R121" s="74"/>
      <c r="S121" s="74"/>
      <c r="T121" s="74"/>
      <c r="U121" s="152"/>
      <c r="W121" t="s">
        <v>43</v>
      </c>
    </row>
    <row r="122" spans="2:23" x14ac:dyDescent="0.2">
      <c r="B122" s="142" t="s">
        <v>79</v>
      </c>
      <c r="C122" s="143">
        <v>2.58701441048327</v>
      </c>
      <c r="D122" s="143">
        <v>15</v>
      </c>
      <c r="E122" s="142">
        <v>2600</v>
      </c>
      <c r="F122" s="144">
        <v>23114.099999999198</v>
      </c>
      <c r="G122" s="144">
        <v>94264.979999999501</v>
      </c>
      <c r="H122" s="144">
        <v>-71150.880000000296</v>
      </c>
      <c r="I122" s="143">
        <v>1.32486035309752</v>
      </c>
      <c r="J122" s="144">
        <v>-4538.4199999999901</v>
      </c>
      <c r="K122" s="145">
        <v>605</v>
      </c>
      <c r="L122" s="146">
        <v>0.56859504132231398</v>
      </c>
      <c r="M122" s="144">
        <v>38.205123966941699</v>
      </c>
      <c r="N122" s="144">
        <v>-1030.08</v>
      </c>
      <c r="O122" s="67"/>
      <c r="P122" s="55"/>
      <c r="Q122" s="56"/>
      <c r="R122" s="74"/>
      <c r="S122" s="74"/>
      <c r="T122" s="74"/>
      <c r="U122" s="152"/>
      <c r="W122" t="s">
        <v>43</v>
      </c>
    </row>
    <row r="123" spans="2:23" x14ac:dyDescent="0.2">
      <c r="B123" s="142" t="s">
        <v>79</v>
      </c>
      <c r="C123" s="143">
        <v>2.56604353819885</v>
      </c>
      <c r="D123" s="143">
        <v>15</v>
      </c>
      <c r="E123" s="142">
        <v>800</v>
      </c>
      <c r="F123" s="144">
        <v>21864.099999999198</v>
      </c>
      <c r="G123" s="144">
        <v>89924.739999999598</v>
      </c>
      <c r="H123" s="144">
        <v>-68060.640000000305</v>
      </c>
      <c r="I123" s="143">
        <v>1.3212444079279799</v>
      </c>
      <c r="J123" s="144">
        <v>-4643.04</v>
      </c>
      <c r="K123" s="145">
        <v>605</v>
      </c>
      <c r="L123" s="146">
        <v>0.57355371900826402</v>
      </c>
      <c r="M123" s="144">
        <v>36.139008264462497</v>
      </c>
      <c r="N123" s="144">
        <v>-942.58</v>
      </c>
      <c r="O123" s="67"/>
      <c r="P123" s="55"/>
      <c r="Q123" s="56"/>
      <c r="R123" s="74"/>
      <c r="S123" s="74"/>
      <c r="T123" s="74"/>
      <c r="U123" s="152"/>
      <c r="W123" t="s">
        <v>43</v>
      </c>
    </row>
    <row r="124" spans="2:23" x14ac:dyDescent="0.2">
      <c r="B124" s="142" t="s">
        <v>79</v>
      </c>
      <c r="C124" s="143">
        <v>2.5383193503778299</v>
      </c>
      <c r="D124" s="143">
        <v>15</v>
      </c>
      <c r="E124" s="142">
        <v>2100</v>
      </c>
      <c r="F124" s="144">
        <v>22839.099999999198</v>
      </c>
      <c r="G124" s="144">
        <v>94732.159999999494</v>
      </c>
      <c r="H124" s="144">
        <v>-71893.060000000303</v>
      </c>
      <c r="I124" s="143">
        <v>1.31768156759497</v>
      </c>
      <c r="J124" s="144">
        <v>-5313.4199999999901</v>
      </c>
      <c r="K124" s="145">
        <v>605</v>
      </c>
      <c r="L124" s="146">
        <v>0.57520661157024799</v>
      </c>
      <c r="M124" s="144">
        <v>37.750578512396302</v>
      </c>
      <c r="N124" s="144">
        <v>-1030.08</v>
      </c>
      <c r="O124" s="67"/>
      <c r="P124" s="55"/>
      <c r="Q124" s="56"/>
      <c r="R124" s="74"/>
      <c r="S124" s="74"/>
      <c r="T124" s="74"/>
      <c r="U124" s="152"/>
      <c r="W124" t="s">
        <v>43</v>
      </c>
    </row>
    <row r="125" spans="2:23" x14ac:dyDescent="0.2">
      <c r="B125" s="142" t="s">
        <v>79</v>
      </c>
      <c r="C125" s="143">
        <v>2.5343954986471</v>
      </c>
      <c r="D125" s="143">
        <v>15</v>
      </c>
      <c r="E125" s="142">
        <v>2700</v>
      </c>
      <c r="F125" s="144">
        <v>22626.599999999198</v>
      </c>
      <c r="G125" s="144">
        <v>93807.559999999503</v>
      </c>
      <c r="H125" s="144">
        <v>-71180.960000000297</v>
      </c>
      <c r="I125" s="143">
        <v>1.31787433043891</v>
      </c>
      <c r="J125" s="144">
        <v>-4718.04</v>
      </c>
      <c r="K125" s="145">
        <v>605</v>
      </c>
      <c r="L125" s="146">
        <v>0.566942148760331</v>
      </c>
      <c r="M125" s="144">
        <v>37.399338842974799</v>
      </c>
      <c r="N125" s="144">
        <v>-1030.08</v>
      </c>
      <c r="O125" s="67"/>
      <c r="P125" s="55"/>
      <c r="Q125" s="56"/>
      <c r="R125" s="74"/>
      <c r="S125" s="74"/>
      <c r="T125" s="74"/>
      <c r="U125" s="152"/>
      <c r="W125" t="s">
        <v>43</v>
      </c>
    </row>
    <row r="126" spans="2:23" x14ac:dyDescent="0.2">
      <c r="B126" s="142" t="s">
        <v>79</v>
      </c>
      <c r="C126" s="143">
        <v>2.52654863763548</v>
      </c>
      <c r="D126" s="143">
        <v>15</v>
      </c>
      <c r="E126" s="142">
        <v>400</v>
      </c>
      <c r="F126" s="144">
        <v>20839.0999999993</v>
      </c>
      <c r="G126" s="144">
        <v>85846.999999999607</v>
      </c>
      <c r="H126" s="144">
        <v>-65007.9000000003</v>
      </c>
      <c r="I126" s="143">
        <v>1.320562577779</v>
      </c>
      <c r="J126" s="144">
        <v>-6882.94</v>
      </c>
      <c r="K126" s="145">
        <v>605</v>
      </c>
      <c r="L126" s="146">
        <v>0.57851239669421495</v>
      </c>
      <c r="M126" s="144">
        <v>34.444793388429602</v>
      </c>
      <c r="N126" s="144">
        <v>-830.08</v>
      </c>
      <c r="O126" s="67"/>
      <c r="P126" s="55"/>
      <c r="Q126" s="56"/>
      <c r="R126" s="74"/>
      <c r="S126" s="74"/>
      <c r="T126" s="74"/>
      <c r="U126" s="152"/>
      <c r="W126" t="s">
        <v>43</v>
      </c>
    </row>
    <row r="127" spans="2:23" x14ac:dyDescent="0.2">
      <c r="B127" s="142" t="s">
        <v>79</v>
      </c>
      <c r="C127" s="143">
        <v>2.5012083196414001</v>
      </c>
      <c r="D127" s="143">
        <v>15</v>
      </c>
      <c r="E127" s="142">
        <v>1700</v>
      </c>
      <c r="F127" s="144">
        <v>22714.099999999198</v>
      </c>
      <c r="G127" s="144">
        <v>95257.159999999494</v>
      </c>
      <c r="H127" s="144">
        <v>-72543.060000000303</v>
      </c>
      <c r="I127" s="143">
        <v>1.3131119641217099</v>
      </c>
      <c r="J127" s="144">
        <v>-6095.44</v>
      </c>
      <c r="K127" s="145">
        <v>605</v>
      </c>
      <c r="L127" s="146">
        <v>0.57520661157024799</v>
      </c>
      <c r="M127" s="144">
        <v>37.543966942148401</v>
      </c>
      <c r="N127" s="144">
        <v>-1030.08</v>
      </c>
      <c r="O127" s="67"/>
      <c r="P127" s="55"/>
      <c r="Q127" s="56"/>
      <c r="R127" s="74"/>
      <c r="S127" s="74"/>
      <c r="T127" s="74"/>
      <c r="U127" s="152"/>
      <c r="W127" t="s">
        <v>43</v>
      </c>
    </row>
    <row r="128" spans="2:23" x14ac:dyDescent="0.2">
      <c r="B128" s="142" t="s">
        <v>79</v>
      </c>
      <c r="C128" s="143">
        <v>2.5001694784703399</v>
      </c>
      <c r="D128" s="143">
        <v>15</v>
      </c>
      <c r="E128" s="142">
        <v>300</v>
      </c>
      <c r="F128" s="144">
        <v>20064.0999999993</v>
      </c>
      <c r="G128" s="144">
        <v>83202.079999999594</v>
      </c>
      <c r="H128" s="144">
        <v>-63137.980000000302</v>
      </c>
      <c r="I128" s="143">
        <v>1.3177817852265701</v>
      </c>
      <c r="J128" s="144">
        <v>-6745.44</v>
      </c>
      <c r="K128" s="145">
        <v>605</v>
      </c>
      <c r="L128" s="146">
        <v>0.57685950413223097</v>
      </c>
      <c r="M128" s="144">
        <v>33.163801652892502</v>
      </c>
      <c r="N128" s="144">
        <v>-717.58</v>
      </c>
      <c r="O128" s="67"/>
      <c r="P128" s="55"/>
      <c r="Q128" s="56"/>
      <c r="R128" s="74"/>
      <c r="S128" s="74"/>
      <c r="T128" s="74"/>
      <c r="U128" s="152"/>
      <c r="W128" t="s">
        <v>43</v>
      </c>
    </row>
    <row r="129" spans="2:23" x14ac:dyDescent="0.2">
      <c r="B129" s="142" t="s">
        <v>79</v>
      </c>
      <c r="C129" s="143">
        <v>2.4866176950944401</v>
      </c>
      <c r="D129" s="143">
        <v>15</v>
      </c>
      <c r="E129" s="142">
        <v>2000</v>
      </c>
      <c r="F129" s="144">
        <v>22301.599999999198</v>
      </c>
      <c r="G129" s="144">
        <v>94307.159999999494</v>
      </c>
      <c r="H129" s="144">
        <v>-72005.560000000303</v>
      </c>
      <c r="I129" s="143">
        <v>1.30972052713706</v>
      </c>
      <c r="J129" s="144">
        <v>-5963.4199999999901</v>
      </c>
      <c r="K129" s="145">
        <v>605</v>
      </c>
      <c r="L129" s="146">
        <v>0.57520661157024799</v>
      </c>
      <c r="M129" s="144">
        <v>36.8621487603302</v>
      </c>
      <c r="N129" s="144">
        <v>-1030.08</v>
      </c>
      <c r="O129" s="67"/>
      <c r="P129" s="55"/>
      <c r="Q129" s="56"/>
      <c r="R129" s="74"/>
      <c r="S129" s="74"/>
      <c r="T129" s="74"/>
      <c r="U129" s="152"/>
      <c r="W129" t="s">
        <v>43</v>
      </c>
    </row>
    <row r="130" spans="2:23" x14ac:dyDescent="0.2">
      <c r="B130" s="142" t="s">
        <v>79</v>
      </c>
      <c r="C130" s="143">
        <v>2.4597638352358202</v>
      </c>
      <c r="D130" s="143">
        <v>15</v>
      </c>
      <c r="E130" s="142">
        <v>1800</v>
      </c>
      <c r="F130" s="144">
        <v>22189.099999999198</v>
      </c>
      <c r="G130" s="144">
        <v>94739.579999999507</v>
      </c>
      <c r="H130" s="144">
        <v>-72550.480000000302</v>
      </c>
      <c r="I130" s="143">
        <v>1.30584360020773</v>
      </c>
      <c r="J130" s="144">
        <v>-6200.9199999999901</v>
      </c>
      <c r="K130" s="145">
        <v>605</v>
      </c>
      <c r="L130" s="146">
        <v>0.57685950413223097</v>
      </c>
      <c r="M130" s="144">
        <v>36.676198347107103</v>
      </c>
      <c r="N130" s="144">
        <v>-1030.08</v>
      </c>
      <c r="O130" s="67"/>
      <c r="P130" s="55"/>
      <c r="Q130" s="56"/>
      <c r="R130" s="74"/>
      <c r="S130" s="74"/>
      <c r="T130" s="74"/>
      <c r="U130" s="152"/>
      <c r="W130" t="s">
        <v>43</v>
      </c>
    </row>
    <row r="131" spans="2:23" x14ac:dyDescent="0.2">
      <c r="B131" s="142" t="s">
        <v>79</v>
      </c>
      <c r="C131" s="143">
        <v>2.45719549611059</v>
      </c>
      <c r="D131" s="143">
        <v>15</v>
      </c>
      <c r="E131" s="142">
        <v>1400</v>
      </c>
      <c r="F131" s="144">
        <v>21701.599999999198</v>
      </c>
      <c r="G131" s="144">
        <v>92629.419999999503</v>
      </c>
      <c r="H131" s="144">
        <v>-70927.820000000298</v>
      </c>
      <c r="I131" s="143">
        <v>1.30596739051051</v>
      </c>
      <c r="J131" s="144">
        <v>-5582.94</v>
      </c>
      <c r="K131" s="145">
        <v>605</v>
      </c>
      <c r="L131" s="146">
        <v>0.58016528925619804</v>
      </c>
      <c r="M131" s="144">
        <v>35.870413223140197</v>
      </c>
      <c r="N131" s="144">
        <v>-1030.08</v>
      </c>
      <c r="O131" s="67"/>
      <c r="P131" s="55"/>
      <c r="Q131" s="56"/>
      <c r="R131" s="74"/>
      <c r="S131" s="74"/>
      <c r="T131" s="74"/>
      <c r="U131" s="152"/>
      <c r="W131" t="s">
        <v>43</v>
      </c>
    </row>
    <row r="132" spans="2:23" x14ac:dyDescent="0.2">
      <c r="B132" s="142" t="s">
        <v>79</v>
      </c>
      <c r="C132" s="143">
        <v>2.4420663933209901</v>
      </c>
      <c r="D132" s="143">
        <v>15</v>
      </c>
      <c r="E132" s="142">
        <v>1500</v>
      </c>
      <c r="F132" s="144">
        <v>21539.099999999198</v>
      </c>
      <c r="G132" s="144">
        <v>92434.499999999505</v>
      </c>
      <c r="H132" s="144">
        <v>-70895.4000000003</v>
      </c>
      <c r="I132" s="143">
        <v>1.30381519816517</v>
      </c>
      <c r="J132" s="144">
        <v>-6357.94</v>
      </c>
      <c r="K132" s="145">
        <v>605</v>
      </c>
      <c r="L132" s="146">
        <v>0.57851239669421495</v>
      </c>
      <c r="M132" s="144">
        <v>35.601818181817897</v>
      </c>
      <c r="N132" s="144">
        <v>-1030.08</v>
      </c>
      <c r="O132" s="67"/>
      <c r="P132" s="55"/>
      <c r="Q132" s="56"/>
      <c r="R132" s="74"/>
      <c r="S132" s="74"/>
      <c r="T132" s="74"/>
      <c r="U132" s="152"/>
      <c r="W132" t="s">
        <v>43</v>
      </c>
    </row>
    <row r="133" spans="2:23" x14ac:dyDescent="0.2">
      <c r="B133" s="142" t="s">
        <v>79</v>
      </c>
      <c r="C133" s="143">
        <v>2.3945188466238898</v>
      </c>
      <c r="D133" s="143">
        <v>15</v>
      </c>
      <c r="E133" s="142">
        <v>1900</v>
      </c>
      <c r="F133" s="144">
        <v>21576.599999999198</v>
      </c>
      <c r="G133" s="144">
        <v>94279.819999999498</v>
      </c>
      <c r="H133" s="144">
        <v>-72703.220000000307</v>
      </c>
      <c r="I133" s="143">
        <v>1.29677640137533</v>
      </c>
      <c r="J133" s="144">
        <v>-6575.9199999999901</v>
      </c>
      <c r="K133" s="145">
        <v>605</v>
      </c>
      <c r="L133" s="146">
        <v>0.57190082644628104</v>
      </c>
      <c r="M133" s="144">
        <v>35.663801652892197</v>
      </c>
      <c r="N133" s="144">
        <v>-1030.08</v>
      </c>
      <c r="O133" s="67"/>
      <c r="P133" s="55"/>
      <c r="Q133" s="56"/>
      <c r="R133" s="74"/>
      <c r="S133" s="74"/>
      <c r="T133" s="74"/>
      <c r="U133" s="152"/>
      <c r="W133" t="s">
        <v>43</v>
      </c>
    </row>
    <row r="134" spans="2:23" x14ac:dyDescent="0.2">
      <c r="B134" s="142" t="s">
        <v>79</v>
      </c>
      <c r="C134" s="143">
        <v>2.3890648317866501</v>
      </c>
      <c r="D134" s="143">
        <v>15</v>
      </c>
      <c r="E134" s="142">
        <v>2800</v>
      </c>
      <c r="F134" s="144">
        <v>21351.599999999198</v>
      </c>
      <c r="G134" s="144">
        <v>93230.219999999594</v>
      </c>
      <c r="H134" s="144">
        <v>-71878.620000000301</v>
      </c>
      <c r="I134" s="143">
        <v>1.29705077810341</v>
      </c>
      <c r="J134" s="144">
        <v>-4718.04</v>
      </c>
      <c r="K134" s="145">
        <v>605</v>
      </c>
      <c r="L134" s="146">
        <v>0.56363636363636405</v>
      </c>
      <c r="M134" s="144">
        <v>35.291900826445897</v>
      </c>
      <c r="N134" s="144">
        <v>-1030.08</v>
      </c>
      <c r="O134" s="67"/>
      <c r="P134" s="55"/>
      <c r="Q134" s="56"/>
      <c r="R134" s="74"/>
      <c r="S134" s="74"/>
      <c r="T134" s="74"/>
      <c r="U134" s="152"/>
      <c r="W134" t="s">
        <v>43</v>
      </c>
    </row>
    <row r="135" spans="2:23" x14ac:dyDescent="0.2">
      <c r="B135" s="142" t="s">
        <v>79</v>
      </c>
      <c r="C135" s="143">
        <v>2.3760471686296598</v>
      </c>
      <c r="D135" s="143">
        <v>15</v>
      </c>
      <c r="E135" s="142">
        <v>500</v>
      </c>
      <c r="F135" s="144">
        <v>19801.599999999198</v>
      </c>
      <c r="G135" s="144">
        <v>86477.079999999594</v>
      </c>
      <c r="H135" s="144">
        <v>-66675.480000000302</v>
      </c>
      <c r="I135" s="143">
        <v>1.2969847386175399</v>
      </c>
      <c r="J135" s="144">
        <v>-5782.94</v>
      </c>
      <c r="K135" s="145">
        <v>605</v>
      </c>
      <c r="L135" s="146">
        <v>0.57685950413223097</v>
      </c>
      <c r="M135" s="144">
        <v>32.729917355371803</v>
      </c>
      <c r="N135" s="144">
        <v>-942.58</v>
      </c>
      <c r="O135" s="67"/>
      <c r="P135" s="55"/>
      <c r="Q135" s="56"/>
      <c r="R135" s="74"/>
      <c r="S135" s="74"/>
      <c r="T135" s="74"/>
      <c r="U135" s="152"/>
      <c r="W135" t="s">
        <v>43</v>
      </c>
    </row>
    <row r="136" spans="2:23" x14ac:dyDescent="0.2">
      <c r="B136" s="142" t="s">
        <v>79</v>
      </c>
      <c r="C136" s="143">
        <v>2.32575187559324</v>
      </c>
      <c r="D136" s="143">
        <v>15</v>
      </c>
      <c r="E136" s="142">
        <v>2900</v>
      </c>
      <c r="F136" s="144">
        <v>20776.599999999198</v>
      </c>
      <c r="G136" s="144">
        <v>92962.639999999505</v>
      </c>
      <c r="H136" s="144">
        <v>-72186.040000000299</v>
      </c>
      <c r="I136" s="143">
        <v>1.28782019348892</v>
      </c>
      <c r="J136" s="144">
        <v>-4718.04</v>
      </c>
      <c r="K136" s="145">
        <v>605</v>
      </c>
      <c r="L136" s="146">
        <v>0.56528925619834702</v>
      </c>
      <c r="M136" s="144">
        <v>34.341487603305403</v>
      </c>
      <c r="N136" s="144">
        <v>-1030.08</v>
      </c>
      <c r="O136" s="67"/>
      <c r="P136" s="55"/>
      <c r="Q136" s="56"/>
      <c r="R136" s="74"/>
      <c r="S136" s="74"/>
      <c r="T136" s="74"/>
      <c r="U136" s="152"/>
      <c r="W136" t="s">
        <v>43</v>
      </c>
    </row>
    <row r="137" spans="2:23" x14ac:dyDescent="0.2">
      <c r="B137" s="142" t="s">
        <v>79</v>
      </c>
      <c r="C137" s="143">
        <v>2.2921146783233501</v>
      </c>
      <c r="D137" s="143">
        <v>15</v>
      </c>
      <c r="E137" s="142">
        <v>1600</v>
      </c>
      <c r="F137" s="144">
        <v>20401.599999999198</v>
      </c>
      <c r="G137" s="144">
        <v>92644.659999999494</v>
      </c>
      <c r="H137" s="144">
        <v>-72243.060000000303</v>
      </c>
      <c r="I137" s="143">
        <v>1.28240221275233</v>
      </c>
      <c r="J137" s="144">
        <v>-6095.44</v>
      </c>
      <c r="K137" s="145">
        <v>605</v>
      </c>
      <c r="L137" s="146">
        <v>0.57520661157024799</v>
      </c>
      <c r="M137" s="144">
        <v>33.7216528925617</v>
      </c>
      <c r="N137" s="144">
        <v>-1030.08</v>
      </c>
      <c r="O137" s="67"/>
      <c r="P137" s="55"/>
      <c r="Q137" s="56"/>
      <c r="R137" s="74"/>
      <c r="S137" s="74"/>
      <c r="T137" s="74"/>
      <c r="U137" s="152"/>
      <c r="W137" t="s">
        <v>43</v>
      </c>
    </row>
    <row r="138" spans="2:23" x14ac:dyDescent="0.2">
      <c r="B138" s="142" t="s">
        <v>79</v>
      </c>
      <c r="C138" s="143">
        <v>2.2382801436895701</v>
      </c>
      <c r="D138" s="143">
        <v>15</v>
      </c>
      <c r="E138" s="142">
        <v>3000</v>
      </c>
      <c r="F138" s="144">
        <v>19776.599999999198</v>
      </c>
      <c r="G138" s="144">
        <v>91962.639999999505</v>
      </c>
      <c r="H138" s="144">
        <v>-72186.040000000299</v>
      </c>
      <c r="I138" s="143">
        <v>1.2739670994557799</v>
      </c>
      <c r="J138" s="144">
        <v>-5188.4199999999901</v>
      </c>
      <c r="K138" s="145">
        <v>605</v>
      </c>
      <c r="L138" s="146">
        <v>0.56528925619834702</v>
      </c>
      <c r="M138" s="144">
        <v>32.688595041322003</v>
      </c>
      <c r="N138" s="144">
        <v>-1030.08</v>
      </c>
      <c r="O138" s="67"/>
      <c r="P138" s="55"/>
      <c r="Q138" s="56"/>
      <c r="R138" s="74"/>
      <c r="S138" s="74"/>
      <c r="T138" s="74"/>
      <c r="U138" s="152"/>
      <c r="W138" t="s">
        <v>43</v>
      </c>
    </row>
    <row r="139" spans="2:23" x14ac:dyDescent="0.2">
      <c r="B139" s="142" t="s">
        <v>79</v>
      </c>
      <c r="C139" s="143">
        <v>2.19003686990236</v>
      </c>
      <c r="D139" s="143">
        <v>15</v>
      </c>
      <c r="E139" s="142">
        <v>700</v>
      </c>
      <c r="F139" s="144">
        <v>18689.099999999198</v>
      </c>
      <c r="G139" s="144">
        <v>88300.139999999607</v>
      </c>
      <c r="H139" s="144">
        <v>-69611.040000000299</v>
      </c>
      <c r="I139" s="143">
        <v>1.26847896540548</v>
      </c>
      <c r="J139" s="144">
        <v>-5238.4199999999901</v>
      </c>
      <c r="K139" s="145">
        <v>605</v>
      </c>
      <c r="L139" s="146">
        <v>0.56528925619834702</v>
      </c>
      <c r="M139" s="144">
        <v>30.8910743801653</v>
      </c>
      <c r="N139" s="144">
        <v>-942.58</v>
      </c>
      <c r="O139" s="67"/>
      <c r="P139" s="56"/>
      <c r="Q139" s="56"/>
      <c r="R139" s="74"/>
      <c r="S139" s="74"/>
      <c r="T139" s="74"/>
      <c r="U139" s="152"/>
      <c r="W139" t="s">
        <v>43</v>
      </c>
    </row>
    <row r="140" spans="2:23" ht="15" x14ac:dyDescent="0.25">
      <c r="B140" s="142" t="s">
        <v>79</v>
      </c>
      <c r="C140" s="143">
        <v>2.1870783565913299</v>
      </c>
      <c r="D140" s="143">
        <v>15</v>
      </c>
      <c r="E140" s="142">
        <v>600</v>
      </c>
      <c r="F140" s="144">
        <v>18414.099999999198</v>
      </c>
      <c r="G140" s="144">
        <v>86827.479999999603</v>
      </c>
      <c r="H140" s="144">
        <v>-68413.380000000296</v>
      </c>
      <c r="I140" s="143">
        <v>1.2691593369601</v>
      </c>
      <c r="J140" s="144">
        <v>-6663.4199999999901</v>
      </c>
      <c r="K140" s="145">
        <v>605</v>
      </c>
      <c r="L140" s="146">
        <v>0.56859504132231398</v>
      </c>
      <c r="M140" s="144">
        <v>30.4365289256198</v>
      </c>
      <c r="N140" s="144">
        <v>-942.58</v>
      </c>
      <c r="O140" s="67"/>
      <c r="P140" s="56"/>
      <c r="Q140" s="56"/>
      <c r="R140" s="108">
        <f>AVERAGE(C113:C140)</f>
        <v>2.4980645865043507</v>
      </c>
      <c r="S140" s="108">
        <f>MAX(C113:C140)</f>
        <v>2.8192931121721401</v>
      </c>
      <c r="T140" s="159">
        <f>MIN(C113:C140)</f>
        <v>2.1870783565913299</v>
      </c>
      <c r="U140" s="152"/>
      <c r="W140" t="s">
        <v>43</v>
      </c>
    </row>
    <row r="141" spans="2:23" x14ac:dyDescent="0.2">
      <c r="B141" s="142" t="s">
        <v>79</v>
      </c>
      <c r="C141" s="143">
        <v>4.1027268429135502</v>
      </c>
      <c r="D141" s="143">
        <v>30</v>
      </c>
      <c r="E141" s="142">
        <v>1800</v>
      </c>
      <c r="F141" s="144">
        <v>40047.539999999099</v>
      </c>
      <c r="G141" s="144">
        <v>119691.05999999899</v>
      </c>
      <c r="H141" s="144">
        <v>-79643.520000000397</v>
      </c>
      <c r="I141" s="143">
        <v>1.50283488223523</v>
      </c>
      <c r="J141" s="144">
        <v>-3301.6000000000299</v>
      </c>
      <c r="K141" s="145">
        <v>687</v>
      </c>
      <c r="L141" s="146">
        <v>0.572052401746725</v>
      </c>
      <c r="M141" s="144">
        <v>58.293362445413699</v>
      </c>
      <c r="N141" s="144">
        <v>-1030.08</v>
      </c>
      <c r="O141" s="67"/>
      <c r="P141" s="55"/>
      <c r="Q141" s="56"/>
      <c r="R141" s="74"/>
      <c r="S141" s="74"/>
      <c r="T141" s="74"/>
      <c r="U141" s="152"/>
      <c r="W141" t="s">
        <v>43</v>
      </c>
    </row>
    <row r="142" spans="2:23" x14ac:dyDescent="0.2">
      <c r="B142" s="142" t="s">
        <v>79</v>
      </c>
      <c r="C142" s="143">
        <v>4.0232017795209503</v>
      </c>
      <c r="D142" s="143">
        <v>30</v>
      </c>
      <c r="E142" s="142">
        <v>1700</v>
      </c>
      <c r="F142" s="144">
        <v>39022.539999999099</v>
      </c>
      <c r="G142" s="144">
        <v>118308.639999999</v>
      </c>
      <c r="H142" s="144">
        <v>-79286.100000000399</v>
      </c>
      <c r="I142" s="143">
        <v>1.4921737858212101</v>
      </c>
      <c r="J142" s="144">
        <v>-3301.6000000000299</v>
      </c>
      <c r="K142" s="145">
        <v>687</v>
      </c>
      <c r="L142" s="146">
        <v>0.570596797671033</v>
      </c>
      <c r="M142" s="144">
        <v>56.8013682678301</v>
      </c>
      <c r="N142" s="144">
        <v>-1030.08</v>
      </c>
      <c r="O142" s="67"/>
      <c r="P142" s="55"/>
      <c r="Q142" s="56"/>
      <c r="R142" s="74"/>
      <c r="S142" s="74"/>
      <c r="T142" s="74"/>
      <c r="U142" s="152"/>
      <c r="W142" t="s">
        <v>43</v>
      </c>
    </row>
    <row r="143" spans="2:23" x14ac:dyDescent="0.2">
      <c r="B143" s="142" t="s">
        <v>79</v>
      </c>
      <c r="C143" s="143">
        <v>4.02091154444234</v>
      </c>
      <c r="D143" s="143">
        <v>30</v>
      </c>
      <c r="E143" s="142">
        <v>1900</v>
      </c>
      <c r="F143" s="144">
        <v>39247.539999999099</v>
      </c>
      <c r="G143" s="144">
        <v>119046.139999999</v>
      </c>
      <c r="H143" s="144">
        <v>-79798.600000000399</v>
      </c>
      <c r="I143" s="143">
        <v>1.4918324381630601</v>
      </c>
      <c r="J143" s="144">
        <v>-3301.6000000000299</v>
      </c>
      <c r="K143" s="145">
        <v>687</v>
      </c>
      <c r="L143" s="146">
        <v>0.570596797671033</v>
      </c>
      <c r="M143" s="144">
        <v>57.128879184860601</v>
      </c>
      <c r="N143" s="144">
        <v>-1030.08</v>
      </c>
      <c r="O143" s="67"/>
      <c r="P143" s="55"/>
      <c r="Q143" s="56"/>
      <c r="R143" s="74"/>
      <c r="S143" s="74"/>
      <c r="T143" s="74"/>
      <c r="U143" s="152"/>
      <c r="W143" t="s">
        <v>43</v>
      </c>
    </row>
    <row r="144" spans="2:23" x14ac:dyDescent="0.2">
      <c r="B144" s="142" t="s">
        <v>79</v>
      </c>
      <c r="C144" s="143">
        <v>4.0169926121729702</v>
      </c>
      <c r="D144" s="143">
        <v>30</v>
      </c>
      <c r="E144" s="142">
        <v>2200</v>
      </c>
      <c r="F144" s="144">
        <v>39497.539999999099</v>
      </c>
      <c r="G144" s="144">
        <v>119553.55999999899</v>
      </c>
      <c r="H144" s="144">
        <v>-80056.020000000397</v>
      </c>
      <c r="I144" s="143">
        <v>1.4933737650210299</v>
      </c>
      <c r="J144" s="144">
        <v>-3301.6000000000299</v>
      </c>
      <c r="K144" s="145">
        <v>687</v>
      </c>
      <c r="L144" s="146">
        <v>0.572052401746725</v>
      </c>
      <c r="M144" s="144">
        <v>57.492780203783397</v>
      </c>
      <c r="N144" s="144">
        <v>-1030.08</v>
      </c>
      <c r="O144" s="67"/>
      <c r="P144" s="55"/>
      <c r="Q144" s="56"/>
      <c r="R144" s="74"/>
      <c r="S144" s="74"/>
      <c r="T144" s="74"/>
      <c r="U144" s="152"/>
      <c r="W144" t="s">
        <v>43</v>
      </c>
    </row>
    <row r="145" spans="2:23" x14ac:dyDescent="0.2">
      <c r="B145" s="142" t="s">
        <v>79</v>
      </c>
      <c r="C145" s="143">
        <v>3.9972195236129102</v>
      </c>
      <c r="D145" s="143">
        <v>30</v>
      </c>
      <c r="E145" s="142">
        <v>1300</v>
      </c>
      <c r="F145" s="144">
        <v>38760.039999999099</v>
      </c>
      <c r="G145" s="144">
        <v>117141.05999999899</v>
      </c>
      <c r="H145" s="144">
        <v>-78381.020000000397</v>
      </c>
      <c r="I145" s="143">
        <v>1.49450798165167</v>
      </c>
      <c r="J145" s="144">
        <v>-3701.6000000000299</v>
      </c>
      <c r="K145" s="145">
        <v>687</v>
      </c>
      <c r="L145" s="146">
        <v>0.572052401746725</v>
      </c>
      <c r="M145" s="144">
        <v>56.419272197961099</v>
      </c>
      <c r="N145" s="144">
        <v>-1030.08</v>
      </c>
      <c r="O145" s="67"/>
      <c r="P145" s="55"/>
      <c r="Q145" s="56"/>
      <c r="R145" s="74"/>
      <c r="S145" s="74"/>
      <c r="T145" s="74"/>
      <c r="U145" s="152"/>
      <c r="W145" t="s">
        <v>43</v>
      </c>
    </row>
    <row r="146" spans="2:23" x14ac:dyDescent="0.2">
      <c r="B146" s="142" t="s">
        <v>79</v>
      </c>
      <c r="C146" s="143">
        <v>3.9838012665989799</v>
      </c>
      <c r="D146" s="143">
        <v>30</v>
      </c>
      <c r="E146" s="142">
        <v>2000</v>
      </c>
      <c r="F146" s="144">
        <v>38897.539999999099</v>
      </c>
      <c r="G146" s="144">
        <v>118913.719999999</v>
      </c>
      <c r="H146" s="144">
        <v>-80016.1800000004</v>
      </c>
      <c r="I146" s="143">
        <v>1.4861209320414801</v>
      </c>
      <c r="J146" s="144">
        <v>-3301.6000000000299</v>
      </c>
      <c r="K146" s="145">
        <v>687</v>
      </c>
      <c r="L146" s="146">
        <v>0.56914119359534199</v>
      </c>
      <c r="M146" s="144">
        <v>56.619417758368598</v>
      </c>
      <c r="N146" s="144">
        <v>-1030.08</v>
      </c>
      <c r="O146" s="67"/>
      <c r="P146" s="55"/>
      <c r="Q146" s="56"/>
      <c r="R146" s="74"/>
      <c r="S146" s="74"/>
      <c r="T146" s="74"/>
      <c r="U146" s="152"/>
      <c r="W146" t="s">
        <v>43</v>
      </c>
    </row>
    <row r="147" spans="2:23" x14ac:dyDescent="0.2">
      <c r="B147" s="142" t="s">
        <v>79</v>
      </c>
      <c r="C147" s="143">
        <v>3.9041954431632702</v>
      </c>
      <c r="D147" s="143">
        <v>30</v>
      </c>
      <c r="E147" s="142">
        <v>1400</v>
      </c>
      <c r="F147" s="144">
        <v>37885.039999999099</v>
      </c>
      <c r="G147" s="144">
        <v>116788.719999999</v>
      </c>
      <c r="H147" s="144">
        <v>-78903.6800000004</v>
      </c>
      <c r="I147" s="143">
        <v>1.4801428780001</v>
      </c>
      <c r="J147" s="144">
        <v>-3401.6000000000299</v>
      </c>
      <c r="K147" s="145">
        <v>687</v>
      </c>
      <c r="L147" s="146">
        <v>0.56914119359534199</v>
      </c>
      <c r="M147" s="144">
        <v>55.145618631731097</v>
      </c>
      <c r="N147" s="144">
        <v>-1030.08</v>
      </c>
      <c r="O147" s="67"/>
      <c r="P147" s="55"/>
      <c r="Q147" s="56"/>
      <c r="R147" s="74"/>
      <c r="S147" s="74"/>
      <c r="T147" s="74"/>
      <c r="U147" s="152"/>
      <c r="W147" t="s">
        <v>43</v>
      </c>
    </row>
    <row r="148" spans="2:23" x14ac:dyDescent="0.2">
      <c r="B148" s="142" t="s">
        <v>79</v>
      </c>
      <c r="C148" s="143">
        <v>3.9015398205496599</v>
      </c>
      <c r="D148" s="143">
        <v>30</v>
      </c>
      <c r="E148" s="142">
        <v>1200</v>
      </c>
      <c r="F148" s="144">
        <v>37797.539999999099</v>
      </c>
      <c r="G148" s="144">
        <v>116641.05999999899</v>
      </c>
      <c r="H148" s="144">
        <v>-78843.520000000397</v>
      </c>
      <c r="I148" s="143">
        <v>1.4793994484264399</v>
      </c>
      <c r="J148" s="144">
        <v>-3426.6000000000299</v>
      </c>
      <c r="K148" s="145">
        <v>687</v>
      </c>
      <c r="L148" s="146">
        <v>0.572052401746725</v>
      </c>
      <c r="M148" s="144">
        <v>55.018253275108101</v>
      </c>
      <c r="N148" s="144">
        <v>-1030.08</v>
      </c>
      <c r="O148" s="67"/>
      <c r="P148" s="55"/>
      <c r="Q148" s="56"/>
      <c r="R148" s="74"/>
      <c r="S148" s="74"/>
      <c r="T148" s="74"/>
      <c r="U148" s="152"/>
      <c r="W148" t="s">
        <v>43</v>
      </c>
    </row>
    <row r="149" spans="2:23" x14ac:dyDescent="0.2">
      <c r="B149" s="142" t="s">
        <v>79</v>
      </c>
      <c r="C149" s="143">
        <v>3.8826625142800402</v>
      </c>
      <c r="D149" s="143">
        <v>30</v>
      </c>
      <c r="E149" s="142">
        <v>1500</v>
      </c>
      <c r="F149" s="144">
        <v>37672.539999999099</v>
      </c>
      <c r="G149" s="144">
        <v>116763.719999999</v>
      </c>
      <c r="H149" s="144">
        <v>-79091.1800000004</v>
      </c>
      <c r="I149" s="143">
        <v>1.4763178397388801</v>
      </c>
      <c r="J149" s="144">
        <v>-3401.6000000000299</v>
      </c>
      <c r="K149" s="145">
        <v>687</v>
      </c>
      <c r="L149" s="146">
        <v>0.56914119359534199</v>
      </c>
      <c r="M149" s="144">
        <v>54.8363027656467</v>
      </c>
      <c r="N149" s="144">
        <v>-1030.08</v>
      </c>
      <c r="O149" s="67"/>
      <c r="P149" s="55"/>
      <c r="Q149" s="56"/>
      <c r="R149" s="74"/>
      <c r="S149" s="74"/>
      <c r="T149" s="74"/>
      <c r="U149" s="152"/>
      <c r="W149" t="s">
        <v>43</v>
      </c>
    </row>
    <row r="150" spans="2:23" x14ac:dyDescent="0.2">
      <c r="B150" s="142" t="s">
        <v>79</v>
      </c>
      <c r="C150" s="143">
        <v>3.8795636896336601</v>
      </c>
      <c r="D150" s="143">
        <v>30</v>
      </c>
      <c r="E150" s="142">
        <v>2300</v>
      </c>
      <c r="F150" s="144">
        <v>38085.039999999099</v>
      </c>
      <c r="G150" s="144">
        <v>118628.55999999899</v>
      </c>
      <c r="H150" s="144">
        <v>-80543.520000000397</v>
      </c>
      <c r="I150" s="143">
        <v>1.4728504540154099</v>
      </c>
      <c r="J150" s="144">
        <v>-3301.6000000000299</v>
      </c>
      <c r="K150" s="145">
        <v>687</v>
      </c>
      <c r="L150" s="146">
        <v>0.572052401746725</v>
      </c>
      <c r="M150" s="144">
        <v>55.436739446869304</v>
      </c>
      <c r="N150" s="144">
        <v>-1030.08</v>
      </c>
      <c r="O150" s="67"/>
      <c r="P150" s="55"/>
      <c r="Q150" s="56"/>
      <c r="R150" s="74"/>
      <c r="S150" s="74"/>
      <c r="T150" s="74"/>
      <c r="U150" s="152"/>
      <c r="W150" t="s">
        <v>43</v>
      </c>
    </row>
    <row r="151" spans="2:23" x14ac:dyDescent="0.2">
      <c r="B151" s="142" t="s">
        <v>79</v>
      </c>
      <c r="C151" s="143">
        <v>3.8636839810031098</v>
      </c>
      <c r="D151" s="143">
        <v>30</v>
      </c>
      <c r="E151" s="142">
        <v>2100</v>
      </c>
      <c r="F151" s="144">
        <v>37810.039999999099</v>
      </c>
      <c r="G151" s="144">
        <v>118371.139999999</v>
      </c>
      <c r="H151" s="144">
        <v>-80561.100000000399</v>
      </c>
      <c r="I151" s="143">
        <v>1.46933371068666</v>
      </c>
      <c r="J151" s="144">
        <v>-3301.6000000000299</v>
      </c>
      <c r="K151" s="145">
        <v>687</v>
      </c>
      <c r="L151" s="146">
        <v>0.570596797671033</v>
      </c>
      <c r="M151" s="144">
        <v>55.036448326054199</v>
      </c>
      <c r="N151" s="144">
        <v>-1030.08</v>
      </c>
      <c r="O151" s="67"/>
      <c r="P151" s="55"/>
      <c r="Q151" s="56"/>
      <c r="R151" s="74"/>
      <c r="S151" s="74"/>
      <c r="T151" s="74"/>
      <c r="U151" s="152"/>
      <c r="W151" t="s">
        <v>43</v>
      </c>
    </row>
    <row r="152" spans="2:23" x14ac:dyDescent="0.2">
      <c r="B152" s="142" t="s">
        <v>79</v>
      </c>
      <c r="C152" s="143">
        <v>3.7685174356732301</v>
      </c>
      <c r="D152" s="143">
        <v>30</v>
      </c>
      <c r="E152" s="142">
        <v>500</v>
      </c>
      <c r="F152" s="144">
        <v>35522.539999999099</v>
      </c>
      <c r="G152" s="144">
        <v>111872.679999999</v>
      </c>
      <c r="H152" s="144">
        <v>-76350.140000000305</v>
      </c>
      <c r="I152" s="143">
        <v>1.46525834792181</v>
      </c>
      <c r="J152" s="144">
        <v>-2876.6000000000299</v>
      </c>
      <c r="K152" s="145">
        <v>687</v>
      </c>
      <c r="L152" s="146">
        <v>0.58806404657932998</v>
      </c>
      <c r="M152" s="144">
        <v>51.706754002910202</v>
      </c>
      <c r="N152" s="144">
        <v>-942.58</v>
      </c>
      <c r="O152" s="67"/>
      <c r="P152" s="55"/>
      <c r="Q152" s="56"/>
      <c r="R152" s="74"/>
      <c r="S152" s="74"/>
      <c r="T152" s="74"/>
      <c r="U152" s="152"/>
      <c r="W152" t="s">
        <v>43</v>
      </c>
    </row>
    <row r="153" spans="2:23" x14ac:dyDescent="0.2">
      <c r="B153" s="142" t="s">
        <v>79</v>
      </c>
      <c r="C153" s="143">
        <v>3.7537961627746799</v>
      </c>
      <c r="D153" s="143">
        <v>30</v>
      </c>
      <c r="E153" s="142">
        <v>2400</v>
      </c>
      <c r="F153" s="144">
        <v>36935.039999999099</v>
      </c>
      <c r="G153" s="144">
        <v>118258.639999999</v>
      </c>
      <c r="H153" s="144">
        <v>-81323.600000000399</v>
      </c>
      <c r="I153" s="143">
        <v>1.45417369619642</v>
      </c>
      <c r="J153" s="144">
        <v>-3301.6000000000299</v>
      </c>
      <c r="K153" s="145">
        <v>687</v>
      </c>
      <c r="L153" s="146">
        <v>0.570596797671033</v>
      </c>
      <c r="M153" s="144">
        <v>53.762794759824203</v>
      </c>
      <c r="N153" s="144">
        <v>-1030.08</v>
      </c>
      <c r="O153" s="67"/>
      <c r="P153" s="55"/>
      <c r="Q153" s="56"/>
      <c r="R153" s="74"/>
      <c r="S153" s="74"/>
      <c r="T153" s="74"/>
      <c r="U153" s="152"/>
      <c r="W153" t="s">
        <v>43</v>
      </c>
    </row>
    <row r="154" spans="2:23" x14ac:dyDescent="0.2">
      <c r="B154" s="142" t="s">
        <v>79</v>
      </c>
      <c r="C154" s="143">
        <v>3.74945033463653</v>
      </c>
      <c r="D154" s="143">
        <v>30</v>
      </c>
      <c r="E154" s="142">
        <v>2500</v>
      </c>
      <c r="F154" s="144">
        <v>36947.539999999099</v>
      </c>
      <c r="G154" s="144">
        <v>118133.639999999</v>
      </c>
      <c r="H154" s="144">
        <v>-81186.100000000399</v>
      </c>
      <c r="I154" s="143">
        <v>1.4550968700306901</v>
      </c>
      <c r="J154" s="144">
        <v>-3301.6000000000299</v>
      </c>
      <c r="K154" s="145">
        <v>687</v>
      </c>
      <c r="L154" s="146">
        <v>0.570596797671033</v>
      </c>
      <c r="M154" s="144">
        <v>53.7809898107704</v>
      </c>
      <c r="N154" s="144">
        <v>-1030.08</v>
      </c>
      <c r="O154" s="67"/>
      <c r="P154" s="55"/>
      <c r="Q154" s="56"/>
      <c r="R154" s="74"/>
      <c r="S154" s="74"/>
      <c r="T154" s="74"/>
      <c r="U154" s="152"/>
      <c r="W154" t="s">
        <v>43</v>
      </c>
    </row>
    <row r="155" spans="2:23" x14ac:dyDescent="0.2">
      <c r="B155" s="142" t="s">
        <v>79</v>
      </c>
      <c r="C155" s="143">
        <v>3.74287506606285</v>
      </c>
      <c r="D155" s="143">
        <v>30</v>
      </c>
      <c r="E155" s="142">
        <v>1600</v>
      </c>
      <c r="F155" s="144">
        <v>36522.539999999099</v>
      </c>
      <c r="G155" s="144">
        <v>116928.959999999</v>
      </c>
      <c r="H155" s="144">
        <v>-80406.420000000406</v>
      </c>
      <c r="I155" s="143">
        <v>1.45422417762162</v>
      </c>
      <c r="J155" s="144">
        <v>-3401.6000000000299</v>
      </c>
      <c r="K155" s="145">
        <v>687</v>
      </c>
      <c r="L155" s="146">
        <v>0.56477438136826796</v>
      </c>
      <c r="M155" s="144">
        <v>53.1623580786015</v>
      </c>
      <c r="N155" s="144">
        <v>-1030.08</v>
      </c>
      <c r="O155" s="67"/>
      <c r="P155" s="55"/>
      <c r="Q155" s="56"/>
      <c r="R155" s="74"/>
      <c r="S155" s="74"/>
      <c r="T155" s="74"/>
      <c r="U155" s="152"/>
      <c r="W155" t="s">
        <v>43</v>
      </c>
    </row>
    <row r="156" spans="2:23" x14ac:dyDescent="0.2">
      <c r="B156" s="142" t="s">
        <v>79</v>
      </c>
      <c r="C156" s="143">
        <v>3.7380335108164999</v>
      </c>
      <c r="D156" s="143">
        <v>30</v>
      </c>
      <c r="E156" s="142">
        <v>2800</v>
      </c>
      <c r="F156" s="144">
        <v>36760.039999999099</v>
      </c>
      <c r="G156" s="144">
        <v>117933.639999999</v>
      </c>
      <c r="H156" s="144">
        <v>-81173.600000000399</v>
      </c>
      <c r="I156" s="143">
        <v>1.45285708654044</v>
      </c>
      <c r="J156" s="144">
        <v>-3301.6000000000299</v>
      </c>
      <c r="K156" s="145">
        <v>687</v>
      </c>
      <c r="L156" s="146">
        <v>0.570596797671033</v>
      </c>
      <c r="M156" s="144">
        <v>53.508064046578198</v>
      </c>
      <c r="N156" s="144">
        <v>-1030.08</v>
      </c>
      <c r="O156" s="67"/>
      <c r="P156" s="55"/>
      <c r="Q156" s="56"/>
      <c r="R156" s="74"/>
      <c r="S156" s="74"/>
      <c r="T156" s="74"/>
      <c r="U156" s="152"/>
      <c r="W156" t="s">
        <v>43</v>
      </c>
    </row>
    <row r="157" spans="2:23" x14ac:dyDescent="0.2">
      <c r="B157" s="142" t="s">
        <v>79</v>
      </c>
      <c r="C157" s="143">
        <v>3.73628107069251</v>
      </c>
      <c r="D157" s="143">
        <v>30</v>
      </c>
      <c r="E157" s="142">
        <v>1100</v>
      </c>
      <c r="F157" s="144">
        <v>36510.039999999099</v>
      </c>
      <c r="G157" s="144">
        <v>116695.739999999</v>
      </c>
      <c r="H157" s="144">
        <v>-80185.700000000405</v>
      </c>
      <c r="I157" s="143">
        <v>1.4553185917189599</v>
      </c>
      <c r="J157" s="144">
        <v>-3426.6000000000299</v>
      </c>
      <c r="K157" s="145">
        <v>687</v>
      </c>
      <c r="L157" s="146">
        <v>0.57787481804949103</v>
      </c>
      <c r="M157" s="144">
        <v>53.144163027655402</v>
      </c>
      <c r="N157" s="144">
        <v>-1030.08</v>
      </c>
      <c r="O157" s="67"/>
      <c r="P157" s="55"/>
      <c r="Q157" s="56"/>
      <c r="R157" s="74"/>
      <c r="S157" s="74"/>
      <c r="T157" s="74"/>
      <c r="U157" s="152"/>
      <c r="W157" t="s">
        <v>43</v>
      </c>
    </row>
    <row r="158" spans="2:23" x14ac:dyDescent="0.2">
      <c r="B158" s="142" t="s">
        <v>79</v>
      </c>
      <c r="C158" s="143">
        <v>3.7282612394379799</v>
      </c>
      <c r="D158" s="143">
        <v>30</v>
      </c>
      <c r="E158" s="142">
        <v>3000</v>
      </c>
      <c r="F158" s="144">
        <v>36710.039999999099</v>
      </c>
      <c r="G158" s="144">
        <v>118063.719999999</v>
      </c>
      <c r="H158" s="144">
        <v>-81353.6800000004</v>
      </c>
      <c r="I158" s="143">
        <v>1.4512400668291701</v>
      </c>
      <c r="J158" s="144">
        <v>-3301.6000000000299</v>
      </c>
      <c r="K158" s="145">
        <v>687</v>
      </c>
      <c r="L158" s="146">
        <v>0.56914119359534199</v>
      </c>
      <c r="M158" s="144">
        <v>53.435283842793602</v>
      </c>
      <c r="N158" s="144">
        <v>-1030.08</v>
      </c>
      <c r="O158" s="67"/>
      <c r="P158" s="55"/>
      <c r="Q158" s="56"/>
      <c r="R158" s="74"/>
      <c r="S158" s="74"/>
      <c r="T158" s="74"/>
      <c r="U158" s="152"/>
      <c r="W158" t="s">
        <v>43</v>
      </c>
    </row>
    <row r="159" spans="2:23" x14ac:dyDescent="0.2">
      <c r="B159" s="142" t="s">
        <v>79</v>
      </c>
      <c r="C159" s="143">
        <v>3.7275267962552201</v>
      </c>
      <c r="D159" s="143">
        <v>30</v>
      </c>
      <c r="E159" s="142">
        <v>2900</v>
      </c>
      <c r="F159" s="144">
        <v>36560.039999999099</v>
      </c>
      <c r="G159" s="144">
        <v>117443.799999999</v>
      </c>
      <c r="H159" s="144">
        <v>-80883.760000000402</v>
      </c>
      <c r="I159" s="143">
        <v>1.4520071767187701</v>
      </c>
      <c r="J159" s="144">
        <v>-3301.6000000000299</v>
      </c>
      <c r="K159" s="145">
        <v>687</v>
      </c>
      <c r="L159" s="146">
        <v>0.56768558951965098</v>
      </c>
      <c r="M159" s="144">
        <v>53.216943231439899</v>
      </c>
      <c r="N159" s="144">
        <v>-1030.08</v>
      </c>
      <c r="O159" s="67"/>
      <c r="P159" s="55"/>
      <c r="Q159" s="56"/>
      <c r="R159" s="74"/>
      <c r="S159" s="74"/>
      <c r="T159" s="74"/>
      <c r="U159" s="152"/>
      <c r="W159" t="s">
        <v>43</v>
      </c>
    </row>
    <row r="160" spans="2:23" x14ac:dyDescent="0.2">
      <c r="B160" s="142" t="s">
        <v>79</v>
      </c>
      <c r="C160" s="143">
        <v>3.7061746766570098</v>
      </c>
      <c r="D160" s="143">
        <v>30</v>
      </c>
      <c r="E160" s="142">
        <v>2700</v>
      </c>
      <c r="F160" s="144">
        <v>36435.039999999099</v>
      </c>
      <c r="G160" s="144">
        <v>117608.639999999</v>
      </c>
      <c r="H160" s="144">
        <v>-81173.600000000399</v>
      </c>
      <c r="I160" s="143">
        <v>1.44885332176963</v>
      </c>
      <c r="J160" s="144">
        <v>-3301.6000000000299</v>
      </c>
      <c r="K160" s="145">
        <v>687</v>
      </c>
      <c r="L160" s="146">
        <v>0.570596797671033</v>
      </c>
      <c r="M160" s="144">
        <v>53.034992721978497</v>
      </c>
      <c r="N160" s="144">
        <v>-1030.08</v>
      </c>
      <c r="O160" s="67"/>
      <c r="P160" s="55"/>
      <c r="Q160" s="56"/>
      <c r="R160" s="74"/>
      <c r="S160" s="74"/>
      <c r="T160" s="74"/>
      <c r="U160" s="152"/>
      <c r="W160" t="s">
        <v>43</v>
      </c>
    </row>
    <row r="161" spans="2:23" x14ac:dyDescent="0.2">
      <c r="B161" s="142" t="s">
        <v>79</v>
      </c>
      <c r="C161" s="143">
        <v>3.68045154602834</v>
      </c>
      <c r="D161" s="143">
        <v>30</v>
      </c>
      <c r="E161" s="142">
        <v>400</v>
      </c>
      <c r="F161" s="144">
        <v>34122.539999999099</v>
      </c>
      <c r="G161" s="144">
        <v>109415.25999999901</v>
      </c>
      <c r="H161" s="144">
        <v>-75292.720000000394</v>
      </c>
      <c r="I161" s="143">
        <v>1.45319839687023</v>
      </c>
      <c r="J161" s="144">
        <v>-2876.6000000000299</v>
      </c>
      <c r="K161" s="145">
        <v>687</v>
      </c>
      <c r="L161" s="146">
        <v>0.58660844250363897</v>
      </c>
      <c r="M161" s="144">
        <v>49.668908296942199</v>
      </c>
      <c r="N161" s="144">
        <v>-942.58</v>
      </c>
      <c r="O161" s="67"/>
      <c r="P161" s="55"/>
      <c r="Q161" s="56"/>
      <c r="R161" s="74"/>
      <c r="S161" s="74"/>
      <c r="T161" s="74"/>
      <c r="U161" s="152"/>
      <c r="W161" t="s">
        <v>43</v>
      </c>
    </row>
    <row r="162" spans="2:23" x14ac:dyDescent="0.2">
      <c r="B162" s="142" t="s">
        <v>79</v>
      </c>
      <c r="C162" s="143">
        <v>3.6698966092615102</v>
      </c>
      <c r="D162" s="143">
        <v>30</v>
      </c>
      <c r="E162" s="142">
        <v>2600</v>
      </c>
      <c r="F162" s="144">
        <v>36010.039999999099</v>
      </c>
      <c r="G162" s="144">
        <v>117183.639999999</v>
      </c>
      <c r="H162" s="144">
        <v>-81173.600000000399</v>
      </c>
      <c r="I162" s="143">
        <v>1.44361762937703</v>
      </c>
      <c r="J162" s="144">
        <v>-3301.6000000000299</v>
      </c>
      <c r="K162" s="145">
        <v>687</v>
      </c>
      <c r="L162" s="146">
        <v>0.570596797671033</v>
      </c>
      <c r="M162" s="144">
        <v>52.416360989809696</v>
      </c>
      <c r="N162" s="144">
        <v>-1030.08</v>
      </c>
      <c r="O162" s="67"/>
      <c r="P162" s="55"/>
      <c r="Q162" s="56"/>
      <c r="R162" s="74"/>
      <c r="S162" s="74"/>
      <c r="T162" s="74"/>
      <c r="U162" s="152"/>
      <c r="W162" t="s">
        <v>43</v>
      </c>
    </row>
    <row r="163" spans="2:23" x14ac:dyDescent="0.2">
      <c r="B163" s="142" t="s">
        <v>79</v>
      </c>
      <c r="C163" s="143">
        <v>3.5991388945596001</v>
      </c>
      <c r="D163" s="143">
        <v>30</v>
      </c>
      <c r="E163" s="142">
        <v>600</v>
      </c>
      <c r="F163" s="144">
        <v>34247.539999999099</v>
      </c>
      <c r="G163" s="144">
        <v>111503.159999999</v>
      </c>
      <c r="H163" s="144">
        <v>-77255.620000000403</v>
      </c>
      <c r="I163" s="143">
        <v>1.4433016005825701</v>
      </c>
      <c r="J163" s="144">
        <v>-3201.6000000000299</v>
      </c>
      <c r="K163" s="145">
        <v>687</v>
      </c>
      <c r="L163" s="146">
        <v>0.57933042212518204</v>
      </c>
      <c r="M163" s="144">
        <v>49.8508588064037</v>
      </c>
      <c r="N163" s="144">
        <v>-942.58</v>
      </c>
      <c r="O163" s="67"/>
      <c r="P163" s="55"/>
      <c r="Q163" s="56"/>
      <c r="R163" s="74"/>
      <c r="S163" s="74"/>
      <c r="T163" s="74"/>
      <c r="U163" s="152"/>
      <c r="W163" t="s">
        <v>43</v>
      </c>
    </row>
    <row r="164" spans="2:23" x14ac:dyDescent="0.2">
      <c r="B164" s="142" t="s">
        <v>79</v>
      </c>
      <c r="C164" s="143">
        <v>3.5754873785386199</v>
      </c>
      <c r="D164" s="143">
        <v>30</v>
      </c>
      <c r="E164" s="142">
        <v>700</v>
      </c>
      <c r="F164" s="144">
        <v>34497.539999999099</v>
      </c>
      <c r="G164" s="144">
        <v>113103.159999999</v>
      </c>
      <c r="H164" s="144">
        <v>-78605.620000000403</v>
      </c>
      <c r="I164" s="143">
        <v>1.4388686203352801</v>
      </c>
      <c r="J164" s="144">
        <v>-3201.6000000000299</v>
      </c>
      <c r="K164" s="145">
        <v>687</v>
      </c>
      <c r="L164" s="146">
        <v>0.57933042212518204</v>
      </c>
      <c r="M164" s="144">
        <v>50.214759825326603</v>
      </c>
      <c r="N164" s="144">
        <v>-1030.08</v>
      </c>
      <c r="O164" s="67"/>
      <c r="P164" s="55"/>
      <c r="Q164" s="56"/>
      <c r="R164" s="74"/>
      <c r="S164" s="74"/>
      <c r="T164" s="74"/>
      <c r="U164" s="152"/>
      <c r="W164" t="s">
        <v>43</v>
      </c>
    </row>
    <row r="165" spans="2:23" x14ac:dyDescent="0.2">
      <c r="B165" s="142" t="s">
        <v>79</v>
      </c>
      <c r="C165" s="143">
        <v>3.4484661994419099</v>
      </c>
      <c r="D165" s="143">
        <v>30</v>
      </c>
      <c r="E165" s="142">
        <v>1000</v>
      </c>
      <c r="F165" s="144">
        <v>33635.039999999099</v>
      </c>
      <c r="G165" s="144">
        <v>115043.399999999</v>
      </c>
      <c r="H165" s="144">
        <v>-81408.360000000393</v>
      </c>
      <c r="I165" s="143">
        <v>1.41316444650155</v>
      </c>
      <c r="J165" s="144">
        <v>-3589.5</v>
      </c>
      <c r="K165" s="145">
        <v>687</v>
      </c>
      <c r="L165" s="146">
        <v>0.57496360989810802</v>
      </c>
      <c r="M165" s="144">
        <v>48.959301310042697</v>
      </c>
      <c r="N165" s="144">
        <v>-1030.08</v>
      </c>
      <c r="O165" s="67"/>
      <c r="P165" s="55"/>
      <c r="Q165" s="56"/>
      <c r="R165" s="74"/>
      <c r="S165" s="74"/>
      <c r="T165" s="74"/>
      <c r="U165" s="152"/>
      <c r="W165" t="s">
        <v>43</v>
      </c>
    </row>
    <row r="166" spans="2:23" x14ac:dyDescent="0.2">
      <c r="B166" s="142" t="s">
        <v>79</v>
      </c>
      <c r="C166" s="143">
        <v>3.4345580104799498</v>
      </c>
      <c r="D166" s="143">
        <v>30</v>
      </c>
      <c r="E166" s="142">
        <v>900</v>
      </c>
      <c r="F166" s="144">
        <v>34097.539999999099</v>
      </c>
      <c r="G166" s="144">
        <v>116548.47999999901</v>
      </c>
      <c r="H166" s="144">
        <v>-82450.940000000395</v>
      </c>
      <c r="I166" s="143">
        <v>1.4135494392180199</v>
      </c>
      <c r="J166" s="144">
        <v>-4126.6000000000004</v>
      </c>
      <c r="K166" s="145">
        <v>687</v>
      </c>
      <c r="L166" s="146">
        <v>0.57350800582241601</v>
      </c>
      <c r="M166" s="144">
        <v>49.632518195049997</v>
      </c>
      <c r="N166" s="144">
        <v>-1030.08</v>
      </c>
      <c r="O166" s="67"/>
      <c r="P166" s="55"/>
      <c r="Q166" s="56"/>
      <c r="R166" s="74"/>
      <c r="S166" s="74"/>
      <c r="T166" s="74"/>
      <c r="U166" s="152"/>
      <c r="W166" t="s">
        <v>43</v>
      </c>
    </row>
    <row r="167" spans="2:23" x14ac:dyDescent="0.2">
      <c r="B167" s="142" t="s">
        <v>79</v>
      </c>
      <c r="C167" s="143">
        <v>3.3445114852789</v>
      </c>
      <c r="D167" s="143">
        <v>30</v>
      </c>
      <c r="E167" s="142">
        <v>300</v>
      </c>
      <c r="F167" s="144">
        <v>30997.539999999099</v>
      </c>
      <c r="G167" s="144">
        <v>106992.999999999</v>
      </c>
      <c r="H167" s="144">
        <v>-75995.460000000399</v>
      </c>
      <c r="I167" s="143">
        <v>1.40788673428648</v>
      </c>
      <c r="J167" s="144">
        <v>-3351.6</v>
      </c>
      <c r="K167" s="145">
        <v>687</v>
      </c>
      <c r="L167" s="146">
        <v>0.58224163027656495</v>
      </c>
      <c r="M167" s="144">
        <v>45.120145560406698</v>
      </c>
      <c r="N167" s="144">
        <v>-942.58</v>
      </c>
      <c r="O167" s="67"/>
      <c r="P167" s="55"/>
      <c r="Q167" s="56"/>
      <c r="R167" s="74"/>
      <c r="S167" s="74"/>
      <c r="T167" s="74"/>
      <c r="U167" s="152"/>
      <c r="W167" t="s">
        <v>43</v>
      </c>
    </row>
    <row r="168" spans="2:23" ht="15" x14ac:dyDescent="0.25">
      <c r="B168" s="142" t="s">
        <v>79</v>
      </c>
      <c r="C168" s="143">
        <v>3.3047584001580401</v>
      </c>
      <c r="D168" s="143">
        <v>30</v>
      </c>
      <c r="E168" s="142">
        <v>800</v>
      </c>
      <c r="F168" s="144">
        <v>32360.039999999099</v>
      </c>
      <c r="G168" s="144">
        <v>113716.05999999899</v>
      </c>
      <c r="H168" s="144">
        <v>-81356.020000000397</v>
      </c>
      <c r="I168" s="143">
        <v>1.39775839575238</v>
      </c>
      <c r="J168" s="144">
        <v>-3589.1</v>
      </c>
      <c r="K168" s="145">
        <v>687</v>
      </c>
      <c r="L168" s="146">
        <v>0.572052401746725</v>
      </c>
      <c r="M168" s="144">
        <v>47.103406113536202</v>
      </c>
      <c r="N168" s="144">
        <v>-1030.08</v>
      </c>
      <c r="O168" s="67"/>
      <c r="P168" s="55"/>
      <c r="Q168" s="56"/>
      <c r="R168" s="155">
        <f>AVERAGE(C141:C168)</f>
        <v>3.7601672798087442</v>
      </c>
      <c r="S168" s="155">
        <f>MAX(C141:C168)</f>
        <v>4.1027268429135502</v>
      </c>
      <c r="T168" s="160">
        <f>MIN(C141:C168)</f>
        <v>3.3047584001580401</v>
      </c>
      <c r="U168" s="152"/>
      <c r="W168" t="s">
        <v>43</v>
      </c>
    </row>
    <row r="169" spans="2:23" x14ac:dyDescent="0.2">
      <c r="B169" s="115"/>
      <c r="C169" s="115"/>
      <c r="D169" s="115"/>
      <c r="E169" s="115"/>
      <c r="F169" s="115"/>
      <c r="G169" s="116"/>
      <c r="H169" s="116"/>
      <c r="I169" s="117"/>
      <c r="J169" s="116"/>
      <c r="K169" s="116"/>
      <c r="L169" s="117"/>
      <c r="M169" s="116"/>
      <c r="N169" s="115"/>
      <c r="O169" s="115"/>
      <c r="P169" s="116"/>
      <c r="Q169" s="117"/>
      <c r="R169" s="151"/>
      <c r="S169" s="151"/>
      <c r="T169" s="151"/>
      <c r="U169" s="152"/>
      <c r="W169" t="s">
        <v>43</v>
      </c>
    </row>
    <row r="170" spans="2:23" x14ac:dyDescent="0.2">
      <c r="B170" s="115"/>
      <c r="C170" s="115"/>
      <c r="D170" s="115"/>
      <c r="E170" s="115"/>
      <c r="F170" s="115"/>
      <c r="G170" s="116"/>
      <c r="H170" s="116"/>
      <c r="I170" s="117"/>
      <c r="J170" s="116"/>
      <c r="K170" s="116"/>
      <c r="L170" s="117"/>
      <c r="M170" s="116"/>
      <c r="N170" s="115"/>
      <c r="O170" s="115"/>
      <c r="P170" s="116"/>
      <c r="Q170" s="117"/>
      <c r="R170" s="151"/>
      <c r="S170" s="151"/>
      <c r="T170" s="151"/>
      <c r="U170" s="152"/>
      <c r="W170" t="s">
        <v>43</v>
      </c>
    </row>
    <row r="171" spans="2:23" x14ac:dyDescent="0.2">
      <c r="B171" s="115"/>
      <c r="C171" s="115"/>
      <c r="D171" s="115"/>
      <c r="E171" s="115"/>
      <c r="F171" s="115"/>
      <c r="G171" s="116"/>
      <c r="H171" s="116"/>
      <c r="I171" s="117"/>
      <c r="J171" s="116"/>
      <c r="K171" s="116"/>
      <c r="L171" s="117"/>
      <c r="M171" s="116"/>
      <c r="N171" s="115"/>
      <c r="O171" s="115"/>
      <c r="P171" s="116"/>
      <c r="Q171" s="117"/>
      <c r="R171" s="151"/>
      <c r="S171" s="151"/>
      <c r="T171" s="151"/>
      <c r="U171" s="152"/>
      <c r="W171" t="s">
        <v>43</v>
      </c>
    </row>
    <row r="172" spans="2:23" x14ac:dyDescent="0.2">
      <c r="B172" s="115"/>
      <c r="C172" s="115"/>
      <c r="D172" s="115"/>
      <c r="E172" s="115"/>
      <c r="F172" s="115"/>
      <c r="G172" s="116"/>
      <c r="H172" s="116"/>
      <c r="I172" s="117"/>
      <c r="J172" s="116"/>
      <c r="K172" s="116"/>
      <c r="L172" s="117"/>
      <c r="M172" s="116"/>
      <c r="N172" s="115"/>
      <c r="O172" s="115"/>
      <c r="P172" s="116"/>
      <c r="Q172" s="117"/>
      <c r="R172" s="151"/>
      <c r="S172" s="151"/>
      <c r="T172" s="151"/>
      <c r="U172" s="152"/>
      <c r="W172" t="s">
        <v>43</v>
      </c>
    </row>
    <row r="173" spans="2:23" x14ac:dyDescent="0.2">
      <c r="B173" s="115"/>
      <c r="C173" s="115"/>
      <c r="D173" s="115"/>
      <c r="E173" s="115"/>
      <c r="F173" s="115"/>
      <c r="G173" s="116"/>
      <c r="H173" s="116"/>
      <c r="I173" s="117"/>
      <c r="J173" s="116"/>
      <c r="K173" s="116"/>
      <c r="L173" s="117"/>
      <c r="M173" s="116"/>
      <c r="N173" s="115"/>
      <c r="O173" s="115"/>
      <c r="P173" s="116"/>
      <c r="Q173" s="117"/>
      <c r="R173" s="151"/>
      <c r="S173" s="151"/>
      <c r="T173" s="151"/>
      <c r="U173" s="152"/>
      <c r="W173" t="s">
        <v>43</v>
      </c>
    </row>
    <row r="174" spans="2:23" x14ac:dyDescent="0.2">
      <c r="B174" s="115"/>
      <c r="C174" s="115"/>
      <c r="D174" s="115"/>
      <c r="E174" s="115"/>
      <c r="F174" s="115"/>
      <c r="G174" s="116"/>
      <c r="H174" s="116"/>
      <c r="I174" s="117"/>
      <c r="J174" s="116"/>
      <c r="K174" s="116"/>
      <c r="L174" s="117"/>
      <c r="M174" s="116"/>
      <c r="N174" s="115"/>
      <c r="O174" s="115"/>
      <c r="P174" s="116"/>
      <c r="Q174" s="117"/>
      <c r="R174" s="151"/>
      <c r="S174" s="151"/>
      <c r="T174" s="151"/>
      <c r="U174" s="152"/>
      <c r="W174" t="s">
        <v>43</v>
      </c>
    </row>
    <row r="175" spans="2:23" x14ac:dyDescent="0.2">
      <c r="B175" s="115"/>
      <c r="C175" s="115"/>
      <c r="D175" s="115"/>
      <c r="E175" s="115"/>
      <c r="F175" s="115"/>
      <c r="G175" s="116"/>
      <c r="H175" s="116"/>
      <c r="I175" s="117"/>
      <c r="J175" s="116"/>
      <c r="K175" s="116"/>
      <c r="L175" s="117"/>
      <c r="M175" s="116"/>
      <c r="N175" s="115"/>
      <c r="O175" s="115"/>
      <c r="P175" s="116"/>
      <c r="Q175" s="117"/>
      <c r="R175" s="151"/>
      <c r="S175" s="151"/>
      <c r="T175" s="151"/>
      <c r="U175" s="152"/>
      <c r="W175" t="s">
        <v>43</v>
      </c>
    </row>
    <row r="176" spans="2:23" x14ac:dyDescent="0.2">
      <c r="B176" s="115"/>
      <c r="C176" s="115"/>
      <c r="D176" s="115"/>
      <c r="E176" s="115"/>
      <c r="F176" s="115"/>
      <c r="G176" s="116"/>
      <c r="H176" s="116"/>
      <c r="I176" s="117"/>
      <c r="J176" s="116"/>
      <c r="K176" s="116"/>
      <c r="L176" s="117"/>
      <c r="M176" s="116"/>
      <c r="N176" s="115"/>
      <c r="O176" s="115"/>
      <c r="P176" s="116"/>
      <c r="Q176" s="117"/>
      <c r="R176" s="151"/>
      <c r="S176" s="151"/>
      <c r="T176" s="151"/>
      <c r="U176" s="152"/>
      <c r="W176" t="s">
        <v>43</v>
      </c>
    </row>
    <row r="177" spans="2:23" x14ac:dyDescent="0.2">
      <c r="B177" s="115"/>
      <c r="C177" s="115"/>
      <c r="D177" s="115"/>
      <c r="E177" s="115"/>
      <c r="F177" s="115"/>
      <c r="G177" s="116"/>
      <c r="H177" s="116"/>
      <c r="I177" s="117"/>
      <c r="J177" s="116"/>
      <c r="K177" s="116"/>
      <c r="L177" s="117"/>
      <c r="M177" s="116"/>
      <c r="N177" s="115"/>
      <c r="O177" s="115"/>
      <c r="P177" s="116"/>
      <c r="Q177" s="117"/>
      <c r="R177" s="151"/>
      <c r="S177" s="151"/>
      <c r="T177" s="151"/>
      <c r="U177" s="152"/>
      <c r="W177" t="s">
        <v>43</v>
      </c>
    </row>
    <row r="178" spans="2:23" x14ac:dyDescent="0.2">
      <c r="B178" s="115"/>
      <c r="C178" s="115"/>
      <c r="D178" s="115"/>
      <c r="E178" s="115"/>
      <c r="F178" s="115"/>
      <c r="G178" s="116"/>
      <c r="H178" s="116"/>
      <c r="I178" s="117"/>
      <c r="J178" s="116"/>
      <c r="K178" s="116"/>
      <c r="L178" s="117"/>
      <c r="M178" s="116"/>
      <c r="N178" s="115"/>
      <c r="O178" s="115"/>
      <c r="P178" s="116"/>
      <c r="Q178" s="117"/>
      <c r="R178" s="151"/>
      <c r="S178" s="151"/>
      <c r="T178" s="151"/>
      <c r="U178" s="152"/>
      <c r="W178" t="s">
        <v>43</v>
      </c>
    </row>
    <row r="179" spans="2:23" x14ac:dyDescent="0.2">
      <c r="B179" s="115"/>
      <c r="C179" s="115"/>
      <c r="D179" s="115"/>
      <c r="E179" s="115"/>
      <c r="F179" s="115"/>
      <c r="G179" s="116"/>
      <c r="H179" s="116"/>
      <c r="I179" s="117"/>
      <c r="J179" s="116"/>
      <c r="K179" s="116"/>
      <c r="L179" s="117"/>
      <c r="M179" s="116"/>
      <c r="N179" s="115"/>
      <c r="O179" s="115"/>
      <c r="P179" s="116"/>
      <c r="Q179" s="117"/>
      <c r="R179" s="151"/>
      <c r="S179" s="151"/>
      <c r="T179" s="151"/>
      <c r="U179" s="152"/>
      <c r="W179" t="s">
        <v>43</v>
      </c>
    </row>
    <row r="180" spans="2:23" x14ac:dyDescent="0.2">
      <c r="B180" s="115"/>
      <c r="C180" s="115"/>
      <c r="D180" s="115"/>
      <c r="E180" s="115"/>
      <c r="F180" s="115"/>
      <c r="G180" s="116"/>
      <c r="H180" s="116"/>
      <c r="I180" s="117"/>
      <c r="J180" s="116"/>
      <c r="K180" s="116"/>
      <c r="L180" s="117"/>
      <c r="M180" s="116"/>
      <c r="N180" s="115"/>
      <c r="O180" s="115"/>
      <c r="P180" s="116"/>
      <c r="Q180" s="117"/>
      <c r="R180" s="151"/>
      <c r="S180" s="151"/>
      <c r="T180" s="151"/>
      <c r="U180" s="152"/>
      <c r="W180" t="s">
        <v>43</v>
      </c>
    </row>
    <row r="181" spans="2:23" x14ac:dyDescent="0.2">
      <c r="B181" s="115"/>
      <c r="C181" s="115"/>
      <c r="D181" s="115"/>
      <c r="E181" s="115"/>
      <c r="F181" s="115"/>
      <c r="G181" s="116"/>
      <c r="H181" s="116"/>
      <c r="I181" s="117"/>
      <c r="J181" s="116"/>
      <c r="K181" s="116"/>
      <c r="L181" s="117"/>
      <c r="M181" s="116"/>
      <c r="N181" s="115"/>
      <c r="O181" s="115"/>
      <c r="P181" s="116"/>
      <c r="Q181" s="117"/>
      <c r="R181" s="151"/>
      <c r="S181" s="151"/>
      <c r="T181" s="151"/>
      <c r="U181" s="152"/>
      <c r="W181" t="s">
        <v>43</v>
      </c>
    </row>
    <row r="182" spans="2:23" ht="15" x14ac:dyDescent="0.25">
      <c r="B182" s="115"/>
      <c r="C182" s="115"/>
      <c r="D182" s="115"/>
      <c r="E182" s="115"/>
      <c r="F182" s="115"/>
      <c r="G182" s="116"/>
      <c r="H182" s="116"/>
      <c r="I182" s="117"/>
      <c r="J182" s="116"/>
      <c r="K182" s="117"/>
      <c r="L182" s="117"/>
      <c r="M182" s="117"/>
      <c r="N182" s="115"/>
      <c r="O182" s="115"/>
      <c r="P182" s="116"/>
      <c r="Q182" s="117"/>
      <c r="R182" s="153"/>
      <c r="S182" s="153"/>
      <c r="T182" s="153"/>
      <c r="U182" s="152"/>
      <c r="W182" t="s">
        <v>43</v>
      </c>
    </row>
    <row r="183" spans="2:23" x14ac:dyDescent="0.2">
      <c r="B183" s="115"/>
      <c r="C183" s="115"/>
      <c r="D183" s="115"/>
      <c r="E183" s="115"/>
      <c r="F183" s="115"/>
      <c r="G183" s="116"/>
      <c r="H183" s="116"/>
      <c r="I183" s="117"/>
      <c r="J183" s="116"/>
      <c r="K183" s="116"/>
      <c r="L183" s="117"/>
      <c r="M183" s="116"/>
      <c r="N183" s="115"/>
      <c r="O183" s="115"/>
      <c r="P183" s="116"/>
      <c r="Q183" s="117"/>
      <c r="R183" s="151"/>
      <c r="S183" s="151"/>
      <c r="T183" s="151"/>
      <c r="U183" s="152"/>
      <c r="W183" t="s">
        <v>43</v>
      </c>
    </row>
    <row r="184" spans="2:23" x14ac:dyDescent="0.2">
      <c r="B184" s="115"/>
      <c r="C184" s="115"/>
      <c r="D184" s="115"/>
      <c r="E184" s="115"/>
      <c r="F184" s="115"/>
      <c r="G184" s="116"/>
      <c r="H184" s="116"/>
      <c r="I184" s="117"/>
      <c r="J184" s="116"/>
      <c r="K184" s="116"/>
      <c r="L184" s="117"/>
      <c r="M184" s="116"/>
      <c r="N184" s="115"/>
      <c r="O184" s="115"/>
      <c r="P184" s="116"/>
      <c r="Q184" s="117"/>
      <c r="R184" s="151"/>
      <c r="S184" s="151"/>
      <c r="T184" s="151"/>
      <c r="U184" s="152"/>
      <c r="W184" t="s">
        <v>43</v>
      </c>
    </row>
    <row r="185" spans="2:23" x14ac:dyDescent="0.2">
      <c r="B185" s="115"/>
      <c r="C185" s="115"/>
      <c r="D185" s="115"/>
      <c r="E185" s="115"/>
      <c r="F185" s="115"/>
      <c r="G185" s="116"/>
      <c r="H185" s="116"/>
      <c r="I185" s="117"/>
      <c r="J185" s="116"/>
      <c r="K185" s="116"/>
      <c r="L185" s="117"/>
      <c r="M185" s="116"/>
      <c r="N185" s="115"/>
      <c r="O185" s="115"/>
      <c r="P185" s="116"/>
      <c r="Q185" s="117"/>
      <c r="R185" s="151"/>
      <c r="S185" s="151"/>
      <c r="T185" s="151"/>
      <c r="U185" s="152"/>
      <c r="W185" t="s">
        <v>43</v>
      </c>
    </row>
    <row r="186" spans="2:23" x14ac:dyDescent="0.2">
      <c r="B186" s="115"/>
      <c r="C186" s="115"/>
      <c r="D186" s="115"/>
      <c r="E186" s="115"/>
      <c r="F186" s="115"/>
      <c r="G186" s="116"/>
      <c r="H186" s="116"/>
      <c r="I186" s="117"/>
      <c r="J186" s="116"/>
      <c r="K186" s="116"/>
      <c r="L186" s="117"/>
      <c r="M186" s="116"/>
      <c r="N186" s="115"/>
      <c r="O186" s="115"/>
      <c r="P186" s="116"/>
      <c r="Q186" s="117"/>
      <c r="R186" s="151"/>
      <c r="S186" s="151"/>
      <c r="T186" s="151"/>
      <c r="U186" s="152"/>
      <c r="W186" t="s">
        <v>43</v>
      </c>
    </row>
    <row r="187" spans="2:23" x14ac:dyDescent="0.2">
      <c r="B187" s="115"/>
      <c r="C187" s="115"/>
      <c r="D187" s="115"/>
      <c r="E187" s="115"/>
      <c r="F187" s="115"/>
      <c r="G187" s="116"/>
      <c r="H187" s="116"/>
      <c r="I187" s="117"/>
      <c r="J187" s="116"/>
      <c r="K187" s="116"/>
      <c r="L187" s="117"/>
      <c r="M187" s="116"/>
      <c r="N187" s="115"/>
      <c r="O187" s="115"/>
      <c r="P187" s="116"/>
      <c r="Q187" s="117"/>
      <c r="R187" s="151"/>
      <c r="S187" s="151"/>
      <c r="T187" s="151"/>
      <c r="U187" s="152"/>
      <c r="W187" t="s">
        <v>43</v>
      </c>
    </row>
    <row r="188" spans="2:23" x14ac:dyDescent="0.2">
      <c r="B188" s="115"/>
      <c r="C188" s="115"/>
      <c r="D188" s="115"/>
      <c r="E188" s="115"/>
      <c r="F188" s="115"/>
      <c r="G188" s="116"/>
      <c r="H188" s="116"/>
      <c r="I188" s="117"/>
      <c r="J188" s="116"/>
      <c r="K188" s="116"/>
      <c r="L188" s="117"/>
      <c r="M188" s="116"/>
      <c r="N188" s="115"/>
      <c r="O188" s="115"/>
      <c r="P188" s="116"/>
      <c r="Q188" s="117"/>
      <c r="R188" s="151"/>
      <c r="S188" s="151"/>
      <c r="T188" s="151"/>
      <c r="U188" s="152"/>
      <c r="W188" t="s">
        <v>43</v>
      </c>
    </row>
    <row r="189" spans="2:23" x14ac:dyDescent="0.2">
      <c r="B189" s="115"/>
      <c r="C189" s="115"/>
      <c r="D189" s="115"/>
      <c r="E189" s="115"/>
      <c r="F189" s="115"/>
      <c r="G189" s="116"/>
      <c r="H189" s="116"/>
      <c r="I189" s="117"/>
      <c r="J189" s="116"/>
      <c r="K189" s="116"/>
      <c r="L189" s="117"/>
      <c r="M189" s="116"/>
      <c r="N189" s="115"/>
      <c r="O189" s="115"/>
      <c r="P189" s="116"/>
      <c r="Q189" s="117"/>
      <c r="R189" s="151"/>
      <c r="S189" s="151"/>
      <c r="T189" s="151"/>
      <c r="U189" s="152"/>
      <c r="W189" t="s">
        <v>43</v>
      </c>
    </row>
    <row r="190" spans="2:23" x14ac:dyDescent="0.2">
      <c r="B190" s="115"/>
      <c r="C190" s="115"/>
      <c r="D190" s="115"/>
      <c r="E190" s="115"/>
      <c r="F190" s="115"/>
      <c r="G190" s="116"/>
      <c r="H190" s="116"/>
      <c r="I190" s="117"/>
      <c r="J190" s="116"/>
      <c r="K190" s="116"/>
      <c r="L190" s="117"/>
      <c r="M190" s="116"/>
      <c r="N190" s="115"/>
      <c r="O190" s="115"/>
      <c r="P190" s="116"/>
      <c r="Q190" s="117"/>
      <c r="R190" s="151"/>
      <c r="S190" s="151"/>
      <c r="T190" s="151"/>
      <c r="U190" s="152"/>
      <c r="W190" t="s">
        <v>43</v>
      </c>
    </row>
    <row r="191" spans="2:23" x14ac:dyDescent="0.2">
      <c r="B191" s="115"/>
      <c r="C191" s="115"/>
      <c r="D191" s="115"/>
      <c r="E191" s="115"/>
      <c r="F191" s="115"/>
      <c r="G191" s="116"/>
      <c r="H191" s="116"/>
      <c r="I191" s="117"/>
      <c r="J191" s="116"/>
      <c r="K191" s="116"/>
      <c r="L191" s="117"/>
      <c r="M191" s="116"/>
      <c r="N191" s="115"/>
      <c r="O191" s="115"/>
      <c r="P191" s="116"/>
      <c r="Q191" s="117"/>
      <c r="R191" s="151"/>
      <c r="S191" s="151"/>
      <c r="T191" s="151"/>
      <c r="U191" s="152"/>
      <c r="W191" t="s">
        <v>43</v>
      </c>
    </row>
    <row r="192" spans="2:23" x14ac:dyDescent="0.2">
      <c r="B192" s="115"/>
      <c r="C192" s="115"/>
      <c r="D192" s="115"/>
      <c r="E192" s="115"/>
      <c r="F192" s="115"/>
      <c r="G192" s="116"/>
      <c r="H192" s="116"/>
      <c r="I192" s="117"/>
      <c r="J192" s="116"/>
      <c r="K192" s="116"/>
      <c r="L192" s="117"/>
      <c r="M192" s="116"/>
      <c r="N192" s="115"/>
      <c r="O192" s="115"/>
      <c r="P192" s="116"/>
      <c r="Q192" s="117"/>
      <c r="R192" s="151"/>
      <c r="S192" s="151"/>
      <c r="T192" s="151"/>
      <c r="U192" s="152"/>
      <c r="W192" t="s">
        <v>43</v>
      </c>
    </row>
    <row r="193" spans="2:23" x14ac:dyDescent="0.2">
      <c r="B193" s="115"/>
      <c r="C193" s="115"/>
      <c r="D193" s="115"/>
      <c r="E193" s="115"/>
      <c r="F193" s="115"/>
      <c r="G193" s="116"/>
      <c r="H193" s="116"/>
      <c r="I193" s="117"/>
      <c r="J193" s="116"/>
      <c r="K193" s="116"/>
      <c r="L193" s="117"/>
      <c r="M193" s="116"/>
      <c r="N193" s="115"/>
      <c r="O193" s="115"/>
      <c r="P193" s="116"/>
      <c r="Q193" s="117"/>
      <c r="R193" s="151"/>
      <c r="S193" s="151"/>
      <c r="T193" s="151"/>
      <c r="U193" s="152"/>
      <c r="W193" t="s">
        <v>43</v>
      </c>
    </row>
    <row r="194" spans="2:23" x14ac:dyDescent="0.2">
      <c r="B194" s="115"/>
      <c r="C194" s="115"/>
      <c r="D194" s="115"/>
      <c r="E194" s="115"/>
      <c r="F194" s="115"/>
      <c r="G194" s="116"/>
      <c r="H194" s="116"/>
      <c r="I194" s="117"/>
      <c r="J194" s="116"/>
      <c r="K194" s="116"/>
      <c r="L194" s="117"/>
      <c r="M194" s="116"/>
      <c r="N194" s="115"/>
      <c r="O194" s="115"/>
      <c r="P194" s="116"/>
      <c r="Q194" s="117"/>
      <c r="R194" s="151"/>
      <c r="S194" s="151"/>
      <c r="T194" s="151"/>
      <c r="U194" s="152"/>
      <c r="W194" t="s">
        <v>43</v>
      </c>
    </row>
    <row r="195" spans="2:23" x14ac:dyDescent="0.2">
      <c r="B195" s="115"/>
      <c r="C195" s="115"/>
      <c r="D195" s="115"/>
      <c r="E195" s="115"/>
      <c r="F195" s="115"/>
      <c r="G195" s="116"/>
      <c r="H195" s="116"/>
      <c r="I195" s="117"/>
      <c r="J195" s="116"/>
      <c r="K195" s="116"/>
      <c r="L195" s="117"/>
      <c r="M195" s="116"/>
      <c r="N195" s="115"/>
      <c r="O195" s="115"/>
      <c r="P195" s="116"/>
      <c r="Q195" s="117"/>
      <c r="R195" s="151"/>
      <c r="S195" s="151"/>
      <c r="T195" s="151"/>
      <c r="U195" s="152"/>
      <c r="W195" t="s">
        <v>43</v>
      </c>
    </row>
    <row r="196" spans="2:23" x14ac:dyDescent="0.2">
      <c r="B196" s="115"/>
      <c r="C196" s="115"/>
      <c r="D196" s="115"/>
      <c r="E196" s="115"/>
      <c r="F196" s="115"/>
      <c r="G196" s="116"/>
      <c r="H196" s="116"/>
      <c r="I196" s="117"/>
      <c r="J196" s="116"/>
      <c r="K196" s="116"/>
      <c r="L196" s="117"/>
      <c r="M196" s="116"/>
      <c r="N196" s="115"/>
      <c r="O196" s="115"/>
      <c r="P196" s="116"/>
      <c r="Q196" s="117"/>
      <c r="R196" s="151"/>
      <c r="S196" s="151"/>
      <c r="T196" s="151"/>
      <c r="U196" s="152"/>
      <c r="W196" t="s">
        <v>43</v>
      </c>
    </row>
    <row r="197" spans="2:23" x14ac:dyDescent="0.2">
      <c r="B197" s="115"/>
      <c r="C197" s="115"/>
      <c r="D197" s="115"/>
      <c r="E197" s="115"/>
      <c r="F197" s="115"/>
      <c r="G197" s="116"/>
      <c r="H197" s="116"/>
      <c r="I197" s="117"/>
      <c r="J197" s="116"/>
      <c r="K197" s="116"/>
      <c r="L197" s="117"/>
      <c r="M197" s="116"/>
      <c r="N197" s="115"/>
      <c r="O197" s="115"/>
      <c r="P197" s="116"/>
      <c r="Q197" s="117"/>
      <c r="R197" s="151"/>
      <c r="S197" s="151"/>
      <c r="T197" s="151"/>
      <c r="U197" s="152"/>
      <c r="W197" t="s">
        <v>43</v>
      </c>
    </row>
    <row r="198" spans="2:23" x14ac:dyDescent="0.2">
      <c r="B198" s="115"/>
      <c r="C198" s="115"/>
      <c r="D198" s="115"/>
      <c r="E198" s="115"/>
      <c r="F198" s="115"/>
      <c r="G198" s="116"/>
      <c r="H198" s="116"/>
      <c r="I198" s="117"/>
      <c r="J198" s="116"/>
      <c r="K198" s="116"/>
      <c r="L198" s="117"/>
      <c r="M198" s="116"/>
      <c r="N198" s="115"/>
      <c r="O198" s="115"/>
      <c r="P198" s="116"/>
      <c r="Q198" s="117"/>
      <c r="R198" s="151"/>
      <c r="S198" s="151"/>
      <c r="T198" s="151"/>
      <c r="U198" s="152"/>
      <c r="W198" t="s">
        <v>43</v>
      </c>
    </row>
    <row r="199" spans="2:23" x14ac:dyDescent="0.2">
      <c r="B199" s="115"/>
      <c r="C199" s="115"/>
      <c r="D199" s="115"/>
      <c r="E199" s="115"/>
      <c r="F199" s="115"/>
      <c r="G199" s="116"/>
      <c r="H199" s="116"/>
      <c r="I199" s="117"/>
      <c r="J199" s="116"/>
      <c r="K199" s="116"/>
      <c r="L199" s="117"/>
      <c r="M199" s="116"/>
      <c r="N199" s="115"/>
      <c r="O199" s="115"/>
      <c r="P199" s="116"/>
      <c r="Q199" s="117"/>
      <c r="R199" s="151"/>
      <c r="S199" s="151"/>
      <c r="T199" s="151"/>
      <c r="U199" s="152"/>
      <c r="W199" t="s">
        <v>43</v>
      </c>
    </row>
    <row r="200" spans="2:23" x14ac:dyDescent="0.2">
      <c r="B200" s="115"/>
      <c r="C200" s="115"/>
      <c r="D200" s="115"/>
      <c r="E200" s="115"/>
      <c r="F200" s="115"/>
      <c r="G200" s="116"/>
      <c r="H200" s="116"/>
      <c r="I200" s="117"/>
      <c r="J200" s="116"/>
      <c r="K200" s="116"/>
      <c r="L200" s="117"/>
      <c r="M200" s="116"/>
      <c r="N200" s="115"/>
      <c r="O200" s="115"/>
      <c r="P200" s="116"/>
      <c r="Q200" s="117"/>
      <c r="R200" s="151"/>
      <c r="S200" s="151"/>
      <c r="T200" s="151"/>
      <c r="U200" s="152"/>
      <c r="W200" t="s">
        <v>43</v>
      </c>
    </row>
    <row r="201" spans="2:23" x14ac:dyDescent="0.2">
      <c r="B201" s="115"/>
      <c r="C201" s="115"/>
      <c r="D201" s="115"/>
      <c r="E201" s="115"/>
      <c r="F201" s="115"/>
      <c r="G201" s="116"/>
      <c r="H201" s="116"/>
      <c r="I201" s="117"/>
      <c r="J201" s="116"/>
      <c r="K201" s="116"/>
      <c r="L201" s="117"/>
      <c r="M201" s="116"/>
      <c r="N201" s="115"/>
      <c r="O201" s="115"/>
      <c r="P201" s="116"/>
      <c r="Q201" s="117"/>
      <c r="R201" s="151"/>
      <c r="S201" s="151"/>
      <c r="T201" s="151"/>
      <c r="U201" s="152"/>
      <c r="W201" t="s">
        <v>43</v>
      </c>
    </row>
    <row r="202" spans="2:23" x14ac:dyDescent="0.2">
      <c r="B202" s="115"/>
      <c r="C202" s="115"/>
      <c r="D202" s="115"/>
      <c r="E202" s="115"/>
      <c r="F202" s="115"/>
      <c r="G202" s="116"/>
      <c r="H202" s="116"/>
      <c r="I202" s="117"/>
      <c r="J202" s="116"/>
      <c r="K202" s="116"/>
      <c r="L202" s="117"/>
      <c r="M202" s="116"/>
      <c r="N202" s="115"/>
      <c r="O202" s="115"/>
      <c r="P202" s="116"/>
      <c r="Q202" s="117"/>
      <c r="R202" s="151"/>
      <c r="S202" s="151"/>
      <c r="T202" s="151"/>
      <c r="U202" s="152"/>
      <c r="W202" t="s">
        <v>43</v>
      </c>
    </row>
    <row r="203" spans="2:23" x14ac:dyDescent="0.2">
      <c r="B203" s="115"/>
      <c r="C203" s="115"/>
      <c r="D203" s="115"/>
      <c r="E203" s="115"/>
      <c r="F203" s="115"/>
      <c r="G203" s="116"/>
      <c r="H203" s="116"/>
      <c r="I203" s="117"/>
      <c r="J203" s="116"/>
      <c r="K203" s="116"/>
      <c r="L203" s="117"/>
      <c r="M203" s="116"/>
      <c r="N203" s="115"/>
      <c r="O203" s="115"/>
      <c r="P203" s="116"/>
      <c r="Q203" s="117"/>
      <c r="R203" s="151"/>
      <c r="S203" s="151"/>
      <c r="T203" s="151"/>
      <c r="U203" s="152"/>
      <c r="W203" t="s">
        <v>43</v>
      </c>
    </row>
    <row r="204" spans="2:23" x14ac:dyDescent="0.2">
      <c r="B204" s="115"/>
      <c r="C204" s="115"/>
      <c r="D204" s="115"/>
      <c r="E204" s="115"/>
      <c r="F204" s="115"/>
      <c r="G204" s="116"/>
      <c r="H204" s="116"/>
      <c r="I204" s="117"/>
      <c r="J204" s="116"/>
      <c r="K204" s="116"/>
      <c r="L204" s="117"/>
      <c r="M204" s="116"/>
      <c r="N204" s="115"/>
      <c r="O204" s="115"/>
      <c r="P204" s="116"/>
      <c r="Q204" s="117"/>
      <c r="R204" s="151"/>
      <c r="S204" s="151"/>
      <c r="T204" s="151"/>
      <c r="U204" s="152"/>
      <c r="W204" t="s">
        <v>43</v>
      </c>
    </row>
    <row r="205" spans="2:23" x14ac:dyDescent="0.2">
      <c r="B205" s="115"/>
      <c r="C205" s="115"/>
      <c r="D205" s="115"/>
      <c r="E205" s="115"/>
      <c r="F205" s="115"/>
      <c r="G205" s="116"/>
      <c r="H205" s="116"/>
      <c r="I205" s="117"/>
      <c r="J205" s="116"/>
      <c r="K205" s="116"/>
      <c r="L205" s="117"/>
      <c r="M205" s="116"/>
      <c r="N205" s="115"/>
      <c r="O205" s="115"/>
      <c r="P205" s="116"/>
      <c r="Q205" s="117"/>
      <c r="R205" s="151"/>
      <c r="S205" s="151"/>
      <c r="T205" s="151"/>
      <c r="U205" s="152"/>
      <c r="W205" t="s">
        <v>43</v>
      </c>
    </row>
    <row r="206" spans="2:23" x14ac:dyDescent="0.2">
      <c r="B206" s="115"/>
      <c r="C206" s="115"/>
      <c r="D206" s="115"/>
      <c r="E206" s="115"/>
      <c r="F206" s="115"/>
      <c r="G206" s="116"/>
      <c r="H206" s="116"/>
      <c r="I206" s="117"/>
      <c r="J206" s="116"/>
      <c r="K206" s="116"/>
      <c r="L206" s="117"/>
      <c r="M206" s="116"/>
      <c r="N206" s="115"/>
      <c r="O206" s="115"/>
      <c r="P206" s="116"/>
      <c r="Q206" s="117"/>
      <c r="R206" s="151"/>
      <c r="S206" s="151"/>
      <c r="T206" s="151"/>
      <c r="U206" s="152"/>
      <c r="W206" t="s">
        <v>43</v>
      </c>
    </row>
    <row r="207" spans="2:23" x14ac:dyDescent="0.2">
      <c r="B207" s="115"/>
      <c r="C207" s="115"/>
      <c r="D207" s="115"/>
      <c r="E207" s="115"/>
      <c r="F207" s="115"/>
      <c r="G207" s="116"/>
      <c r="H207" s="116"/>
      <c r="I207" s="117"/>
      <c r="J207" s="116"/>
      <c r="K207" s="116"/>
      <c r="L207" s="117"/>
      <c r="M207" s="116"/>
      <c r="N207" s="115"/>
      <c r="O207" s="115"/>
      <c r="P207" s="116"/>
      <c r="Q207" s="117"/>
      <c r="R207" s="151"/>
      <c r="S207" s="151"/>
      <c r="T207" s="151"/>
      <c r="U207" s="152"/>
      <c r="W207" t="s">
        <v>43</v>
      </c>
    </row>
    <row r="208" spans="2:23" x14ac:dyDescent="0.2">
      <c r="B208" s="115"/>
      <c r="C208" s="115"/>
      <c r="D208" s="115"/>
      <c r="E208" s="115"/>
      <c r="F208" s="115"/>
      <c r="G208" s="116"/>
      <c r="H208" s="116"/>
      <c r="I208" s="117"/>
      <c r="J208" s="116"/>
      <c r="K208" s="116"/>
      <c r="L208" s="117"/>
      <c r="M208" s="116"/>
      <c r="N208" s="115"/>
      <c r="O208" s="115"/>
      <c r="P208" s="116"/>
      <c r="Q208" s="117"/>
      <c r="R208" s="151"/>
      <c r="S208" s="151"/>
      <c r="T208" s="151"/>
      <c r="U208" s="152"/>
      <c r="W208" t="s">
        <v>43</v>
      </c>
    </row>
    <row r="209" spans="2:23" x14ac:dyDescent="0.2">
      <c r="B209" s="115"/>
      <c r="C209" s="115"/>
      <c r="D209" s="115"/>
      <c r="E209" s="115"/>
      <c r="F209" s="115"/>
      <c r="G209" s="116"/>
      <c r="H209" s="116"/>
      <c r="I209" s="117"/>
      <c r="J209" s="116"/>
      <c r="K209" s="116"/>
      <c r="L209" s="117"/>
      <c r="M209" s="116"/>
      <c r="N209" s="115"/>
      <c r="O209" s="115"/>
      <c r="P209" s="116"/>
      <c r="Q209" s="117"/>
      <c r="R209" s="151"/>
      <c r="S209" s="151"/>
      <c r="T209" s="151"/>
      <c r="U209" s="152"/>
      <c r="W209" t="s">
        <v>43</v>
      </c>
    </row>
    <row r="210" spans="2:23" x14ac:dyDescent="0.2">
      <c r="B210" s="115"/>
      <c r="C210" s="115"/>
      <c r="D210" s="115"/>
      <c r="E210" s="115"/>
      <c r="F210" s="115"/>
      <c r="G210" s="116"/>
      <c r="H210" s="116"/>
      <c r="I210" s="117"/>
      <c r="J210" s="116"/>
      <c r="K210" s="116"/>
      <c r="L210" s="117"/>
      <c r="M210" s="116"/>
      <c r="N210" s="115"/>
      <c r="O210" s="115"/>
      <c r="P210" s="116"/>
      <c r="Q210" s="117"/>
      <c r="R210" s="151"/>
      <c r="S210" s="151"/>
      <c r="T210" s="151"/>
      <c r="U210" s="152"/>
      <c r="W210" t="s">
        <v>43</v>
      </c>
    </row>
    <row r="211" spans="2:23" x14ac:dyDescent="0.2">
      <c r="B211" s="115"/>
      <c r="C211" s="115"/>
      <c r="D211" s="115"/>
      <c r="E211" s="115"/>
      <c r="F211" s="115"/>
      <c r="G211" s="116"/>
      <c r="H211" s="116"/>
      <c r="I211" s="117"/>
      <c r="J211" s="116"/>
      <c r="K211" s="116"/>
      <c r="L211" s="117"/>
      <c r="M211" s="116"/>
      <c r="N211" s="115"/>
      <c r="O211" s="115"/>
      <c r="P211" s="116"/>
      <c r="Q211" s="117"/>
      <c r="R211" s="151"/>
      <c r="S211" s="151"/>
      <c r="T211" s="151"/>
      <c r="U211" s="152"/>
      <c r="W211" t="s">
        <v>43</v>
      </c>
    </row>
    <row r="212" spans="2:23" x14ac:dyDescent="0.2">
      <c r="B212" s="115"/>
      <c r="C212" s="115"/>
      <c r="D212" s="115"/>
      <c r="E212" s="115"/>
      <c r="F212" s="115"/>
      <c r="G212" s="116"/>
      <c r="H212" s="116"/>
      <c r="I212" s="117"/>
      <c r="J212" s="116"/>
      <c r="K212" s="116"/>
      <c r="L212" s="117"/>
      <c r="M212" s="116"/>
      <c r="N212" s="115"/>
      <c r="O212" s="115"/>
      <c r="P212" s="116"/>
      <c r="Q212" s="117"/>
      <c r="R212" s="151"/>
      <c r="S212" s="151"/>
      <c r="T212" s="151"/>
      <c r="U212" s="152"/>
      <c r="W212" t="s">
        <v>43</v>
      </c>
    </row>
    <row r="213" spans="2:23" x14ac:dyDescent="0.2">
      <c r="B213" s="115"/>
      <c r="C213" s="115"/>
      <c r="D213" s="115"/>
      <c r="E213" s="115"/>
      <c r="F213" s="115"/>
      <c r="G213" s="116"/>
      <c r="H213" s="116"/>
      <c r="I213" s="117"/>
      <c r="J213" s="116"/>
      <c r="K213" s="116"/>
      <c r="L213" s="117"/>
      <c r="M213" s="116"/>
      <c r="N213" s="115"/>
      <c r="O213" s="115"/>
      <c r="P213" s="116"/>
      <c r="Q213" s="117"/>
      <c r="R213" s="151"/>
      <c r="S213" s="151"/>
      <c r="T213" s="151"/>
      <c r="U213" s="152"/>
      <c r="W213" t="s">
        <v>43</v>
      </c>
    </row>
    <row r="214" spans="2:23" x14ac:dyDescent="0.2">
      <c r="B214" s="115"/>
      <c r="C214" s="115"/>
      <c r="D214" s="115"/>
      <c r="E214" s="115"/>
      <c r="F214" s="115"/>
      <c r="G214" s="116"/>
      <c r="H214" s="116"/>
      <c r="I214" s="117"/>
      <c r="J214" s="116"/>
      <c r="K214" s="116"/>
      <c r="L214" s="117"/>
      <c r="M214" s="116"/>
      <c r="N214" s="115"/>
      <c r="O214" s="115"/>
      <c r="P214" s="116"/>
      <c r="Q214" s="117"/>
      <c r="R214" s="151"/>
      <c r="S214" s="151"/>
      <c r="T214" s="151"/>
      <c r="U214" s="152"/>
      <c r="W214" t="s">
        <v>43</v>
      </c>
    </row>
    <row r="215" spans="2:23" x14ac:dyDescent="0.2">
      <c r="B215" s="115"/>
      <c r="C215" s="115"/>
      <c r="D215" s="115"/>
      <c r="E215" s="115"/>
      <c r="F215" s="115"/>
      <c r="G215" s="116"/>
      <c r="H215" s="116"/>
      <c r="I215" s="117"/>
      <c r="J215" s="116"/>
      <c r="K215" s="116"/>
      <c r="L215" s="117"/>
      <c r="M215" s="116"/>
      <c r="N215" s="115"/>
      <c r="O215" s="115"/>
      <c r="P215" s="116"/>
      <c r="Q215" s="117"/>
      <c r="R215" s="151"/>
      <c r="S215" s="151"/>
      <c r="T215" s="151"/>
      <c r="U215" s="152"/>
      <c r="W215" t="s">
        <v>43</v>
      </c>
    </row>
    <row r="216" spans="2:23" x14ac:dyDescent="0.2">
      <c r="B216" s="115"/>
      <c r="C216" s="115"/>
      <c r="D216" s="115"/>
      <c r="E216" s="115"/>
      <c r="F216" s="115"/>
      <c r="G216" s="116"/>
      <c r="H216" s="116"/>
      <c r="I216" s="117"/>
      <c r="J216" s="116"/>
      <c r="K216" s="116"/>
      <c r="L216" s="117"/>
      <c r="M216" s="116"/>
      <c r="N216" s="115"/>
      <c r="O216" s="115"/>
      <c r="P216" s="116"/>
      <c r="Q216" s="117"/>
      <c r="R216" s="151"/>
      <c r="S216" s="151"/>
      <c r="T216" s="151"/>
      <c r="U216" s="152"/>
      <c r="W216" t="s">
        <v>43</v>
      </c>
    </row>
    <row r="217" spans="2:23" x14ac:dyDescent="0.2">
      <c r="B217" s="115"/>
      <c r="C217" s="115"/>
      <c r="D217" s="115"/>
      <c r="E217" s="115"/>
      <c r="F217" s="115"/>
      <c r="G217" s="116"/>
      <c r="H217" s="116"/>
      <c r="I217" s="117"/>
      <c r="J217" s="116"/>
      <c r="K217" s="116"/>
      <c r="L217" s="117"/>
      <c r="M217" s="116"/>
      <c r="N217" s="115"/>
      <c r="O217" s="115"/>
      <c r="P217" s="116"/>
      <c r="Q217" s="117"/>
      <c r="R217" s="151"/>
      <c r="S217" s="151"/>
      <c r="T217" s="151"/>
      <c r="U217" s="152"/>
      <c r="W217" t="s">
        <v>43</v>
      </c>
    </row>
    <row r="218" spans="2:23" x14ac:dyDescent="0.2">
      <c r="B218" s="115"/>
      <c r="C218" s="115"/>
      <c r="D218" s="115"/>
      <c r="E218" s="115"/>
      <c r="F218" s="115"/>
      <c r="G218" s="116"/>
      <c r="H218" s="116"/>
      <c r="I218" s="117"/>
      <c r="J218" s="116"/>
      <c r="K218" s="116"/>
      <c r="L218" s="117"/>
      <c r="M218" s="116"/>
      <c r="N218" s="115"/>
      <c r="O218" s="115"/>
      <c r="P218" s="116"/>
      <c r="Q218" s="117"/>
      <c r="R218" s="151"/>
      <c r="S218" s="151"/>
      <c r="T218" s="151"/>
      <c r="U218" s="152"/>
      <c r="W218" t="s">
        <v>43</v>
      </c>
    </row>
    <row r="219" spans="2:23" x14ac:dyDescent="0.2">
      <c r="B219" s="115"/>
      <c r="C219" s="115"/>
      <c r="D219" s="115"/>
      <c r="E219" s="115"/>
      <c r="F219" s="115"/>
      <c r="G219" s="116"/>
      <c r="H219" s="116"/>
      <c r="I219" s="117"/>
      <c r="J219" s="116"/>
      <c r="K219" s="116"/>
      <c r="L219" s="117"/>
      <c r="M219" s="116"/>
      <c r="N219" s="115"/>
      <c r="O219" s="115"/>
      <c r="P219" s="116"/>
      <c r="Q219" s="117"/>
      <c r="R219" s="151"/>
      <c r="S219" s="151"/>
      <c r="T219" s="151"/>
      <c r="U219" s="152"/>
      <c r="W219" t="s">
        <v>43</v>
      </c>
    </row>
    <row r="220" spans="2:23" x14ac:dyDescent="0.2">
      <c r="B220" s="115"/>
      <c r="C220" s="115"/>
      <c r="D220" s="115"/>
      <c r="E220" s="115"/>
      <c r="F220" s="115"/>
      <c r="G220" s="116"/>
      <c r="H220" s="116"/>
      <c r="I220" s="117"/>
      <c r="J220" s="116"/>
      <c r="K220" s="116"/>
      <c r="L220" s="117"/>
      <c r="M220" s="116"/>
      <c r="N220" s="115"/>
      <c r="O220" s="115"/>
      <c r="P220" s="116"/>
      <c r="Q220" s="117"/>
      <c r="R220" s="151"/>
      <c r="S220" s="151"/>
      <c r="T220" s="151"/>
      <c r="U220" s="152"/>
      <c r="W220" t="s">
        <v>43</v>
      </c>
    </row>
    <row r="221" spans="2:23" x14ac:dyDescent="0.2">
      <c r="B221" s="115"/>
      <c r="C221" s="115"/>
      <c r="D221" s="115"/>
      <c r="E221" s="115"/>
      <c r="F221" s="115"/>
      <c r="G221" s="116"/>
      <c r="H221" s="116"/>
      <c r="I221" s="117"/>
      <c r="J221" s="116"/>
      <c r="K221" s="116"/>
      <c r="L221" s="117"/>
      <c r="M221" s="116"/>
      <c r="N221" s="115"/>
      <c r="O221" s="115"/>
      <c r="P221" s="116"/>
      <c r="Q221" s="117"/>
      <c r="R221" s="151"/>
      <c r="S221" s="151"/>
      <c r="T221" s="151"/>
      <c r="U221" s="152"/>
      <c r="W221" t="s">
        <v>43</v>
      </c>
    </row>
    <row r="222" spans="2:23" x14ac:dyDescent="0.2">
      <c r="B222" s="115"/>
      <c r="C222" s="115"/>
      <c r="D222" s="115"/>
      <c r="E222" s="115"/>
      <c r="F222" s="115"/>
      <c r="G222" s="116"/>
      <c r="H222" s="116"/>
      <c r="I222" s="117"/>
      <c r="J222" s="116"/>
      <c r="K222" s="116"/>
      <c r="L222" s="117"/>
      <c r="M222" s="116"/>
      <c r="N222" s="115"/>
      <c r="O222" s="115"/>
      <c r="P222" s="116"/>
      <c r="Q222" s="117"/>
      <c r="R222" s="151"/>
      <c r="S222" s="151"/>
      <c r="T222" s="151"/>
      <c r="U222" s="152"/>
      <c r="W222" t="s">
        <v>43</v>
      </c>
    </row>
    <row r="223" spans="2:23" x14ac:dyDescent="0.2">
      <c r="B223" s="115"/>
      <c r="C223" s="115"/>
      <c r="D223" s="115"/>
      <c r="E223" s="115"/>
      <c r="F223" s="115"/>
      <c r="G223" s="116"/>
      <c r="H223" s="116"/>
      <c r="I223" s="117"/>
      <c r="J223" s="116"/>
      <c r="K223" s="116"/>
      <c r="L223" s="117"/>
      <c r="M223" s="116"/>
      <c r="N223" s="115"/>
      <c r="O223" s="115"/>
      <c r="P223" s="116"/>
      <c r="Q223" s="117"/>
      <c r="R223" s="151"/>
      <c r="S223" s="151"/>
      <c r="T223" s="151"/>
      <c r="U223" s="152"/>
      <c r="W223" t="s">
        <v>43</v>
      </c>
    </row>
    <row r="224" spans="2:23" x14ac:dyDescent="0.2">
      <c r="B224" s="115"/>
      <c r="C224" s="115"/>
      <c r="D224" s="115"/>
      <c r="E224" s="115"/>
      <c r="F224" s="115"/>
      <c r="G224" s="116"/>
      <c r="H224" s="116"/>
      <c r="I224" s="117"/>
      <c r="J224" s="116"/>
      <c r="K224" s="116"/>
      <c r="L224" s="117"/>
      <c r="M224" s="116"/>
      <c r="N224" s="115"/>
      <c r="O224" s="115"/>
      <c r="P224" s="116"/>
      <c r="Q224" s="117"/>
      <c r="R224" s="151"/>
      <c r="S224" s="151"/>
      <c r="T224" s="151"/>
      <c r="U224" s="152"/>
      <c r="W224" t="s">
        <v>43</v>
      </c>
    </row>
    <row r="225" spans="2:23" ht="15" x14ac:dyDescent="0.25">
      <c r="B225" s="115"/>
      <c r="C225" s="115"/>
      <c r="D225" s="115"/>
      <c r="E225" s="115"/>
      <c r="F225" s="115"/>
      <c r="G225" s="116"/>
      <c r="H225" s="116"/>
      <c r="I225" s="117"/>
      <c r="J225" s="116"/>
      <c r="K225" s="116"/>
      <c r="L225" s="117"/>
      <c r="M225" s="116"/>
      <c r="N225" s="115"/>
      <c r="O225" s="115"/>
      <c r="P225" s="116"/>
      <c r="Q225" s="117"/>
      <c r="R225" s="154" t="e">
        <f>AVERAGE(C183:C225)</f>
        <v>#DIV/0!</v>
      </c>
      <c r="S225" s="154">
        <f>MAX(C183:C225)</f>
        <v>0</v>
      </c>
      <c r="T225" s="154">
        <f>MIN(C183:C225)</f>
        <v>0</v>
      </c>
      <c r="U225" s="152"/>
      <c r="W225" t="s">
        <v>43</v>
      </c>
    </row>
    <row r="226" spans="2:23" x14ac:dyDescent="0.2">
      <c r="B226" s="115"/>
      <c r="C226" s="115"/>
      <c r="D226" s="115"/>
      <c r="E226" s="115"/>
      <c r="F226" s="115"/>
      <c r="G226" s="116"/>
      <c r="H226" s="116"/>
      <c r="I226" s="117"/>
      <c r="J226" s="116"/>
      <c r="K226" s="116"/>
      <c r="L226" s="117"/>
      <c r="M226" s="116"/>
      <c r="N226" s="115"/>
      <c r="O226" s="115"/>
      <c r="P226" s="116"/>
      <c r="Q226" s="117"/>
      <c r="R226" s="151"/>
      <c r="S226" s="151"/>
      <c r="T226" s="151"/>
      <c r="U226" s="152"/>
      <c r="W226" t="s">
        <v>43</v>
      </c>
    </row>
    <row r="227" spans="2:23" x14ac:dyDescent="0.2">
      <c r="B227" s="115"/>
      <c r="C227" s="115"/>
      <c r="D227" s="115"/>
      <c r="E227" s="115"/>
      <c r="F227" s="115"/>
      <c r="G227" s="116"/>
      <c r="H227" s="116"/>
      <c r="I227" s="117"/>
      <c r="J227" s="116"/>
      <c r="K227" s="116"/>
      <c r="L227" s="117"/>
      <c r="M227" s="116"/>
      <c r="N227" s="115"/>
      <c r="O227" s="115"/>
      <c r="P227" s="116"/>
      <c r="Q227" s="117"/>
      <c r="R227" s="151"/>
      <c r="S227" s="151"/>
      <c r="T227" s="151"/>
      <c r="U227" s="152"/>
      <c r="W227" t="s">
        <v>43</v>
      </c>
    </row>
    <row r="228" spans="2:23" x14ac:dyDescent="0.2">
      <c r="B228" s="115"/>
      <c r="C228" s="115"/>
      <c r="D228" s="115"/>
      <c r="E228" s="115"/>
      <c r="F228" s="115"/>
      <c r="G228" s="116"/>
      <c r="H228" s="116"/>
      <c r="I228" s="117"/>
      <c r="J228" s="116"/>
      <c r="K228" s="116"/>
      <c r="L228" s="117"/>
      <c r="M228" s="116"/>
      <c r="N228" s="115"/>
      <c r="O228" s="115"/>
      <c r="P228" s="116"/>
      <c r="Q228" s="117"/>
      <c r="R228" s="151"/>
      <c r="S228" s="151"/>
      <c r="T228" s="151"/>
      <c r="U228" s="152"/>
      <c r="W228" t="s">
        <v>43</v>
      </c>
    </row>
    <row r="229" spans="2:23" x14ac:dyDescent="0.2">
      <c r="B229" s="115"/>
      <c r="C229" s="115"/>
      <c r="D229" s="115"/>
      <c r="E229" s="115"/>
      <c r="F229" s="115"/>
      <c r="G229" s="116"/>
      <c r="H229" s="116"/>
      <c r="I229" s="117"/>
      <c r="J229" s="116"/>
      <c r="K229" s="116"/>
      <c r="L229" s="117"/>
      <c r="M229" s="116"/>
      <c r="N229" s="115"/>
      <c r="O229" s="115"/>
      <c r="P229" s="116"/>
      <c r="Q229" s="117"/>
      <c r="R229" s="151"/>
      <c r="S229" s="151"/>
      <c r="T229" s="151"/>
      <c r="U229" s="152"/>
      <c r="W229" t="s">
        <v>43</v>
      </c>
    </row>
    <row r="230" spans="2:23" x14ac:dyDescent="0.2">
      <c r="B230" s="115"/>
      <c r="C230" s="115"/>
      <c r="D230" s="115"/>
      <c r="E230" s="115"/>
      <c r="F230" s="115"/>
      <c r="G230" s="116"/>
      <c r="H230" s="116"/>
      <c r="I230" s="117"/>
      <c r="J230" s="116"/>
      <c r="K230" s="116"/>
      <c r="L230" s="117"/>
      <c r="M230" s="116"/>
      <c r="N230" s="115"/>
      <c r="O230" s="115"/>
      <c r="P230" s="116"/>
      <c r="Q230" s="117"/>
      <c r="R230" s="151"/>
      <c r="S230" s="151"/>
      <c r="T230" s="151"/>
      <c r="U230" s="152"/>
      <c r="W230" t="s">
        <v>43</v>
      </c>
    </row>
    <row r="231" spans="2:23" x14ac:dyDescent="0.2">
      <c r="B231" s="115"/>
      <c r="C231" s="115"/>
      <c r="D231" s="115"/>
      <c r="E231" s="115"/>
      <c r="F231" s="115"/>
      <c r="G231" s="116"/>
      <c r="H231" s="116"/>
      <c r="I231" s="117"/>
      <c r="J231" s="116"/>
      <c r="K231" s="116"/>
      <c r="L231" s="117"/>
      <c r="M231" s="116"/>
      <c r="N231" s="115"/>
      <c r="O231" s="115"/>
      <c r="P231" s="116"/>
      <c r="Q231" s="117"/>
      <c r="R231" s="151"/>
      <c r="S231" s="151"/>
      <c r="T231" s="151"/>
      <c r="U231" s="152"/>
      <c r="W231" t="s">
        <v>43</v>
      </c>
    </row>
    <row r="232" spans="2:23" x14ac:dyDescent="0.2">
      <c r="B232" s="115"/>
      <c r="C232" s="115"/>
      <c r="D232" s="115"/>
      <c r="E232" s="115"/>
      <c r="F232" s="115"/>
      <c r="G232" s="116"/>
      <c r="H232" s="116"/>
      <c r="I232" s="117"/>
      <c r="J232" s="116"/>
      <c r="K232" s="116"/>
      <c r="L232" s="117"/>
      <c r="M232" s="116"/>
      <c r="N232" s="115"/>
      <c r="O232" s="115"/>
      <c r="P232" s="116"/>
      <c r="Q232" s="117"/>
      <c r="R232" s="151"/>
      <c r="S232" s="151"/>
      <c r="T232" s="151"/>
      <c r="U232" s="152"/>
      <c r="W232" t="s">
        <v>43</v>
      </c>
    </row>
    <row r="233" spans="2:23" x14ac:dyDescent="0.2">
      <c r="B233" s="115"/>
      <c r="C233" s="115"/>
      <c r="D233" s="115"/>
      <c r="E233" s="115"/>
      <c r="F233" s="115"/>
      <c r="G233" s="116"/>
      <c r="H233" s="116"/>
      <c r="I233" s="117"/>
      <c r="J233" s="116"/>
      <c r="K233" s="116"/>
      <c r="L233" s="117"/>
      <c r="M233" s="116"/>
      <c r="N233" s="115"/>
      <c r="O233" s="115"/>
      <c r="P233" s="116"/>
      <c r="Q233" s="117"/>
      <c r="R233" s="151"/>
      <c r="S233" s="151"/>
      <c r="T233" s="151"/>
      <c r="U233" s="152"/>
      <c r="W233" t="s">
        <v>43</v>
      </c>
    </row>
    <row r="234" spans="2:23" x14ac:dyDescent="0.2">
      <c r="B234" s="115"/>
      <c r="C234" s="115"/>
      <c r="D234" s="115"/>
      <c r="E234" s="115"/>
      <c r="F234" s="115"/>
      <c r="G234" s="116"/>
      <c r="H234" s="116"/>
      <c r="I234" s="117"/>
      <c r="J234" s="116"/>
      <c r="K234" s="116"/>
      <c r="L234" s="117"/>
      <c r="M234" s="116"/>
      <c r="N234" s="115"/>
      <c r="O234" s="115"/>
      <c r="P234" s="116"/>
      <c r="Q234" s="117"/>
      <c r="R234" s="151"/>
      <c r="S234" s="151"/>
      <c r="T234" s="151"/>
      <c r="U234" s="152"/>
      <c r="W234" t="s">
        <v>43</v>
      </c>
    </row>
    <row r="235" spans="2:23" x14ac:dyDescent="0.2">
      <c r="B235" s="115"/>
      <c r="C235" s="115"/>
      <c r="D235" s="115"/>
      <c r="E235" s="115"/>
      <c r="F235" s="115"/>
      <c r="G235" s="116"/>
      <c r="H235" s="116"/>
      <c r="I235" s="117"/>
      <c r="J235" s="116"/>
      <c r="K235" s="116"/>
      <c r="L235" s="117"/>
      <c r="M235" s="116"/>
      <c r="N235" s="115"/>
      <c r="O235" s="115"/>
      <c r="P235" s="116"/>
      <c r="Q235" s="117"/>
      <c r="R235" s="151"/>
      <c r="S235" s="151"/>
      <c r="T235" s="151"/>
      <c r="U235" s="152"/>
      <c r="W235" t="s">
        <v>43</v>
      </c>
    </row>
    <row r="236" spans="2:23" x14ac:dyDescent="0.2">
      <c r="B236" s="115"/>
      <c r="C236" s="115"/>
      <c r="D236" s="115"/>
      <c r="E236" s="115"/>
      <c r="F236" s="115"/>
      <c r="G236" s="116"/>
      <c r="H236" s="116"/>
      <c r="I236" s="117"/>
      <c r="J236" s="116"/>
      <c r="K236" s="116"/>
      <c r="L236" s="117"/>
      <c r="M236" s="116"/>
      <c r="N236" s="115"/>
      <c r="O236" s="115"/>
      <c r="P236" s="116"/>
      <c r="Q236" s="117"/>
      <c r="R236" s="151"/>
      <c r="S236" s="151"/>
      <c r="T236" s="151"/>
      <c r="U236" s="152"/>
      <c r="W236" t="s">
        <v>43</v>
      </c>
    </row>
    <row r="237" spans="2:23" x14ac:dyDescent="0.2">
      <c r="B237" s="115"/>
      <c r="C237" s="115"/>
      <c r="D237" s="115"/>
      <c r="E237" s="115"/>
      <c r="F237" s="115"/>
      <c r="G237" s="116"/>
      <c r="H237" s="116"/>
      <c r="I237" s="117"/>
      <c r="J237" s="116"/>
      <c r="K237" s="116"/>
      <c r="L237" s="117"/>
      <c r="M237" s="116"/>
      <c r="N237" s="115"/>
      <c r="O237" s="115"/>
      <c r="P237" s="116"/>
      <c r="Q237" s="117"/>
      <c r="R237" s="151"/>
      <c r="S237" s="151"/>
      <c r="T237" s="151"/>
      <c r="U237" s="152"/>
      <c r="W237" t="s">
        <v>43</v>
      </c>
    </row>
    <row r="238" spans="2:23" x14ac:dyDescent="0.2">
      <c r="B238" s="115"/>
      <c r="C238" s="115"/>
      <c r="D238" s="115"/>
      <c r="E238" s="115"/>
      <c r="F238" s="115"/>
      <c r="G238" s="116"/>
      <c r="H238" s="116"/>
      <c r="I238" s="117"/>
      <c r="J238" s="116"/>
      <c r="K238" s="116"/>
      <c r="L238" s="117"/>
      <c r="M238" s="116"/>
      <c r="N238" s="115"/>
      <c r="O238" s="115"/>
      <c r="P238" s="116"/>
      <c r="Q238" s="117"/>
      <c r="R238" s="151"/>
      <c r="S238" s="151"/>
      <c r="T238" s="151"/>
      <c r="U238" s="152"/>
      <c r="W238" t="s">
        <v>43</v>
      </c>
    </row>
    <row r="239" spans="2:23" x14ac:dyDescent="0.2">
      <c r="B239" s="115"/>
      <c r="C239" s="115"/>
      <c r="D239" s="115"/>
      <c r="E239" s="115"/>
      <c r="F239" s="115"/>
      <c r="G239" s="116"/>
      <c r="H239" s="116"/>
      <c r="I239" s="117"/>
      <c r="J239" s="116"/>
      <c r="K239" s="116"/>
      <c r="L239" s="117"/>
      <c r="M239" s="116"/>
      <c r="N239" s="115"/>
      <c r="O239" s="115"/>
      <c r="P239" s="116"/>
      <c r="Q239" s="117"/>
      <c r="R239" s="151"/>
      <c r="S239" s="151"/>
      <c r="T239" s="151"/>
      <c r="U239" s="152"/>
    </row>
    <row r="240" spans="2:23" x14ac:dyDescent="0.2">
      <c r="B240" s="115"/>
      <c r="C240" s="115"/>
      <c r="D240" s="115"/>
      <c r="E240" s="115"/>
      <c r="F240" s="115"/>
      <c r="G240" s="116"/>
      <c r="H240" s="116"/>
      <c r="I240" s="117"/>
      <c r="J240" s="116"/>
      <c r="K240" s="116"/>
      <c r="L240" s="117"/>
      <c r="M240" s="116"/>
      <c r="N240" s="115"/>
      <c r="O240" s="115"/>
      <c r="P240" s="116"/>
      <c r="Q240" s="117"/>
      <c r="R240" s="151"/>
      <c r="S240" s="151"/>
      <c r="T240" s="151"/>
      <c r="U240" s="152"/>
    </row>
    <row r="241" spans="2:21" x14ac:dyDescent="0.2">
      <c r="B241" s="115"/>
      <c r="C241" s="115"/>
      <c r="D241" s="115"/>
      <c r="E241" s="115"/>
      <c r="F241" s="115"/>
      <c r="G241" s="116"/>
      <c r="H241" s="116"/>
      <c r="I241" s="117"/>
      <c r="J241" s="116"/>
      <c r="K241" s="116"/>
      <c r="L241" s="117"/>
      <c r="M241" s="116"/>
      <c r="N241" s="115"/>
      <c r="O241" s="115"/>
      <c r="P241" s="116"/>
      <c r="Q241" s="117"/>
      <c r="R241" s="151"/>
      <c r="S241" s="151"/>
      <c r="T241" s="151"/>
      <c r="U241" s="152"/>
    </row>
    <row r="242" spans="2:21" x14ac:dyDescent="0.2">
      <c r="B242" s="115"/>
      <c r="C242" s="115"/>
      <c r="D242" s="115"/>
      <c r="E242" s="115"/>
      <c r="F242" s="115"/>
      <c r="G242" s="116"/>
      <c r="H242" s="116"/>
      <c r="I242" s="117"/>
      <c r="J242" s="116"/>
      <c r="K242" s="116"/>
      <c r="L242" s="117"/>
      <c r="M242" s="116"/>
      <c r="N242" s="115"/>
      <c r="O242" s="115"/>
      <c r="P242" s="116"/>
      <c r="Q242" s="117"/>
      <c r="R242" s="151"/>
      <c r="S242" s="151"/>
      <c r="T242" s="151"/>
      <c r="U242" s="152"/>
    </row>
    <row r="243" spans="2:21" x14ac:dyDescent="0.2">
      <c r="B243" s="115"/>
      <c r="C243" s="115"/>
      <c r="D243" s="115"/>
      <c r="E243" s="115"/>
      <c r="F243" s="115"/>
      <c r="G243" s="116"/>
      <c r="H243" s="116"/>
      <c r="I243" s="117"/>
      <c r="J243" s="116"/>
      <c r="K243" s="116"/>
      <c r="L243" s="117"/>
      <c r="M243" s="116"/>
      <c r="N243" s="115"/>
      <c r="O243" s="115"/>
      <c r="P243" s="116"/>
      <c r="Q243" s="117"/>
      <c r="R243" s="151"/>
      <c r="S243" s="151"/>
      <c r="T243" s="151"/>
      <c r="U243" s="152"/>
    </row>
    <row r="244" spans="2:21" x14ac:dyDescent="0.2">
      <c r="B244" s="115"/>
      <c r="C244" s="115"/>
      <c r="D244" s="115"/>
      <c r="E244" s="115"/>
      <c r="F244" s="115"/>
      <c r="G244" s="116"/>
      <c r="H244" s="116"/>
      <c r="I244" s="117"/>
      <c r="J244" s="116"/>
      <c r="K244" s="116"/>
      <c r="L244" s="117"/>
      <c r="M244" s="116"/>
      <c r="N244" s="115"/>
      <c r="O244" s="115"/>
      <c r="P244" s="116"/>
      <c r="Q244" s="117"/>
      <c r="R244" s="151"/>
      <c r="S244" s="151"/>
      <c r="T244" s="151"/>
      <c r="U244" s="152"/>
    </row>
    <row r="245" spans="2:21" x14ac:dyDescent="0.2">
      <c r="B245" s="115"/>
      <c r="C245" s="115"/>
      <c r="D245" s="115"/>
      <c r="E245" s="115"/>
      <c r="F245" s="115"/>
      <c r="G245" s="116"/>
      <c r="H245" s="116"/>
      <c r="I245" s="117"/>
      <c r="J245" s="116"/>
      <c r="K245" s="116"/>
      <c r="L245" s="117"/>
      <c r="M245" s="116"/>
      <c r="N245" s="115"/>
      <c r="O245" s="115"/>
      <c r="P245" s="116"/>
      <c r="Q245" s="117"/>
      <c r="R245" s="151"/>
      <c r="S245" s="151"/>
      <c r="T245" s="151"/>
      <c r="U245" s="152"/>
    </row>
    <row r="246" spans="2:21" x14ac:dyDescent="0.2">
      <c r="B246" s="115"/>
      <c r="C246" s="115"/>
      <c r="D246" s="115"/>
      <c r="E246" s="115"/>
      <c r="F246" s="115"/>
      <c r="G246" s="116"/>
      <c r="H246" s="116"/>
      <c r="I246" s="117"/>
      <c r="J246" s="116"/>
      <c r="K246" s="116"/>
      <c r="L246" s="117"/>
      <c r="M246" s="116"/>
      <c r="N246" s="115"/>
      <c r="O246" s="115"/>
      <c r="P246" s="116"/>
      <c r="Q246" s="117"/>
      <c r="R246" s="151"/>
      <c r="S246" s="151"/>
      <c r="T246" s="151"/>
      <c r="U246" s="54"/>
    </row>
    <row r="247" spans="2:21" x14ac:dyDescent="0.2">
      <c r="B247" s="115"/>
      <c r="C247" s="115"/>
      <c r="D247" s="115"/>
      <c r="E247" s="115"/>
      <c r="F247" s="115"/>
      <c r="G247" s="116"/>
      <c r="H247" s="116"/>
      <c r="I247" s="117"/>
      <c r="J247" s="116"/>
      <c r="K247" s="116"/>
      <c r="L247" s="117"/>
      <c r="M247" s="116"/>
      <c r="N247" s="115"/>
      <c r="O247" s="115"/>
      <c r="P247" s="116"/>
      <c r="Q247" s="117"/>
      <c r="R247" s="151"/>
      <c r="S247" s="151"/>
      <c r="T247" s="151"/>
      <c r="U247" s="54"/>
    </row>
    <row r="248" spans="2:21" x14ac:dyDescent="0.2">
      <c r="B248" s="115"/>
      <c r="C248" s="115"/>
      <c r="D248" s="115"/>
      <c r="E248" s="115"/>
      <c r="F248" s="115"/>
      <c r="G248" s="116"/>
      <c r="H248" s="116"/>
      <c r="I248" s="117"/>
      <c r="J248" s="116"/>
      <c r="K248" s="116"/>
      <c r="L248" s="117"/>
      <c r="M248" s="116"/>
      <c r="N248" s="115"/>
      <c r="O248" s="115"/>
      <c r="P248" s="116"/>
      <c r="Q248" s="117"/>
      <c r="R248" s="151"/>
      <c r="S248" s="151"/>
      <c r="T248" s="151"/>
      <c r="U248" s="54"/>
    </row>
    <row r="249" spans="2:21" x14ac:dyDescent="0.2">
      <c r="B249" s="115"/>
      <c r="C249" s="115"/>
      <c r="D249" s="115"/>
      <c r="E249" s="115"/>
      <c r="F249" s="115"/>
      <c r="G249" s="116"/>
      <c r="H249" s="116"/>
      <c r="I249" s="117"/>
      <c r="J249" s="116"/>
      <c r="K249" s="116"/>
      <c r="L249" s="117"/>
      <c r="M249" s="116"/>
      <c r="N249" s="115"/>
      <c r="O249" s="115"/>
      <c r="P249" s="116"/>
      <c r="Q249" s="117"/>
      <c r="R249" s="151"/>
      <c r="S249" s="151"/>
      <c r="T249" s="151"/>
      <c r="U249" s="54"/>
    </row>
    <row r="250" spans="2:21" x14ac:dyDescent="0.2">
      <c r="B250" s="115"/>
      <c r="C250" s="115"/>
      <c r="D250" s="115"/>
      <c r="E250" s="115"/>
      <c r="F250" s="115"/>
      <c r="G250" s="116"/>
      <c r="H250" s="116"/>
      <c r="I250" s="117"/>
      <c r="J250" s="116"/>
      <c r="K250" s="116"/>
      <c r="L250" s="117"/>
      <c r="M250" s="116"/>
      <c r="N250" s="115"/>
      <c r="O250" s="115"/>
      <c r="P250" s="116"/>
      <c r="Q250" s="117"/>
      <c r="R250" s="151"/>
      <c r="S250" s="151"/>
      <c r="T250" s="151"/>
      <c r="U250" s="54"/>
    </row>
    <row r="251" spans="2:21" x14ac:dyDescent="0.2">
      <c r="B251" s="115"/>
      <c r="C251" s="115"/>
      <c r="D251" s="115"/>
      <c r="E251" s="115"/>
      <c r="F251" s="115"/>
      <c r="G251" s="116"/>
      <c r="H251" s="116"/>
      <c r="I251" s="117"/>
      <c r="J251" s="116"/>
      <c r="K251" s="116"/>
      <c r="L251" s="117"/>
      <c r="M251" s="116"/>
      <c r="N251" s="115"/>
      <c r="O251" s="115"/>
      <c r="P251" s="116"/>
      <c r="Q251" s="117"/>
      <c r="R251" s="151"/>
      <c r="S251" s="151"/>
      <c r="T251" s="151"/>
      <c r="U251" s="54"/>
    </row>
    <row r="252" spans="2:21" x14ac:dyDescent="0.2">
      <c r="B252" s="115"/>
      <c r="C252" s="115"/>
      <c r="D252" s="115"/>
      <c r="E252" s="115"/>
      <c r="F252" s="115"/>
      <c r="G252" s="116"/>
      <c r="H252" s="116"/>
      <c r="I252" s="117"/>
      <c r="J252" s="116"/>
      <c r="K252" s="116"/>
      <c r="L252" s="117"/>
      <c r="M252" s="116"/>
      <c r="N252" s="115"/>
      <c r="O252" s="115"/>
      <c r="P252" s="116"/>
      <c r="Q252" s="117"/>
      <c r="R252" s="151"/>
      <c r="S252" s="151"/>
      <c r="T252" s="151"/>
      <c r="U252" s="54"/>
    </row>
    <row r="253" spans="2:21" x14ac:dyDescent="0.2">
      <c r="B253" s="115"/>
      <c r="C253" s="115"/>
      <c r="D253" s="115"/>
      <c r="E253" s="115"/>
      <c r="F253" s="115"/>
      <c r="G253" s="116"/>
      <c r="H253" s="116"/>
      <c r="I253" s="117"/>
      <c r="J253" s="116"/>
      <c r="K253" s="116"/>
      <c r="L253" s="117"/>
      <c r="M253" s="116"/>
      <c r="N253" s="115"/>
      <c r="O253" s="115"/>
      <c r="P253" s="116"/>
      <c r="Q253" s="117"/>
      <c r="R253" s="151"/>
      <c r="S253" s="151"/>
      <c r="T253" s="151"/>
      <c r="U253" s="54"/>
    </row>
    <row r="254" spans="2:21" x14ac:dyDescent="0.2">
      <c r="B254" s="115"/>
      <c r="C254" s="115"/>
      <c r="D254" s="115"/>
      <c r="E254" s="115"/>
      <c r="F254" s="115"/>
      <c r="G254" s="116"/>
      <c r="H254" s="116"/>
      <c r="I254" s="117"/>
      <c r="J254" s="116"/>
      <c r="K254" s="116"/>
      <c r="L254" s="117"/>
      <c r="M254" s="116"/>
      <c r="N254" s="115"/>
      <c r="O254" s="115"/>
      <c r="P254" s="116"/>
      <c r="Q254" s="117"/>
      <c r="R254" s="151"/>
      <c r="S254" s="151"/>
      <c r="T254" s="151"/>
      <c r="U254" s="54"/>
    </row>
    <row r="255" spans="2:21" x14ac:dyDescent="0.2">
      <c r="B255" s="115"/>
      <c r="C255" s="115"/>
      <c r="D255" s="115"/>
      <c r="E255" s="115"/>
      <c r="F255" s="115"/>
      <c r="G255" s="116"/>
      <c r="H255" s="116"/>
      <c r="I255" s="117"/>
      <c r="J255" s="116"/>
      <c r="K255" s="116"/>
      <c r="L255" s="117"/>
      <c r="M255" s="116"/>
      <c r="N255" s="115"/>
      <c r="O255" s="115"/>
      <c r="P255" s="116"/>
      <c r="Q255" s="117"/>
      <c r="R255" s="151"/>
      <c r="S255" s="151"/>
      <c r="T255" s="151"/>
      <c r="U255" s="54"/>
    </row>
    <row r="256" spans="2:21" x14ac:dyDescent="0.2">
      <c r="B256" s="115"/>
      <c r="C256" s="115"/>
      <c r="D256" s="115"/>
      <c r="E256" s="115"/>
      <c r="F256" s="115"/>
      <c r="G256" s="116"/>
      <c r="H256" s="116"/>
      <c r="I256" s="117"/>
      <c r="J256" s="116"/>
      <c r="K256" s="116"/>
      <c r="L256" s="117"/>
      <c r="M256" s="116"/>
      <c r="N256" s="115"/>
      <c r="O256" s="115"/>
      <c r="P256" s="116"/>
      <c r="Q256" s="117"/>
      <c r="R256" s="151"/>
      <c r="S256" s="151"/>
      <c r="T256" s="151"/>
      <c r="U256" s="54"/>
    </row>
    <row r="257" spans="2:21" x14ac:dyDescent="0.2">
      <c r="B257" s="115"/>
      <c r="C257" s="115"/>
      <c r="D257" s="115"/>
      <c r="E257" s="115"/>
      <c r="F257" s="115"/>
      <c r="G257" s="116"/>
      <c r="H257" s="116"/>
      <c r="I257" s="117"/>
      <c r="J257" s="116"/>
      <c r="K257" s="116"/>
      <c r="L257" s="117"/>
      <c r="M257" s="116"/>
      <c r="N257" s="115"/>
      <c r="O257" s="115"/>
      <c r="P257" s="116"/>
      <c r="Q257" s="117"/>
      <c r="R257" s="151"/>
      <c r="S257" s="151"/>
      <c r="T257" s="151"/>
      <c r="U257" s="54"/>
    </row>
    <row r="258" spans="2:21" x14ac:dyDescent="0.2">
      <c r="B258" s="115"/>
      <c r="C258" s="115"/>
      <c r="D258" s="115"/>
      <c r="E258" s="115"/>
      <c r="F258" s="115"/>
      <c r="G258" s="116"/>
      <c r="H258" s="116"/>
      <c r="I258" s="117"/>
      <c r="J258" s="116"/>
      <c r="K258" s="116"/>
      <c r="L258" s="117"/>
      <c r="M258" s="116"/>
      <c r="N258" s="115"/>
      <c r="O258" s="115"/>
      <c r="P258" s="116"/>
      <c r="Q258" s="117"/>
      <c r="R258" s="151"/>
      <c r="S258" s="151"/>
      <c r="T258" s="151"/>
      <c r="U258" s="54"/>
    </row>
    <row r="259" spans="2:21" x14ac:dyDescent="0.2">
      <c r="B259" s="115"/>
      <c r="C259" s="115"/>
      <c r="D259" s="115"/>
      <c r="E259" s="115"/>
      <c r="F259" s="115"/>
      <c r="G259" s="116"/>
      <c r="H259" s="116"/>
      <c r="I259" s="117"/>
      <c r="J259" s="116"/>
      <c r="K259" s="116"/>
      <c r="L259" s="117"/>
      <c r="M259" s="116"/>
      <c r="N259" s="115"/>
      <c r="O259" s="115"/>
      <c r="P259" s="116"/>
      <c r="Q259" s="117"/>
      <c r="R259" s="151"/>
      <c r="S259" s="151"/>
      <c r="T259" s="151"/>
      <c r="U259" s="54"/>
    </row>
    <row r="260" spans="2:21" x14ac:dyDescent="0.2">
      <c r="B260" s="115"/>
      <c r="C260" s="115"/>
      <c r="D260" s="115"/>
      <c r="E260" s="115"/>
      <c r="F260" s="115"/>
      <c r="G260" s="116"/>
      <c r="H260" s="116"/>
      <c r="I260" s="117"/>
      <c r="J260" s="116"/>
      <c r="K260" s="116"/>
      <c r="L260" s="117"/>
      <c r="M260" s="116"/>
      <c r="N260" s="115"/>
      <c r="O260" s="115"/>
      <c r="P260" s="116"/>
      <c r="Q260" s="117"/>
      <c r="R260" s="151"/>
      <c r="S260" s="151"/>
      <c r="T260" s="151"/>
      <c r="U260" s="54"/>
    </row>
    <row r="261" spans="2:21" x14ac:dyDescent="0.2">
      <c r="B261" s="115"/>
      <c r="C261" s="115"/>
      <c r="D261" s="115"/>
      <c r="E261" s="115"/>
      <c r="F261" s="115"/>
      <c r="G261" s="116"/>
      <c r="H261" s="116"/>
      <c r="I261" s="117"/>
      <c r="J261" s="116"/>
      <c r="K261" s="116"/>
      <c r="L261" s="117"/>
      <c r="M261" s="116"/>
      <c r="N261" s="115"/>
      <c r="O261" s="115"/>
      <c r="P261" s="116"/>
      <c r="Q261" s="117"/>
      <c r="R261" s="151"/>
      <c r="S261" s="151"/>
      <c r="T261" s="151"/>
      <c r="U261" s="54"/>
    </row>
    <row r="262" spans="2:21" x14ac:dyDescent="0.2">
      <c r="B262" s="115"/>
      <c r="C262" s="115"/>
      <c r="D262" s="115"/>
      <c r="E262" s="115"/>
      <c r="F262" s="115"/>
      <c r="G262" s="116"/>
      <c r="H262" s="116"/>
      <c r="I262" s="117"/>
      <c r="J262" s="116"/>
      <c r="K262" s="116"/>
      <c r="L262" s="117"/>
      <c r="M262" s="116"/>
      <c r="N262" s="115"/>
      <c r="O262" s="115"/>
      <c r="P262" s="116"/>
      <c r="Q262" s="117"/>
      <c r="R262" s="151"/>
      <c r="S262" s="151"/>
      <c r="T262" s="151"/>
      <c r="U262" s="54"/>
    </row>
    <row r="263" spans="2:21" x14ac:dyDescent="0.2">
      <c r="B263" s="115"/>
      <c r="C263" s="115"/>
      <c r="D263" s="115"/>
      <c r="E263" s="115"/>
      <c r="F263" s="115"/>
      <c r="G263" s="116"/>
      <c r="H263" s="116"/>
      <c r="I263" s="117"/>
      <c r="J263" s="116"/>
      <c r="K263" s="116"/>
      <c r="L263" s="117"/>
      <c r="M263" s="116"/>
      <c r="N263" s="115"/>
      <c r="O263" s="115"/>
      <c r="P263" s="116"/>
      <c r="Q263" s="117"/>
      <c r="R263" s="151"/>
      <c r="S263" s="151"/>
      <c r="T263" s="151"/>
      <c r="U263" s="54"/>
    </row>
    <row r="264" spans="2:21" x14ac:dyDescent="0.2">
      <c r="B264" s="115"/>
      <c r="C264" s="115"/>
      <c r="D264" s="115"/>
      <c r="E264" s="115"/>
      <c r="F264" s="115"/>
      <c r="G264" s="116"/>
      <c r="H264" s="116"/>
      <c r="I264" s="117"/>
      <c r="J264" s="116"/>
      <c r="K264" s="116"/>
      <c r="L264" s="117"/>
      <c r="M264" s="116"/>
      <c r="N264" s="115"/>
      <c r="O264" s="115"/>
      <c r="P264" s="116"/>
      <c r="Q264" s="117"/>
      <c r="R264" s="151"/>
      <c r="S264" s="151"/>
      <c r="T264" s="151"/>
      <c r="U264" s="54"/>
    </row>
    <row r="265" spans="2:21" x14ac:dyDescent="0.2">
      <c r="B265" s="115"/>
      <c r="C265" s="115"/>
      <c r="D265" s="115"/>
      <c r="E265" s="115"/>
      <c r="F265" s="115"/>
      <c r="G265" s="116"/>
      <c r="H265" s="116"/>
      <c r="I265" s="117"/>
      <c r="J265" s="116"/>
      <c r="K265" s="116"/>
      <c r="L265" s="117"/>
      <c r="M265" s="116"/>
      <c r="N265" s="115"/>
      <c r="O265" s="115"/>
      <c r="P265" s="116"/>
      <c r="Q265" s="117"/>
      <c r="R265" s="151"/>
      <c r="S265" s="151"/>
      <c r="T265" s="151"/>
      <c r="U265" s="54"/>
    </row>
    <row r="266" spans="2:21" ht="15" x14ac:dyDescent="0.25">
      <c r="B266" s="115"/>
      <c r="C266" s="115"/>
      <c r="D266" s="115"/>
      <c r="E266" s="115"/>
      <c r="F266" s="115"/>
      <c r="G266" s="116"/>
      <c r="H266" s="116"/>
      <c r="I266" s="117"/>
      <c r="J266" s="116"/>
      <c r="K266" s="116"/>
      <c r="L266" s="117"/>
      <c r="M266" s="116"/>
      <c r="N266" s="115"/>
      <c r="O266" s="115"/>
      <c r="P266" s="116"/>
      <c r="Q266" s="117"/>
      <c r="R266" s="154" t="e">
        <f>AVERAGE(C225:C266)</f>
        <v>#DIV/0!</v>
      </c>
      <c r="S266" s="154">
        <f>MAX(C225:C266)</f>
        <v>0</v>
      </c>
      <c r="T266" s="154">
        <f>MIN(C225:C266)</f>
        <v>0</v>
      </c>
      <c r="U266" s="54"/>
    </row>
    <row r="267" spans="2:21" x14ac:dyDescent="0.2">
      <c r="B267" s="115"/>
      <c r="C267" s="115"/>
      <c r="D267" s="115"/>
      <c r="E267" s="115"/>
      <c r="F267" s="115"/>
      <c r="G267" s="116"/>
      <c r="H267" s="116"/>
      <c r="I267" s="117"/>
      <c r="J267" s="116"/>
      <c r="K267" s="116"/>
      <c r="L267" s="117"/>
      <c r="M267" s="116"/>
      <c r="N267" s="115"/>
      <c r="O267" s="115"/>
      <c r="P267" s="116"/>
      <c r="Q267" s="117"/>
      <c r="R267" s="151"/>
      <c r="S267" s="151"/>
      <c r="T267" s="151"/>
      <c r="U267" s="54"/>
    </row>
    <row r="268" spans="2:21" x14ac:dyDescent="0.2">
      <c r="B268" s="115"/>
      <c r="C268" s="115"/>
      <c r="D268" s="115"/>
      <c r="E268" s="115"/>
      <c r="F268" s="115"/>
      <c r="G268" s="116"/>
      <c r="H268" s="116"/>
      <c r="I268" s="117"/>
      <c r="J268" s="116"/>
      <c r="K268" s="116"/>
      <c r="L268" s="117"/>
      <c r="M268" s="116"/>
      <c r="N268" s="115"/>
      <c r="O268" s="115"/>
      <c r="P268" s="116"/>
      <c r="Q268" s="117"/>
      <c r="R268" s="151"/>
      <c r="S268" s="151"/>
      <c r="T268" s="151"/>
      <c r="U268" s="54"/>
    </row>
    <row r="269" spans="2:21" x14ac:dyDescent="0.2">
      <c r="B269" s="115"/>
      <c r="C269" s="115"/>
      <c r="D269" s="115"/>
      <c r="E269" s="115"/>
      <c r="F269" s="115"/>
      <c r="G269" s="116"/>
      <c r="H269" s="116"/>
      <c r="I269" s="117"/>
      <c r="J269" s="116"/>
      <c r="K269" s="116"/>
      <c r="L269" s="117"/>
      <c r="M269" s="116"/>
      <c r="N269" s="115"/>
      <c r="O269" s="115"/>
      <c r="P269" s="116"/>
      <c r="Q269" s="117"/>
      <c r="R269" s="151"/>
      <c r="S269" s="151"/>
      <c r="T269" s="151"/>
      <c r="U269" s="54"/>
    </row>
    <row r="270" spans="2:21" x14ac:dyDescent="0.2">
      <c r="B270" s="115"/>
      <c r="C270" s="115"/>
      <c r="D270" s="115"/>
      <c r="E270" s="115"/>
      <c r="F270" s="115"/>
      <c r="G270" s="116"/>
      <c r="H270" s="116"/>
      <c r="I270" s="117"/>
      <c r="J270" s="116"/>
      <c r="K270" s="116"/>
      <c r="L270" s="117"/>
      <c r="M270" s="116"/>
      <c r="N270" s="115"/>
      <c r="O270" s="115"/>
      <c r="P270" s="116"/>
      <c r="Q270" s="117"/>
      <c r="R270" s="151"/>
      <c r="S270" s="151"/>
      <c r="T270" s="151"/>
      <c r="U270" s="54"/>
    </row>
    <row r="271" spans="2:21" x14ac:dyDescent="0.2">
      <c r="B271" s="115"/>
      <c r="C271" s="115"/>
      <c r="D271" s="115"/>
      <c r="E271" s="115"/>
      <c r="F271" s="115"/>
      <c r="G271" s="116"/>
      <c r="H271" s="116"/>
      <c r="I271" s="117"/>
      <c r="J271" s="116"/>
      <c r="K271" s="116"/>
      <c r="L271" s="117"/>
      <c r="M271" s="116"/>
      <c r="N271" s="115"/>
      <c r="O271" s="115"/>
      <c r="P271" s="116"/>
      <c r="Q271" s="117"/>
      <c r="R271" s="151"/>
      <c r="S271" s="151"/>
      <c r="T271" s="151"/>
      <c r="U271" s="54"/>
    </row>
    <row r="272" spans="2:21" x14ac:dyDescent="0.2">
      <c r="B272" s="115"/>
      <c r="C272" s="115"/>
      <c r="D272" s="115"/>
      <c r="E272" s="115"/>
      <c r="F272" s="115"/>
      <c r="G272" s="116"/>
      <c r="H272" s="116"/>
      <c r="I272" s="117"/>
      <c r="J272" s="116"/>
      <c r="K272" s="116"/>
      <c r="L272" s="117"/>
      <c r="M272" s="116"/>
      <c r="N272" s="115"/>
      <c r="O272" s="115"/>
      <c r="P272" s="116"/>
      <c r="Q272" s="117"/>
      <c r="R272" s="151"/>
      <c r="S272" s="151"/>
      <c r="T272" s="151"/>
      <c r="U272" s="54"/>
    </row>
    <row r="273" spans="2:21" x14ac:dyDescent="0.2">
      <c r="B273" s="115"/>
      <c r="C273" s="115"/>
      <c r="D273" s="115"/>
      <c r="E273" s="115"/>
      <c r="F273" s="115"/>
      <c r="G273" s="116"/>
      <c r="H273" s="116"/>
      <c r="I273" s="117"/>
      <c r="J273" s="116"/>
      <c r="K273" s="116"/>
      <c r="L273" s="117"/>
      <c r="M273" s="116"/>
      <c r="N273" s="115"/>
      <c r="O273" s="115"/>
      <c r="P273" s="116"/>
      <c r="Q273" s="117"/>
      <c r="R273" s="151"/>
      <c r="S273" s="151"/>
      <c r="T273" s="151"/>
      <c r="U273" s="54"/>
    </row>
    <row r="274" spans="2:21" x14ac:dyDescent="0.2">
      <c r="B274" s="115"/>
      <c r="C274" s="115"/>
      <c r="D274" s="115"/>
      <c r="E274" s="115"/>
      <c r="F274" s="115"/>
      <c r="G274" s="116"/>
      <c r="H274" s="116"/>
      <c r="I274" s="117"/>
      <c r="J274" s="116"/>
      <c r="K274" s="116"/>
      <c r="L274" s="117"/>
      <c r="M274" s="116"/>
      <c r="N274" s="115"/>
      <c r="O274" s="115"/>
      <c r="P274" s="116"/>
      <c r="Q274" s="117"/>
      <c r="R274" s="151"/>
      <c r="S274" s="151"/>
      <c r="T274" s="151"/>
      <c r="U274" s="54"/>
    </row>
    <row r="275" spans="2:21" x14ac:dyDescent="0.2">
      <c r="B275" s="115"/>
      <c r="C275" s="115"/>
      <c r="D275" s="115"/>
      <c r="E275" s="115"/>
      <c r="F275" s="115"/>
      <c r="G275" s="116"/>
      <c r="H275" s="116"/>
      <c r="I275" s="117"/>
      <c r="J275" s="116"/>
      <c r="K275" s="116"/>
      <c r="L275" s="117"/>
      <c r="M275" s="116"/>
      <c r="N275" s="115"/>
      <c r="O275" s="115"/>
      <c r="P275" s="116"/>
      <c r="Q275" s="117"/>
      <c r="R275" s="151"/>
      <c r="S275" s="151"/>
      <c r="T275" s="151"/>
      <c r="U275" s="54"/>
    </row>
    <row r="276" spans="2:21" x14ac:dyDescent="0.2">
      <c r="B276" s="115"/>
      <c r="C276" s="115"/>
      <c r="D276" s="115"/>
      <c r="E276" s="115"/>
      <c r="F276" s="115"/>
      <c r="G276" s="116"/>
      <c r="H276" s="116"/>
      <c r="I276" s="117"/>
      <c r="J276" s="116"/>
      <c r="K276" s="116"/>
      <c r="L276" s="117"/>
      <c r="M276" s="116"/>
      <c r="N276" s="115"/>
      <c r="O276" s="115"/>
      <c r="P276" s="116"/>
      <c r="Q276" s="117"/>
      <c r="R276" s="151"/>
      <c r="S276" s="151"/>
      <c r="T276" s="151"/>
      <c r="U276" s="54"/>
    </row>
    <row r="277" spans="2:21" x14ac:dyDescent="0.2">
      <c r="B277" s="115"/>
      <c r="C277" s="115"/>
      <c r="D277" s="115"/>
      <c r="E277" s="115"/>
      <c r="F277" s="115"/>
      <c r="G277" s="116"/>
      <c r="H277" s="116"/>
      <c r="I277" s="117"/>
      <c r="J277" s="116"/>
      <c r="K277" s="116"/>
      <c r="L277" s="117"/>
      <c r="M277" s="116"/>
      <c r="N277" s="115"/>
      <c r="O277" s="115"/>
      <c r="P277" s="116"/>
      <c r="Q277" s="117"/>
      <c r="R277" s="151"/>
      <c r="S277" s="151"/>
      <c r="T277" s="151"/>
      <c r="U277" s="54"/>
    </row>
    <row r="278" spans="2:21" x14ac:dyDescent="0.2">
      <c r="B278" s="115"/>
      <c r="C278" s="115"/>
      <c r="D278" s="115"/>
      <c r="E278" s="115"/>
      <c r="F278" s="115"/>
      <c r="G278" s="116"/>
      <c r="H278" s="116"/>
      <c r="I278" s="117"/>
      <c r="J278" s="116"/>
      <c r="K278" s="116"/>
      <c r="L278" s="117"/>
      <c r="M278" s="116"/>
      <c r="N278" s="115"/>
      <c r="O278" s="115"/>
      <c r="P278" s="116"/>
      <c r="Q278" s="117"/>
      <c r="R278" s="151"/>
      <c r="S278" s="151"/>
      <c r="T278" s="151"/>
      <c r="U278" s="54"/>
    </row>
    <row r="279" spans="2:21" x14ac:dyDescent="0.2">
      <c r="B279" s="115"/>
      <c r="C279" s="115"/>
      <c r="D279" s="115"/>
      <c r="E279" s="115"/>
      <c r="F279" s="115"/>
      <c r="G279" s="116"/>
      <c r="H279" s="116"/>
      <c r="I279" s="117"/>
      <c r="J279" s="116"/>
      <c r="K279" s="116"/>
      <c r="L279" s="117"/>
      <c r="M279" s="116"/>
      <c r="N279" s="115"/>
      <c r="O279" s="115"/>
      <c r="P279" s="116"/>
      <c r="Q279" s="117"/>
      <c r="R279" s="151"/>
      <c r="S279" s="151"/>
      <c r="T279" s="151"/>
      <c r="U279" s="54"/>
    </row>
    <row r="280" spans="2:21" x14ac:dyDescent="0.2">
      <c r="B280" s="115"/>
      <c r="C280" s="115"/>
      <c r="D280" s="115"/>
      <c r="E280" s="115"/>
      <c r="F280" s="115"/>
      <c r="G280" s="116"/>
      <c r="H280" s="116"/>
      <c r="I280" s="117"/>
      <c r="J280" s="116"/>
      <c r="K280" s="116"/>
      <c r="L280" s="117"/>
      <c r="M280" s="116"/>
      <c r="N280" s="115"/>
      <c r="O280" s="115"/>
      <c r="P280" s="116"/>
      <c r="Q280" s="117"/>
      <c r="R280" s="151"/>
      <c r="S280" s="151"/>
      <c r="T280" s="151"/>
      <c r="U280" s="54"/>
    </row>
    <row r="281" spans="2:21" x14ac:dyDescent="0.2">
      <c r="B281" s="115"/>
      <c r="C281" s="115"/>
      <c r="D281" s="115"/>
      <c r="E281" s="115"/>
      <c r="F281" s="115"/>
      <c r="G281" s="116"/>
      <c r="H281" s="116"/>
      <c r="I281" s="117"/>
      <c r="J281" s="116"/>
      <c r="K281" s="116"/>
      <c r="L281" s="117"/>
      <c r="M281" s="116"/>
      <c r="N281" s="115"/>
      <c r="O281" s="115"/>
      <c r="P281" s="116"/>
      <c r="Q281" s="117"/>
      <c r="R281" s="151"/>
      <c r="S281" s="151"/>
      <c r="T281" s="151"/>
      <c r="U281" s="54"/>
    </row>
    <row r="282" spans="2:21" x14ac:dyDescent="0.2">
      <c r="B282" s="115"/>
      <c r="C282" s="115"/>
      <c r="D282" s="115"/>
      <c r="E282" s="115"/>
      <c r="F282" s="115"/>
      <c r="G282" s="116"/>
      <c r="H282" s="116"/>
      <c r="I282" s="117"/>
      <c r="J282" s="116"/>
      <c r="K282" s="116"/>
      <c r="L282" s="117"/>
      <c r="M282" s="116"/>
      <c r="N282" s="115"/>
      <c r="O282" s="115"/>
      <c r="P282" s="116"/>
      <c r="Q282" s="117"/>
      <c r="R282" s="151"/>
      <c r="S282" s="151"/>
      <c r="T282" s="151"/>
      <c r="U282" s="54"/>
    </row>
    <row r="283" spans="2:21" x14ac:dyDescent="0.2">
      <c r="B283" s="115"/>
      <c r="C283" s="115"/>
      <c r="D283" s="115"/>
      <c r="E283" s="115"/>
      <c r="F283" s="115"/>
      <c r="G283" s="116"/>
      <c r="H283" s="116"/>
      <c r="I283" s="117"/>
      <c r="J283" s="116"/>
      <c r="K283" s="116"/>
      <c r="L283" s="117"/>
      <c r="M283" s="116"/>
      <c r="N283" s="115"/>
      <c r="O283" s="115"/>
      <c r="P283" s="116"/>
      <c r="Q283" s="117"/>
      <c r="R283" s="151"/>
      <c r="S283" s="151"/>
      <c r="T283" s="151"/>
      <c r="U283" s="54"/>
    </row>
    <row r="284" spans="2:21" x14ac:dyDescent="0.2">
      <c r="B284" s="115"/>
      <c r="C284" s="115"/>
      <c r="D284" s="115"/>
      <c r="E284" s="115"/>
      <c r="F284" s="115"/>
      <c r="G284" s="116"/>
      <c r="H284" s="116"/>
      <c r="I284" s="117"/>
      <c r="J284" s="116"/>
      <c r="K284" s="116"/>
      <c r="L284" s="117"/>
      <c r="M284" s="116"/>
      <c r="N284" s="115"/>
      <c r="O284" s="115"/>
      <c r="P284" s="116"/>
      <c r="Q284" s="117"/>
      <c r="R284" s="151"/>
      <c r="S284" s="151"/>
      <c r="T284" s="151"/>
      <c r="U284" s="54"/>
    </row>
    <row r="285" spans="2:21" x14ac:dyDescent="0.2">
      <c r="B285" s="115"/>
      <c r="C285" s="115"/>
      <c r="D285" s="115"/>
      <c r="E285" s="115"/>
      <c r="F285" s="115"/>
      <c r="G285" s="116"/>
      <c r="H285" s="116"/>
      <c r="I285" s="117"/>
      <c r="J285" s="116"/>
      <c r="K285" s="116"/>
      <c r="L285" s="117"/>
      <c r="M285" s="116"/>
      <c r="N285" s="115"/>
      <c r="O285" s="115"/>
      <c r="P285" s="116"/>
      <c r="Q285" s="117"/>
      <c r="R285" s="151"/>
      <c r="S285" s="151"/>
      <c r="T285" s="151"/>
      <c r="U285" s="54"/>
    </row>
    <row r="286" spans="2:21" x14ac:dyDescent="0.2">
      <c r="B286" s="115"/>
      <c r="C286" s="115"/>
      <c r="D286" s="115"/>
      <c r="E286" s="115"/>
      <c r="F286" s="115"/>
      <c r="G286" s="116"/>
      <c r="H286" s="116"/>
      <c r="I286" s="117"/>
      <c r="J286" s="116"/>
      <c r="K286" s="116"/>
      <c r="L286" s="117"/>
      <c r="M286" s="116"/>
      <c r="N286" s="115"/>
      <c r="O286" s="115"/>
      <c r="P286" s="116"/>
      <c r="Q286" s="117"/>
      <c r="R286" s="151"/>
      <c r="S286" s="151"/>
      <c r="T286" s="151"/>
      <c r="U286" s="54"/>
    </row>
    <row r="287" spans="2:21" x14ac:dyDescent="0.2">
      <c r="B287" s="115"/>
      <c r="C287" s="115"/>
      <c r="D287" s="115"/>
      <c r="E287" s="115"/>
      <c r="F287" s="115"/>
      <c r="G287" s="116"/>
      <c r="H287" s="116"/>
      <c r="I287" s="117"/>
      <c r="J287" s="116"/>
      <c r="K287" s="116"/>
      <c r="L287" s="117"/>
      <c r="M287" s="116"/>
      <c r="N287" s="115"/>
      <c r="O287" s="115"/>
      <c r="P287" s="116"/>
      <c r="Q287" s="117"/>
      <c r="R287" s="151"/>
      <c r="S287" s="151"/>
      <c r="T287" s="151"/>
      <c r="U287" s="54"/>
    </row>
    <row r="288" spans="2:21" x14ac:dyDescent="0.2">
      <c r="B288" s="115"/>
      <c r="C288" s="115"/>
      <c r="D288" s="115"/>
      <c r="E288" s="115"/>
      <c r="F288" s="115"/>
      <c r="G288" s="116"/>
      <c r="H288" s="116"/>
      <c r="I288" s="117"/>
      <c r="J288" s="116"/>
      <c r="K288" s="116"/>
      <c r="L288" s="117"/>
      <c r="M288" s="116"/>
      <c r="N288" s="115"/>
      <c r="O288" s="115"/>
      <c r="P288" s="116"/>
      <c r="Q288" s="117"/>
      <c r="R288" s="151"/>
      <c r="S288" s="151"/>
      <c r="T288" s="151"/>
      <c r="U288" s="54"/>
    </row>
    <row r="289" spans="2:21" x14ac:dyDescent="0.2">
      <c r="B289" s="115"/>
      <c r="C289" s="115"/>
      <c r="D289" s="115"/>
      <c r="E289" s="115"/>
      <c r="F289" s="115"/>
      <c r="G289" s="116"/>
      <c r="H289" s="116"/>
      <c r="I289" s="117"/>
      <c r="J289" s="116"/>
      <c r="K289" s="116"/>
      <c r="L289" s="117"/>
      <c r="M289" s="116"/>
      <c r="N289" s="115"/>
      <c r="O289" s="115"/>
      <c r="P289" s="116"/>
      <c r="Q289" s="117"/>
      <c r="R289" s="151"/>
      <c r="S289" s="151"/>
      <c r="T289" s="151"/>
      <c r="U289" s="54"/>
    </row>
    <row r="290" spans="2:21" x14ac:dyDescent="0.2">
      <c r="B290" s="115"/>
      <c r="C290" s="115"/>
      <c r="D290" s="115"/>
      <c r="E290" s="115"/>
      <c r="F290" s="115"/>
      <c r="G290" s="116"/>
      <c r="H290" s="116"/>
      <c r="I290" s="117"/>
      <c r="J290" s="116"/>
      <c r="K290" s="116"/>
      <c r="L290" s="117"/>
      <c r="M290" s="116"/>
      <c r="N290" s="115"/>
      <c r="O290" s="115"/>
      <c r="P290" s="116"/>
      <c r="Q290" s="117"/>
      <c r="R290" s="151"/>
      <c r="S290" s="151"/>
      <c r="T290" s="151"/>
      <c r="U290" s="54"/>
    </row>
    <row r="291" spans="2:21" x14ac:dyDescent="0.2">
      <c r="B291" s="115"/>
      <c r="C291" s="115"/>
      <c r="D291" s="115"/>
      <c r="E291" s="115"/>
      <c r="F291" s="115"/>
      <c r="G291" s="116"/>
      <c r="H291" s="116"/>
      <c r="I291" s="117"/>
      <c r="J291" s="116"/>
      <c r="K291" s="116"/>
      <c r="L291" s="117"/>
      <c r="M291" s="116"/>
      <c r="N291" s="115"/>
      <c r="O291" s="115"/>
      <c r="P291" s="116"/>
      <c r="Q291" s="117"/>
      <c r="R291" s="151"/>
      <c r="S291" s="151"/>
      <c r="T291" s="151"/>
      <c r="U291" s="54"/>
    </row>
    <row r="292" spans="2:21" x14ac:dyDescent="0.2">
      <c r="B292" s="115"/>
      <c r="C292" s="115"/>
      <c r="D292" s="115"/>
      <c r="E292" s="115"/>
      <c r="F292" s="115"/>
      <c r="G292" s="116"/>
      <c r="H292" s="116"/>
      <c r="I292" s="117"/>
      <c r="J292" s="116"/>
      <c r="K292" s="116"/>
      <c r="L292" s="117"/>
      <c r="M292" s="116"/>
      <c r="N292" s="115"/>
      <c r="O292" s="115"/>
      <c r="P292" s="116"/>
      <c r="Q292" s="117"/>
      <c r="R292" s="151"/>
      <c r="S292" s="151"/>
      <c r="T292" s="151"/>
      <c r="U292" s="54"/>
    </row>
    <row r="293" spans="2:21" x14ac:dyDescent="0.2">
      <c r="B293" s="115"/>
      <c r="C293" s="115"/>
      <c r="D293" s="115"/>
      <c r="E293" s="115"/>
      <c r="F293" s="115"/>
      <c r="G293" s="116"/>
      <c r="H293" s="116"/>
      <c r="I293" s="117"/>
      <c r="J293" s="116"/>
      <c r="K293" s="116"/>
      <c r="L293" s="117"/>
      <c r="M293" s="116"/>
      <c r="N293" s="115"/>
      <c r="O293" s="115"/>
      <c r="P293" s="116"/>
      <c r="Q293" s="117"/>
      <c r="R293" s="151"/>
      <c r="S293" s="151"/>
      <c r="T293" s="151"/>
      <c r="U293" s="54"/>
    </row>
    <row r="294" spans="2:21" x14ac:dyDescent="0.2">
      <c r="B294" s="115"/>
      <c r="C294" s="115"/>
      <c r="D294" s="115"/>
      <c r="E294" s="115"/>
      <c r="F294" s="115"/>
      <c r="G294" s="116"/>
      <c r="H294" s="116"/>
      <c r="I294" s="117"/>
      <c r="J294" s="116"/>
      <c r="K294" s="116"/>
      <c r="L294" s="117"/>
      <c r="M294" s="116"/>
      <c r="N294" s="115"/>
      <c r="O294" s="115"/>
      <c r="P294" s="116"/>
      <c r="Q294" s="117"/>
      <c r="R294" s="151"/>
      <c r="S294" s="151"/>
      <c r="T294" s="151"/>
      <c r="U294" s="54"/>
    </row>
    <row r="295" spans="2:21" x14ac:dyDescent="0.2">
      <c r="B295" s="115"/>
      <c r="C295" s="115"/>
      <c r="D295" s="115"/>
      <c r="E295" s="115"/>
      <c r="F295" s="115"/>
      <c r="G295" s="116"/>
      <c r="H295" s="116"/>
      <c r="I295" s="117"/>
      <c r="J295" s="116"/>
      <c r="K295" s="116"/>
      <c r="L295" s="117"/>
      <c r="M295" s="116"/>
      <c r="N295" s="115"/>
      <c r="O295" s="115"/>
      <c r="P295" s="116"/>
      <c r="Q295" s="117"/>
      <c r="R295" s="151"/>
      <c r="S295" s="151"/>
      <c r="T295" s="151"/>
      <c r="U295" s="54"/>
    </row>
    <row r="296" spans="2:21" x14ac:dyDescent="0.2">
      <c r="B296" s="115"/>
      <c r="C296" s="115"/>
      <c r="D296" s="115"/>
      <c r="E296" s="115"/>
      <c r="F296" s="115"/>
      <c r="G296" s="116"/>
      <c r="H296" s="116"/>
      <c r="I296" s="117"/>
      <c r="J296" s="116"/>
      <c r="K296" s="116"/>
      <c r="L296" s="117"/>
      <c r="M296" s="116"/>
      <c r="N296" s="115"/>
      <c r="O296" s="115"/>
      <c r="P296" s="116"/>
      <c r="Q296" s="117"/>
      <c r="R296" s="151"/>
      <c r="S296" s="151"/>
      <c r="T296" s="151"/>
      <c r="U296" s="54"/>
    </row>
    <row r="297" spans="2:21" x14ac:dyDescent="0.2">
      <c r="B297" s="115"/>
      <c r="C297" s="115"/>
      <c r="D297" s="115"/>
      <c r="E297" s="115"/>
      <c r="F297" s="115"/>
      <c r="G297" s="116"/>
      <c r="H297" s="116"/>
      <c r="I297" s="117"/>
      <c r="J297" s="116"/>
      <c r="K297" s="116"/>
      <c r="L297" s="117"/>
      <c r="M297" s="116"/>
      <c r="N297" s="115"/>
      <c r="O297" s="115"/>
      <c r="P297" s="116"/>
      <c r="Q297" s="117"/>
      <c r="R297" s="151"/>
      <c r="S297" s="151"/>
      <c r="T297" s="151"/>
      <c r="U297" s="54"/>
    </row>
    <row r="298" spans="2:21" x14ac:dyDescent="0.2">
      <c r="B298" s="115"/>
      <c r="C298" s="115"/>
      <c r="D298" s="115"/>
      <c r="E298" s="115"/>
      <c r="F298" s="115"/>
      <c r="G298" s="116"/>
      <c r="H298" s="116"/>
      <c r="I298" s="117"/>
      <c r="J298" s="116"/>
      <c r="K298" s="116"/>
      <c r="L298" s="117"/>
      <c r="M298" s="116"/>
      <c r="N298" s="115"/>
      <c r="O298" s="115"/>
      <c r="P298" s="116"/>
      <c r="Q298" s="117"/>
      <c r="R298" s="151"/>
      <c r="S298" s="151"/>
      <c r="T298" s="151"/>
      <c r="U298" s="54"/>
    </row>
    <row r="299" spans="2:21" x14ac:dyDescent="0.2">
      <c r="B299" s="115"/>
      <c r="C299" s="115"/>
      <c r="D299" s="115"/>
      <c r="E299" s="115"/>
      <c r="F299" s="115"/>
      <c r="G299" s="116"/>
      <c r="H299" s="116"/>
      <c r="I299" s="117"/>
      <c r="J299" s="116"/>
      <c r="K299" s="116"/>
      <c r="L299" s="117"/>
      <c r="M299" s="116"/>
      <c r="N299" s="115"/>
      <c r="O299" s="115"/>
      <c r="P299" s="116"/>
      <c r="Q299" s="117"/>
      <c r="R299" s="151"/>
      <c r="S299" s="151"/>
      <c r="T299" s="151"/>
      <c r="U299" s="54"/>
    </row>
    <row r="300" spans="2:21" x14ac:dyDescent="0.2">
      <c r="B300" s="115"/>
      <c r="C300" s="115"/>
      <c r="D300" s="115"/>
      <c r="E300" s="115"/>
      <c r="F300" s="115"/>
      <c r="G300" s="116"/>
      <c r="H300" s="116"/>
      <c r="I300" s="117"/>
      <c r="J300" s="116"/>
      <c r="K300" s="116"/>
      <c r="L300" s="117"/>
      <c r="M300" s="116"/>
      <c r="N300" s="115"/>
      <c r="O300" s="115"/>
      <c r="P300" s="116"/>
      <c r="Q300" s="117"/>
      <c r="R300" s="151"/>
      <c r="S300" s="151"/>
      <c r="T300" s="151"/>
      <c r="U300" s="54"/>
    </row>
    <row r="301" spans="2:21" x14ac:dyDescent="0.2">
      <c r="B301" s="115"/>
      <c r="C301" s="115"/>
      <c r="D301" s="115"/>
      <c r="E301" s="115"/>
      <c r="F301" s="115"/>
      <c r="G301" s="116"/>
      <c r="H301" s="116"/>
      <c r="I301" s="117"/>
      <c r="J301" s="116"/>
      <c r="K301" s="116"/>
      <c r="L301" s="117"/>
      <c r="M301" s="116"/>
      <c r="N301" s="115"/>
      <c r="O301" s="115"/>
      <c r="P301" s="116"/>
      <c r="Q301" s="117"/>
      <c r="R301" s="151"/>
      <c r="S301" s="151"/>
      <c r="T301" s="151"/>
      <c r="U301" s="54"/>
    </row>
    <row r="302" spans="2:21" x14ac:dyDescent="0.2">
      <c r="B302" s="115"/>
      <c r="C302" s="115"/>
      <c r="D302" s="115"/>
      <c r="E302" s="115"/>
      <c r="F302" s="115"/>
      <c r="G302" s="116"/>
      <c r="H302" s="116"/>
      <c r="I302" s="117"/>
      <c r="J302" s="116"/>
      <c r="K302" s="116"/>
      <c r="L302" s="117"/>
      <c r="M302" s="116"/>
      <c r="N302" s="115"/>
      <c r="O302" s="115"/>
      <c r="P302" s="116"/>
      <c r="Q302" s="117"/>
      <c r="R302" s="151"/>
      <c r="S302" s="151"/>
      <c r="T302" s="151"/>
      <c r="U302" s="54"/>
    </row>
    <row r="303" spans="2:21" x14ac:dyDescent="0.2">
      <c r="B303" s="115"/>
      <c r="C303" s="115"/>
      <c r="D303" s="115"/>
      <c r="E303" s="115"/>
      <c r="F303" s="115"/>
      <c r="G303" s="116"/>
      <c r="H303" s="116"/>
      <c r="I303" s="117"/>
      <c r="J303" s="116"/>
      <c r="K303" s="116"/>
      <c r="L303" s="117"/>
      <c r="M303" s="116"/>
      <c r="N303" s="115"/>
      <c r="O303" s="115"/>
      <c r="P303" s="116"/>
      <c r="Q303" s="117"/>
      <c r="R303" s="151"/>
      <c r="S303" s="151"/>
      <c r="T303" s="151"/>
      <c r="U303" s="54"/>
    </row>
    <row r="304" spans="2:21" x14ac:dyDescent="0.2">
      <c r="B304" s="115"/>
      <c r="C304" s="115"/>
      <c r="D304" s="115"/>
      <c r="E304" s="115"/>
      <c r="F304" s="115"/>
      <c r="G304" s="116"/>
      <c r="H304" s="116"/>
      <c r="I304" s="117"/>
      <c r="J304" s="116"/>
      <c r="K304" s="116"/>
      <c r="L304" s="117"/>
      <c r="M304" s="116"/>
      <c r="N304" s="115"/>
      <c r="O304" s="115"/>
      <c r="P304" s="116"/>
      <c r="Q304" s="117"/>
      <c r="R304" s="151"/>
      <c r="S304" s="151"/>
      <c r="T304" s="151"/>
      <c r="U304" s="54"/>
    </row>
    <row r="305" spans="2:21" x14ac:dyDescent="0.2">
      <c r="B305" s="115"/>
      <c r="C305" s="115"/>
      <c r="D305" s="115"/>
      <c r="E305" s="115"/>
      <c r="F305" s="115"/>
      <c r="G305" s="116"/>
      <c r="H305" s="116"/>
      <c r="I305" s="117"/>
      <c r="J305" s="116"/>
      <c r="K305" s="116"/>
      <c r="L305" s="117"/>
      <c r="M305" s="116"/>
      <c r="N305" s="115"/>
      <c r="O305" s="115"/>
      <c r="P305" s="116"/>
      <c r="Q305" s="117"/>
      <c r="R305" s="151"/>
      <c r="S305" s="151"/>
      <c r="T305" s="151"/>
      <c r="U305" s="54"/>
    </row>
    <row r="306" spans="2:21" x14ac:dyDescent="0.2">
      <c r="B306" s="115"/>
      <c r="C306" s="115"/>
      <c r="D306" s="115"/>
      <c r="E306" s="115"/>
      <c r="F306" s="115"/>
      <c r="G306" s="116"/>
      <c r="H306" s="116"/>
      <c r="I306" s="117"/>
      <c r="J306" s="116"/>
      <c r="K306" s="116"/>
      <c r="L306" s="117"/>
      <c r="M306" s="116"/>
      <c r="N306" s="115"/>
      <c r="O306" s="115"/>
      <c r="P306" s="116"/>
      <c r="Q306" s="117"/>
      <c r="R306" s="151"/>
      <c r="S306" s="151"/>
      <c r="T306" s="151"/>
      <c r="U306" s="54"/>
    </row>
    <row r="307" spans="2:21" x14ac:dyDescent="0.2">
      <c r="B307" s="115"/>
      <c r="C307" s="115"/>
      <c r="D307" s="115"/>
      <c r="E307" s="115"/>
      <c r="F307" s="115"/>
      <c r="G307" s="116"/>
      <c r="H307" s="116"/>
      <c r="I307" s="117"/>
      <c r="J307" s="116"/>
      <c r="K307" s="116"/>
      <c r="L307" s="117"/>
      <c r="M307" s="116"/>
      <c r="N307" s="115"/>
      <c r="O307" s="115"/>
      <c r="P307" s="116"/>
      <c r="Q307" s="117"/>
      <c r="R307" s="151"/>
      <c r="S307" s="151"/>
      <c r="T307" s="151"/>
      <c r="U307" s="54"/>
    </row>
    <row r="308" spans="2:21" ht="15" x14ac:dyDescent="0.25">
      <c r="B308" s="115"/>
      <c r="C308" s="115"/>
      <c r="D308" s="115"/>
      <c r="E308" s="115"/>
      <c r="F308" s="115"/>
      <c r="G308" s="116"/>
      <c r="H308" s="116"/>
      <c r="I308" s="117"/>
      <c r="J308" s="116"/>
      <c r="K308" s="116"/>
      <c r="L308" s="117"/>
      <c r="M308" s="116"/>
      <c r="N308" s="115"/>
      <c r="O308" s="115"/>
      <c r="P308" s="116"/>
      <c r="Q308" s="117"/>
      <c r="R308" s="154" t="e">
        <f>AVERAGE(C267:C308)</f>
        <v>#DIV/0!</v>
      </c>
      <c r="S308" s="154">
        <f>MAX(C267:C308)</f>
        <v>0</v>
      </c>
      <c r="T308" s="154">
        <f>MIN(C267:C308)</f>
        <v>0</v>
      </c>
      <c r="U308" s="54"/>
    </row>
    <row r="309" spans="2:21" x14ac:dyDescent="0.2">
      <c r="B309" s="115"/>
      <c r="C309" s="115"/>
      <c r="D309" s="115"/>
      <c r="E309" s="115"/>
      <c r="F309" s="115"/>
      <c r="G309" s="116"/>
      <c r="H309" s="116"/>
      <c r="I309" s="117"/>
      <c r="J309" s="116"/>
      <c r="K309" s="116"/>
      <c r="L309" s="117"/>
      <c r="M309" s="116"/>
      <c r="N309" s="115"/>
      <c r="O309" s="115"/>
      <c r="P309" s="116"/>
      <c r="Q309" s="117"/>
      <c r="R309" s="151"/>
      <c r="S309" s="151"/>
      <c r="T309" s="151"/>
      <c r="U309" s="54"/>
    </row>
    <row r="310" spans="2:21" x14ac:dyDescent="0.2">
      <c r="B310" s="115"/>
      <c r="C310" s="115"/>
      <c r="D310" s="115"/>
      <c r="E310" s="115"/>
      <c r="F310" s="115"/>
      <c r="G310" s="116"/>
      <c r="H310" s="116"/>
      <c r="I310" s="117"/>
      <c r="J310" s="116"/>
      <c r="K310" s="116"/>
      <c r="L310" s="117"/>
      <c r="M310" s="116"/>
      <c r="N310" s="115"/>
      <c r="O310" s="115"/>
      <c r="P310" s="116"/>
      <c r="Q310" s="117"/>
      <c r="R310" s="151"/>
      <c r="S310" s="151"/>
      <c r="T310" s="151"/>
      <c r="U310" s="54"/>
    </row>
    <row r="311" spans="2:21" x14ac:dyDescent="0.2">
      <c r="B311" s="115"/>
      <c r="C311" s="115"/>
      <c r="D311" s="115"/>
      <c r="E311" s="115"/>
      <c r="F311" s="115"/>
      <c r="G311" s="116"/>
      <c r="H311" s="116"/>
      <c r="I311" s="117"/>
      <c r="J311" s="116"/>
      <c r="K311" s="116"/>
      <c r="L311" s="117"/>
      <c r="M311" s="116"/>
      <c r="N311" s="115"/>
      <c r="O311" s="115"/>
      <c r="P311" s="116"/>
      <c r="Q311" s="117"/>
      <c r="R311" s="151"/>
      <c r="S311" s="151"/>
      <c r="T311" s="151"/>
      <c r="U311" s="54"/>
    </row>
    <row r="312" spans="2:21" x14ac:dyDescent="0.2">
      <c r="B312" s="115"/>
      <c r="C312" s="115"/>
      <c r="D312" s="115"/>
      <c r="E312" s="115"/>
      <c r="F312" s="115"/>
      <c r="G312" s="116"/>
      <c r="H312" s="116"/>
      <c r="I312" s="117"/>
      <c r="J312" s="116"/>
      <c r="K312" s="116"/>
      <c r="L312" s="117"/>
      <c r="M312" s="116"/>
      <c r="N312" s="115"/>
      <c r="O312" s="115"/>
      <c r="P312" s="116"/>
      <c r="Q312" s="117"/>
      <c r="R312" s="151"/>
      <c r="S312" s="151"/>
      <c r="T312" s="151"/>
      <c r="U312" s="54"/>
    </row>
    <row r="313" spans="2:21" x14ac:dyDescent="0.2">
      <c r="B313" s="115"/>
      <c r="C313" s="115"/>
      <c r="D313" s="115"/>
      <c r="E313" s="115"/>
      <c r="F313" s="115"/>
      <c r="G313" s="116"/>
      <c r="H313" s="116"/>
      <c r="I313" s="117"/>
      <c r="J313" s="116"/>
      <c r="K313" s="116"/>
      <c r="L313" s="117"/>
      <c r="M313" s="116"/>
      <c r="N313" s="115"/>
      <c r="O313" s="115"/>
      <c r="P313" s="116"/>
      <c r="Q313" s="117"/>
      <c r="R313" s="151"/>
      <c r="S313" s="151"/>
      <c r="T313" s="151"/>
      <c r="U313" s="54"/>
    </row>
    <row r="314" spans="2:21" x14ac:dyDescent="0.2">
      <c r="B314" s="115"/>
      <c r="C314" s="115"/>
      <c r="D314" s="115"/>
      <c r="E314" s="115"/>
      <c r="F314" s="115"/>
      <c r="G314" s="116"/>
      <c r="H314" s="116"/>
      <c r="I314" s="117"/>
      <c r="J314" s="116"/>
      <c r="K314" s="116"/>
      <c r="L314" s="117"/>
      <c r="M314" s="116"/>
      <c r="N314" s="115"/>
      <c r="O314" s="115"/>
      <c r="P314" s="116"/>
      <c r="Q314" s="117"/>
      <c r="R314" s="151"/>
      <c r="S314" s="151"/>
      <c r="T314" s="151"/>
      <c r="U314" s="54"/>
    </row>
    <row r="315" spans="2:21" x14ac:dyDescent="0.2">
      <c r="B315" s="115"/>
      <c r="C315" s="115"/>
      <c r="D315" s="115"/>
      <c r="E315" s="115"/>
      <c r="F315" s="115"/>
      <c r="G315" s="116"/>
      <c r="H315" s="116"/>
      <c r="I315" s="117"/>
      <c r="J315" s="116"/>
      <c r="K315" s="116"/>
      <c r="L315" s="117"/>
      <c r="M315" s="116"/>
      <c r="N315" s="115"/>
      <c r="O315" s="115"/>
      <c r="P315" s="116"/>
      <c r="Q315" s="117"/>
      <c r="R315" s="151"/>
      <c r="S315" s="151"/>
      <c r="T315" s="151"/>
      <c r="U315" s="54"/>
    </row>
    <row r="316" spans="2:21" x14ac:dyDescent="0.2">
      <c r="B316" s="115"/>
      <c r="C316" s="115"/>
      <c r="D316" s="115"/>
      <c r="E316" s="115"/>
      <c r="F316" s="115"/>
      <c r="G316" s="116"/>
      <c r="H316" s="116"/>
      <c r="I316" s="117"/>
      <c r="J316" s="116"/>
      <c r="K316" s="116"/>
      <c r="L316" s="117"/>
      <c r="M316" s="116"/>
      <c r="N316" s="115"/>
      <c r="O316" s="115"/>
      <c r="P316" s="116"/>
      <c r="Q316" s="117"/>
      <c r="R316" s="151"/>
      <c r="S316" s="151"/>
      <c r="T316" s="151"/>
      <c r="U316" s="54"/>
    </row>
    <row r="317" spans="2:21" x14ac:dyDescent="0.2">
      <c r="B317" s="115"/>
      <c r="C317" s="115"/>
      <c r="D317" s="115"/>
      <c r="E317" s="115"/>
      <c r="F317" s="115"/>
      <c r="G317" s="116"/>
      <c r="H317" s="116"/>
      <c r="I317" s="117"/>
      <c r="J317" s="116"/>
      <c r="K317" s="116"/>
      <c r="L317" s="117"/>
      <c r="M317" s="116"/>
      <c r="N317" s="115"/>
      <c r="O317" s="115"/>
      <c r="P317" s="116"/>
      <c r="Q317" s="117"/>
      <c r="R317" s="151"/>
      <c r="S317" s="151"/>
      <c r="T317" s="151"/>
      <c r="U317" s="54"/>
    </row>
    <row r="318" spans="2:21" x14ac:dyDescent="0.2">
      <c r="B318" s="115"/>
      <c r="C318" s="115"/>
      <c r="D318" s="115"/>
      <c r="E318" s="115"/>
      <c r="F318" s="115"/>
      <c r="G318" s="116"/>
      <c r="H318" s="116"/>
      <c r="I318" s="117"/>
      <c r="J318" s="116"/>
      <c r="K318" s="116"/>
      <c r="L318" s="117"/>
      <c r="M318" s="116"/>
      <c r="N318" s="115"/>
      <c r="O318" s="115"/>
      <c r="P318" s="116"/>
      <c r="Q318" s="117"/>
      <c r="R318" s="151"/>
      <c r="S318" s="151"/>
      <c r="T318" s="151"/>
      <c r="U318" s="54"/>
    </row>
    <row r="319" spans="2:21" x14ac:dyDescent="0.2">
      <c r="B319" s="115"/>
      <c r="C319" s="115"/>
      <c r="D319" s="115"/>
      <c r="E319" s="115"/>
      <c r="F319" s="115"/>
      <c r="G319" s="116"/>
      <c r="H319" s="116"/>
      <c r="I319" s="117"/>
      <c r="J319" s="116"/>
      <c r="K319" s="116"/>
      <c r="L319" s="117"/>
      <c r="M319" s="116"/>
      <c r="N319" s="115"/>
      <c r="O319" s="115"/>
      <c r="P319" s="116"/>
      <c r="Q319" s="117"/>
      <c r="R319" s="151"/>
      <c r="S319" s="151"/>
      <c r="T319" s="151"/>
      <c r="U319" s="54"/>
    </row>
    <row r="320" spans="2:21" x14ac:dyDescent="0.2">
      <c r="B320" s="115"/>
      <c r="C320" s="115"/>
      <c r="D320" s="115"/>
      <c r="E320" s="115"/>
      <c r="F320" s="115"/>
      <c r="G320" s="116"/>
      <c r="H320" s="116"/>
      <c r="I320" s="117"/>
      <c r="J320" s="116"/>
      <c r="K320" s="116"/>
      <c r="L320" s="117"/>
      <c r="M320" s="116"/>
      <c r="N320" s="115"/>
      <c r="O320" s="115"/>
      <c r="P320" s="116"/>
      <c r="Q320" s="117"/>
      <c r="R320" s="151"/>
      <c r="S320" s="151"/>
      <c r="T320" s="151"/>
      <c r="U320" s="54"/>
    </row>
    <row r="321" spans="2:21" x14ac:dyDescent="0.2">
      <c r="B321" s="115"/>
      <c r="C321" s="115"/>
      <c r="D321" s="115"/>
      <c r="E321" s="115"/>
      <c r="F321" s="115"/>
      <c r="G321" s="116"/>
      <c r="H321" s="116"/>
      <c r="I321" s="117"/>
      <c r="J321" s="116"/>
      <c r="K321" s="116"/>
      <c r="L321" s="117"/>
      <c r="M321" s="116"/>
      <c r="N321" s="115"/>
      <c r="O321" s="115"/>
      <c r="P321" s="116"/>
      <c r="Q321" s="117"/>
      <c r="R321" s="151"/>
      <c r="S321" s="151"/>
      <c r="T321" s="151"/>
      <c r="U321" s="54"/>
    </row>
    <row r="322" spans="2:21" x14ac:dyDescent="0.2">
      <c r="B322" s="115"/>
      <c r="C322" s="115"/>
      <c r="D322" s="115"/>
      <c r="E322" s="115"/>
      <c r="F322" s="115"/>
      <c r="G322" s="116"/>
      <c r="H322" s="116"/>
      <c r="I322" s="117"/>
      <c r="J322" s="116"/>
      <c r="K322" s="116"/>
      <c r="L322" s="117"/>
      <c r="M322" s="116"/>
      <c r="N322" s="115"/>
      <c r="O322" s="115"/>
      <c r="P322" s="116"/>
      <c r="Q322" s="117"/>
      <c r="R322" s="151"/>
      <c r="S322" s="151"/>
      <c r="T322" s="151"/>
      <c r="U322" s="54"/>
    </row>
    <row r="323" spans="2:21" x14ac:dyDescent="0.2">
      <c r="B323" s="115"/>
      <c r="C323" s="115"/>
      <c r="D323" s="115"/>
      <c r="E323" s="115"/>
      <c r="F323" s="115"/>
      <c r="G323" s="116"/>
      <c r="H323" s="116"/>
      <c r="I323" s="117"/>
      <c r="J323" s="116"/>
      <c r="K323" s="116"/>
      <c r="L323" s="117"/>
      <c r="M323" s="116"/>
      <c r="N323" s="115"/>
      <c r="O323" s="115"/>
      <c r="P323" s="116"/>
      <c r="Q323" s="117"/>
      <c r="R323" s="151"/>
      <c r="S323" s="151"/>
      <c r="T323" s="151"/>
      <c r="U323" s="54"/>
    </row>
    <row r="324" spans="2:21" x14ac:dyDescent="0.2">
      <c r="B324" s="115"/>
      <c r="C324" s="115"/>
      <c r="D324" s="115"/>
      <c r="E324" s="115"/>
      <c r="F324" s="115"/>
      <c r="G324" s="116"/>
      <c r="H324" s="116"/>
      <c r="I324" s="117"/>
      <c r="J324" s="116"/>
      <c r="K324" s="116"/>
      <c r="L324" s="117"/>
      <c r="M324" s="116"/>
      <c r="N324" s="115"/>
      <c r="O324" s="115"/>
      <c r="P324" s="116"/>
      <c r="Q324" s="117"/>
      <c r="R324" s="151"/>
      <c r="S324" s="151"/>
      <c r="T324" s="151"/>
      <c r="U324" s="54"/>
    </row>
    <row r="325" spans="2:21" x14ac:dyDescent="0.2">
      <c r="B325" s="115"/>
      <c r="C325" s="115"/>
      <c r="D325" s="115"/>
      <c r="E325" s="115"/>
      <c r="F325" s="115"/>
      <c r="G325" s="116"/>
      <c r="H325" s="116"/>
      <c r="I325" s="117"/>
      <c r="J325" s="116"/>
      <c r="K325" s="116"/>
      <c r="L325" s="117"/>
      <c r="M325" s="116"/>
      <c r="N325" s="115"/>
      <c r="O325" s="115"/>
      <c r="P325" s="116"/>
      <c r="Q325" s="117"/>
      <c r="R325" s="151"/>
      <c r="S325" s="151"/>
      <c r="T325" s="151"/>
      <c r="U325" s="54"/>
    </row>
    <row r="326" spans="2:21" x14ac:dyDescent="0.2">
      <c r="B326" s="115"/>
      <c r="C326" s="115"/>
      <c r="D326" s="115"/>
      <c r="E326" s="115"/>
      <c r="F326" s="115"/>
      <c r="G326" s="116"/>
      <c r="H326" s="116"/>
      <c r="I326" s="117"/>
      <c r="J326" s="116"/>
      <c r="K326" s="116"/>
      <c r="L326" s="117"/>
      <c r="M326" s="116"/>
      <c r="N326" s="115"/>
      <c r="O326" s="115"/>
      <c r="P326" s="116"/>
      <c r="Q326" s="117"/>
      <c r="R326" s="151"/>
      <c r="S326" s="151"/>
      <c r="T326" s="151"/>
      <c r="U326" s="54"/>
    </row>
    <row r="327" spans="2:21" x14ac:dyDescent="0.2">
      <c r="B327" s="115"/>
      <c r="C327" s="115"/>
      <c r="D327" s="115"/>
      <c r="E327" s="115"/>
      <c r="F327" s="115"/>
      <c r="G327" s="116"/>
      <c r="H327" s="116"/>
      <c r="I327" s="117"/>
      <c r="J327" s="116"/>
      <c r="K327" s="116"/>
      <c r="L327" s="117"/>
      <c r="M327" s="116"/>
      <c r="N327" s="115"/>
      <c r="O327" s="115"/>
      <c r="P327" s="116"/>
      <c r="Q327" s="117"/>
      <c r="R327" s="151"/>
      <c r="S327" s="151"/>
      <c r="T327" s="151"/>
      <c r="U327" s="54"/>
    </row>
    <row r="328" spans="2:21" x14ac:dyDescent="0.2">
      <c r="B328" s="115"/>
      <c r="C328" s="115"/>
      <c r="D328" s="115"/>
      <c r="E328" s="115"/>
      <c r="F328" s="115"/>
      <c r="G328" s="116"/>
      <c r="H328" s="116"/>
      <c r="I328" s="117"/>
      <c r="J328" s="116"/>
      <c r="K328" s="116"/>
      <c r="L328" s="117"/>
      <c r="M328" s="116"/>
      <c r="N328" s="115"/>
      <c r="O328" s="115"/>
      <c r="P328" s="116"/>
      <c r="Q328" s="117"/>
      <c r="R328" s="151"/>
      <c r="S328" s="151"/>
      <c r="T328" s="151"/>
      <c r="U328" s="54"/>
    </row>
    <row r="329" spans="2:21" x14ac:dyDescent="0.2">
      <c r="B329" s="115"/>
      <c r="C329" s="115"/>
      <c r="D329" s="115"/>
      <c r="E329" s="115"/>
      <c r="F329" s="115"/>
      <c r="G329" s="116"/>
      <c r="H329" s="116"/>
      <c r="I329" s="117"/>
      <c r="J329" s="116"/>
      <c r="K329" s="116"/>
      <c r="L329" s="117"/>
      <c r="M329" s="116"/>
      <c r="N329" s="115"/>
      <c r="O329" s="115"/>
      <c r="P329" s="116"/>
      <c r="Q329" s="117"/>
      <c r="R329" s="151"/>
      <c r="S329" s="151"/>
      <c r="T329" s="151"/>
      <c r="U329" s="54"/>
    </row>
    <row r="330" spans="2:21" x14ac:dyDescent="0.2">
      <c r="B330" s="115"/>
      <c r="C330" s="115"/>
      <c r="D330" s="115"/>
      <c r="E330" s="115"/>
      <c r="F330" s="115"/>
      <c r="G330" s="116"/>
      <c r="H330" s="116"/>
      <c r="I330" s="117"/>
      <c r="J330" s="116"/>
      <c r="K330" s="116"/>
      <c r="L330" s="117"/>
      <c r="M330" s="116"/>
      <c r="N330" s="115"/>
      <c r="O330" s="115"/>
      <c r="P330" s="116"/>
      <c r="Q330" s="117"/>
      <c r="R330" s="151"/>
      <c r="S330" s="151"/>
      <c r="T330" s="151"/>
      <c r="U330" s="54"/>
    </row>
    <row r="331" spans="2:21" x14ac:dyDescent="0.2">
      <c r="B331" s="115"/>
      <c r="C331" s="115"/>
      <c r="D331" s="115"/>
      <c r="E331" s="115"/>
      <c r="F331" s="115"/>
      <c r="G331" s="116"/>
      <c r="H331" s="116"/>
      <c r="I331" s="117"/>
      <c r="J331" s="116"/>
      <c r="K331" s="116"/>
      <c r="L331" s="117"/>
      <c r="M331" s="116"/>
      <c r="N331" s="115"/>
      <c r="O331" s="115"/>
      <c r="P331" s="116"/>
      <c r="Q331" s="117"/>
      <c r="R331" s="151"/>
      <c r="S331" s="151"/>
      <c r="T331" s="151"/>
      <c r="U331" s="54"/>
    </row>
    <row r="332" spans="2:21" x14ac:dyDescent="0.2">
      <c r="B332" s="115"/>
      <c r="C332" s="115"/>
      <c r="D332" s="115"/>
      <c r="E332" s="115"/>
      <c r="F332" s="115"/>
      <c r="G332" s="116"/>
      <c r="H332" s="116"/>
      <c r="I332" s="117"/>
      <c r="J332" s="116"/>
      <c r="K332" s="116"/>
      <c r="L332" s="117"/>
      <c r="M332" s="116"/>
      <c r="N332" s="115"/>
      <c r="O332" s="115"/>
      <c r="P332" s="116"/>
      <c r="Q332" s="117"/>
      <c r="R332" s="151"/>
      <c r="S332" s="151"/>
      <c r="T332" s="151"/>
      <c r="U332" s="54"/>
    </row>
    <row r="333" spans="2:21" x14ac:dyDescent="0.2">
      <c r="B333" s="115"/>
      <c r="C333" s="115"/>
      <c r="D333" s="115"/>
      <c r="E333" s="115"/>
      <c r="F333" s="115"/>
      <c r="G333" s="116"/>
      <c r="H333" s="116"/>
      <c r="I333" s="117"/>
      <c r="J333" s="116"/>
      <c r="K333" s="116"/>
      <c r="L333" s="117"/>
      <c r="M333" s="116"/>
      <c r="N333" s="115"/>
      <c r="O333" s="115"/>
      <c r="P333" s="116"/>
      <c r="Q333" s="117"/>
      <c r="R333" s="151"/>
      <c r="S333" s="151"/>
      <c r="T333" s="151"/>
      <c r="U333" s="54"/>
    </row>
    <row r="334" spans="2:21" x14ac:dyDescent="0.2">
      <c r="B334" s="115"/>
      <c r="C334" s="115"/>
      <c r="D334" s="115"/>
      <c r="E334" s="115"/>
      <c r="F334" s="115"/>
      <c r="G334" s="116"/>
      <c r="H334" s="116"/>
      <c r="I334" s="117"/>
      <c r="J334" s="116"/>
      <c r="K334" s="116"/>
      <c r="L334" s="117"/>
      <c r="M334" s="116"/>
      <c r="N334" s="115"/>
      <c r="O334" s="115"/>
      <c r="P334" s="116"/>
      <c r="Q334" s="117"/>
      <c r="R334" s="151"/>
      <c r="S334" s="151"/>
      <c r="T334" s="151"/>
      <c r="U334" s="54"/>
    </row>
    <row r="335" spans="2:21" x14ac:dyDescent="0.2">
      <c r="B335" s="115"/>
      <c r="C335" s="115"/>
      <c r="D335" s="115"/>
      <c r="E335" s="115"/>
      <c r="F335" s="115"/>
      <c r="G335" s="116"/>
      <c r="H335" s="116"/>
      <c r="I335" s="117"/>
      <c r="J335" s="116"/>
      <c r="K335" s="116"/>
      <c r="L335" s="117"/>
      <c r="M335" s="116"/>
      <c r="N335" s="115"/>
      <c r="O335" s="115"/>
      <c r="P335" s="116"/>
      <c r="Q335" s="117"/>
      <c r="R335" s="151"/>
      <c r="S335" s="151"/>
      <c r="T335" s="151"/>
      <c r="U335" s="54"/>
    </row>
    <row r="336" spans="2:21" x14ac:dyDescent="0.2">
      <c r="B336" s="115"/>
      <c r="C336" s="115"/>
      <c r="D336" s="115"/>
      <c r="E336" s="115"/>
      <c r="F336" s="115"/>
      <c r="G336" s="116"/>
      <c r="H336" s="116"/>
      <c r="I336" s="117"/>
      <c r="J336" s="116"/>
      <c r="K336" s="116"/>
      <c r="L336" s="117"/>
      <c r="M336" s="116"/>
      <c r="N336" s="115"/>
      <c r="O336" s="115"/>
      <c r="P336" s="116"/>
      <c r="Q336" s="117"/>
      <c r="R336" s="151"/>
      <c r="S336" s="151"/>
      <c r="T336" s="151"/>
      <c r="U336" s="54"/>
    </row>
    <row r="337" spans="2:21" x14ac:dyDescent="0.2">
      <c r="B337" s="115"/>
      <c r="C337" s="115"/>
      <c r="D337" s="115"/>
      <c r="E337" s="115"/>
      <c r="F337" s="115"/>
      <c r="G337" s="116"/>
      <c r="H337" s="116"/>
      <c r="I337" s="117"/>
      <c r="J337" s="116"/>
      <c r="K337" s="116"/>
      <c r="L337" s="117"/>
      <c r="M337" s="116"/>
      <c r="N337" s="115"/>
      <c r="O337" s="115"/>
      <c r="P337" s="116"/>
      <c r="Q337" s="117"/>
      <c r="R337" s="151"/>
      <c r="S337" s="151"/>
      <c r="T337" s="151"/>
      <c r="U337" s="54"/>
    </row>
    <row r="338" spans="2:21" x14ac:dyDescent="0.2">
      <c r="B338" s="115"/>
      <c r="C338" s="115"/>
      <c r="D338" s="115"/>
      <c r="E338" s="115"/>
      <c r="F338" s="115"/>
      <c r="G338" s="116"/>
      <c r="H338" s="116"/>
      <c r="I338" s="117"/>
      <c r="J338" s="116"/>
      <c r="K338" s="116"/>
      <c r="L338" s="117"/>
      <c r="M338" s="116"/>
      <c r="N338" s="115"/>
      <c r="O338" s="115"/>
      <c r="P338" s="116"/>
      <c r="Q338" s="117"/>
      <c r="R338" s="151"/>
      <c r="S338" s="151"/>
      <c r="T338" s="151"/>
      <c r="U338" s="54"/>
    </row>
    <row r="339" spans="2:21" x14ac:dyDescent="0.2">
      <c r="B339" s="115"/>
      <c r="C339" s="115"/>
      <c r="D339" s="115"/>
      <c r="E339" s="115"/>
      <c r="F339" s="115"/>
      <c r="G339" s="116"/>
      <c r="H339" s="116"/>
      <c r="I339" s="117"/>
      <c r="J339" s="116"/>
      <c r="K339" s="116"/>
      <c r="L339" s="117"/>
      <c r="M339" s="116"/>
      <c r="N339" s="115"/>
      <c r="O339" s="115"/>
      <c r="P339" s="116"/>
      <c r="Q339" s="117"/>
      <c r="R339" s="151"/>
      <c r="S339" s="151"/>
      <c r="T339" s="151"/>
      <c r="U339" s="54"/>
    </row>
    <row r="340" spans="2:21" x14ac:dyDescent="0.2">
      <c r="B340" s="115"/>
      <c r="C340" s="115"/>
      <c r="D340" s="115"/>
      <c r="E340" s="115"/>
      <c r="F340" s="115"/>
      <c r="G340" s="116"/>
      <c r="H340" s="116"/>
      <c r="I340" s="117"/>
      <c r="J340" s="116"/>
      <c r="K340" s="116"/>
      <c r="L340" s="117"/>
      <c r="M340" s="116"/>
      <c r="N340" s="115"/>
      <c r="O340" s="115"/>
      <c r="P340" s="116"/>
      <c r="Q340" s="117"/>
      <c r="R340" s="151"/>
      <c r="S340" s="151"/>
      <c r="T340" s="151"/>
      <c r="U340" s="54"/>
    </row>
    <row r="341" spans="2:21" x14ac:dyDescent="0.2">
      <c r="B341" s="115"/>
      <c r="C341" s="115"/>
      <c r="D341" s="115"/>
      <c r="E341" s="115"/>
      <c r="F341" s="115"/>
      <c r="G341" s="116"/>
      <c r="H341" s="116"/>
      <c r="I341" s="117"/>
      <c r="J341" s="116"/>
      <c r="K341" s="116"/>
      <c r="L341" s="117"/>
      <c r="M341" s="116"/>
      <c r="N341" s="115"/>
      <c r="O341" s="115"/>
      <c r="P341" s="116"/>
      <c r="Q341" s="117"/>
      <c r="R341" s="151"/>
      <c r="S341" s="151"/>
      <c r="T341" s="151"/>
      <c r="U341" s="54"/>
    </row>
    <row r="342" spans="2:21" x14ac:dyDescent="0.2">
      <c r="B342" s="115"/>
      <c r="C342" s="115"/>
      <c r="D342" s="115"/>
      <c r="E342" s="115"/>
      <c r="F342" s="115"/>
      <c r="G342" s="116"/>
      <c r="H342" s="116"/>
      <c r="I342" s="117"/>
      <c r="J342" s="116"/>
      <c r="K342" s="116"/>
      <c r="L342" s="117"/>
      <c r="M342" s="116"/>
      <c r="N342" s="115"/>
      <c r="O342" s="115"/>
      <c r="P342" s="116"/>
      <c r="Q342" s="117"/>
      <c r="R342" s="151"/>
      <c r="S342" s="151"/>
      <c r="T342" s="151"/>
      <c r="U342" s="54"/>
    </row>
    <row r="343" spans="2:21" x14ac:dyDescent="0.2">
      <c r="B343" s="115"/>
      <c r="C343" s="115"/>
      <c r="D343" s="115"/>
      <c r="E343" s="115"/>
      <c r="F343" s="115"/>
      <c r="G343" s="116"/>
      <c r="H343" s="116"/>
      <c r="I343" s="117"/>
      <c r="J343" s="116"/>
      <c r="K343" s="116"/>
      <c r="L343" s="117"/>
      <c r="M343" s="116"/>
      <c r="N343" s="115"/>
      <c r="O343" s="115"/>
      <c r="P343" s="116"/>
      <c r="Q343" s="117"/>
      <c r="R343" s="151"/>
      <c r="S343" s="151"/>
      <c r="T343" s="151"/>
      <c r="U343" s="54"/>
    </row>
    <row r="344" spans="2:21" x14ac:dyDescent="0.2">
      <c r="B344" s="115"/>
      <c r="C344" s="115"/>
      <c r="D344" s="115"/>
      <c r="E344" s="115"/>
      <c r="F344" s="115"/>
      <c r="G344" s="116"/>
      <c r="H344" s="116"/>
      <c r="I344" s="117"/>
      <c r="J344" s="116"/>
      <c r="K344" s="116"/>
      <c r="L344" s="117"/>
      <c r="M344" s="116"/>
      <c r="N344" s="115"/>
      <c r="O344" s="115"/>
      <c r="P344" s="116"/>
      <c r="Q344" s="117"/>
      <c r="R344" s="151"/>
      <c r="S344" s="151"/>
      <c r="T344" s="151"/>
      <c r="U344" s="54"/>
    </row>
    <row r="345" spans="2:21" x14ac:dyDescent="0.2">
      <c r="B345" s="115"/>
      <c r="C345" s="115"/>
      <c r="D345" s="115"/>
      <c r="E345" s="115"/>
      <c r="F345" s="115"/>
      <c r="G345" s="116"/>
      <c r="H345" s="116"/>
      <c r="I345" s="117"/>
      <c r="J345" s="116"/>
      <c r="K345" s="116"/>
      <c r="L345" s="117"/>
      <c r="M345" s="116"/>
      <c r="N345" s="115"/>
      <c r="O345" s="115"/>
      <c r="P345" s="116"/>
      <c r="Q345" s="117"/>
      <c r="R345" s="151"/>
      <c r="S345" s="151"/>
      <c r="T345" s="151"/>
      <c r="U345" s="54"/>
    </row>
    <row r="346" spans="2:21" x14ac:dyDescent="0.2">
      <c r="B346" s="115"/>
      <c r="C346" s="115"/>
      <c r="D346" s="115"/>
      <c r="E346" s="115"/>
      <c r="F346" s="115"/>
      <c r="G346" s="116"/>
      <c r="H346" s="116"/>
      <c r="I346" s="117"/>
      <c r="J346" s="116"/>
      <c r="K346" s="116"/>
      <c r="L346" s="117"/>
      <c r="M346" s="116"/>
      <c r="N346" s="115"/>
      <c r="O346" s="115"/>
      <c r="P346" s="116"/>
      <c r="Q346" s="117"/>
      <c r="R346" s="151"/>
      <c r="S346" s="151"/>
      <c r="T346" s="151"/>
      <c r="U346" s="54"/>
    </row>
    <row r="347" spans="2:21" x14ac:dyDescent="0.2">
      <c r="B347" s="115"/>
      <c r="C347" s="115"/>
      <c r="D347" s="115"/>
      <c r="E347" s="115"/>
      <c r="F347" s="115"/>
      <c r="G347" s="116"/>
      <c r="H347" s="116"/>
      <c r="I347" s="117"/>
      <c r="J347" s="116"/>
      <c r="K347" s="116"/>
      <c r="L347" s="117"/>
      <c r="M347" s="116"/>
      <c r="N347" s="115"/>
      <c r="O347" s="115"/>
      <c r="P347" s="116"/>
      <c r="Q347" s="117"/>
      <c r="R347" s="151"/>
      <c r="S347" s="151"/>
      <c r="T347" s="151"/>
      <c r="U347" s="54"/>
    </row>
    <row r="348" spans="2:21" x14ac:dyDescent="0.2">
      <c r="B348" s="115"/>
      <c r="C348" s="115"/>
      <c r="D348" s="115"/>
      <c r="E348" s="115"/>
      <c r="F348" s="115"/>
      <c r="G348" s="116"/>
      <c r="H348" s="116"/>
      <c r="I348" s="117"/>
      <c r="J348" s="116"/>
      <c r="K348" s="116"/>
      <c r="L348" s="117"/>
      <c r="M348" s="116"/>
      <c r="N348" s="115"/>
      <c r="O348" s="115"/>
      <c r="P348" s="116"/>
      <c r="Q348" s="117"/>
      <c r="R348" s="151"/>
      <c r="S348" s="151"/>
      <c r="T348" s="151"/>
      <c r="U348" s="54"/>
    </row>
    <row r="349" spans="2:21" x14ac:dyDescent="0.2">
      <c r="B349" s="115"/>
      <c r="C349" s="115"/>
      <c r="D349" s="115"/>
      <c r="E349" s="115"/>
      <c r="F349" s="115"/>
      <c r="G349" s="116"/>
      <c r="H349" s="116"/>
      <c r="I349" s="117"/>
      <c r="J349" s="116"/>
      <c r="K349" s="116"/>
      <c r="L349" s="117"/>
      <c r="M349" s="116"/>
      <c r="N349" s="115"/>
      <c r="O349" s="115"/>
      <c r="P349" s="116"/>
      <c r="Q349" s="117"/>
      <c r="R349" s="151"/>
      <c r="S349" s="151"/>
      <c r="T349" s="151"/>
      <c r="U349" s="54"/>
    </row>
    <row r="350" spans="2:21" ht="15" x14ac:dyDescent="0.25">
      <c r="B350" s="115"/>
      <c r="C350" s="115"/>
      <c r="D350" s="115"/>
      <c r="E350" s="115"/>
      <c r="F350" s="115"/>
      <c r="G350" s="116"/>
      <c r="H350" s="116"/>
      <c r="I350" s="117"/>
      <c r="J350" s="116"/>
      <c r="K350" s="116"/>
      <c r="L350" s="117"/>
      <c r="M350" s="116"/>
      <c r="N350" s="115"/>
      <c r="O350" s="115"/>
      <c r="P350" s="116"/>
      <c r="Q350" s="117"/>
      <c r="R350" s="154" t="e">
        <f>AVERAGE(C309:C350)</f>
        <v>#DIV/0!</v>
      </c>
      <c r="S350" s="154">
        <f>MAX(C309:C350)</f>
        <v>0</v>
      </c>
      <c r="T350" s="154">
        <f>MIN(C349:C350)</f>
        <v>0</v>
      </c>
      <c r="U350" s="54"/>
    </row>
    <row r="351" spans="2:21" x14ac:dyDescent="0.2">
      <c r="B351" s="115"/>
      <c r="C351" s="115"/>
      <c r="D351" s="115"/>
      <c r="E351" s="115"/>
      <c r="F351" s="115"/>
      <c r="G351" s="116"/>
      <c r="H351" s="116"/>
      <c r="I351" s="117"/>
      <c r="J351" s="116"/>
      <c r="K351" s="116"/>
      <c r="L351" s="117"/>
      <c r="M351" s="116"/>
      <c r="N351" s="115"/>
      <c r="O351" s="115"/>
      <c r="P351" s="116"/>
      <c r="Q351" s="117"/>
      <c r="R351" s="151"/>
      <c r="S351" s="151"/>
      <c r="T351" s="151"/>
      <c r="U351" s="54"/>
    </row>
    <row r="352" spans="2:21" x14ac:dyDescent="0.2">
      <c r="B352" s="115"/>
      <c r="C352" s="115"/>
      <c r="D352" s="115"/>
      <c r="E352" s="115"/>
      <c r="F352" s="115"/>
      <c r="G352" s="116"/>
      <c r="H352" s="116"/>
      <c r="I352" s="117"/>
      <c r="J352" s="116"/>
      <c r="K352" s="116"/>
      <c r="L352" s="117"/>
      <c r="M352" s="116"/>
      <c r="N352" s="115"/>
      <c r="O352" s="115"/>
      <c r="P352" s="116"/>
      <c r="Q352" s="117"/>
      <c r="R352" s="151"/>
      <c r="S352" s="151"/>
      <c r="T352" s="151"/>
      <c r="U352" s="54"/>
    </row>
    <row r="353" spans="2:21" x14ac:dyDescent="0.2">
      <c r="B353" s="115"/>
      <c r="C353" s="115"/>
      <c r="D353" s="115"/>
      <c r="E353" s="115"/>
      <c r="F353" s="115"/>
      <c r="G353" s="116"/>
      <c r="H353" s="116"/>
      <c r="I353" s="117"/>
      <c r="J353" s="116"/>
      <c r="K353" s="116"/>
      <c r="L353" s="117"/>
      <c r="M353" s="116"/>
      <c r="N353" s="115"/>
      <c r="O353" s="115"/>
      <c r="P353" s="116"/>
      <c r="Q353" s="117"/>
      <c r="R353" s="151"/>
      <c r="S353" s="151"/>
      <c r="T353" s="151"/>
      <c r="U353" s="54"/>
    </row>
    <row r="354" spans="2:21" x14ac:dyDescent="0.2">
      <c r="B354" s="115"/>
      <c r="C354" s="115"/>
      <c r="D354" s="115"/>
      <c r="E354" s="115"/>
      <c r="F354" s="115"/>
      <c r="G354" s="116"/>
      <c r="H354" s="116"/>
      <c r="I354" s="117"/>
      <c r="J354" s="116"/>
      <c r="K354" s="116"/>
      <c r="L354" s="117"/>
      <c r="M354" s="116"/>
      <c r="N354" s="115"/>
      <c r="O354" s="115"/>
      <c r="P354" s="116"/>
      <c r="Q354" s="117"/>
      <c r="R354" s="151"/>
      <c r="S354" s="151"/>
      <c r="T354" s="151"/>
      <c r="U354" s="54"/>
    </row>
    <row r="355" spans="2:21" x14ac:dyDescent="0.2">
      <c r="B355" s="115"/>
      <c r="C355" s="115"/>
      <c r="D355" s="115"/>
      <c r="E355" s="115"/>
      <c r="F355" s="115"/>
      <c r="G355" s="116"/>
      <c r="H355" s="116"/>
      <c r="I355" s="117"/>
      <c r="J355" s="116"/>
      <c r="K355" s="116"/>
      <c r="L355" s="117"/>
      <c r="M355" s="116"/>
      <c r="N355" s="115"/>
      <c r="O355" s="115"/>
      <c r="P355" s="116"/>
      <c r="Q355" s="117"/>
      <c r="R355" s="151"/>
      <c r="S355" s="151"/>
      <c r="T355" s="151"/>
      <c r="U355" s="54"/>
    </row>
    <row r="356" spans="2:21" x14ac:dyDescent="0.2">
      <c r="B356" s="115"/>
      <c r="C356" s="115"/>
      <c r="D356" s="115"/>
      <c r="E356" s="115"/>
      <c r="F356" s="115"/>
      <c r="G356" s="116"/>
      <c r="H356" s="116"/>
      <c r="I356" s="117"/>
      <c r="J356" s="116"/>
      <c r="K356" s="116"/>
      <c r="L356" s="117"/>
      <c r="M356" s="116"/>
      <c r="N356" s="115"/>
      <c r="O356" s="115"/>
      <c r="P356" s="116"/>
      <c r="Q356" s="117"/>
      <c r="R356" s="151"/>
      <c r="S356" s="151"/>
      <c r="T356" s="151"/>
      <c r="U356" s="54"/>
    </row>
    <row r="357" spans="2:21" x14ac:dyDescent="0.2">
      <c r="B357" s="115"/>
      <c r="C357" s="115"/>
      <c r="D357" s="115"/>
      <c r="E357" s="115"/>
      <c r="F357" s="115"/>
      <c r="G357" s="116"/>
      <c r="H357" s="116"/>
      <c r="I357" s="117"/>
      <c r="J357" s="116"/>
      <c r="K357" s="116"/>
      <c r="L357" s="117"/>
      <c r="M357" s="116"/>
      <c r="N357" s="115"/>
      <c r="O357" s="115"/>
      <c r="P357" s="116"/>
      <c r="Q357" s="117"/>
      <c r="R357" s="151"/>
      <c r="S357" s="151"/>
      <c r="T357" s="151"/>
      <c r="U357" s="54"/>
    </row>
    <row r="358" spans="2:21" x14ac:dyDescent="0.2">
      <c r="B358" s="115"/>
      <c r="C358" s="115"/>
      <c r="D358" s="115"/>
      <c r="E358" s="115"/>
      <c r="F358" s="115"/>
      <c r="G358" s="116"/>
      <c r="H358" s="116"/>
      <c r="I358" s="117"/>
      <c r="J358" s="116"/>
      <c r="K358" s="116"/>
      <c r="L358" s="117"/>
      <c r="M358" s="116"/>
      <c r="N358" s="115"/>
      <c r="O358" s="115"/>
      <c r="P358" s="116"/>
      <c r="Q358" s="117"/>
      <c r="R358" s="151"/>
      <c r="S358" s="151"/>
      <c r="T358" s="151"/>
      <c r="U358" s="54"/>
    </row>
    <row r="359" spans="2:21" x14ac:dyDescent="0.2">
      <c r="B359" s="115"/>
      <c r="C359" s="115"/>
      <c r="D359" s="115"/>
      <c r="E359" s="115"/>
      <c r="F359" s="115"/>
      <c r="G359" s="116"/>
      <c r="H359" s="116"/>
      <c r="I359" s="117"/>
      <c r="J359" s="116"/>
      <c r="K359" s="116"/>
      <c r="L359" s="117"/>
      <c r="M359" s="116"/>
      <c r="N359" s="115"/>
      <c r="O359" s="115"/>
      <c r="P359" s="116"/>
      <c r="Q359" s="117"/>
      <c r="R359" s="151"/>
      <c r="S359" s="151"/>
      <c r="T359" s="151"/>
      <c r="U359" s="54"/>
    </row>
    <row r="360" spans="2:21" x14ac:dyDescent="0.2">
      <c r="B360" s="115"/>
      <c r="C360" s="115"/>
      <c r="D360" s="115"/>
      <c r="E360" s="115"/>
      <c r="F360" s="115"/>
      <c r="G360" s="116"/>
      <c r="H360" s="116"/>
      <c r="I360" s="117"/>
      <c r="J360" s="116"/>
      <c r="K360" s="116"/>
      <c r="L360" s="117"/>
      <c r="M360" s="116"/>
      <c r="N360" s="115"/>
      <c r="O360" s="115"/>
      <c r="P360" s="116"/>
      <c r="Q360" s="117"/>
      <c r="R360" s="151"/>
      <c r="S360" s="151"/>
      <c r="T360" s="151"/>
      <c r="U360" s="54"/>
    </row>
    <row r="361" spans="2:21" x14ac:dyDescent="0.2">
      <c r="B361" s="115"/>
      <c r="C361" s="115"/>
      <c r="D361" s="115"/>
      <c r="E361" s="115"/>
      <c r="F361" s="115"/>
      <c r="G361" s="116"/>
      <c r="H361" s="116"/>
      <c r="I361" s="117"/>
      <c r="J361" s="116"/>
      <c r="K361" s="116"/>
      <c r="L361" s="117"/>
      <c r="M361" s="116"/>
      <c r="N361" s="115"/>
      <c r="O361" s="115"/>
      <c r="P361" s="116"/>
      <c r="Q361" s="117"/>
      <c r="R361" s="151"/>
      <c r="S361" s="151"/>
      <c r="T361" s="151"/>
      <c r="U361" s="54"/>
    </row>
    <row r="362" spans="2:21" x14ac:dyDescent="0.2">
      <c r="B362" s="115"/>
      <c r="C362" s="115"/>
      <c r="D362" s="115"/>
      <c r="E362" s="115"/>
      <c r="F362" s="115"/>
      <c r="G362" s="116"/>
      <c r="H362" s="116"/>
      <c r="I362" s="117"/>
      <c r="J362" s="116"/>
      <c r="K362" s="116"/>
      <c r="L362" s="117"/>
      <c r="M362" s="116"/>
      <c r="N362" s="115"/>
      <c r="O362" s="115"/>
      <c r="P362" s="116"/>
      <c r="Q362" s="117"/>
      <c r="R362" s="151"/>
      <c r="S362" s="151"/>
      <c r="T362" s="151"/>
      <c r="U362" s="54"/>
    </row>
    <row r="363" spans="2:21" x14ac:dyDescent="0.2">
      <c r="B363" s="115"/>
      <c r="C363" s="115"/>
      <c r="D363" s="115"/>
      <c r="E363" s="115"/>
      <c r="F363" s="115"/>
      <c r="G363" s="116"/>
      <c r="H363" s="116"/>
      <c r="I363" s="117"/>
      <c r="J363" s="116"/>
      <c r="K363" s="116"/>
      <c r="L363" s="117"/>
      <c r="M363" s="116"/>
      <c r="N363" s="115"/>
      <c r="O363" s="115"/>
      <c r="P363" s="116"/>
      <c r="Q363" s="117"/>
      <c r="R363" s="151"/>
      <c r="S363" s="151"/>
      <c r="T363" s="151"/>
      <c r="U363" s="54"/>
    </row>
    <row r="364" spans="2:21" x14ac:dyDescent="0.2">
      <c r="B364" s="115"/>
      <c r="C364" s="115"/>
      <c r="D364" s="115"/>
      <c r="E364" s="115"/>
      <c r="F364" s="115"/>
      <c r="G364" s="116"/>
      <c r="H364" s="116"/>
      <c r="I364" s="117"/>
      <c r="J364" s="116"/>
      <c r="K364" s="116"/>
      <c r="L364" s="117"/>
      <c r="M364" s="116"/>
      <c r="N364" s="115"/>
      <c r="O364" s="115"/>
      <c r="P364" s="116"/>
      <c r="Q364" s="117"/>
      <c r="R364" s="151"/>
      <c r="S364" s="151"/>
      <c r="T364" s="151"/>
      <c r="U364" s="54"/>
    </row>
    <row r="365" spans="2:21" x14ac:dyDescent="0.2">
      <c r="B365" s="115"/>
      <c r="C365" s="115"/>
      <c r="D365" s="115"/>
      <c r="E365" s="115"/>
      <c r="F365" s="115"/>
      <c r="G365" s="116"/>
      <c r="H365" s="116"/>
      <c r="I365" s="117"/>
      <c r="J365" s="116"/>
      <c r="K365" s="116"/>
      <c r="L365" s="117"/>
      <c r="M365" s="116"/>
      <c r="N365" s="115"/>
      <c r="O365" s="115"/>
      <c r="P365" s="116"/>
      <c r="Q365" s="117"/>
      <c r="R365" s="151"/>
      <c r="S365" s="151"/>
      <c r="T365" s="151"/>
      <c r="U365" s="54"/>
    </row>
    <row r="366" spans="2:21" x14ac:dyDescent="0.2">
      <c r="B366" s="115"/>
      <c r="C366" s="115"/>
      <c r="D366" s="115"/>
      <c r="E366" s="115"/>
      <c r="F366" s="115"/>
      <c r="G366" s="116"/>
      <c r="H366" s="116"/>
      <c r="I366" s="117"/>
      <c r="J366" s="116"/>
      <c r="K366" s="116"/>
      <c r="L366" s="117"/>
      <c r="M366" s="116"/>
      <c r="N366" s="115"/>
      <c r="O366" s="115"/>
      <c r="P366" s="116"/>
      <c r="Q366" s="117"/>
      <c r="R366" s="151"/>
      <c r="S366" s="151"/>
      <c r="T366" s="151"/>
      <c r="U366" s="54"/>
    </row>
    <row r="367" spans="2:21" x14ac:dyDescent="0.2">
      <c r="B367" s="115"/>
      <c r="C367" s="115"/>
      <c r="D367" s="115"/>
      <c r="E367" s="115"/>
      <c r="F367" s="115"/>
      <c r="G367" s="116"/>
      <c r="H367" s="116"/>
      <c r="I367" s="117"/>
      <c r="J367" s="116"/>
      <c r="K367" s="116"/>
      <c r="L367" s="117"/>
      <c r="M367" s="116"/>
      <c r="N367" s="115"/>
      <c r="O367" s="115"/>
      <c r="P367" s="116"/>
      <c r="Q367" s="117"/>
      <c r="R367" s="151"/>
      <c r="S367" s="151"/>
      <c r="T367" s="151"/>
      <c r="U367" s="54"/>
    </row>
    <row r="368" spans="2:21" x14ac:dyDescent="0.2">
      <c r="B368" s="115"/>
      <c r="C368" s="115"/>
      <c r="D368" s="115"/>
      <c r="E368" s="115"/>
      <c r="F368" s="115"/>
      <c r="G368" s="116"/>
      <c r="H368" s="116"/>
      <c r="I368" s="117"/>
      <c r="J368" s="116"/>
      <c r="K368" s="116"/>
      <c r="L368" s="117"/>
      <c r="M368" s="116"/>
      <c r="N368" s="115"/>
      <c r="O368" s="115"/>
      <c r="P368" s="116"/>
      <c r="Q368" s="117"/>
      <c r="R368" s="151"/>
      <c r="S368" s="151"/>
      <c r="T368" s="151"/>
      <c r="U368" s="54"/>
    </row>
    <row r="369" spans="2:21" x14ac:dyDescent="0.2">
      <c r="B369" s="115"/>
      <c r="C369" s="115"/>
      <c r="D369" s="115"/>
      <c r="E369" s="115"/>
      <c r="F369" s="115"/>
      <c r="G369" s="116"/>
      <c r="H369" s="116"/>
      <c r="I369" s="117"/>
      <c r="J369" s="116"/>
      <c r="K369" s="116"/>
      <c r="L369" s="117"/>
      <c r="M369" s="116"/>
      <c r="N369" s="115"/>
      <c r="O369" s="115"/>
      <c r="P369" s="116"/>
      <c r="Q369" s="117"/>
      <c r="R369" s="151"/>
      <c r="S369" s="151"/>
      <c r="T369" s="151"/>
      <c r="U369" s="54"/>
    </row>
    <row r="370" spans="2:21" x14ac:dyDescent="0.2">
      <c r="B370" s="115"/>
      <c r="C370" s="115"/>
      <c r="D370" s="115"/>
      <c r="E370" s="115"/>
      <c r="F370" s="115"/>
      <c r="G370" s="116"/>
      <c r="H370" s="116"/>
      <c r="I370" s="117"/>
      <c r="J370" s="116"/>
      <c r="K370" s="116"/>
      <c r="L370" s="117"/>
      <c r="M370" s="116"/>
      <c r="N370" s="115"/>
      <c r="O370" s="115"/>
      <c r="P370" s="116"/>
      <c r="Q370" s="117"/>
      <c r="R370" s="151"/>
      <c r="S370" s="151"/>
      <c r="T370" s="151"/>
      <c r="U370" s="54"/>
    </row>
    <row r="371" spans="2:21" x14ac:dyDescent="0.2">
      <c r="B371" s="115"/>
      <c r="C371" s="115"/>
      <c r="D371" s="115"/>
      <c r="E371" s="115"/>
      <c r="F371" s="115"/>
      <c r="G371" s="116"/>
      <c r="H371" s="116"/>
      <c r="I371" s="117"/>
      <c r="J371" s="116"/>
      <c r="K371" s="116"/>
      <c r="L371" s="117"/>
      <c r="M371" s="116"/>
      <c r="N371" s="115"/>
      <c r="O371" s="115"/>
      <c r="P371" s="116"/>
      <c r="Q371" s="117"/>
      <c r="R371" s="151"/>
      <c r="S371" s="151"/>
      <c r="T371" s="151"/>
      <c r="U371" s="54"/>
    </row>
    <row r="372" spans="2:21" x14ac:dyDescent="0.2">
      <c r="B372" s="115"/>
      <c r="C372" s="115"/>
      <c r="D372" s="115"/>
      <c r="E372" s="115"/>
      <c r="F372" s="115"/>
      <c r="G372" s="116"/>
      <c r="H372" s="116"/>
      <c r="I372" s="117"/>
      <c r="J372" s="116"/>
      <c r="K372" s="116"/>
      <c r="L372" s="117"/>
      <c r="M372" s="116"/>
      <c r="N372" s="115"/>
      <c r="O372" s="115"/>
      <c r="P372" s="116"/>
      <c r="Q372" s="117"/>
      <c r="R372" s="151"/>
      <c r="S372" s="151"/>
      <c r="T372" s="151"/>
      <c r="U372" s="54"/>
    </row>
    <row r="373" spans="2:21" x14ac:dyDescent="0.2">
      <c r="B373" s="115"/>
      <c r="C373" s="115"/>
      <c r="D373" s="115"/>
      <c r="E373" s="115"/>
      <c r="F373" s="115"/>
      <c r="G373" s="116"/>
      <c r="H373" s="116"/>
      <c r="I373" s="117"/>
      <c r="J373" s="116"/>
      <c r="K373" s="116"/>
      <c r="L373" s="117"/>
      <c r="M373" s="116"/>
      <c r="N373" s="115"/>
      <c r="O373" s="115"/>
      <c r="P373" s="116"/>
      <c r="Q373" s="117"/>
      <c r="R373" s="151"/>
      <c r="S373" s="151"/>
      <c r="T373" s="151"/>
      <c r="U373" s="54"/>
    </row>
    <row r="374" spans="2:21" x14ac:dyDescent="0.2">
      <c r="B374" s="115"/>
      <c r="C374" s="115"/>
      <c r="D374" s="115"/>
      <c r="E374" s="115"/>
      <c r="F374" s="115"/>
      <c r="G374" s="116"/>
      <c r="H374" s="116"/>
      <c r="I374" s="117"/>
      <c r="J374" s="116"/>
      <c r="K374" s="116"/>
      <c r="L374" s="117"/>
      <c r="M374" s="116"/>
      <c r="N374" s="115"/>
      <c r="O374" s="115"/>
      <c r="P374" s="116"/>
      <c r="Q374" s="117"/>
      <c r="R374" s="151"/>
      <c r="S374" s="151"/>
      <c r="T374" s="151"/>
      <c r="U374" s="54"/>
    </row>
    <row r="375" spans="2:21" x14ac:dyDescent="0.2">
      <c r="B375" s="115"/>
      <c r="C375" s="115"/>
      <c r="D375" s="115"/>
      <c r="E375" s="115"/>
      <c r="F375" s="115"/>
      <c r="G375" s="116"/>
      <c r="H375" s="116"/>
      <c r="I375" s="117"/>
      <c r="J375" s="116"/>
      <c r="K375" s="116"/>
      <c r="L375" s="117"/>
      <c r="M375" s="116"/>
      <c r="N375" s="115"/>
      <c r="O375" s="115"/>
      <c r="P375" s="116"/>
      <c r="Q375" s="117"/>
      <c r="R375" s="151"/>
      <c r="S375" s="151"/>
      <c r="T375" s="151"/>
      <c r="U375" s="54"/>
    </row>
    <row r="376" spans="2:21" x14ac:dyDescent="0.2">
      <c r="B376" s="115"/>
      <c r="C376" s="115"/>
      <c r="D376" s="115"/>
      <c r="E376" s="115"/>
      <c r="F376" s="115"/>
      <c r="G376" s="116"/>
      <c r="H376" s="116"/>
      <c r="I376" s="117"/>
      <c r="J376" s="116"/>
      <c r="K376" s="116"/>
      <c r="L376" s="117"/>
      <c r="M376" s="116"/>
      <c r="N376" s="115"/>
      <c r="O376" s="115"/>
      <c r="P376" s="116"/>
      <c r="Q376" s="117"/>
      <c r="R376" s="151"/>
      <c r="S376" s="151"/>
      <c r="T376" s="151"/>
      <c r="U376" s="54"/>
    </row>
    <row r="377" spans="2:21" x14ac:dyDescent="0.2">
      <c r="B377" s="115"/>
      <c r="C377" s="115"/>
      <c r="D377" s="115"/>
      <c r="E377" s="115"/>
      <c r="F377" s="115"/>
      <c r="G377" s="116"/>
      <c r="H377" s="116"/>
      <c r="I377" s="117"/>
      <c r="J377" s="116"/>
      <c r="K377" s="116"/>
      <c r="L377" s="117"/>
      <c r="M377" s="116"/>
      <c r="N377" s="115"/>
      <c r="O377" s="115"/>
      <c r="P377" s="116"/>
      <c r="Q377" s="117"/>
      <c r="R377" s="151"/>
      <c r="S377" s="151"/>
      <c r="T377" s="151"/>
      <c r="U377" s="54"/>
    </row>
    <row r="378" spans="2:21" x14ac:dyDescent="0.2">
      <c r="B378" s="115"/>
      <c r="C378" s="115"/>
      <c r="D378" s="115"/>
      <c r="E378" s="115"/>
      <c r="F378" s="115"/>
      <c r="G378" s="116"/>
      <c r="H378" s="116"/>
      <c r="I378" s="117"/>
      <c r="J378" s="116"/>
      <c r="K378" s="116"/>
      <c r="L378" s="117"/>
      <c r="M378" s="116"/>
      <c r="N378" s="115"/>
      <c r="O378" s="115"/>
      <c r="P378" s="116"/>
      <c r="Q378" s="117"/>
      <c r="R378" s="151"/>
      <c r="S378" s="151"/>
      <c r="T378" s="151"/>
      <c r="U378" s="54"/>
    </row>
    <row r="379" spans="2:21" x14ac:dyDescent="0.2">
      <c r="B379" s="115"/>
      <c r="C379" s="115"/>
      <c r="D379" s="115"/>
      <c r="E379" s="115"/>
      <c r="F379" s="115"/>
      <c r="G379" s="116"/>
      <c r="H379" s="116"/>
      <c r="I379" s="117"/>
      <c r="J379" s="116"/>
      <c r="K379" s="116"/>
      <c r="L379" s="117"/>
      <c r="M379" s="116"/>
      <c r="N379" s="115"/>
      <c r="O379" s="115"/>
      <c r="P379" s="116"/>
      <c r="Q379" s="117"/>
      <c r="R379" s="151"/>
      <c r="S379" s="151"/>
      <c r="T379" s="151"/>
      <c r="U379" s="54"/>
    </row>
    <row r="380" spans="2:21" x14ac:dyDescent="0.2">
      <c r="B380" s="115"/>
      <c r="C380" s="115"/>
      <c r="D380" s="115"/>
      <c r="E380" s="115"/>
      <c r="F380" s="115"/>
      <c r="G380" s="116"/>
      <c r="H380" s="116"/>
      <c r="I380" s="117"/>
      <c r="J380" s="116"/>
      <c r="K380" s="116"/>
      <c r="L380" s="117"/>
      <c r="M380" s="116"/>
      <c r="N380" s="115"/>
      <c r="O380" s="115"/>
      <c r="P380" s="116"/>
      <c r="Q380" s="117"/>
      <c r="R380" s="151"/>
      <c r="S380" s="151"/>
      <c r="T380" s="151"/>
      <c r="U380" s="54"/>
    </row>
    <row r="381" spans="2:21" x14ac:dyDescent="0.2">
      <c r="B381" s="115"/>
      <c r="C381" s="115"/>
      <c r="D381" s="115"/>
      <c r="E381" s="115"/>
      <c r="F381" s="115"/>
      <c r="G381" s="116"/>
      <c r="H381" s="116"/>
      <c r="I381" s="117"/>
      <c r="J381" s="116"/>
      <c r="K381" s="116"/>
      <c r="L381" s="117"/>
      <c r="M381" s="116"/>
      <c r="N381" s="115"/>
      <c r="O381" s="115"/>
      <c r="P381" s="116"/>
      <c r="Q381" s="117"/>
      <c r="R381" s="151"/>
      <c r="S381" s="151"/>
      <c r="T381" s="151"/>
      <c r="U381" s="54"/>
    </row>
    <row r="382" spans="2:21" x14ac:dyDescent="0.2">
      <c r="B382" s="115"/>
      <c r="C382" s="115"/>
      <c r="D382" s="115"/>
      <c r="E382" s="115"/>
      <c r="F382" s="115"/>
      <c r="G382" s="116"/>
      <c r="H382" s="116"/>
      <c r="I382" s="117"/>
      <c r="J382" s="116"/>
      <c r="K382" s="116"/>
      <c r="L382" s="117"/>
      <c r="M382" s="116"/>
      <c r="N382" s="115"/>
      <c r="O382" s="115"/>
      <c r="P382" s="116"/>
      <c r="Q382" s="117"/>
      <c r="R382" s="151"/>
      <c r="S382" s="151"/>
      <c r="T382" s="151"/>
      <c r="U382" s="54"/>
    </row>
    <row r="383" spans="2:21" x14ac:dyDescent="0.2">
      <c r="B383" s="115"/>
      <c r="C383" s="115"/>
      <c r="D383" s="115"/>
      <c r="E383" s="115"/>
      <c r="F383" s="115"/>
      <c r="G383" s="116"/>
      <c r="H383" s="116"/>
      <c r="I383" s="117"/>
      <c r="J383" s="116"/>
      <c r="K383" s="116"/>
      <c r="L383" s="117"/>
      <c r="M383" s="116"/>
      <c r="N383" s="115"/>
      <c r="O383" s="115"/>
      <c r="P383" s="116"/>
      <c r="Q383" s="117"/>
      <c r="R383" s="151"/>
      <c r="S383" s="151"/>
      <c r="T383" s="151"/>
      <c r="U383" s="54"/>
    </row>
    <row r="384" spans="2:21" x14ac:dyDescent="0.2">
      <c r="B384" s="115"/>
      <c r="C384" s="115"/>
      <c r="D384" s="115"/>
      <c r="E384" s="115"/>
      <c r="F384" s="115"/>
      <c r="G384" s="116"/>
      <c r="H384" s="116"/>
      <c r="I384" s="117"/>
      <c r="J384" s="116"/>
      <c r="K384" s="116"/>
      <c r="L384" s="117"/>
      <c r="M384" s="116"/>
      <c r="N384" s="115"/>
      <c r="O384" s="115"/>
      <c r="P384" s="116"/>
      <c r="Q384" s="117"/>
      <c r="R384" s="151"/>
      <c r="S384" s="151"/>
      <c r="T384" s="151"/>
      <c r="U384" s="54"/>
    </row>
    <row r="385" spans="2:21" x14ac:dyDescent="0.2">
      <c r="B385" s="115"/>
      <c r="C385" s="115"/>
      <c r="D385" s="115"/>
      <c r="E385" s="115"/>
      <c r="F385" s="115"/>
      <c r="G385" s="116"/>
      <c r="H385" s="116"/>
      <c r="I385" s="117"/>
      <c r="J385" s="116"/>
      <c r="K385" s="116"/>
      <c r="L385" s="117"/>
      <c r="M385" s="116"/>
      <c r="N385" s="115"/>
      <c r="O385" s="115"/>
      <c r="P385" s="116"/>
      <c r="Q385" s="117"/>
      <c r="R385" s="151"/>
      <c r="S385" s="151"/>
      <c r="T385" s="151"/>
      <c r="U385" s="54"/>
    </row>
    <row r="386" spans="2:21" x14ac:dyDescent="0.2">
      <c r="B386" s="115"/>
      <c r="C386" s="115"/>
      <c r="D386" s="115"/>
      <c r="E386" s="115"/>
      <c r="F386" s="115"/>
      <c r="G386" s="116"/>
      <c r="H386" s="116"/>
      <c r="I386" s="117"/>
      <c r="J386" s="116"/>
      <c r="K386" s="116"/>
      <c r="L386" s="117"/>
      <c r="M386" s="116"/>
      <c r="N386" s="115"/>
      <c r="O386" s="115"/>
      <c r="P386" s="116"/>
      <c r="Q386" s="117"/>
      <c r="R386" s="151"/>
      <c r="S386" s="151"/>
      <c r="T386" s="151"/>
      <c r="U386" s="54"/>
    </row>
    <row r="387" spans="2:21" x14ac:dyDescent="0.2">
      <c r="B387" s="115"/>
      <c r="C387" s="115"/>
      <c r="D387" s="115"/>
      <c r="E387" s="115"/>
      <c r="F387" s="115"/>
      <c r="G387" s="116"/>
      <c r="H387" s="116"/>
      <c r="I387" s="117"/>
      <c r="J387" s="116"/>
      <c r="K387" s="116"/>
      <c r="L387" s="117"/>
      <c r="M387" s="116"/>
      <c r="N387" s="115"/>
      <c r="O387" s="115"/>
      <c r="P387" s="116"/>
      <c r="Q387" s="117"/>
      <c r="R387" s="151"/>
      <c r="S387" s="151"/>
      <c r="T387" s="151"/>
      <c r="U387" s="54"/>
    </row>
    <row r="388" spans="2:21" x14ac:dyDescent="0.2">
      <c r="B388" s="115"/>
      <c r="C388" s="115"/>
      <c r="D388" s="115"/>
      <c r="E388" s="115"/>
      <c r="F388" s="115"/>
      <c r="G388" s="116"/>
      <c r="H388" s="116"/>
      <c r="I388" s="117"/>
      <c r="J388" s="116"/>
      <c r="K388" s="116"/>
      <c r="L388" s="117"/>
      <c r="M388" s="116"/>
      <c r="N388" s="115"/>
      <c r="O388" s="115"/>
      <c r="P388" s="116"/>
      <c r="Q388" s="117"/>
      <c r="R388" s="151"/>
      <c r="S388" s="151"/>
      <c r="T388" s="151"/>
      <c r="U388" s="54"/>
    </row>
    <row r="389" spans="2:21" x14ac:dyDescent="0.2">
      <c r="B389" s="115"/>
      <c r="C389" s="115"/>
      <c r="D389" s="115"/>
      <c r="E389" s="115"/>
      <c r="F389" s="115"/>
      <c r="G389" s="116"/>
      <c r="H389" s="116"/>
      <c r="I389" s="117"/>
      <c r="J389" s="116"/>
      <c r="K389" s="116"/>
      <c r="L389" s="117"/>
      <c r="M389" s="116"/>
      <c r="N389" s="115"/>
      <c r="O389" s="115"/>
      <c r="P389" s="116"/>
      <c r="Q389" s="117"/>
      <c r="R389" s="151"/>
      <c r="S389" s="151"/>
      <c r="T389" s="151"/>
      <c r="U389" s="54"/>
    </row>
    <row r="390" spans="2:21" x14ac:dyDescent="0.2">
      <c r="B390" s="115"/>
      <c r="C390" s="115"/>
      <c r="D390" s="115"/>
      <c r="E390" s="115"/>
      <c r="F390" s="115"/>
      <c r="G390" s="116"/>
      <c r="H390" s="116"/>
      <c r="I390" s="117"/>
      <c r="J390" s="116"/>
      <c r="K390" s="116"/>
      <c r="L390" s="117"/>
      <c r="M390" s="116"/>
      <c r="N390" s="115"/>
      <c r="O390" s="115"/>
      <c r="P390" s="116"/>
      <c r="Q390" s="117"/>
      <c r="R390" s="151"/>
      <c r="S390" s="151"/>
      <c r="T390" s="151"/>
      <c r="U390" s="54"/>
    </row>
    <row r="391" spans="2:21" x14ac:dyDescent="0.2">
      <c r="B391" s="115"/>
      <c r="C391" s="115"/>
      <c r="D391" s="115"/>
      <c r="E391" s="115"/>
      <c r="F391" s="115"/>
      <c r="G391" s="116"/>
      <c r="H391" s="116"/>
      <c r="I391" s="117"/>
      <c r="J391" s="116"/>
      <c r="K391" s="116"/>
      <c r="L391" s="117"/>
      <c r="M391" s="116"/>
      <c r="N391" s="115"/>
      <c r="O391" s="115"/>
      <c r="P391" s="116"/>
      <c r="Q391" s="117"/>
      <c r="R391" s="151"/>
      <c r="S391" s="151"/>
      <c r="T391" s="151"/>
      <c r="U391" s="54"/>
    </row>
    <row r="392" spans="2:21" ht="15" x14ac:dyDescent="0.25">
      <c r="B392" s="115"/>
      <c r="C392" s="115"/>
      <c r="D392" s="115"/>
      <c r="E392" s="115"/>
      <c r="F392" s="115"/>
      <c r="G392" s="116"/>
      <c r="H392" s="116"/>
      <c r="I392" s="117"/>
      <c r="J392" s="116"/>
      <c r="K392" s="116"/>
      <c r="L392" s="117"/>
      <c r="M392" s="116"/>
      <c r="N392" s="115"/>
      <c r="O392" s="115"/>
      <c r="P392" s="116"/>
      <c r="Q392" s="117"/>
      <c r="R392" s="154">
        <v>2.8513636363636365</v>
      </c>
      <c r="S392" s="154">
        <v>4.71</v>
      </c>
      <c r="T392" s="154">
        <v>0.77</v>
      </c>
      <c r="U392" s="54"/>
    </row>
    <row r="393" spans="2:21" x14ac:dyDescent="0.2">
      <c r="B393" s="115"/>
      <c r="C393" s="115"/>
      <c r="D393" s="115"/>
      <c r="E393" s="115"/>
      <c r="F393" s="115"/>
      <c r="G393" s="116"/>
      <c r="H393" s="116"/>
      <c r="I393" s="117"/>
      <c r="J393" s="116"/>
      <c r="K393" s="116"/>
      <c r="L393" s="117"/>
      <c r="M393" s="116"/>
      <c r="N393" s="115"/>
      <c r="O393" s="115"/>
      <c r="P393" s="116"/>
      <c r="Q393" s="117"/>
      <c r="R393" s="151"/>
      <c r="S393" s="151"/>
      <c r="T393" s="151"/>
      <c r="U393" s="54"/>
    </row>
    <row r="394" spans="2:21" x14ac:dyDescent="0.2">
      <c r="B394" s="115"/>
      <c r="C394" s="115"/>
      <c r="D394" s="115"/>
      <c r="E394" s="115"/>
      <c r="F394" s="115"/>
      <c r="G394" s="116"/>
      <c r="H394" s="116"/>
      <c r="I394" s="117"/>
      <c r="J394" s="116"/>
      <c r="K394" s="116"/>
      <c r="L394" s="117"/>
      <c r="M394" s="116"/>
      <c r="N394" s="115"/>
      <c r="O394" s="115"/>
      <c r="P394" s="116"/>
      <c r="Q394" s="117"/>
      <c r="R394" s="151"/>
      <c r="S394" s="151"/>
      <c r="T394" s="151"/>
      <c r="U394" s="54"/>
    </row>
    <row r="395" spans="2:21" x14ac:dyDescent="0.2">
      <c r="B395" s="115"/>
      <c r="C395" s="115"/>
      <c r="D395" s="115"/>
      <c r="E395" s="115"/>
      <c r="F395" s="115"/>
      <c r="G395" s="116"/>
      <c r="H395" s="116"/>
      <c r="I395" s="117"/>
      <c r="J395" s="116"/>
      <c r="K395" s="116"/>
      <c r="L395" s="117"/>
      <c r="M395" s="116"/>
      <c r="N395" s="115"/>
      <c r="O395" s="115"/>
      <c r="P395" s="116"/>
      <c r="Q395" s="117"/>
      <c r="R395" s="151"/>
      <c r="S395" s="151"/>
      <c r="T395" s="151"/>
      <c r="U395" s="54"/>
    </row>
    <row r="396" spans="2:21" x14ac:dyDescent="0.2">
      <c r="B396" s="115"/>
      <c r="C396" s="115"/>
      <c r="D396" s="115"/>
      <c r="E396" s="115"/>
      <c r="F396" s="115"/>
      <c r="G396" s="116"/>
      <c r="H396" s="116"/>
      <c r="I396" s="117"/>
      <c r="J396" s="116"/>
      <c r="K396" s="116"/>
      <c r="L396" s="117"/>
      <c r="M396" s="116"/>
      <c r="N396" s="115"/>
      <c r="O396" s="115"/>
      <c r="P396" s="116"/>
      <c r="Q396" s="117"/>
      <c r="R396" s="151"/>
      <c r="S396" s="151"/>
      <c r="T396" s="151"/>
      <c r="U396" s="54"/>
    </row>
    <row r="397" spans="2:21" x14ac:dyDescent="0.2">
      <c r="B397" s="115"/>
      <c r="C397" s="115"/>
      <c r="D397" s="115"/>
      <c r="E397" s="115"/>
      <c r="F397" s="115"/>
      <c r="G397" s="116"/>
      <c r="H397" s="116"/>
      <c r="I397" s="117"/>
      <c r="J397" s="116"/>
      <c r="K397" s="116"/>
      <c r="L397" s="117"/>
      <c r="M397" s="116"/>
      <c r="N397" s="115"/>
      <c r="O397" s="115"/>
      <c r="P397" s="116"/>
      <c r="Q397" s="117"/>
      <c r="R397" s="151"/>
      <c r="S397" s="151"/>
      <c r="T397" s="151"/>
      <c r="U397" s="54"/>
    </row>
    <row r="398" spans="2:21" x14ac:dyDescent="0.2">
      <c r="B398" s="115"/>
      <c r="C398" s="115"/>
      <c r="D398" s="115"/>
      <c r="E398" s="115"/>
      <c r="F398" s="115"/>
      <c r="G398" s="116"/>
      <c r="H398" s="116"/>
      <c r="I398" s="117"/>
      <c r="J398" s="116"/>
      <c r="K398" s="116"/>
      <c r="L398" s="117"/>
      <c r="M398" s="116"/>
      <c r="N398" s="115"/>
      <c r="O398" s="115"/>
      <c r="P398" s="116"/>
      <c r="Q398" s="117"/>
      <c r="R398" s="151"/>
      <c r="S398" s="151"/>
      <c r="T398" s="151"/>
      <c r="U398" s="54"/>
    </row>
    <row r="399" spans="2:21" x14ac:dyDescent="0.2">
      <c r="B399" s="115"/>
      <c r="C399" s="115"/>
      <c r="D399" s="115"/>
      <c r="E399" s="115"/>
      <c r="F399" s="115"/>
      <c r="G399" s="116"/>
      <c r="H399" s="116"/>
      <c r="I399" s="117"/>
      <c r="J399" s="116"/>
      <c r="K399" s="116"/>
      <c r="L399" s="117"/>
      <c r="M399" s="116"/>
      <c r="N399" s="115"/>
      <c r="O399" s="115"/>
      <c r="P399" s="116"/>
      <c r="Q399" s="117"/>
      <c r="R399" s="151"/>
      <c r="S399" s="151"/>
      <c r="T399" s="151"/>
      <c r="U399" s="54"/>
    </row>
    <row r="400" spans="2:21" x14ac:dyDescent="0.2">
      <c r="B400" s="115"/>
      <c r="C400" s="115"/>
      <c r="D400" s="115"/>
      <c r="E400" s="115"/>
      <c r="F400" s="115"/>
      <c r="G400" s="116"/>
      <c r="H400" s="116"/>
      <c r="I400" s="117"/>
      <c r="J400" s="116"/>
      <c r="K400" s="116"/>
      <c r="L400" s="117"/>
      <c r="M400" s="116"/>
      <c r="N400" s="115"/>
      <c r="O400" s="115"/>
      <c r="P400" s="116"/>
      <c r="Q400" s="117"/>
      <c r="R400" s="151"/>
      <c r="S400" s="151"/>
      <c r="T400" s="151"/>
      <c r="U400" s="54"/>
    </row>
    <row r="401" spans="2:21" x14ac:dyDescent="0.2">
      <c r="B401" s="115"/>
      <c r="C401" s="115"/>
      <c r="D401" s="115"/>
      <c r="E401" s="115"/>
      <c r="F401" s="115"/>
      <c r="G401" s="116"/>
      <c r="H401" s="116"/>
      <c r="I401" s="117"/>
      <c r="J401" s="116"/>
      <c r="K401" s="116"/>
      <c r="L401" s="117"/>
      <c r="M401" s="116"/>
      <c r="N401" s="115"/>
      <c r="O401" s="115"/>
      <c r="P401" s="116"/>
      <c r="Q401" s="117"/>
      <c r="R401" s="151"/>
      <c r="S401" s="151"/>
      <c r="T401" s="151"/>
      <c r="U401" s="54"/>
    </row>
    <row r="402" spans="2:21" x14ac:dyDescent="0.2">
      <c r="B402" s="115"/>
      <c r="C402" s="115"/>
      <c r="D402" s="115"/>
      <c r="E402" s="115"/>
      <c r="F402" s="115"/>
      <c r="G402" s="116"/>
      <c r="H402" s="116"/>
      <c r="I402" s="117"/>
      <c r="J402" s="116"/>
      <c r="K402" s="116"/>
      <c r="L402" s="117"/>
      <c r="M402" s="116"/>
      <c r="N402" s="115"/>
      <c r="O402" s="115"/>
      <c r="P402" s="116"/>
      <c r="Q402" s="117"/>
      <c r="R402" s="151"/>
      <c r="S402" s="151"/>
      <c r="T402" s="151"/>
      <c r="U402" s="54"/>
    </row>
    <row r="403" spans="2:21" x14ac:dyDescent="0.2">
      <c r="B403" s="115"/>
      <c r="C403" s="115"/>
      <c r="D403" s="115"/>
      <c r="E403" s="115"/>
      <c r="F403" s="115"/>
      <c r="G403" s="116"/>
      <c r="H403" s="116"/>
      <c r="I403" s="117"/>
      <c r="J403" s="116"/>
      <c r="K403" s="116"/>
      <c r="L403" s="117"/>
      <c r="M403" s="116"/>
      <c r="N403" s="115"/>
      <c r="O403" s="115"/>
      <c r="P403" s="116"/>
      <c r="Q403" s="117"/>
      <c r="R403" s="151"/>
      <c r="S403" s="151"/>
      <c r="T403" s="151"/>
      <c r="U403" s="54"/>
    </row>
    <row r="404" spans="2:21" x14ac:dyDescent="0.2">
      <c r="B404" s="115"/>
      <c r="C404" s="115"/>
      <c r="D404" s="115"/>
      <c r="E404" s="115"/>
      <c r="F404" s="115"/>
      <c r="G404" s="116"/>
      <c r="H404" s="116"/>
      <c r="I404" s="117"/>
      <c r="J404" s="116"/>
      <c r="K404" s="116"/>
      <c r="L404" s="117"/>
      <c r="M404" s="116"/>
      <c r="N404" s="115"/>
      <c r="O404" s="115"/>
      <c r="P404" s="116"/>
      <c r="Q404" s="117"/>
      <c r="R404" s="151"/>
      <c r="S404" s="151"/>
      <c r="T404" s="151"/>
      <c r="U404" s="54"/>
    </row>
    <row r="405" spans="2:21" x14ac:dyDescent="0.2">
      <c r="B405" s="115"/>
      <c r="C405" s="115"/>
      <c r="D405" s="115"/>
      <c r="E405" s="115"/>
      <c r="F405" s="115"/>
      <c r="G405" s="116"/>
      <c r="H405" s="116"/>
      <c r="I405" s="117"/>
      <c r="J405" s="116"/>
      <c r="K405" s="116"/>
      <c r="L405" s="117"/>
      <c r="M405" s="116"/>
      <c r="N405" s="115"/>
      <c r="O405" s="115"/>
      <c r="P405" s="116"/>
      <c r="Q405" s="117"/>
      <c r="R405" s="151"/>
      <c r="S405" s="151"/>
      <c r="T405" s="151"/>
      <c r="U405" s="54"/>
    </row>
    <row r="406" spans="2:21" x14ac:dyDescent="0.2">
      <c r="B406" s="115"/>
      <c r="C406" s="115"/>
      <c r="D406" s="115"/>
      <c r="E406" s="115"/>
      <c r="F406" s="115"/>
      <c r="G406" s="116"/>
      <c r="H406" s="116"/>
      <c r="I406" s="117"/>
      <c r="J406" s="116"/>
      <c r="K406" s="116"/>
      <c r="L406" s="117"/>
      <c r="M406" s="116"/>
      <c r="N406" s="115"/>
      <c r="O406" s="115"/>
      <c r="P406" s="116"/>
      <c r="Q406" s="117"/>
      <c r="R406" s="151"/>
      <c r="S406" s="151"/>
      <c r="T406" s="151"/>
      <c r="U406" s="54"/>
    </row>
    <row r="407" spans="2:21" x14ac:dyDescent="0.2">
      <c r="B407" s="115"/>
      <c r="C407" s="115"/>
      <c r="D407" s="115"/>
      <c r="E407" s="115"/>
      <c r="F407" s="115"/>
      <c r="G407" s="116"/>
      <c r="H407" s="116"/>
      <c r="I407" s="117"/>
      <c r="J407" s="116"/>
      <c r="K407" s="116"/>
      <c r="L407" s="117"/>
      <c r="M407" s="116"/>
      <c r="N407" s="115"/>
      <c r="O407" s="115"/>
      <c r="P407" s="116"/>
      <c r="Q407" s="117"/>
      <c r="R407" s="151"/>
      <c r="S407" s="151"/>
      <c r="T407" s="151"/>
      <c r="U407" s="54"/>
    </row>
    <row r="408" spans="2:21" x14ac:dyDescent="0.2">
      <c r="B408" s="115"/>
      <c r="C408" s="115"/>
      <c r="D408" s="115"/>
      <c r="E408" s="115"/>
      <c r="F408" s="115"/>
      <c r="G408" s="116"/>
      <c r="H408" s="116"/>
      <c r="I408" s="117"/>
      <c r="J408" s="116"/>
      <c r="K408" s="116"/>
      <c r="L408" s="117"/>
      <c r="M408" s="116"/>
      <c r="N408" s="115"/>
      <c r="O408" s="115"/>
      <c r="P408" s="116"/>
      <c r="Q408" s="117"/>
      <c r="R408" s="151"/>
      <c r="S408" s="151"/>
      <c r="T408" s="151"/>
      <c r="U408" s="54"/>
    </row>
    <row r="409" spans="2:21" x14ac:dyDescent="0.2">
      <c r="B409" s="115"/>
      <c r="C409" s="115"/>
      <c r="D409" s="115"/>
      <c r="E409" s="115"/>
      <c r="F409" s="115"/>
      <c r="G409" s="116"/>
      <c r="H409" s="116"/>
      <c r="I409" s="117"/>
      <c r="J409" s="116"/>
      <c r="K409" s="116"/>
      <c r="L409" s="117"/>
      <c r="M409" s="116"/>
      <c r="N409" s="115"/>
      <c r="O409" s="115"/>
      <c r="P409" s="116"/>
      <c r="Q409" s="117"/>
      <c r="R409" s="151"/>
      <c r="S409" s="151"/>
      <c r="T409" s="151"/>
      <c r="U409" s="54"/>
    </row>
    <row r="410" spans="2:21" x14ac:dyDescent="0.2">
      <c r="B410" s="115"/>
      <c r="C410" s="115"/>
      <c r="D410" s="115"/>
      <c r="E410" s="115"/>
      <c r="F410" s="115"/>
      <c r="G410" s="116"/>
      <c r="H410" s="116"/>
      <c r="I410" s="117"/>
      <c r="J410" s="116"/>
      <c r="K410" s="116"/>
      <c r="L410" s="117"/>
      <c r="M410" s="116"/>
      <c r="N410" s="115"/>
      <c r="O410" s="115"/>
      <c r="P410" s="116"/>
      <c r="Q410" s="117"/>
      <c r="R410" s="151"/>
      <c r="S410" s="151"/>
      <c r="T410" s="151"/>
      <c r="U410" s="54"/>
    </row>
    <row r="411" spans="2:21" x14ac:dyDescent="0.2">
      <c r="B411" s="115"/>
      <c r="C411" s="115"/>
      <c r="D411" s="115"/>
      <c r="E411" s="115"/>
      <c r="F411" s="115"/>
      <c r="G411" s="116"/>
      <c r="H411" s="116"/>
      <c r="I411" s="117"/>
      <c r="J411" s="116"/>
      <c r="K411" s="116"/>
      <c r="L411" s="117"/>
      <c r="M411" s="116"/>
      <c r="N411" s="115"/>
      <c r="O411" s="115"/>
      <c r="P411" s="116"/>
      <c r="Q411" s="117"/>
      <c r="R411" s="151"/>
      <c r="S411" s="151"/>
      <c r="T411" s="151"/>
      <c r="U411" s="54"/>
    </row>
    <row r="412" spans="2:21" x14ac:dyDescent="0.2">
      <c r="B412" s="115"/>
      <c r="C412" s="115"/>
      <c r="D412" s="115"/>
      <c r="E412" s="115"/>
      <c r="F412" s="115"/>
      <c r="G412" s="116"/>
      <c r="H412" s="116"/>
      <c r="I412" s="117"/>
      <c r="J412" s="116"/>
      <c r="K412" s="116"/>
      <c r="L412" s="117"/>
      <c r="M412" s="116"/>
      <c r="N412" s="115"/>
      <c r="O412" s="115"/>
      <c r="P412" s="116"/>
      <c r="Q412" s="117"/>
      <c r="R412" s="151"/>
      <c r="S412" s="151"/>
      <c r="T412" s="151"/>
      <c r="U412" s="54"/>
    </row>
    <row r="413" spans="2:21" x14ac:dyDescent="0.2">
      <c r="B413" s="115"/>
      <c r="C413" s="115"/>
      <c r="D413" s="115"/>
      <c r="E413" s="115"/>
      <c r="F413" s="115"/>
      <c r="G413" s="116"/>
      <c r="H413" s="116"/>
      <c r="I413" s="117"/>
      <c r="J413" s="116"/>
      <c r="K413" s="116"/>
      <c r="L413" s="117"/>
      <c r="M413" s="116"/>
      <c r="N413" s="115"/>
      <c r="O413" s="115"/>
      <c r="P413" s="116"/>
      <c r="Q413" s="117"/>
      <c r="R413" s="151"/>
      <c r="S413" s="151"/>
      <c r="T413" s="151"/>
      <c r="U413" s="54"/>
    </row>
    <row r="414" spans="2:21" x14ac:dyDescent="0.2">
      <c r="B414" s="115"/>
      <c r="C414" s="115"/>
      <c r="D414" s="115"/>
      <c r="E414" s="115"/>
      <c r="F414" s="115"/>
      <c r="G414" s="116"/>
      <c r="H414" s="116"/>
      <c r="I414" s="117"/>
      <c r="J414" s="116"/>
      <c r="K414" s="116"/>
      <c r="L414" s="117"/>
      <c r="M414" s="116"/>
      <c r="N414" s="115"/>
      <c r="O414" s="115"/>
      <c r="P414" s="116"/>
      <c r="Q414" s="117"/>
      <c r="R414" s="151"/>
      <c r="S414" s="151"/>
      <c r="T414" s="151"/>
      <c r="U414" s="54"/>
    </row>
    <row r="415" spans="2:21" x14ac:dyDescent="0.2">
      <c r="B415" s="115"/>
      <c r="C415" s="115"/>
      <c r="D415" s="115"/>
      <c r="E415" s="115"/>
      <c r="F415" s="115"/>
      <c r="G415" s="116"/>
      <c r="H415" s="116"/>
      <c r="I415" s="117"/>
      <c r="J415" s="116"/>
      <c r="K415" s="116"/>
      <c r="L415" s="117"/>
      <c r="M415" s="116"/>
      <c r="N415" s="115"/>
      <c r="O415" s="115"/>
      <c r="P415" s="116"/>
      <c r="Q415" s="117"/>
      <c r="R415" s="151"/>
      <c r="S415" s="151"/>
      <c r="T415" s="151"/>
      <c r="U415" s="54"/>
    </row>
    <row r="416" spans="2:21" x14ac:dyDescent="0.2">
      <c r="B416" s="115"/>
      <c r="C416" s="115"/>
      <c r="D416" s="115"/>
      <c r="E416" s="115"/>
      <c r="F416" s="115"/>
      <c r="G416" s="116"/>
      <c r="H416" s="116"/>
      <c r="I416" s="117"/>
      <c r="J416" s="116"/>
      <c r="K416" s="116"/>
      <c r="L416" s="117"/>
      <c r="M416" s="116"/>
      <c r="N416" s="115"/>
      <c r="O416" s="115"/>
      <c r="P416" s="116"/>
      <c r="Q416" s="117"/>
      <c r="R416" s="151"/>
      <c r="S416" s="151"/>
      <c r="T416" s="151"/>
      <c r="U416" s="54"/>
    </row>
    <row r="417" spans="2:21" x14ac:dyDescent="0.2">
      <c r="B417" s="115"/>
      <c r="C417" s="115"/>
      <c r="D417" s="115"/>
      <c r="E417" s="115"/>
      <c r="F417" s="115"/>
      <c r="G417" s="116"/>
      <c r="H417" s="116"/>
      <c r="I417" s="117"/>
      <c r="J417" s="116"/>
      <c r="K417" s="116"/>
      <c r="L417" s="117"/>
      <c r="M417" s="116"/>
      <c r="N417" s="115"/>
      <c r="O417" s="115"/>
      <c r="P417" s="116"/>
      <c r="Q417" s="117"/>
      <c r="R417" s="151"/>
      <c r="S417" s="151"/>
      <c r="T417" s="151"/>
      <c r="U417" s="54"/>
    </row>
    <row r="418" spans="2:21" x14ac:dyDescent="0.2">
      <c r="B418" s="115"/>
      <c r="C418" s="115"/>
      <c r="D418" s="115"/>
      <c r="E418" s="115"/>
      <c r="F418" s="115"/>
      <c r="G418" s="116"/>
      <c r="H418" s="116"/>
      <c r="I418" s="117"/>
      <c r="J418" s="116"/>
      <c r="K418" s="116"/>
      <c r="L418" s="117"/>
      <c r="M418" s="116"/>
      <c r="N418" s="115"/>
      <c r="O418" s="115"/>
      <c r="P418" s="116"/>
      <c r="Q418" s="117"/>
      <c r="R418" s="151"/>
      <c r="S418" s="151"/>
      <c r="T418" s="151"/>
      <c r="U418" s="54"/>
    </row>
    <row r="419" spans="2:21" x14ac:dyDescent="0.2">
      <c r="B419" s="115"/>
      <c r="C419" s="115"/>
      <c r="D419" s="115"/>
      <c r="E419" s="115"/>
      <c r="F419" s="115"/>
      <c r="G419" s="116"/>
      <c r="H419" s="116"/>
      <c r="I419" s="117"/>
      <c r="J419" s="116"/>
      <c r="K419" s="116"/>
      <c r="L419" s="117"/>
      <c r="M419" s="116"/>
      <c r="N419" s="115"/>
      <c r="O419" s="115"/>
      <c r="P419" s="116"/>
      <c r="Q419" s="117"/>
      <c r="R419" s="151"/>
      <c r="S419" s="151"/>
      <c r="T419" s="151"/>
      <c r="U419" s="54"/>
    </row>
    <row r="420" spans="2:21" x14ac:dyDescent="0.2">
      <c r="B420" s="115"/>
      <c r="C420" s="115"/>
      <c r="D420" s="115"/>
      <c r="E420" s="115"/>
      <c r="F420" s="115"/>
      <c r="G420" s="116"/>
      <c r="H420" s="116"/>
      <c r="I420" s="117"/>
      <c r="J420" s="116"/>
      <c r="K420" s="116"/>
      <c r="L420" s="117"/>
      <c r="M420" s="116"/>
      <c r="N420" s="115"/>
      <c r="O420" s="115"/>
      <c r="P420" s="116"/>
      <c r="Q420" s="117"/>
      <c r="R420" s="151"/>
      <c r="S420" s="151"/>
      <c r="T420" s="151"/>
      <c r="U420" s="54"/>
    </row>
    <row r="421" spans="2:21" x14ac:dyDescent="0.2">
      <c r="B421" s="115"/>
      <c r="C421" s="115"/>
      <c r="D421" s="115"/>
      <c r="E421" s="115"/>
      <c r="F421" s="115"/>
      <c r="G421" s="116"/>
      <c r="H421" s="116"/>
      <c r="I421" s="117"/>
      <c r="J421" s="116"/>
      <c r="K421" s="116"/>
      <c r="L421" s="117"/>
      <c r="M421" s="116"/>
      <c r="N421" s="115"/>
      <c r="O421" s="115"/>
      <c r="P421" s="116"/>
      <c r="Q421" s="117"/>
      <c r="R421" s="151"/>
      <c r="S421" s="151"/>
      <c r="T421" s="151"/>
      <c r="U421" s="54"/>
    </row>
    <row r="422" spans="2:21" x14ac:dyDescent="0.2">
      <c r="B422" s="115"/>
      <c r="C422" s="115"/>
      <c r="D422" s="115"/>
      <c r="E422" s="115"/>
      <c r="F422" s="115"/>
      <c r="G422" s="116"/>
      <c r="H422" s="116"/>
      <c r="I422" s="117"/>
      <c r="J422" s="116"/>
      <c r="K422" s="116"/>
      <c r="L422" s="117"/>
      <c r="M422" s="116"/>
      <c r="N422" s="115"/>
      <c r="O422" s="115"/>
      <c r="P422" s="116"/>
      <c r="Q422" s="117"/>
      <c r="R422" s="151"/>
      <c r="S422" s="151"/>
      <c r="T422" s="151"/>
      <c r="U422" s="54"/>
    </row>
    <row r="423" spans="2:21" x14ac:dyDescent="0.2">
      <c r="B423" s="115"/>
      <c r="C423" s="115"/>
      <c r="D423" s="115"/>
      <c r="E423" s="115"/>
      <c r="F423" s="115"/>
      <c r="G423" s="116"/>
      <c r="H423" s="116"/>
      <c r="I423" s="117"/>
      <c r="J423" s="116"/>
      <c r="K423" s="116"/>
      <c r="L423" s="117"/>
      <c r="M423" s="116"/>
      <c r="N423" s="115"/>
      <c r="O423" s="115"/>
      <c r="P423" s="116"/>
      <c r="Q423" s="117"/>
      <c r="R423" s="151"/>
      <c r="S423" s="151"/>
      <c r="T423" s="151"/>
      <c r="U423" s="54"/>
    </row>
    <row r="424" spans="2:21" x14ac:dyDescent="0.2">
      <c r="B424" s="115"/>
      <c r="C424" s="115"/>
      <c r="D424" s="115"/>
      <c r="E424" s="115"/>
      <c r="F424" s="115"/>
      <c r="G424" s="116"/>
      <c r="H424" s="116"/>
      <c r="I424" s="117"/>
      <c r="J424" s="116"/>
      <c r="K424" s="116"/>
      <c r="L424" s="117"/>
      <c r="M424" s="116"/>
      <c r="N424" s="115"/>
      <c r="O424" s="115"/>
      <c r="P424" s="116"/>
      <c r="Q424" s="117"/>
      <c r="R424" s="151"/>
      <c r="S424" s="151"/>
      <c r="T424" s="151"/>
      <c r="U424" s="54"/>
    </row>
    <row r="425" spans="2:21" x14ac:dyDescent="0.2">
      <c r="B425" s="115"/>
      <c r="C425" s="115"/>
      <c r="D425" s="115"/>
      <c r="E425" s="115"/>
      <c r="F425" s="115"/>
      <c r="G425" s="116"/>
      <c r="H425" s="116"/>
      <c r="I425" s="117"/>
      <c r="J425" s="116"/>
      <c r="K425" s="116"/>
      <c r="L425" s="117"/>
      <c r="M425" s="116"/>
      <c r="N425" s="115"/>
      <c r="O425" s="115"/>
      <c r="P425" s="116"/>
      <c r="Q425" s="117"/>
      <c r="R425" s="151"/>
      <c r="S425" s="151"/>
      <c r="T425" s="151"/>
      <c r="U425" s="54"/>
    </row>
    <row r="426" spans="2:21" x14ac:dyDescent="0.2">
      <c r="B426" s="115"/>
      <c r="C426" s="115"/>
      <c r="D426" s="115"/>
      <c r="E426" s="115"/>
      <c r="F426" s="115"/>
      <c r="G426" s="116"/>
      <c r="H426" s="116"/>
      <c r="I426" s="117"/>
      <c r="J426" s="116"/>
      <c r="K426" s="116"/>
      <c r="L426" s="117"/>
      <c r="M426" s="116"/>
      <c r="N426" s="115"/>
      <c r="O426" s="115"/>
      <c r="P426" s="116"/>
      <c r="Q426" s="117"/>
      <c r="R426" s="151"/>
      <c r="S426" s="151"/>
      <c r="T426" s="151"/>
      <c r="U426" s="54"/>
    </row>
    <row r="427" spans="2:21" x14ac:dyDescent="0.2">
      <c r="B427" s="115"/>
      <c r="C427" s="115"/>
      <c r="D427" s="115"/>
      <c r="E427" s="115"/>
      <c r="F427" s="115"/>
      <c r="G427" s="116"/>
      <c r="H427" s="116"/>
      <c r="I427" s="117"/>
      <c r="J427" s="116"/>
      <c r="K427" s="116"/>
      <c r="L427" s="117"/>
      <c r="M427" s="116"/>
      <c r="N427" s="115"/>
      <c r="O427" s="115"/>
      <c r="P427" s="116"/>
      <c r="Q427" s="117"/>
      <c r="R427" s="151"/>
      <c r="S427" s="151"/>
      <c r="T427" s="151"/>
      <c r="U427" s="54"/>
    </row>
    <row r="428" spans="2:21" x14ac:dyDescent="0.2">
      <c r="B428" s="115"/>
      <c r="C428" s="115"/>
      <c r="D428" s="115"/>
      <c r="E428" s="115"/>
      <c r="F428" s="115"/>
      <c r="G428" s="116"/>
      <c r="H428" s="116"/>
      <c r="I428" s="117"/>
      <c r="J428" s="116"/>
      <c r="K428" s="116"/>
      <c r="L428" s="117"/>
      <c r="M428" s="116"/>
      <c r="N428" s="115"/>
      <c r="O428" s="115"/>
      <c r="P428" s="116"/>
      <c r="Q428" s="117"/>
      <c r="R428" s="151"/>
      <c r="S428" s="151"/>
      <c r="T428" s="151"/>
      <c r="U428" s="54"/>
    </row>
    <row r="429" spans="2:21" x14ac:dyDescent="0.2">
      <c r="B429" s="115"/>
      <c r="C429" s="115"/>
      <c r="D429" s="115"/>
      <c r="E429" s="115"/>
      <c r="F429" s="115"/>
      <c r="G429" s="116"/>
      <c r="H429" s="116"/>
      <c r="I429" s="117"/>
      <c r="J429" s="116"/>
      <c r="K429" s="116"/>
      <c r="L429" s="117"/>
      <c r="M429" s="116"/>
      <c r="N429" s="115"/>
      <c r="O429" s="115"/>
      <c r="P429" s="116"/>
      <c r="Q429" s="117"/>
      <c r="R429" s="151"/>
      <c r="S429" s="151"/>
      <c r="T429" s="151"/>
      <c r="U429" s="54"/>
    </row>
    <row r="430" spans="2:21" x14ac:dyDescent="0.2">
      <c r="B430" s="115"/>
      <c r="C430" s="115"/>
      <c r="D430" s="115"/>
      <c r="E430" s="115"/>
      <c r="F430" s="115"/>
      <c r="G430" s="116"/>
      <c r="H430" s="116"/>
      <c r="I430" s="117"/>
      <c r="J430" s="116"/>
      <c r="K430" s="116"/>
      <c r="L430" s="117"/>
      <c r="M430" s="116"/>
      <c r="N430" s="115"/>
      <c r="O430" s="115"/>
      <c r="P430" s="116"/>
      <c r="Q430" s="117"/>
      <c r="R430" s="151"/>
      <c r="S430" s="151"/>
      <c r="T430" s="151"/>
      <c r="U430" s="54"/>
    </row>
    <row r="431" spans="2:21" x14ac:dyDescent="0.2">
      <c r="B431" s="115"/>
      <c r="C431" s="115"/>
      <c r="D431" s="115"/>
      <c r="E431" s="115"/>
      <c r="F431" s="115"/>
      <c r="G431" s="116"/>
      <c r="H431" s="116"/>
      <c r="I431" s="117"/>
      <c r="J431" s="116"/>
      <c r="K431" s="116"/>
      <c r="L431" s="117"/>
      <c r="M431" s="116"/>
      <c r="N431" s="115"/>
      <c r="O431" s="115"/>
      <c r="P431" s="116"/>
      <c r="Q431" s="117"/>
      <c r="R431" s="151"/>
      <c r="S431" s="151"/>
      <c r="T431" s="151"/>
      <c r="U431" s="54"/>
    </row>
    <row r="432" spans="2:21" x14ac:dyDescent="0.2">
      <c r="B432" s="115"/>
      <c r="C432" s="115"/>
      <c r="D432" s="115"/>
      <c r="E432" s="115"/>
      <c r="F432" s="115"/>
      <c r="G432" s="116"/>
      <c r="H432" s="116"/>
      <c r="I432" s="117"/>
      <c r="J432" s="116"/>
      <c r="K432" s="116"/>
      <c r="L432" s="117"/>
      <c r="M432" s="116"/>
      <c r="N432" s="115"/>
      <c r="O432" s="115"/>
      <c r="P432" s="116"/>
      <c r="Q432" s="117"/>
      <c r="R432" s="151"/>
      <c r="S432" s="151"/>
      <c r="T432" s="151"/>
      <c r="U432" s="54"/>
    </row>
    <row r="433" spans="2:21" x14ac:dyDescent="0.2">
      <c r="B433" s="115"/>
      <c r="C433" s="115"/>
      <c r="D433" s="115"/>
      <c r="E433" s="115"/>
      <c r="F433" s="115"/>
      <c r="G433" s="116"/>
      <c r="H433" s="116"/>
      <c r="I433" s="117"/>
      <c r="J433" s="116"/>
      <c r="K433" s="116"/>
      <c r="L433" s="117"/>
      <c r="M433" s="116"/>
      <c r="N433" s="115"/>
      <c r="O433" s="115"/>
      <c r="P433" s="116"/>
      <c r="Q433" s="117"/>
      <c r="R433" s="151"/>
      <c r="S433" s="151"/>
      <c r="T433" s="151"/>
      <c r="U433" s="54"/>
    </row>
    <row r="434" spans="2:21" ht="15" x14ac:dyDescent="0.25">
      <c r="B434" s="115"/>
      <c r="C434" s="115"/>
      <c r="D434" s="115"/>
      <c r="E434" s="115"/>
      <c r="F434" s="115"/>
      <c r="G434" s="116"/>
      <c r="H434" s="116"/>
      <c r="I434" s="117"/>
      <c r="J434" s="116"/>
      <c r="K434" s="116"/>
      <c r="L434" s="117"/>
      <c r="M434" s="116"/>
      <c r="N434" s="115"/>
      <c r="O434" s="115"/>
      <c r="P434" s="116"/>
      <c r="Q434" s="117"/>
      <c r="R434" s="154" t="e">
        <f>AVERAGE(C393:C434)</f>
        <v>#DIV/0!</v>
      </c>
      <c r="S434" s="154">
        <f>MAX(C393:C434)</f>
        <v>0</v>
      </c>
      <c r="T434" s="154">
        <f>MIN(C393:C434)</f>
        <v>0</v>
      </c>
      <c r="U434" s="54"/>
    </row>
    <row r="435" spans="2:21" x14ac:dyDescent="0.2">
      <c r="B435" s="115"/>
      <c r="C435" s="115"/>
      <c r="D435" s="115"/>
      <c r="E435" s="115"/>
      <c r="F435" s="115"/>
      <c r="G435" s="116"/>
      <c r="H435" s="116"/>
      <c r="I435" s="117"/>
      <c r="J435" s="116"/>
      <c r="K435" s="116"/>
      <c r="L435" s="117"/>
      <c r="M435" s="116"/>
      <c r="N435" s="115"/>
      <c r="O435" s="115"/>
      <c r="P435" s="116"/>
      <c r="Q435" s="117"/>
      <c r="R435" s="151"/>
      <c r="S435" s="151"/>
      <c r="T435" s="151"/>
      <c r="U435" s="54"/>
    </row>
    <row r="436" spans="2:21" x14ac:dyDescent="0.2">
      <c r="B436" s="115"/>
      <c r="C436" s="115"/>
      <c r="D436" s="115"/>
      <c r="E436" s="115"/>
      <c r="F436" s="115"/>
      <c r="G436" s="116"/>
      <c r="H436" s="116"/>
      <c r="I436" s="117"/>
      <c r="J436" s="116"/>
      <c r="K436" s="116"/>
      <c r="L436" s="117"/>
      <c r="M436" s="116"/>
      <c r="N436" s="115"/>
      <c r="O436" s="115"/>
      <c r="P436" s="116"/>
      <c r="Q436" s="117"/>
      <c r="R436" s="151"/>
      <c r="S436" s="151"/>
      <c r="T436" s="151"/>
      <c r="U436" s="54"/>
    </row>
    <row r="437" spans="2:21" x14ac:dyDescent="0.2">
      <c r="B437" s="115"/>
      <c r="C437" s="115"/>
      <c r="D437" s="115"/>
      <c r="E437" s="115"/>
      <c r="F437" s="115"/>
      <c r="G437" s="116"/>
      <c r="H437" s="116"/>
      <c r="I437" s="117"/>
      <c r="J437" s="116"/>
      <c r="K437" s="116"/>
      <c r="L437" s="117"/>
      <c r="M437" s="116"/>
      <c r="N437" s="115"/>
      <c r="O437" s="115"/>
      <c r="P437" s="116"/>
      <c r="Q437" s="117"/>
      <c r="R437" s="151"/>
      <c r="S437" s="151"/>
      <c r="T437" s="151"/>
      <c r="U437" s="54"/>
    </row>
    <row r="438" spans="2:21" x14ac:dyDescent="0.2">
      <c r="B438" s="115"/>
      <c r="C438" s="115"/>
      <c r="D438" s="115"/>
      <c r="E438" s="115"/>
      <c r="F438" s="115"/>
      <c r="G438" s="116"/>
      <c r="H438" s="116"/>
      <c r="I438" s="117"/>
      <c r="J438" s="116"/>
      <c r="K438" s="116"/>
      <c r="L438" s="117"/>
      <c r="M438" s="116"/>
      <c r="N438" s="115"/>
      <c r="O438" s="115"/>
      <c r="P438" s="116"/>
      <c r="Q438" s="117"/>
      <c r="R438" s="151"/>
      <c r="S438" s="151"/>
      <c r="T438" s="151"/>
      <c r="U438" s="54"/>
    </row>
    <row r="439" spans="2:21" x14ac:dyDescent="0.2">
      <c r="B439" s="115"/>
      <c r="C439" s="115"/>
      <c r="D439" s="115"/>
      <c r="E439" s="115"/>
      <c r="F439" s="115"/>
      <c r="G439" s="116"/>
      <c r="H439" s="116"/>
      <c r="I439" s="117"/>
      <c r="J439" s="116"/>
      <c r="K439" s="116"/>
      <c r="L439" s="117"/>
      <c r="M439" s="116"/>
      <c r="N439" s="115"/>
      <c r="O439" s="115"/>
      <c r="P439" s="116"/>
      <c r="Q439" s="117"/>
      <c r="R439" s="151"/>
      <c r="S439" s="151"/>
      <c r="T439" s="151"/>
      <c r="U439" s="54"/>
    </row>
    <row r="440" spans="2:21" x14ac:dyDescent="0.2">
      <c r="B440" s="115"/>
      <c r="C440" s="115"/>
      <c r="D440" s="115"/>
      <c r="E440" s="115"/>
      <c r="F440" s="115"/>
      <c r="G440" s="116"/>
      <c r="H440" s="116"/>
      <c r="I440" s="117"/>
      <c r="J440" s="116"/>
      <c r="K440" s="116"/>
      <c r="L440" s="117"/>
      <c r="M440" s="116"/>
      <c r="N440" s="115"/>
      <c r="O440" s="115"/>
      <c r="P440" s="116"/>
      <c r="Q440" s="117"/>
      <c r="R440" s="151"/>
      <c r="S440" s="151"/>
      <c r="T440" s="151"/>
      <c r="U440" s="54"/>
    </row>
    <row r="441" spans="2:21" x14ac:dyDescent="0.2">
      <c r="B441" s="115"/>
      <c r="C441" s="115"/>
      <c r="D441" s="115"/>
      <c r="E441" s="115"/>
      <c r="F441" s="115"/>
      <c r="G441" s="116"/>
      <c r="H441" s="116"/>
      <c r="I441" s="117"/>
      <c r="J441" s="116"/>
      <c r="K441" s="116"/>
      <c r="L441" s="117"/>
      <c r="M441" s="116"/>
      <c r="N441" s="115"/>
      <c r="O441" s="115"/>
      <c r="P441" s="116"/>
      <c r="Q441" s="117"/>
      <c r="R441" s="151"/>
      <c r="S441" s="151"/>
      <c r="T441" s="151"/>
      <c r="U441" s="54"/>
    </row>
    <row r="442" spans="2:21" x14ac:dyDescent="0.2">
      <c r="B442" s="115"/>
      <c r="C442" s="115"/>
      <c r="D442" s="115"/>
      <c r="E442" s="115"/>
      <c r="F442" s="115"/>
      <c r="G442" s="116"/>
      <c r="H442" s="116"/>
      <c r="I442" s="117"/>
      <c r="J442" s="116"/>
      <c r="K442" s="116"/>
      <c r="L442" s="117"/>
      <c r="M442" s="116"/>
      <c r="N442" s="115"/>
      <c r="O442" s="115"/>
      <c r="P442" s="116"/>
      <c r="Q442" s="117"/>
      <c r="R442" s="151"/>
      <c r="S442" s="151"/>
      <c r="T442" s="151"/>
      <c r="U442" s="54"/>
    </row>
    <row r="443" spans="2:21" x14ac:dyDescent="0.2">
      <c r="B443" s="115"/>
      <c r="C443" s="115"/>
      <c r="D443" s="115"/>
      <c r="E443" s="115"/>
      <c r="F443" s="115"/>
      <c r="G443" s="116"/>
      <c r="H443" s="116"/>
      <c r="I443" s="117"/>
      <c r="J443" s="116"/>
      <c r="K443" s="116"/>
      <c r="L443" s="117"/>
      <c r="M443" s="116"/>
      <c r="N443" s="115"/>
      <c r="O443" s="115"/>
      <c r="P443" s="116"/>
      <c r="Q443" s="117"/>
      <c r="R443" s="151"/>
      <c r="S443" s="151"/>
      <c r="T443" s="151"/>
      <c r="U443" s="54"/>
    </row>
    <row r="444" spans="2:21" x14ac:dyDescent="0.2">
      <c r="B444" s="115"/>
      <c r="C444" s="115"/>
      <c r="D444" s="115"/>
      <c r="E444" s="115"/>
      <c r="F444" s="115"/>
      <c r="G444" s="116"/>
      <c r="H444" s="116"/>
      <c r="I444" s="117"/>
      <c r="J444" s="116"/>
      <c r="K444" s="116"/>
      <c r="L444" s="117"/>
      <c r="M444" s="116"/>
      <c r="N444" s="115"/>
      <c r="O444" s="115"/>
      <c r="P444" s="116"/>
      <c r="Q444" s="117"/>
      <c r="R444" s="151"/>
      <c r="S444" s="151"/>
      <c r="T444" s="151"/>
      <c r="U444" s="54"/>
    </row>
    <row r="445" spans="2:21" x14ac:dyDescent="0.2">
      <c r="B445" s="115"/>
      <c r="C445" s="115"/>
      <c r="D445" s="115"/>
      <c r="E445" s="115"/>
      <c r="F445" s="115"/>
      <c r="G445" s="116"/>
      <c r="H445" s="116"/>
      <c r="I445" s="117"/>
      <c r="J445" s="116"/>
      <c r="K445" s="116"/>
      <c r="L445" s="117"/>
      <c r="M445" s="116"/>
      <c r="N445" s="115"/>
      <c r="O445" s="115"/>
      <c r="P445" s="116"/>
      <c r="Q445" s="117"/>
      <c r="R445" s="151"/>
      <c r="S445" s="151"/>
      <c r="T445" s="151"/>
      <c r="U445" s="54"/>
    </row>
    <row r="446" spans="2:21" x14ac:dyDescent="0.2">
      <c r="B446" s="115"/>
      <c r="C446" s="115"/>
      <c r="D446" s="115"/>
      <c r="E446" s="115"/>
      <c r="F446" s="115"/>
      <c r="G446" s="116"/>
      <c r="H446" s="116"/>
      <c r="I446" s="117"/>
      <c r="J446" s="116"/>
      <c r="K446" s="116"/>
      <c r="L446" s="117"/>
      <c r="M446" s="116"/>
      <c r="N446" s="115"/>
      <c r="O446" s="115"/>
      <c r="P446" s="116"/>
      <c r="Q446" s="117"/>
      <c r="R446" s="151"/>
      <c r="S446" s="151"/>
      <c r="T446" s="151"/>
      <c r="U446" s="54"/>
    </row>
    <row r="447" spans="2:21" x14ac:dyDescent="0.2">
      <c r="B447" s="115"/>
      <c r="C447" s="115"/>
      <c r="D447" s="115"/>
      <c r="E447" s="115"/>
      <c r="F447" s="115"/>
      <c r="G447" s="116"/>
      <c r="H447" s="116"/>
      <c r="I447" s="117"/>
      <c r="J447" s="116"/>
      <c r="K447" s="116"/>
      <c r="L447" s="117"/>
      <c r="M447" s="116"/>
      <c r="N447" s="115"/>
      <c r="O447" s="115"/>
      <c r="P447" s="116"/>
      <c r="Q447" s="117"/>
      <c r="R447" s="151"/>
      <c r="S447" s="151"/>
      <c r="T447" s="151"/>
      <c r="U447" s="54"/>
    </row>
    <row r="448" spans="2:21" x14ac:dyDescent="0.2">
      <c r="B448" s="115"/>
      <c r="C448" s="115"/>
      <c r="D448" s="115"/>
      <c r="E448" s="115"/>
      <c r="F448" s="115"/>
      <c r="G448" s="116"/>
      <c r="H448" s="116"/>
      <c r="I448" s="117"/>
      <c r="J448" s="116"/>
      <c r="K448" s="116"/>
      <c r="L448" s="117"/>
      <c r="M448" s="116"/>
      <c r="N448" s="115"/>
      <c r="O448" s="115"/>
      <c r="P448" s="116"/>
      <c r="Q448" s="117"/>
      <c r="R448" s="151"/>
      <c r="S448" s="151"/>
      <c r="T448" s="151"/>
      <c r="U448" s="54"/>
    </row>
    <row r="449" spans="2:21" x14ac:dyDescent="0.2">
      <c r="B449" s="115"/>
      <c r="C449" s="115"/>
      <c r="D449" s="115"/>
      <c r="E449" s="115"/>
      <c r="F449" s="115"/>
      <c r="G449" s="116"/>
      <c r="H449" s="116"/>
      <c r="I449" s="117"/>
      <c r="J449" s="116"/>
      <c r="K449" s="116"/>
      <c r="L449" s="117"/>
      <c r="M449" s="116"/>
      <c r="N449" s="115"/>
      <c r="O449" s="115"/>
      <c r="P449" s="116"/>
      <c r="Q449" s="117"/>
      <c r="R449" s="151"/>
      <c r="S449" s="151"/>
      <c r="T449" s="151"/>
      <c r="U449" s="54"/>
    </row>
    <row r="450" spans="2:21" x14ac:dyDescent="0.2">
      <c r="B450" s="115"/>
      <c r="C450" s="115"/>
      <c r="D450" s="115"/>
      <c r="E450" s="115"/>
      <c r="F450" s="115"/>
      <c r="G450" s="116"/>
      <c r="H450" s="116"/>
      <c r="I450" s="117"/>
      <c r="J450" s="116"/>
      <c r="K450" s="116"/>
      <c r="L450" s="117"/>
      <c r="M450" s="116"/>
      <c r="N450" s="115"/>
      <c r="O450" s="115"/>
      <c r="P450" s="116"/>
      <c r="Q450" s="117"/>
      <c r="R450" s="151"/>
      <c r="S450" s="151"/>
      <c r="T450" s="151"/>
      <c r="U450" s="54"/>
    </row>
    <row r="451" spans="2:21" x14ac:dyDescent="0.2">
      <c r="B451" s="115"/>
      <c r="C451" s="115"/>
      <c r="D451" s="115"/>
      <c r="E451" s="115"/>
      <c r="F451" s="115"/>
      <c r="G451" s="116"/>
      <c r="H451" s="116"/>
      <c r="I451" s="117"/>
      <c r="J451" s="116"/>
      <c r="K451" s="116"/>
      <c r="L451" s="117"/>
      <c r="M451" s="116"/>
      <c r="N451" s="115"/>
      <c r="O451" s="115"/>
      <c r="P451" s="116"/>
      <c r="Q451" s="117"/>
      <c r="R451" s="151"/>
      <c r="S451" s="151"/>
      <c r="T451" s="151"/>
      <c r="U451" s="54"/>
    </row>
    <row r="452" spans="2:21" x14ac:dyDescent="0.2">
      <c r="B452" s="115"/>
      <c r="C452" s="115"/>
      <c r="D452" s="115"/>
      <c r="E452" s="115"/>
      <c r="F452" s="115"/>
      <c r="G452" s="116"/>
      <c r="H452" s="116"/>
      <c r="I452" s="117"/>
      <c r="J452" s="116"/>
      <c r="K452" s="116"/>
      <c r="L452" s="117"/>
      <c r="M452" s="116"/>
      <c r="N452" s="115"/>
      <c r="O452" s="115"/>
      <c r="P452" s="116"/>
      <c r="Q452" s="117"/>
      <c r="R452" s="151"/>
      <c r="S452" s="151"/>
      <c r="T452" s="151"/>
      <c r="U452" s="54"/>
    </row>
    <row r="453" spans="2:21" x14ac:dyDescent="0.2">
      <c r="B453" s="115"/>
      <c r="C453" s="115"/>
      <c r="D453" s="115"/>
      <c r="E453" s="115"/>
      <c r="F453" s="115"/>
      <c r="G453" s="116"/>
      <c r="H453" s="116"/>
      <c r="I453" s="117"/>
      <c r="J453" s="116"/>
      <c r="K453" s="116"/>
      <c r="L453" s="117"/>
      <c r="M453" s="116"/>
      <c r="N453" s="115"/>
      <c r="O453" s="115"/>
      <c r="P453" s="116"/>
      <c r="Q453" s="117"/>
      <c r="R453" s="151"/>
      <c r="S453" s="151"/>
      <c r="T453" s="151"/>
      <c r="U453" s="54"/>
    </row>
    <row r="454" spans="2:21" x14ac:dyDescent="0.2">
      <c r="B454" s="115"/>
      <c r="C454" s="115"/>
      <c r="D454" s="115"/>
      <c r="E454" s="115"/>
      <c r="F454" s="115"/>
      <c r="G454" s="116"/>
      <c r="H454" s="116"/>
      <c r="I454" s="117"/>
      <c r="J454" s="116"/>
      <c r="K454" s="116"/>
      <c r="L454" s="117"/>
      <c r="M454" s="116"/>
      <c r="N454" s="115"/>
      <c r="O454" s="115"/>
      <c r="P454" s="116"/>
      <c r="Q454" s="117"/>
      <c r="R454" s="151"/>
      <c r="S454" s="151"/>
      <c r="T454" s="151"/>
      <c r="U454" s="54"/>
    </row>
    <row r="455" spans="2:21" x14ac:dyDescent="0.2">
      <c r="B455" s="115"/>
      <c r="C455" s="115"/>
      <c r="D455" s="115"/>
      <c r="E455" s="115"/>
      <c r="F455" s="115"/>
      <c r="G455" s="116"/>
      <c r="H455" s="116"/>
      <c r="I455" s="117"/>
      <c r="J455" s="116"/>
      <c r="K455" s="116"/>
      <c r="L455" s="117"/>
      <c r="M455" s="116"/>
      <c r="N455" s="115"/>
      <c r="O455" s="115"/>
      <c r="P455" s="116"/>
      <c r="Q455" s="117"/>
      <c r="R455" s="151"/>
      <c r="S455" s="151"/>
      <c r="T455" s="151"/>
      <c r="U455" s="54"/>
    </row>
    <row r="456" spans="2:21" x14ac:dyDescent="0.2">
      <c r="B456" s="115"/>
      <c r="C456" s="115"/>
      <c r="D456" s="115"/>
      <c r="E456" s="115"/>
      <c r="F456" s="115"/>
      <c r="G456" s="116"/>
      <c r="H456" s="116"/>
      <c r="I456" s="117"/>
      <c r="J456" s="116"/>
      <c r="K456" s="116"/>
      <c r="L456" s="117"/>
      <c r="M456" s="116"/>
      <c r="N456" s="115"/>
      <c r="O456" s="115"/>
      <c r="P456" s="116"/>
      <c r="Q456" s="117"/>
      <c r="R456" s="151"/>
      <c r="S456" s="151"/>
      <c r="T456" s="151"/>
      <c r="U456" s="54"/>
    </row>
    <row r="457" spans="2:21" x14ac:dyDescent="0.2">
      <c r="B457" s="115"/>
      <c r="C457" s="115"/>
      <c r="D457" s="115"/>
      <c r="E457" s="115"/>
      <c r="F457" s="115"/>
      <c r="G457" s="116"/>
      <c r="H457" s="116"/>
      <c r="I457" s="117"/>
      <c r="J457" s="116"/>
      <c r="K457" s="116"/>
      <c r="L457" s="117"/>
      <c r="M457" s="116"/>
      <c r="N457" s="115"/>
      <c r="O457" s="115"/>
      <c r="P457" s="116"/>
      <c r="Q457" s="117"/>
      <c r="R457" s="151"/>
      <c r="S457" s="151"/>
      <c r="T457" s="151"/>
      <c r="U457" s="54"/>
    </row>
    <row r="458" spans="2:21" x14ac:dyDescent="0.2">
      <c r="B458" s="115"/>
      <c r="C458" s="115"/>
      <c r="D458" s="115"/>
      <c r="E458" s="115"/>
      <c r="F458" s="115"/>
      <c r="G458" s="116"/>
      <c r="H458" s="116"/>
      <c r="I458" s="117"/>
      <c r="J458" s="116"/>
      <c r="K458" s="116"/>
      <c r="L458" s="117"/>
      <c r="M458" s="116"/>
      <c r="N458" s="115"/>
      <c r="O458" s="115"/>
      <c r="P458" s="116"/>
      <c r="Q458" s="117"/>
      <c r="R458" s="151"/>
      <c r="S458" s="151"/>
      <c r="T458" s="151"/>
      <c r="U458" s="54"/>
    </row>
    <row r="459" spans="2:21" x14ac:dyDescent="0.2">
      <c r="B459" s="115"/>
      <c r="C459" s="115"/>
      <c r="D459" s="115"/>
      <c r="E459" s="115"/>
      <c r="F459" s="115"/>
      <c r="G459" s="116"/>
      <c r="H459" s="116"/>
      <c r="I459" s="117"/>
      <c r="J459" s="116"/>
      <c r="K459" s="116"/>
      <c r="L459" s="117"/>
      <c r="M459" s="116"/>
      <c r="N459" s="115"/>
      <c r="O459" s="115"/>
      <c r="P459" s="116"/>
      <c r="Q459" s="117"/>
      <c r="R459" s="151"/>
      <c r="S459" s="151"/>
      <c r="T459" s="151"/>
      <c r="U459" s="54"/>
    </row>
    <row r="460" spans="2:21" x14ac:dyDescent="0.2">
      <c r="B460" s="115"/>
      <c r="C460" s="115"/>
      <c r="D460" s="115"/>
      <c r="E460" s="115"/>
      <c r="F460" s="115"/>
      <c r="G460" s="116"/>
      <c r="H460" s="116"/>
      <c r="I460" s="117"/>
      <c r="J460" s="116"/>
      <c r="K460" s="116"/>
      <c r="L460" s="117"/>
      <c r="M460" s="116"/>
      <c r="N460" s="115"/>
      <c r="O460" s="115"/>
      <c r="P460" s="116"/>
      <c r="Q460" s="117"/>
      <c r="R460" s="151"/>
      <c r="S460" s="151"/>
      <c r="T460" s="151"/>
      <c r="U460" s="54"/>
    </row>
    <row r="461" spans="2:21" x14ac:dyDescent="0.2">
      <c r="B461" s="115"/>
      <c r="C461" s="115"/>
      <c r="D461" s="115"/>
      <c r="E461" s="115"/>
      <c r="F461" s="115"/>
      <c r="G461" s="116"/>
      <c r="H461" s="116"/>
      <c r="I461" s="117"/>
      <c r="J461" s="116"/>
      <c r="K461" s="116"/>
      <c r="L461" s="117"/>
      <c r="M461" s="116"/>
      <c r="N461" s="115"/>
      <c r="O461" s="115"/>
      <c r="P461" s="116"/>
      <c r="Q461" s="117"/>
      <c r="R461" s="151"/>
      <c r="S461" s="151"/>
      <c r="T461" s="151"/>
      <c r="U461" s="54"/>
    </row>
    <row r="462" spans="2:21" x14ac:dyDescent="0.2">
      <c r="B462" s="115"/>
      <c r="C462" s="115"/>
      <c r="D462" s="115"/>
      <c r="E462" s="115"/>
      <c r="F462" s="115"/>
      <c r="G462" s="116"/>
      <c r="H462" s="116"/>
      <c r="I462" s="117"/>
      <c r="J462" s="116"/>
      <c r="K462" s="116"/>
      <c r="L462" s="117"/>
      <c r="M462" s="116"/>
      <c r="N462" s="115"/>
      <c r="O462" s="115"/>
      <c r="P462" s="116"/>
      <c r="Q462" s="117"/>
      <c r="R462" s="151"/>
      <c r="S462" s="151"/>
      <c r="T462" s="151"/>
      <c r="U462" s="54"/>
    </row>
    <row r="463" spans="2:21" x14ac:dyDescent="0.2">
      <c r="B463" s="115"/>
      <c r="C463" s="115"/>
      <c r="D463" s="115"/>
      <c r="E463" s="115"/>
      <c r="F463" s="115"/>
      <c r="G463" s="116"/>
      <c r="H463" s="116"/>
      <c r="I463" s="117"/>
      <c r="J463" s="116"/>
      <c r="K463" s="116"/>
      <c r="L463" s="117"/>
      <c r="M463" s="116"/>
      <c r="N463" s="115"/>
      <c r="O463" s="115"/>
      <c r="P463" s="116"/>
      <c r="Q463" s="117"/>
      <c r="R463" s="151"/>
      <c r="S463" s="151"/>
      <c r="T463" s="151"/>
      <c r="U463" s="54"/>
    </row>
    <row r="464" spans="2:21" x14ac:dyDescent="0.2">
      <c r="B464" s="115"/>
      <c r="C464" s="115"/>
      <c r="D464" s="115"/>
      <c r="E464" s="115"/>
      <c r="F464" s="115"/>
      <c r="G464" s="116"/>
      <c r="H464" s="116"/>
      <c r="I464" s="117"/>
      <c r="J464" s="116"/>
      <c r="K464" s="116"/>
      <c r="L464" s="117"/>
      <c r="M464" s="116"/>
      <c r="N464" s="115"/>
      <c r="O464" s="115"/>
      <c r="P464" s="116"/>
      <c r="Q464" s="117"/>
      <c r="R464" s="151"/>
      <c r="S464" s="151"/>
      <c r="T464" s="151"/>
      <c r="U464" s="54"/>
    </row>
    <row r="465" spans="2:21" x14ac:dyDescent="0.2">
      <c r="B465" s="115"/>
      <c r="C465" s="115"/>
      <c r="D465" s="115"/>
      <c r="E465" s="115"/>
      <c r="F465" s="115"/>
      <c r="G465" s="116"/>
      <c r="H465" s="116"/>
      <c r="I465" s="117"/>
      <c r="J465" s="116"/>
      <c r="K465" s="116"/>
      <c r="L465" s="117"/>
      <c r="M465" s="116"/>
      <c r="N465" s="115"/>
      <c r="O465" s="115"/>
      <c r="P465" s="116"/>
      <c r="Q465" s="117"/>
      <c r="R465" s="151"/>
      <c r="S465" s="151"/>
      <c r="T465" s="151"/>
      <c r="U465" s="54"/>
    </row>
    <row r="466" spans="2:21" x14ac:dyDescent="0.2">
      <c r="B466" s="115"/>
      <c r="C466" s="115"/>
      <c r="D466" s="115"/>
      <c r="E466" s="115"/>
      <c r="F466" s="115"/>
      <c r="G466" s="116"/>
      <c r="H466" s="116"/>
      <c r="I466" s="117"/>
      <c r="J466" s="116"/>
      <c r="K466" s="116"/>
      <c r="L466" s="117"/>
      <c r="M466" s="116"/>
      <c r="N466" s="115"/>
      <c r="O466" s="115"/>
      <c r="P466" s="116"/>
      <c r="Q466" s="117"/>
      <c r="R466" s="151"/>
      <c r="S466" s="151"/>
      <c r="T466" s="151"/>
      <c r="U466" s="54"/>
    </row>
    <row r="467" spans="2:21" x14ac:dyDescent="0.2">
      <c r="B467" s="115"/>
      <c r="C467" s="115"/>
      <c r="D467" s="115"/>
      <c r="E467" s="115"/>
      <c r="F467" s="115"/>
      <c r="G467" s="116"/>
      <c r="H467" s="116"/>
      <c r="I467" s="117"/>
      <c r="J467" s="116"/>
      <c r="K467" s="116"/>
      <c r="L467" s="117"/>
      <c r="M467" s="116"/>
      <c r="N467" s="115"/>
      <c r="O467" s="115"/>
      <c r="P467" s="116"/>
      <c r="Q467" s="117"/>
      <c r="R467" s="151"/>
      <c r="S467" s="151"/>
      <c r="T467" s="151"/>
      <c r="U467" s="54"/>
    </row>
    <row r="468" spans="2:21" x14ac:dyDescent="0.2">
      <c r="B468" s="115"/>
      <c r="C468" s="115"/>
      <c r="D468" s="115"/>
      <c r="E468" s="115"/>
      <c r="F468" s="115"/>
      <c r="G468" s="116"/>
      <c r="H468" s="116"/>
      <c r="I468" s="117"/>
      <c r="J468" s="116"/>
      <c r="K468" s="116"/>
      <c r="L468" s="117"/>
      <c r="M468" s="116"/>
      <c r="N468" s="115"/>
      <c r="O468" s="115"/>
      <c r="P468" s="116"/>
      <c r="Q468" s="117"/>
      <c r="R468" s="151"/>
      <c r="S468" s="151"/>
      <c r="T468" s="151"/>
      <c r="U468" s="54"/>
    </row>
    <row r="469" spans="2:21" x14ac:dyDescent="0.2">
      <c r="B469" s="115"/>
      <c r="C469" s="115"/>
      <c r="D469" s="115"/>
      <c r="E469" s="115"/>
      <c r="F469" s="115"/>
      <c r="G469" s="116"/>
      <c r="H469" s="116"/>
      <c r="I469" s="117"/>
      <c r="J469" s="116"/>
      <c r="K469" s="116"/>
      <c r="L469" s="117"/>
      <c r="M469" s="116"/>
      <c r="N469" s="115"/>
      <c r="O469" s="115"/>
      <c r="P469" s="116"/>
      <c r="Q469" s="117"/>
      <c r="R469" s="151"/>
      <c r="S469" s="151"/>
      <c r="T469" s="151"/>
      <c r="U469" s="54"/>
    </row>
    <row r="470" spans="2:21" x14ac:dyDescent="0.2">
      <c r="B470" s="115"/>
      <c r="C470" s="115"/>
      <c r="D470" s="115"/>
      <c r="E470" s="115"/>
      <c r="F470" s="115"/>
      <c r="G470" s="116"/>
      <c r="H470" s="116"/>
      <c r="I470" s="117"/>
      <c r="J470" s="116"/>
      <c r="K470" s="116"/>
      <c r="L470" s="117"/>
      <c r="M470" s="116"/>
      <c r="N470" s="115"/>
      <c r="O470" s="115"/>
      <c r="P470" s="116"/>
      <c r="Q470" s="117"/>
      <c r="R470" s="151"/>
      <c r="S470" s="151"/>
      <c r="T470" s="151"/>
      <c r="U470" s="54"/>
    </row>
    <row r="471" spans="2:21" x14ac:dyDescent="0.2">
      <c r="B471" s="115"/>
      <c r="C471" s="115"/>
      <c r="D471" s="115"/>
      <c r="E471" s="115"/>
      <c r="F471" s="115"/>
      <c r="G471" s="116"/>
      <c r="H471" s="116"/>
      <c r="I471" s="117"/>
      <c r="J471" s="116"/>
      <c r="K471" s="116"/>
      <c r="L471" s="117"/>
      <c r="M471" s="116"/>
      <c r="N471" s="115"/>
      <c r="O471" s="115"/>
      <c r="P471" s="116"/>
      <c r="Q471" s="117"/>
      <c r="R471" s="151"/>
      <c r="S471" s="151"/>
      <c r="T471" s="151"/>
      <c r="U471" s="54"/>
    </row>
    <row r="472" spans="2:21" x14ac:dyDescent="0.2">
      <c r="B472" s="115"/>
      <c r="C472" s="115"/>
      <c r="D472" s="115"/>
      <c r="E472" s="115"/>
      <c r="F472" s="115"/>
      <c r="G472" s="116"/>
      <c r="H472" s="116"/>
      <c r="I472" s="117"/>
      <c r="J472" s="116"/>
      <c r="K472" s="116"/>
      <c r="L472" s="117"/>
      <c r="M472" s="116"/>
      <c r="N472" s="115"/>
      <c r="O472" s="115"/>
      <c r="P472" s="116"/>
      <c r="Q472" s="117"/>
      <c r="R472" s="151"/>
      <c r="S472" s="151"/>
      <c r="T472" s="151"/>
      <c r="U472" s="54"/>
    </row>
    <row r="473" spans="2:21" x14ac:dyDescent="0.2">
      <c r="B473" s="115"/>
      <c r="C473" s="115"/>
      <c r="D473" s="115"/>
      <c r="E473" s="115"/>
      <c r="F473" s="115"/>
      <c r="G473" s="116"/>
      <c r="H473" s="116"/>
      <c r="I473" s="117"/>
      <c r="J473" s="116"/>
      <c r="K473" s="116"/>
      <c r="L473" s="117"/>
      <c r="M473" s="116"/>
      <c r="N473" s="115"/>
      <c r="O473" s="115"/>
      <c r="P473" s="116"/>
      <c r="Q473" s="117"/>
      <c r="R473" s="151"/>
      <c r="S473" s="151"/>
      <c r="T473" s="151"/>
      <c r="U473" s="54"/>
    </row>
    <row r="474" spans="2:21" x14ac:dyDescent="0.2">
      <c r="B474" s="115"/>
      <c r="C474" s="115"/>
      <c r="D474" s="115"/>
      <c r="E474" s="115"/>
      <c r="F474" s="115"/>
      <c r="G474" s="116"/>
      <c r="H474" s="116"/>
      <c r="I474" s="117"/>
      <c r="J474" s="116"/>
      <c r="K474" s="116"/>
      <c r="L474" s="117"/>
      <c r="M474" s="116"/>
      <c r="N474" s="115"/>
      <c r="O474" s="115"/>
      <c r="P474" s="116"/>
      <c r="Q474" s="117"/>
      <c r="R474" s="151"/>
      <c r="S474" s="151"/>
      <c r="T474" s="151"/>
      <c r="U474" s="54"/>
    </row>
    <row r="475" spans="2:21" x14ac:dyDescent="0.2">
      <c r="B475" s="115"/>
      <c r="C475" s="115"/>
      <c r="D475" s="115"/>
      <c r="E475" s="115"/>
      <c r="F475" s="115"/>
      <c r="G475" s="116"/>
      <c r="H475" s="116"/>
      <c r="I475" s="117"/>
      <c r="J475" s="116"/>
      <c r="K475" s="116"/>
      <c r="L475" s="117"/>
      <c r="M475" s="116"/>
      <c r="N475" s="115"/>
      <c r="O475" s="115"/>
      <c r="P475" s="116"/>
      <c r="Q475" s="117"/>
      <c r="R475" s="151"/>
      <c r="S475" s="151"/>
      <c r="T475" s="151"/>
      <c r="U475" s="54"/>
    </row>
    <row r="476" spans="2:21" ht="15" x14ac:dyDescent="0.25">
      <c r="B476" s="115"/>
      <c r="C476" s="115"/>
      <c r="D476" s="115"/>
      <c r="E476" s="115"/>
      <c r="F476" s="115"/>
      <c r="G476" s="116"/>
      <c r="H476" s="116"/>
      <c r="I476" s="117"/>
      <c r="J476" s="116"/>
      <c r="K476" s="116"/>
      <c r="L476" s="117"/>
      <c r="M476" s="116"/>
      <c r="N476" s="115"/>
      <c r="O476" s="115"/>
      <c r="P476" s="116"/>
      <c r="Q476" s="117"/>
      <c r="R476" s="154" t="e">
        <f>AVERAGE(C435:C476)</f>
        <v>#DIV/0!</v>
      </c>
      <c r="S476" s="154">
        <f>MAX(C435:C476)</f>
        <v>0</v>
      </c>
      <c r="T476" s="154">
        <f>MIN(C435:C476)</f>
        <v>0</v>
      </c>
      <c r="U476" s="54"/>
    </row>
    <row r="477" spans="2:21" x14ac:dyDescent="0.2">
      <c r="B477" s="115"/>
      <c r="C477" s="115"/>
      <c r="D477" s="115"/>
      <c r="E477" s="115"/>
      <c r="F477" s="115"/>
      <c r="G477" s="116"/>
      <c r="H477" s="116"/>
      <c r="I477" s="117"/>
      <c r="J477" s="116"/>
      <c r="K477" s="116"/>
      <c r="L477" s="117"/>
      <c r="M477" s="116"/>
      <c r="N477" s="115"/>
      <c r="O477" s="115"/>
      <c r="P477" s="116"/>
      <c r="Q477" s="117"/>
      <c r="R477" s="151"/>
      <c r="S477" s="151"/>
      <c r="T477" s="151"/>
      <c r="U477" s="54"/>
    </row>
    <row r="478" spans="2:21" x14ac:dyDescent="0.2">
      <c r="B478" s="115"/>
      <c r="C478" s="115"/>
      <c r="D478" s="115"/>
      <c r="E478" s="115"/>
      <c r="F478" s="115"/>
      <c r="G478" s="116"/>
      <c r="H478" s="116"/>
      <c r="I478" s="117"/>
      <c r="J478" s="116"/>
      <c r="K478" s="116"/>
      <c r="L478" s="117"/>
      <c r="M478" s="116"/>
      <c r="N478" s="115"/>
      <c r="O478" s="115"/>
      <c r="P478" s="116"/>
      <c r="Q478" s="117"/>
      <c r="R478" s="151"/>
      <c r="S478" s="151"/>
      <c r="T478" s="151"/>
      <c r="U478" s="54"/>
    </row>
    <row r="479" spans="2:21" x14ac:dyDescent="0.2">
      <c r="B479" s="115"/>
      <c r="C479" s="115"/>
      <c r="D479" s="115"/>
      <c r="E479" s="115"/>
      <c r="F479" s="115"/>
      <c r="G479" s="116"/>
      <c r="H479" s="116"/>
      <c r="I479" s="117"/>
      <c r="J479" s="116"/>
      <c r="K479" s="116"/>
      <c r="L479" s="117"/>
      <c r="M479" s="116"/>
      <c r="N479" s="115"/>
      <c r="O479" s="115"/>
      <c r="P479" s="116"/>
      <c r="Q479" s="117"/>
      <c r="R479" s="151"/>
      <c r="S479" s="151"/>
      <c r="T479" s="151"/>
      <c r="U479" s="54"/>
    </row>
    <row r="480" spans="2:21" x14ac:dyDescent="0.2">
      <c r="B480" s="115"/>
      <c r="C480" s="115"/>
      <c r="D480" s="115"/>
      <c r="E480" s="115"/>
      <c r="F480" s="115"/>
      <c r="G480" s="116"/>
      <c r="H480" s="116"/>
      <c r="I480" s="117"/>
      <c r="J480" s="116"/>
      <c r="K480" s="116"/>
      <c r="L480" s="117"/>
      <c r="M480" s="116"/>
      <c r="N480" s="115"/>
      <c r="O480" s="115"/>
      <c r="P480" s="116"/>
      <c r="Q480" s="117"/>
      <c r="R480" s="151"/>
      <c r="S480" s="151"/>
      <c r="T480" s="151"/>
      <c r="U480" s="54"/>
    </row>
    <row r="481" spans="2:21" x14ac:dyDescent="0.2">
      <c r="B481" s="115"/>
      <c r="C481" s="115"/>
      <c r="D481" s="115"/>
      <c r="E481" s="115"/>
      <c r="F481" s="115"/>
      <c r="G481" s="116"/>
      <c r="H481" s="116"/>
      <c r="I481" s="117"/>
      <c r="J481" s="116"/>
      <c r="K481" s="116"/>
      <c r="L481" s="117"/>
      <c r="M481" s="116"/>
      <c r="N481" s="115"/>
      <c r="O481" s="115"/>
      <c r="P481" s="116"/>
      <c r="Q481" s="117"/>
      <c r="R481" s="151"/>
      <c r="S481" s="151"/>
      <c r="T481" s="151"/>
      <c r="U481" s="54"/>
    </row>
    <row r="482" spans="2:21" x14ac:dyDescent="0.2">
      <c r="B482" s="115"/>
      <c r="C482" s="115"/>
      <c r="D482" s="115"/>
      <c r="E482" s="115"/>
      <c r="F482" s="115"/>
      <c r="G482" s="116"/>
      <c r="H482" s="116"/>
      <c r="I482" s="117"/>
      <c r="J482" s="116"/>
      <c r="K482" s="116"/>
      <c r="L482" s="117"/>
      <c r="M482" s="116"/>
      <c r="N482" s="115"/>
      <c r="O482" s="115"/>
      <c r="P482" s="116"/>
      <c r="Q482" s="117"/>
      <c r="R482" s="151"/>
      <c r="S482" s="151"/>
      <c r="T482" s="151"/>
      <c r="U482" s="54"/>
    </row>
    <row r="483" spans="2:21" x14ac:dyDescent="0.2">
      <c r="B483" s="115"/>
      <c r="C483" s="115"/>
      <c r="D483" s="115"/>
      <c r="E483" s="115"/>
      <c r="F483" s="115"/>
      <c r="G483" s="116"/>
      <c r="H483" s="116"/>
      <c r="I483" s="117"/>
      <c r="J483" s="116"/>
      <c r="K483" s="116"/>
      <c r="L483" s="117"/>
      <c r="M483" s="116"/>
      <c r="N483" s="115"/>
      <c r="O483" s="115"/>
      <c r="P483" s="116"/>
      <c r="Q483" s="117"/>
      <c r="R483" s="151"/>
      <c r="S483" s="151"/>
      <c r="T483" s="151"/>
      <c r="U483" s="54"/>
    </row>
    <row r="484" spans="2:21" x14ac:dyDescent="0.2">
      <c r="B484" s="115"/>
      <c r="C484" s="115"/>
      <c r="D484" s="115"/>
      <c r="E484" s="115"/>
      <c r="F484" s="115"/>
      <c r="G484" s="116"/>
      <c r="H484" s="116"/>
      <c r="I484" s="117"/>
      <c r="J484" s="116"/>
      <c r="K484" s="116"/>
      <c r="L484" s="117"/>
      <c r="M484" s="116"/>
      <c r="N484" s="115"/>
      <c r="O484" s="115"/>
      <c r="P484" s="116"/>
      <c r="Q484" s="117"/>
      <c r="R484" s="151"/>
      <c r="S484" s="151"/>
      <c r="T484" s="151"/>
      <c r="U484" s="54"/>
    </row>
    <row r="485" spans="2:21" x14ac:dyDescent="0.2">
      <c r="B485" s="115"/>
      <c r="C485" s="115"/>
      <c r="D485" s="115"/>
      <c r="E485" s="115"/>
      <c r="F485" s="115"/>
      <c r="G485" s="116"/>
      <c r="H485" s="116"/>
      <c r="I485" s="117"/>
      <c r="J485" s="116"/>
      <c r="K485" s="116"/>
      <c r="L485" s="117"/>
      <c r="M485" s="116"/>
      <c r="N485" s="115"/>
      <c r="O485" s="115"/>
      <c r="P485" s="116"/>
      <c r="Q485" s="117"/>
      <c r="R485" s="151"/>
      <c r="S485" s="151"/>
      <c r="T485" s="151"/>
      <c r="U485" s="54"/>
    </row>
    <row r="486" spans="2:21" x14ac:dyDescent="0.2">
      <c r="B486" s="115"/>
      <c r="C486" s="115"/>
      <c r="D486" s="115"/>
      <c r="E486" s="115"/>
      <c r="F486" s="115"/>
      <c r="G486" s="116"/>
      <c r="H486" s="116"/>
      <c r="I486" s="117"/>
      <c r="J486" s="116"/>
      <c r="K486" s="116"/>
      <c r="L486" s="117"/>
      <c r="M486" s="116"/>
      <c r="N486" s="115"/>
      <c r="O486" s="115"/>
      <c r="P486" s="116"/>
      <c r="Q486" s="117"/>
      <c r="R486" s="151"/>
      <c r="S486" s="151"/>
      <c r="T486" s="151"/>
      <c r="U486" s="54"/>
    </row>
    <row r="487" spans="2:21" x14ac:dyDescent="0.2">
      <c r="B487" s="115"/>
      <c r="C487" s="115"/>
      <c r="D487" s="115"/>
      <c r="E487" s="115"/>
      <c r="F487" s="115"/>
      <c r="G487" s="116"/>
      <c r="H487" s="116"/>
      <c r="I487" s="117"/>
      <c r="J487" s="116"/>
      <c r="K487" s="116"/>
      <c r="L487" s="117"/>
      <c r="M487" s="116"/>
      <c r="N487" s="115"/>
      <c r="O487" s="115"/>
      <c r="P487" s="116"/>
      <c r="Q487" s="117"/>
      <c r="R487" s="151"/>
      <c r="S487" s="151"/>
      <c r="T487" s="151"/>
      <c r="U487" s="54"/>
    </row>
    <row r="488" spans="2:21" x14ac:dyDescent="0.2">
      <c r="B488" s="115"/>
      <c r="C488" s="115"/>
      <c r="D488" s="115"/>
      <c r="E488" s="115"/>
      <c r="F488" s="115"/>
      <c r="G488" s="116"/>
      <c r="H488" s="116"/>
      <c r="I488" s="117"/>
      <c r="J488" s="116"/>
      <c r="K488" s="116"/>
      <c r="L488" s="117"/>
      <c r="M488" s="116"/>
      <c r="N488" s="115"/>
      <c r="O488" s="115"/>
      <c r="P488" s="116"/>
      <c r="Q488" s="117"/>
      <c r="R488" s="151"/>
      <c r="S488" s="151"/>
      <c r="T488" s="151"/>
      <c r="U488" s="54"/>
    </row>
    <row r="489" spans="2:21" x14ac:dyDescent="0.2">
      <c r="B489" s="115"/>
      <c r="C489" s="115"/>
      <c r="D489" s="115"/>
      <c r="E489" s="115"/>
      <c r="F489" s="115"/>
      <c r="G489" s="116"/>
      <c r="H489" s="116"/>
      <c r="I489" s="117"/>
      <c r="J489" s="116"/>
      <c r="K489" s="116"/>
      <c r="L489" s="117"/>
      <c r="M489" s="116"/>
      <c r="N489" s="115"/>
      <c r="O489" s="115"/>
      <c r="P489" s="116"/>
      <c r="Q489" s="117"/>
      <c r="R489" s="151"/>
      <c r="S489" s="151"/>
      <c r="T489" s="151"/>
      <c r="U489" s="54"/>
    </row>
    <row r="490" spans="2:21" x14ac:dyDescent="0.2">
      <c r="B490" s="115"/>
      <c r="C490" s="115"/>
      <c r="D490" s="115"/>
      <c r="E490" s="115"/>
      <c r="F490" s="115"/>
      <c r="G490" s="116"/>
      <c r="H490" s="116"/>
      <c r="I490" s="117"/>
      <c r="J490" s="116"/>
      <c r="K490" s="116"/>
      <c r="L490" s="117"/>
      <c r="M490" s="116"/>
      <c r="N490" s="115"/>
      <c r="O490" s="115"/>
      <c r="P490" s="116"/>
      <c r="Q490" s="117"/>
      <c r="R490" s="151"/>
      <c r="S490" s="151"/>
      <c r="T490" s="151"/>
      <c r="U490" s="54"/>
    </row>
    <row r="491" spans="2:21" x14ac:dyDescent="0.2">
      <c r="B491" s="115"/>
      <c r="C491" s="115"/>
      <c r="D491" s="115"/>
      <c r="E491" s="115"/>
      <c r="F491" s="115"/>
      <c r="G491" s="116"/>
      <c r="H491" s="116"/>
      <c r="I491" s="117"/>
      <c r="J491" s="116"/>
      <c r="K491" s="116"/>
      <c r="L491" s="117"/>
      <c r="M491" s="116"/>
      <c r="N491" s="115"/>
      <c r="O491" s="115"/>
      <c r="P491" s="116"/>
      <c r="Q491" s="117"/>
      <c r="R491" s="151"/>
      <c r="S491" s="151"/>
      <c r="T491" s="151"/>
      <c r="U491" s="54"/>
    </row>
    <row r="492" spans="2:21" x14ac:dyDescent="0.2">
      <c r="B492" s="115"/>
      <c r="C492" s="115"/>
      <c r="D492" s="115"/>
      <c r="E492" s="115"/>
      <c r="F492" s="115"/>
      <c r="G492" s="116"/>
      <c r="H492" s="116"/>
      <c r="I492" s="117"/>
      <c r="J492" s="116"/>
      <c r="K492" s="116"/>
      <c r="L492" s="117"/>
      <c r="M492" s="116"/>
      <c r="N492" s="115"/>
      <c r="O492" s="115"/>
      <c r="P492" s="116"/>
      <c r="Q492" s="117"/>
      <c r="R492" s="151"/>
      <c r="S492" s="151"/>
      <c r="T492" s="151"/>
      <c r="U492" s="54"/>
    </row>
    <row r="493" spans="2:21" x14ac:dyDescent="0.2">
      <c r="B493" s="115"/>
      <c r="C493" s="115"/>
      <c r="D493" s="115"/>
      <c r="E493" s="115"/>
      <c r="F493" s="115"/>
      <c r="G493" s="116"/>
      <c r="H493" s="116"/>
      <c r="I493" s="117"/>
      <c r="J493" s="116"/>
      <c r="K493" s="116"/>
      <c r="L493" s="117"/>
      <c r="M493" s="116"/>
      <c r="N493" s="115"/>
      <c r="O493" s="115"/>
      <c r="P493" s="116"/>
      <c r="Q493" s="117"/>
      <c r="R493" s="151"/>
      <c r="S493" s="151"/>
      <c r="T493" s="151"/>
      <c r="U493" s="54"/>
    </row>
    <row r="494" spans="2:21" x14ac:dyDescent="0.2">
      <c r="B494" s="115"/>
      <c r="C494" s="115"/>
      <c r="D494" s="115"/>
      <c r="E494" s="115"/>
      <c r="F494" s="115"/>
      <c r="G494" s="116"/>
      <c r="H494" s="116"/>
      <c r="I494" s="117"/>
      <c r="J494" s="116"/>
      <c r="K494" s="116"/>
      <c r="L494" s="117"/>
      <c r="M494" s="116"/>
      <c r="N494" s="115"/>
      <c r="O494" s="115"/>
      <c r="P494" s="116"/>
      <c r="Q494" s="117"/>
      <c r="R494" s="151"/>
      <c r="S494" s="151"/>
      <c r="T494" s="151"/>
      <c r="U494" s="54"/>
    </row>
    <row r="495" spans="2:21" x14ac:dyDescent="0.2">
      <c r="B495" s="115"/>
      <c r="C495" s="115"/>
      <c r="D495" s="115"/>
      <c r="E495" s="115"/>
      <c r="F495" s="115"/>
      <c r="G495" s="116"/>
      <c r="H495" s="116"/>
      <c r="I495" s="117"/>
      <c r="J495" s="116"/>
      <c r="K495" s="116"/>
      <c r="L495" s="117"/>
      <c r="M495" s="116"/>
      <c r="N495" s="115"/>
      <c r="O495" s="115"/>
      <c r="P495" s="116"/>
      <c r="Q495" s="117"/>
      <c r="R495" s="151"/>
      <c r="S495" s="151"/>
      <c r="T495" s="151"/>
      <c r="U495" s="54"/>
    </row>
    <row r="496" spans="2:21" x14ac:dyDescent="0.2">
      <c r="B496" s="115"/>
      <c r="C496" s="115"/>
      <c r="D496" s="115"/>
      <c r="E496" s="115"/>
      <c r="F496" s="115"/>
      <c r="G496" s="116"/>
      <c r="H496" s="116"/>
      <c r="I496" s="117"/>
      <c r="J496" s="116"/>
      <c r="K496" s="116"/>
      <c r="L496" s="117"/>
      <c r="M496" s="116"/>
      <c r="N496" s="115"/>
      <c r="O496" s="115"/>
      <c r="P496" s="116"/>
      <c r="Q496" s="117"/>
      <c r="R496" s="151"/>
      <c r="S496" s="151"/>
      <c r="T496" s="151"/>
      <c r="U496" s="54"/>
    </row>
    <row r="497" spans="2:21" x14ac:dyDescent="0.2">
      <c r="B497" s="115"/>
      <c r="C497" s="115"/>
      <c r="D497" s="115"/>
      <c r="E497" s="115"/>
      <c r="F497" s="115"/>
      <c r="G497" s="116"/>
      <c r="H497" s="116"/>
      <c r="I497" s="117"/>
      <c r="J497" s="116"/>
      <c r="K497" s="116"/>
      <c r="L497" s="117"/>
      <c r="M497" s="116"/>
      <c r="N497" s="115"/>
      <c r="O497" s="115"/>
      <c r="P497" s="116"/>
      <c r="Q497" s="117"/>
      <c r="R497" s="151"/>
      <c r="S497" s="151"/>
      <c r="T497" s="151"/>
      <c r="U497" s="54"/>
    </row>
    <row r="498" spans="2:21" x14ac:dyDescent="0.2">
      <c r="B498" s="115"/>
      <c r="C498" s="115"/>
      <c r="D498" s="115"/>
      <c r="E498" s="115"/>
      <c r="F498" s="115"/>
      <c r="G498" s="116"/>
      <c r="H498" s="116"/>
      <c r="I498" s="117"/>
      <c r="J498" s="116"/>
      <c r="K498" s="116"/>
      <c r="L498" s="117"/>
      <c r="M498" s="116"/>
      <c r="N498" s="115"/>
      <c r="O498" s="115"/>
      <c r="P498" s="116"/>
      <c r="Q498" s="117"/>
      <c r="R498" s="151"/>
      <c r="S498" s="151"/>
      <c r="T498" s="151"/>
      <c r="U498" s="54"/>
    </row>
    <row r="499" spans="2:21" x14ac:dyDescent="0.2">
      <c r="B499" s="115"/>
      <c r="C499" s="115"/>
      <c r="D499" s="115"/>
      <c r="E499" s="115"/>
      <c r="F499" s="115"/>
      <c r="G499" s="116"/>
      <c r="H499" s="116"/>
      <c r="I499" s="117"/>
      <c r="J499" s="116"/>
      <c r="K499" s="116"/>
      <c r="L499" s="117"/>
      <c r="M499" s="116"/>
      <c r="N499" s="115"/>
      <c r="O499" s="115"/>
      <c r="P499" s="116"/>
      <c r="Q499" s="117"/>
      <c r="R499" s="151"/>
      <c r="S499" s="151"/>
      <c r="T499" s="151"/>
      <c r="U499" s="54"/>
    </row>
    <row r="500" spans="2:21" x14ac:dyDescent="0.2">
      <c r="B500" s="115"/>
      <c r="C500" s="115"/>
      <c r="D500" s="115"/>
      <c r="E500" s="115"/>
      <c r="F500" s="115"/>
      <c r="G500" s="116"/>
      <c r="H500" s="116"/>
      <c r="I500" s="117"/>
      <c r="J500" s="116"/>
      <c r="K500" s="116"/>
      <c r="L500" s="117"/>
      <c r="M500" s="116"/>
      <c r="N500" s="115"/>
      <c r="O500" s="115"/>
      <c r="P500" s="116"/>
      <c r="Q500" s="117"/>
      <c r="R500" s="151"/>
      <c r="S500" s="151"/>
      <c r="T500" s="151"/>
      <c r="U500" s="54"/>
    </row>
    <row r="501" spans="2:21" x14ac:dyDescent="0.2">
      <c r="B501" s="115"/>
      <c r="C501" s="115"/>
      <c r="D501" s="115"/>
      <c r="E501" s="115"/>
      <c r="F501" s="115"/>
      <c r="G501" s="116"/>
      <c r="H501" s="116"/>
      <c r="I501" s="117"/>
      <c r="J501" s="116"/>
      <c r="K501" s="116"/>
      <c r="L501" s="117"/>
      <c r="M501" s="116"/>
      <c r="N501" s="115"/>
      <c r="O501" s="115"/>
      <c r="P501" s="116"/>
      <c r="Q501" s="117"/>
      <c r="R501" s="151"/>
      <c r="S501" s="151"/>
      <c r="T501" s="151"/>
      <c r="U501" s="54"/>
    </row>
    <row r="502" spans="2:21" x14ac:dyDescent="0.2">
      <c r="B502" s="115"/>
      <c r="C502" s="115"/>
      <c r="D502" s="115"/>
      <c r="E502" s="115"/>
      <c r="F502" s="115"/>
      <c r="G502" s="116"/>
      <c r="H502" s="116"/>
      <c r="I502" s="117"/>
      <c r="J502" s="116"/>
      <c r="K502" s="116"/>
      <c r="L502" s="117"/>
      <c r="M502" s="116"/>
      <c r="N502" s="115"/>
      <c r="O502" s="115"/>
      <c r="P502" s="116"/>
      <c r="Q502" s="117"/>
      <c r="R502" s="151"/>
      <c r="S502" s="151"/>
      <c r="T502" s="151"/>
      <c r="U502" s="54"/>
    </row>
    <row r="503" spans="2:21" x14ac:dyDescent="0.2">
      <c r="B503" s="115"/>
      <c r="C503" s="115"/>
      <c r="D503" s="115"/>
      <c r="E503" s="115"/>
      <c r="F503" s="115"/>
      <c r="G503" s="116"/>
      <c r="H503" s="116"/>
      <c r="I503" s="117"/>
      <c r="J503" s="116"/>
      <c r="K503" s="116"/>
      <c r="L503" s="117"/>
      <c r="M503" s="116"/>
      <c r="N503" s="115"/>
      <c r="O503" s="115"/>
      <c r="P503" s="116"/>
      <c r="Q503" s="117"/>
      <c r="R503" s="151"/>
      <c r="S503" s="151"/>
      <c r="T503" s="151"/>
      <c r="U503" s="54"/>
    </row>
    <row r="504" spans="2:21" x14ac:dyDescent="0.2">
      <c r="B504" s="115"/>
      <c r="C504" s="115"/>
      <c r="D504" s="115"/>
      <c r="E504" s="115"/>
      <c r="F504" s="115"/>
      <c r="G504" s="116"/>
      <c r="H504" s="116"/>
      <c r="I504" s="117"/>
      <c r="J504" s="116"/>
      <c r="K504" s="116"/>
      <c r="L504" s="117"/>
      <c r="M504" s="116"/>
      <c r="N504" s="115"/>
      <c r="O504" s="115"/>
      <c r="P504" s="116"/>
      <c r="Q504" s="117"/>
      <c r="R504" s="151"/>
      <c r="S504" s="151"/>
      <c r="T504" s="151"/>
      <c r="U504" s="54"/>
    </row>
    <row r="505" spans="2:21" x14ac:dyDescent="0.2">
      <c r="B505" s="115"/>
      <c r="C505" s="115"/>
      <c r="D505" s="115"/>
      <c r="E505" s="115"/>
      <c r="F505" s="115"/>
      <c r="G505" s="116"/>
      <c r="H505" s="116"/>
      <c r="I505" s="117"/>
      <c r="J505" s="116"/>
      <c r="K505" s="116"/>
      <c r="L505" s="117"/>
      <c r="M505" s="116"/>
      <c r="N505" s="115"/>
      <c r="O505" s="115"/>
      <c r="P505" s="116"/>
      <c r="Q505" s="117"/>
      <c r="R505" s="151"/>
      <c r="S505" s="151"/>
      <c r="T505" s="151"/>
      <c r="U505" s="54"/>
    </row>
    <row r="506" spans="2:21" x14ac:dyDescent="0.2">
      <c r="B506" s="115"/>
      <c r="C506" s="115"/>
      <c r="D506" s="115"/>
      <c r="E506" s="115"/>
      <c r="F506" s="115"/>
      <c r="G506" s="116"/>
      <c r="H506" s="116"/>
      <c r="I506" s="117"/>
      <c r="J506" s="116"/>
      <c r="K506" s="116"/>
      <c r="L506" s="117"/>
      <c r="M506" s="116"/>
      <c r="N506" s="115"/>
      <c r="O506" s="115"/>
      <c r="P506" s="116"/>
      <c r="Q506" s="117"/>
      <c r="R506" s="151"/>
      <c r="S506" s="151"/>
      <c r="T506" s="151"/>
      <c r="U506" s="54"/>
    </row>
    <row r="507" spans="2:21" x14ac:dyDescent="0.2">
      <c r="B507" s="115"/>
      <c r="C507" s="115"/>
      <c r="D507" s="115"/>
      <c r="E507" s="115"/>
      <c r="F507" s="115"/>
      <c r="G507" s="116"/>
      <c r="H507" s="116"/>
      <c r="I507" s="117"/>
      <c r="J507" s="116"/>
      <c r="K507" s="116"/>
      <c r="L507" s="117"/>
      <c r="M507" s="116"/>
      <c r="N507" s="115"/>
      <c r="O507" s="115"/>
      <c r="P507" s="116"/>
      <c r="Q507" s="117"/>
      <c r="R507" s="151"/>
      <c r="S507" s="151"/>
      <c r="T507" s="151"/>
      <c r="U507" s="54"/>
    </row>
    <row r="508" spans="2:21" x14ac:dyDescent="0.2">
      <c r="B508" s="115"/>
      <c r="C508" s="115"/>
      <c r="D508" s="115"/>
      <c r="E508" s="115"/>
      <c r="F508" s="115"/>
      <c r="G508" s="116"/>
      <c r="H508" s="116"/>
      <c r="I508" s="117"/>
      <c r="J508" s="116"/>
      <c r="K508" s="116"/>
      <c r="L508" s="117"/>
      <c r="M508" s="116"/>
      <c r="N508" s="115"/>
      <c r="O508" s="115"/>
      <c r="P508" s="116"/>
      <c r="Q508" s="117"/>
      <c r="R508" s="151"/>
      <c r="S508" s="151"/>
      <c r="T508" s="151"/>
      <c r="U508" s="54"/>
    </row>
    <row r="509" spans="2:21" x14ac:dyDescent="0.2">
      <c r="B509" s="115"/>
      <c r="C509" s="115"/>
      <c r="D509" s="115"/>
      <c r="E509" s="115"/>
      <c r="F509" s="115"/>
      <c r="G509" s="116"/>
      <c r="H509" s="116"/>
      <c r="I509" s="117"/>
      <c r="J509" s="116"/>
      <c r="K509" s="116"/>
      <c r="L509" s="117"/>
      <c r="M509" s="116"/>
      <c r="N509" s="115"/>
      <c r="O509" s="115"/>
      <c r="P509" s="116"/>
      <c r="Q509" s="117"/>
      <c r="R509" s="151"/>
      <c r="S509" s="151"/>
      <c r="T509" s="151"/>
      <c r="U509" s="54"/>
    </row>
    <row r="510" spans="2:21" x14ac:dyDescent="0.2">
      <c r="B510" s="115"/>
      <c r="C510" s="115"/>
      <c r="D510" s="115"/>
      <c r="E510" s="115"/>
      <c r="F510" s="115"/>
      <c r="G510" s="116"/>
      <c r="H510" s="116"/>
      <c r="I510" s="117"/>
      <c r="J510" s="116"/>
      <c r="K510" s="116"/>
      <c r="L510" s="117"/>
      <c r="M510" s="116"/>
      <c r="N510" s="115"/>
      <c r="O510" s="115"/>
      <c r="P510" s="116"/>
      <c r="Q510" s="117"/>
      <c r="R510" s="151"/>
      <c r="S510" s="151"/>
      <c r="T510" s="151"/>
      <c r="U510" s="54"/>
    </row>
    <row r="511" spans="2:21" x14ac:dyDescent="0.2">
      <c r="B511" s="115"/>
      <c r="C511" s="115"/>
      <c r="D511" s="115"/>
      <c r="E511" s="115"/>
      <c r="F511" s="115"/>
      <c r="G511" s="116"/>
      <c r="H511" s="116"/>
      <c r="I511" s="117"/>
      <c r="J511" s="116"/>
      <c r="K511" s="116"/>
      <c r="L511" s="117"/>
      <c r="M511" s="116"/>
      <c r="N511" s="115"/>
      <c r="O511" s="115"/>
      <c r="P511" s="116"/>
      <c r="Q511" s="117"/>
      <c r="R511" s="151"/>
      <c r="S511" s="151"/>
      <c r="T511" s="151"/>
      <c r="U511" s="54"/>
    </row>
    <row r="512" spans="2:21" x14ac:dyDescent="0.2">
      <c r="B512" s="115"/>
      <c r="C512" s="115"/>
      <c r="D512" s="115"/>
      <c r="E512" s="115"/>
      <c r="F512" s="115"/>
      <c r="G512" s="116"/>
      <c r="H512" s="116"/>
      <c r="I512" s="117"/>
      <c r="J512" s="116"/>
      <c r="K512" s="116"/>
      <c r="L512" s="117"/>
      <c r="M512" s="116"/>
      <c r="N512" s="115"/>
      <c r="O512" s="115"/>
      <c r="P512" s="116"/>
      <c r="Q512" s="117"/>
      <c r="R512" s="151"/>
      <c r="S512" s="151"/>
      <c r="T512" s="151"/>
      <c r="U512" s="54"/>
    </row>
    <row r="513" spans="2:21" x14ac:dyDescent="0.2">
      <c r="B513" s="115"/>
      <c r="C513" s="115"/>
      <c r="D513" s="115"/>
      <c r="E513" s="115"/>
      <c r="F513" s="115"/>
      <c r="G513" s="116"/>
      <c r="H513" s="116"/>
      <c r="I513" s="117"/>
      <c r="J513" s="116"/>
      <c r="K513" s="116"/>
      <c r="L513" s="117"/>
      <c r="M513" s="116"/>
      <c r="N513" s="115"/>
      <c r="O513" s="115"/>
      <c r="P513" s="116"/>
      <c r="Q513" s="117"/>
      <c r="R513" s="151"/>
      <c r="S513" s="151"/>
      <c r="T513" s="151"/>
      <c r="U513" s="54"/>
    </row>
    <row r="514" spans="2:21" x14ac:dyDescent="0.2">
      <c r="B514" s="115"/>
      <c r="C514" s="115"/>
      <c r="D514" s="115"/>
      <c r="E514" s="115"/>
      <c r="F514" s="115"/>
      <c r="G514" s="116"/>
      <c r="H514" s="116"/>
      <c r="I514" s="117"/>
      <c r="J514" s="116"/>
      <c r="K514" s="116"/>
      <c r="L514" s="117"/>
      <c r="M514" s="116"/>
      <c r="N514" s="115"/>
      <c r="O514" s="115"/>
      <c r="P514" s="116"/>
      <c r="Q514" s="117"/>
      <c r="R514" s="151"/>
      <c r="S514" s="151"/>
      <c r="T514" s="151"/>
      <c r="U514" s="54"/>
    </row>
    <row r="515" spans="2:21" x14ac:dyDescent="0.2">
      <c r="B515" s="115"/>
      <c r="C515" s="115"/>
      <c r="D515" s="115"/>
      <c r="E515" s="115"/>
      <c r="F515" s="115"/>
      <c r="G515" s="116"/>
      <c r="H515" s="116"/>
      <c r="I515" s="117"/>
      <c r="J515" s="116"/>
      <c r="K515" s="116"/>
      <c r="L515" s="117"/>
      <c r="M515" s="116"/>
      <c r="N515" s="115"/>
      <c r="O515" s="115"/>
      <c r="P515" s="116"/>
      <c r="Q515" s="117"/>
      <c r="R515" s="151"/>
      <c r="S515" s="151"/>
      <c r="T515" s="151"/>
      <c r="U515" s="54"/>
    </row>
    <row r="516" spans="2:21" x14ac:dyDescent="0.2">
      <c r="B516" s="115"/>
      <c r="C516" s="115"/>
      <c r="D516" s="115"/>
      <c r="E516" s="115"/>
      <c r="F516" s="115"/>
      <c r="G516" s="116"/>
      <c r="H516" s="116"/>
      <c r="I516" s="117"/>
      <c r="J516" s="116"/>
      <c r="K516" s="116"/>
      <c r="L516" s="117"/>
      <c r="M516" s="116"/>
      <c r="N516" s="115"/>
      <c r="O516" s="115"/>
      <c r="P516" s="116"/>
      <c r="Q516" s="117"/>
      <c r="R516" s="151"/>
      <c r="S516" s="151"/>
      <c r="T516" s="151"/>
      <c r="U516" s="54"/>
    </row>
    <row r="517" spans="2:21" x14ac:dyDescent="0.2">
      <c r="B517" s="115"/>
      <c r="C517" s="115"/>
      <c r="D517" s="115"/>
      <c r="E517" s="115"/>
      <c r="F517" s="115"/>
      <c r="G517" s="116"/>
      <c r="H517" s="116"/>
      <c r="I517" s="117"/>
      <c r="J517" s="116"/>
      <c r="K517" s="116"/>
      <c r="L517" s="117"/>
      <c r="M517" s="116"/>
      <c r="N517" s="115"/>
      <c r="O517" s="115"/>
      <c r="P517" s="116"/>
      <c r="Q517" s="117"/>
      <c r="R517" s="151"/>
      <c r="S517" s="151"/>
      <c r="T517" s="151"/>
      <c r="U517" s="54"/>
    </row>
    <row r="518" spans="2:21" ht="15" x14ac:dyDescent="0.25">
      <c r="B518" s="115"/>
      <c r="C518" s="115"/>
      <c r="D518" s="115"/>
      <c r="E518" s="115"/>
      <c r="F518" s="115"/>
      <c r="G518" s="116"/>
      <c r="H518" s="116"/>
      <c r="I518" s="117"/>
      <c r="J518" s="116"/>
      <c r="K518" s="116"/>
      <c r="L518" s="117"/>
      <c r="M518" s="116"/>
      <c r="N518" s="115"/>
      <c r="O518" s="115"/>
      <c r="P518" s="116"/>
      <c r="Q518" s="117"/>
      <c r="R518" s="154" t="e">
        <f>AVERAGE(C477:C518)</f>
        <v>#DIV/0!</v>
      </c>
      <c r="S518" s="154">
        <f>MAX(C477:C518)</f>
        <v>0</v>
      </c>
      <c r="T518" s="154">
        <f>MIN(C477:C518)</f>
        <v>0</v>
      </c>
      <c r="U518" s="54"/>
    </row>
    <row r="519" spans="2:21" x14ac:dyDescent="0.2">
      <c r="B519" s="115"/>
      <c r="C519" s="115"/>
      <c r="D519" s="115"/>
      <c r="E519" s="115"/>
      <c r="F519" s="115"/>
      <c r="G519" s="116"/>
      <c r="H519" s="116"/>
      <c r="I519" s="117"/>
      <c r="J519" s="116"/>
      <c r="K519" s="116"/>
      <c r="L519" s="117"/>
      <c r="M519" s="116"/>
      <c r="N519" s="115"/>
      <c r="O519" s="115"/>
      <c r="P519" s="116"/>
      <c r="Q519" s="117"/>
      <c r="R519" s="151"/>
      <c r="S519" s="151"/>
      <c r="T519" s="151"/>
      <c r="U519" s="54"/>
    </row>
    <row r="520" spans="2:21" x14ac:dyDescent="0.2">
      <c r="B520" s="115"/>
      <c r="C520" s="115"/>
      <c r="D520" s="115"/>
      <c r="E520" s="115"/>
      <c r="F520" s="115"/>
      <c r="G520" s="116"/>
      <c r="H520" s="116"/>
      <c r="I520" s="117"/>
      <c r="J520" s="116"/>
      <c r="K520" s="116"/>
      <c r="L520" s="117"/>
      <c r="M520" s="116"/>
      <c r="N520" s="115"/>
      <c r="O520" s="115"/>
      <c r="P520" s="116"/>
      <c r="Q520" s="117"/>
      <c r="R520" s="151"/>
      <c r="S520" s="151"/>
      <c r="T520" s="151"/>
      <c r="U520" s="54"/>
    </row>
    <row r="521" spans="2:21" x14ac:dyDescent="0.2">
      <c r="B521" s="115"/>
      <c r="C521" s="115"/>
      <c r="D521" s="115"/>
      <c r="E521" s="115"/>
      <c r="F521" s="115"/>
      <c r="G521" s="116"/>
      <c r="H521" s="116"/>
      <c r="I521" s="117"/>
      <c r="J521" s="116"/>
      <c r="K521" s="116"/>
      <c r="L521" s="117"/>
      <c r="M521" s="116"/>
      <c r="N521" s="115"/>
      <c r="O521" s="115"/>
      <c r="P521" s="116"/>
      <c r="Q521" s="117"/>
      <c r="R521" s="151"/>
      <c r="S521" s="151"/>
      <c r="T521" s="151"/>
      <c r="U521" s="54"/>
    </row>
    <row r="522" spans="2:21" x14ac:dyDescent="0.2">
      <c r="B522" s="115"/>
      <c r="C522" s="115"/>
      <c r="D522" s="115"/>
      <c r="E522" s="115"/>
      <c r="F522" s="115"/>
      <c r="G522" s="116"/>
      <c r="H522" s="116"/>
      <c r="I522" s="117"/>
      <c r="J522" s="116"/>
      <c r="K522" s="116"/>
      <c r="L522" s="117"/>
      <c r="M522" s="116"/>
      <c r="N522" s="115"/>
      <c r="O522" s="115"/>
      <c r="P522" s="116"/>
      <c r="Q522" s="117"/>
      <c r="R522" s="151"/>
      <c r="S522" s="151"/>
      <c r="T522" s="151"/>
      <c r="U522" s="54"/>
    </row>
    <row r="523" spans="2:21" x14ac:dyDescent="0.2">
      <c r="B523" s="115"/>
      <c r="C523" s="115"/>
      <c r="D523" s="115"/>
      <c r="E523" s="115"/>
      <c r="F523" s="115"/>
      <c r="G523" s="116"/>
      <c r="H523" s="116"/>
      <c r="I523" s="117"/>
      <c r="J523" s="116"/>
      <c r="K523" s="116"/>
      <c r="L523" s="117"/>
      <c r="M523" s="116"/>
      <c r="N523" s="115"/>
      <c r="O523" s="115"/>
      <c r="P523" s="116"/>
      <c r="Q523" s="117"/>
      <c r="R523" s="151"/>
      <c r="S523" s="151"/>
      <c r="T523" s="151"/>
      <c r="U523" s="54"/>
    </row>
    <row r="524" spans="2:21" x14ac:dyDescent="0.2">
      <c r="B524" s="115"/>
      <c r="C524" s="115"/>
      <c r="D524" s="115"/>
      <c r="E524" s="115"/>
      <c r="F524" s="115"/>
      <c r="G524" s="116"/>
      <c r="H524" s="116"/>
      <c r="I524" s="117"/>
      <c r="J524" s="116"/>
      <c r="K524" s="116"/>
      <c r="L524" s="117"/>
      <c r="M524" s="116"/>
      <c r="N524" s="115"/>
      <c r="O524" s="115"/>
      <c r="P524" s="116"/>
      <c r="Q524" s="117"/>
      <c r="R524" s="151"/>
      <c r="S524" s="151"/>
      <c r="T524" s="151"/>
      <c r="U524" s="54"/>
    </row>
    <row r="525" spans="2:21" x14ac:dyDescent="0.2">
      <c r="B525" s="115"/>
      <c r="C525" s="115"/>
      <c r="D525" s="115"/>
      <c r="E525" s="115"/>
      <c r="F525" s="115"/>
      <c r="G525" s="116"/>
      <c r="H525" s="116"/>
      <c r="I525" s="117"/>
      <c r="J525" s="116"/>
      <c r="K525" s="116"/>
      <c r="L525" s="117"/>
      <c r="M525" s="116"/>
      <c r="N525" s="115"/>
      <c r="O525" s="115"/>
      <c r="P525" s="116"/>
      <c r="Q525" s="117"/>
      <c r="R525" s="151"/>
      <c r="S525" s="151"/>
      <c r="T525" s="151"/>
      <c r="U525" s="54"/>
    </row>
    <row r="526" spans="2:21" x14ac:dyDescent="0.2">
      <c r="B526" s="115"/>
      <c r="C526" s="115"/>
      <c r="D526" s="115"/>
      <c r="E526" s="115"/>
      <c r="F526" s="115"/>
      <c r="G526" s="116"/>
      <c r="H526" s="116"/>
      <c r="I526" s="117"/>
      <c r="J526" s="116"/>
      <c r="K526" s="116"/>
      <c r="L526" s="117"/>
      <c r="M526" s="116"/>
      <c r="N526" s="115"/>
      <c r="O526" s="115"/>
      <c r="P526" s="116"/>
      <c r="Q526" s="117"/>
      <c r="R526" s="151"/>
      <c r="S526" s="151"/>
      <c r="T526" s="151"/>
      <c r="U526" s="54"/>
    </row>
    <row r="527" spans="2:21" x14ac:dyDescent="0.2">
      <c r="B527" s="115"/>
      <c r="C527" s="115"/>
      <c r="D527" s="115"/>
      <c r="E527" s="115"/>
      <c r="F527" s="115"/>
      <c r="G527" s="116"/>
      <c r="H527" s="116"/>
      <c r="I527" s="117"/>
      <c r="J527" s="116"/>
      <c r="K527" s="116"/>
      <c r="L527" s="117"/>
      <c r="M527" s="116"/>
      <c r="N527" s="115"/>
      <c r="O527" s="115"/>
      <c r="P527" s="116"/>
      <c r="Q527" s="117"/>
      <c r="R527" s="151"/>
      <c r="S527" s="151"/>
      <c r="T527" s="151"/>
      <c r="U527" s="54"/>
    </row>
    <row r="528" spans="2:21" x14ac:dyDescent="0.2">
      <c r="B528" s="115"/>
      <c r="C528" s="115"/>
      <c r="D528" s="115"/>
      <c r="E528" s="115"/>
      <c r="F528" s="115"/>
      <c r="G528" s="116"/>
      <c r="H528" s="116"/>
      <c r="I528" s="117"/>
      <c r="J528" s="116"/>
      <c r="K528" s="116"/>
      <c r="L528" s="117"/>
      <c r="M528" s="116"/>
      <c r="N528" s="115"/>
      <c r="O528" s="115"/>
      <c r="P528" s="116"/>
      <c r="Q528" s="117"/>
      <c r="R528" s="151"/>
      <c r="S528" s="151"/>
      <c r="T528" s="151"/>
      <c r="U528" s="54"/>
    </row>
    <row r="529" spans="2:21" x14ac:dyDescent="0.2">
      <c r="B529" s="115"/>
      <c r="C529" s="115"/>
      <c r="D529" s="115"/>
      <c r="E529" s="115"/>
      <c r="F529" s="115"/>
      <c r="G529" s="116"/>
      <c r="H529" s="116"/>
      <c r="I529" s="117"/>
      <c r="J529" s="116"/>
      <c r="K529" s="116"/>
      <c r="L529" s="117"/>
      <c r="M529" s="116"/>
      <c r="N529" s="115"/>
      <c r="O529" s="115"/>
      <c r="P529" s="116"/>
      <c r="Q529" s="117"/>
      <c r="R529" s="151"/>
      <c r="S529" s="151"/>
      <c r="T529" s="151"/>
      <c r="U529" s="54"/>
    </row>
    <row r="530" spans="2:21" x14ac:dyDescent="0.2">
      <c r="B530" s="115"/>
      <c r="C530" s="115"/>
      <c r="D530" s="115"/>
      <c r="E530" s="115"/>
      <c r="F530" s="115"/>
      <c r="G530" s="116"/>
      <c r="H530" s="116"/>
      <c r="I530" s="117"/>
      <c r="J530" s="116"/>
      <c r="K530" s="116"/>
      <c r="L530" s="117"/>
      <c r="M530" s="116"/>
      <c r="N530" s="115"/>
      <c r="O530" s="115"/>
      <c r="P530" s="116"/>
      <c r="Q530" s="117"/>
      <c r="R530" s="151"/>
      <c r="S530" s="151"/>
      <c r="T530" s="151"/>
      <c r="U530" s="54"/>
    </row>
    <row r="531" spans="2:21" x14ac:dyDescent="0.2">
      <c r="B531" s="115"/>
      <c r="C531" s="115"/>
      <c r="D531" s="115"/>
      <c r="E531" s="115"/>
      <c r="F531" s="115"/>
      <c r="G531" s="116"/>
      <c r="H531" s="116"/>
      <c r="I531" s="117"/>
      <c r="J531" s="116"/>
      <c r="K531" s="116"/>
      <c r="L531" s="117"/>
      <c r="M531" s="116"/>
      <c r="N531" s="115"/>
      <c r="O531" s="115"/>
      <c r="P531" s="116"/>
      <c r="Q531" s="117"/>
      <c r="R531" s="151"/>
      <c r="S531" s="151"/>
      <c r="T531" s="151"/>
      <c r="U531" s="54"/>
    </row>
    <row r="532" spans="2:21" x14ac:dyDescent="0.2">
      <c r="B532" s="115"/>
      <c r="C532" s="115"/>
      <c r="D532" s="115"/>
      <c r="E532" s="115"/>
      <c r="F532" s="115"/>
      <c r="G532" s="116"/>
      <c r="H532" s="116"/>
      <c r="I532" s="117"/>
      <c r="J532" s="116"/>
      <c r="K532" s="116"/>
      <c r="L532" s="117"/>
      <c r="M532" s="116"/>
      <c r="N532" s="115"/>
      <c r="O532" s="115"/>
      <c r="P532" s="116"/>
      <c r="Q532" s="117"/>
      <c r="R532" s="151"/>
      <c r="S532" s="151"/>
      <c r="T532" s="151"/>
      <c r="U532" s="54"/>
    </row>
    <row r="533" spans="2:21" x14ac:dyDescent="0.2">
      <c r="B533" s="115"/>
      <c r="C533" s="115"/>
      <c r="D533" s="115"/>
      <c r="E533" s="115"/>
      <c r="F533" s="115"/>
      <c r="G533" s="116"/>
      <c r="H533" s="116"/>
      <c r="I533" s="117"/>
      <c r="J533" s="116"/>
      <c r="K533" s="116"/>
      <c r="L533" s="117"/>
      <c r="M533" s="116"/>
      <c r="N533" s="115"/>
      <c r="O533" s="115"/>
      <c r="P533" s="116"/>
      <c r="Q533" s="117"/>
      <c r="R533" s="151"/>
      <c r="S533" s="151"/>
      <c r="T533" s="151"/>
      <c r="U533" s="54"/>
    </row>
    <row r="534" spans="2:21" x14ac:dyDescent="0.2">
      <c r="B534" s="115"/>
      <c r="C534" s="115"/>
      <c r="D534" s="115"/>
      <c r="E534" s="115"/>
      <c r="F534" s="115"/>
      <c r="G534" s="116"/>
      <c r="H534" s="116"/>
      <c r="I534" s="117"/>
      <c r="J534" s="116"/>
      <c r="K534" s="116"/>
      <c r="L534" s="117"/>
      <c r="M534" s="116"/>
      <c r="N534" s="115"/>
      <c r="O534" s="115"/>
      <c r="P534" s="116"/>
      <c r="Q534" s="117"/>
      <c r="R534" s="151"/>
      <c r="S534" s="151"/>
      <c r="T534" s="151"/>
      <c r="U534" s="54"/>
    </row>
    <row r="535" spans="2:21" x14ac:dyDescent="0.2">
      <c r="B535" s="115"/>
      <c r="C535" s="115"/>
      <c r="D535" s="115"/>
      <c r="E535" s="115"/>
      <c r="F535" s="115"/>
      <c r="G535" s="116"/>
      <c r="H535" s="116"/>
      <c r="I535" s="117"/>
      <c r="J535" s="116"/>
      <c r="K535" s="116"/>
      <c r="L535" s="117"/>
      <c r="M535" s="116"/>
      <c r="N535" s="115"/>
      <c r="O535" s="115"/>
      <c r="P535" s="116"/>
      <c r="Q535" s="117"/>
      <c r="R535" s="151"/>
      <c r="S535" s="151"/>
      <c r="T535" s="151"/>
      <c r="U535" s="54"/>
    </row>
    <row r="536" spans="2:21" x14ac:dyDescent="0.2">
      <c r="B536" s="115"/>
      <c r="C536" s="115"/>
      <c r="D536" s="115"/>
      <c r="E536" s="115"/>
      <c r="F536" s="115"/>
      <c r="G536" s="116"/>
      <c r="H536" s="116"/>
      <c r="I536" s="117"/>
      <c r="J536" s="116"/>
      <c r="K536" s="116"/>
      <c r="L536" s="117"/>
      <c r="M536" s="116"/>
      <c r="N536" s="115"/>
      <c r="O536" s="115"/>
      <c r="P536" s="116"/>
      <c r="Q536" s="117"/>
      <c r="R536" s="151"/>
      <c r="S536" s="151"/>
      <c r="T536" s="151"/>
      <c r="U536" s="54"/>
    </row>
    <row r="537" spans="2:21" x14ac:dyDescent="0.2">
      <c r="B537" s="115"/>
      <c r="C537" s="115"/>
      <c r="D537" s="115"/>
      <c r="E537" s="115"/>
      <c r="F537" s="115"/>
      <c r="G537" s="116"/>
      <c r="H537" s="116"/>
      <c r="I537" s="117"/>
      <c r="J537" s="116"/>
      <c r="K537" s="116"/>
      <c r="L537" s="117"/>
      <c r="M537" s="116"/>
      <c r="N537" s="115"/>
      <c r="O537" s="115"/>
      <c r="P537" s="116"/>
      <c r="Q537" s="117"/>
      <c r="R537" s="151"/>
      <c r="S537" s="151"/>
      <c r="T537" s="151"/>
      <c r="U537" s="54"/>
    </row>
    <row r="538" spans="2:21" x14ac:dyDescent="0.2">
      <c r="B538" s="115"/>
      <c r="C538" s="115"/>
      <c r="D538" s="115"/>
      <c r="E538" s="115"/>
      <c r="F538" s="115"/>
      <c r="G538" s="116"/>
      <c r="H538" s="116"/>
      <c r="I538" s="117"/>
      <c r="J538" s="116"/>
      <c r="K538" s="116"/>
      <c r="L538" s="117"/>
      <c r="M538" s="116"/>
      <c r="N538" s="115"/>
      <c r="O538" s="115"/>
      <c r="P538" s="116"/>
      <c r="Q538" s="117"/>
      <c r="R538" s="151"/>
      <c r="S538" s="151"/>
      <c r="T538" s="151"/>
      <c r="U538" s="54"/>
    </row>
    <row r="539" spans="2:21" x14ac:dyDescent="0.2">
      <c r="B539" s="115"/>
      <c r="C539" s="115"/>
      <c r="D539" s="115"/>
      <c r="E539" s="115"/>
      <c r="F539" s="115"/>
      <c r="G539" s="116"/>
      <c r="H539" s="116"/>
      <c r="I539" s="117"/>
      <c r="J539" s="116"/>
      <c r="K539" s="116"/>
      <c r="L539" s="117"/>
      <c r="M539" s="116"/>
      <c r="N539" s="115"/>
      <c r="O539" s="115"/>
      <c r="P539" s="116"/>
      <c r="Q539" s="117"/>
      <c r="R539" s="151"/>
      <c r="S539" s="151"/>
      <c r="T539" s="151"/>
      <c r="U539" s="54"/>
    </row>
    <row r="540" spans="2:21" x14ac:dyDescent="0.2">
      <c r="B540" s="115"/>
      <c r="C540" s="115"/>
      <c r="D540" s="115"/>
      <c r="E540" s="115"/>
      <c r="F540" s="115"/>
      <c r="G540" s="116"/>
      <c r="H540" s="116"/>
      <c r="I540" s="117"/>
      <c r="J540" s="116"/>
      <c r="K540" s="116"/>
      <c r="L540" s="117"/>
      <c r="M540" s="116"/>
      <c r="N540" s="115"/>
      <c r="O540" s="115"/>
      <c r="P540" s="116"/>
      <c r="Q540" s="117"/>
      <c r="R540" s="151"/>
      <c r="S540" s="151"/>
      <c r="T540" s="151"/>
      <c r="U540" s="54"/>
    </row>
    <row r="541" spans="2:21" x14ac:dyDescent="0.2">
      <c r="B541" s="115"/>
      <c r="C541" s="115"/>
      <c r="D541" s="115"/>
      <c r="E541" s="115"/>
      <c r="F541" s="115"/>
      <c r="G541" s="116"/>
      <c r="H541" s="116"/>
      <c r="I541" s="117"/>
      <c r="J541" s="116"/>
      <c r="K541" s="116"/>
      <c r="L541" s="117"/>
      <c r="M541" s="116"/>
      <c r="N541" s="115"/>
      <c r="O541" s="115"/>
      <c r="P541" s="116"/>
      <c r="Q541" s="117"/>
      <c r="R541" s="151"/>
      <c r="S541" s="151"/>
      <c r="T541" s="151"/>
      <c r="U541" s="54"/>
    </row>
    <row r="542" spans="2:21" x14ac:dyDescent="0.2">
      <c r="B542" s="115"/>
      <c r="C542" s="115"/>
      <c r="D542" s="115"/>
      <c r="E542" s="115"/>
      <c r="F542" s="115"/>
      <c r="G542" s="116"/>
      <c r="H542" s="116"/>
      <c r="I542" s="117"/>
      <c r="J542" s="116"/>
      <c r="K542" s="116"/>
      <c r="L542" s="117"/>
      <c r="M542" s="116"/>
      <c r="N542" s="115"/>
      <c r="O542" s="115"/>
      <c r="P542" s="116"/>
      <c r="Q542" s="117"/>
      <c r="R542" s="151"/>
      <c r="S542" s="151"/>
      <c r="T542" s="151"/>
      <c r="U542" s="54"/>
    </row>
    <row r="543" spans="2:21" x14ac:dyDescent="0.2">
      <c r="B543" s="115"/>
      <c r="C543" s="115"/>
      <c r="D543" s="115"/>
      <c r="E543" s="115"/>
      <c r="F543" s="115"/>
      <c r="G543" s="116"/>
      <c r="H543" s="116"/>
      <c r="I543" s="117"/>
      <c r="J543" s="116"/>
      <c r="K543" s="116"/>
      <c r="L543" s="117"/>
      <c r="M543" s="116"/>
      <c r="N543" s="115"/>
      <c r="O543" s="115"/>
      <c r="P543" s="116"/>
      <c r="Q543" s="117"/>
      <c r="R543" s="151"/>
      <c r="S543" s="151"/>
      <c r="T543" s="151"/>
      <c r="U543" s="54"/>
    </row>
    <row r="544" spans="2:21" x14ac:dyDescent="0.2">
      <c r="B544" s="115"/>
      <c r="C544" s="115"/>
      <c r="D544" s="115"/>
      <c r="E544" s="115"/>
      <c r="F544" s="115"/>
      <c r="G544" s="116"/>
      <c r="H544" s="116"/>
      <c r="I544" s="117"/>
      <c r="J544" s="116"/>
      <c r="K544" s="116"/>
      <c r="L544" s="117"/>
      <c r="M544" s="116"/>
      <c r="N544" s="115"/>
      <c r="O544" s="115"/>
      <c r="P544" s="116"/>
      <c r="Q544" s="117"/>
      <c r="R544" s="151"/>
      <c r="S544" s="151"/>
      <c r="T544" s="151"/>
      <c r="U544" s="54"/>
    </row>
    <row r="545" spans="2:21" x14ac:dyDescent="0.2">
      <c r="B545" s="115"/>
      <c r="C545" s="115"/>
      <c r="D545" s="115"/>
      <c r="E545" s="115"/>
      <c r="F545" s="115"/>
      <c r="G545" s="116"/>
      <c r="H545" s="116"/>
      <c r="I545" s="117"/>
      <c r="J545" s="116"/>
      <c r="K545" s="116"/>
      <c r="L545" s="117"/>
      <c r="M545" s="116"/>
      <c r="N545" s="115"/>
      <c r="O545" s="115"/>
      <c r="P545" s="116"/>
      <c r="Q545" s="117"/>
      <c r="R545" s="151"/>
      <c r="S545" s="151"/>
      <c r="T545" s="151"/>
      <c r="U545" s="54"/>
    </row>
    <row r="546" spans="2:21" x14ac:dyDescent="0.2">
      <c r="B546" s="115"/>
      <c r="C546" s="115"/>
      <c r="D546" s="115"/>
      <c r="E546" s="115"/>
      <c r="F546" s="115"/>
      <c r="G546" s="116"/>
      <c r="H546" s="116"/>
      <c r="I546" s="117"/>
      <c r="J546" s="116"/>
      <c r="K546" s="116"/>
      <c r="L546" s="117"/>
      <c r="M546" s="116"/>
      <c r="N546" s="115"/>
      <c r="O546" s="115"/>
      <c r="P546" s="116"/>
      <c r="Q546" s="117"/>
      <c r="R546" s="151"/>
      <c r="S546" s="151"/>
      <c r="T546" s="151"/>
      <c r="U546" s="54"/>
    </row>
    <row r="547" spans="2:21" x14ac:dyDescent="0.2">
      <c r="B547" s="115"/>
      <c r="C547" s="115"/>
      <c r="D547" s="115"/>
      <c r="E547" s="115"/>
      <c r="F547" s="115"/>
      <c r="G547" s="116"/>
      <c r="H547" s="116"/>
      <c r="I547" s="117"/>
      <c r="J547" s="116"/>
      <c r="K547" s="116"/>
      <c r="L547" s="117"/>
      <c r="M547" s="116"/>
      <c r="N547" s="115"/>
      <c r="O547" s="115"/>
      <c r="P547" s="116"/>
      <c r="Q547" s="117"/>
      <c r="R547" s="151"/>
      <c r="S547" s="151"/>
      <c r="T547" s="151"/>
      <c r="U547" s="54"/>
    </row>
    <row r="548" spans="2:21" x14ac:dyDescent="0.2">
      <c r="B548" s="115"/>
      <c r="C548" s="115"/>
      <c r="D548" s="115"/>
      <c r="E548" s="115"/>
      <c r="F548" s="115"/>
      <c r="G548" s="116"/>
      <c r="H548" s="116"/>
      <c r="I548" s="117"/>
      <c r="J548" s="116"/>
      <c r="K548" s="116"/>
      <c r="L548" s="117"/>
      <c r="M548" s="116"/>
      <c r="N548" s="115"/>
      <c r="O548" s="115"/>
      <c r="P548" s="116"/>
      <c r="Q548" s="117"/>
      <c r="R548" s="151"/>
      <c r="S548" s="151"/>
      <c r="T548" s="151"/>
      <c r="U548" s="54"/>
    </row>
    <row r="549" spans="2:21" x14ac:dyDescent="0.2">
      <c r="B549" s="115"/>
      <c r="C549" s="115"/>
      <c r="D549" s="115"/>
      <c r="E549" s="115"/>
      <c r="F549" s="115"/>
      <c r="G549" s="116"/>
      <c r="H549" s="116"/>
      <c r="I549" s="117"/>
      <c r="J549" s="116"/>
      <c r="K549" s="116"/>
      <c r="L549" s="117"/>
      <c r="M549" s="116"/>
      <c r="N549" s="115"/>
      <c r="O549" s="115"/>
      <c r="P549" s="116"/>
      <c r="Q549" s="117"/>
      <c r="R549" s="151"/>
      <c r="S549" s="151"/>
      <c r="T549" s="151"/>
      <c r="U549" s="54"/>
    </row>
    <row r="550" spans="2:21" x14ac:dyDescent="0.2">
      <c r="B550" s="115"/>
      <c r="C550" s="115"/>
      <c r="D550" s="115"/>
      <c r="E550" s="115"/>
      <c r="F550" s="115"/>
      <c r="G550" s="116"/>
      <c r="H550" s="116"/>
      <c r="I550" s="117"/>
      <c r="J550" s="116"/>
      <c r="K550" s="116"/>
      <c r="L550" s="117"/>
      <c r="M550" s="116"/>
      <c r="N550" s="115"/>
      <c r="O550" s="115"/>
      <c r="P550" s="116"/>
      <c r="Q550" s="117"/>
      <c r="R550" s="151"/>
      <c r="S550" s="151"/>
      <c r="T550" s="151"/>
      <c r="U550" s="54"/>
    </row>
    <row r="551" spans="2:21" x14ac:dyDescent="0.2">
      <c r="B551" s="115"/>
      <c r="C551" s="115"/>
      <c r="D551" s="115"/>
      <c r="E551" s="115"/>
      <c r="F551" s="115"/>
      <c r="G551" s="116"/>
      <c r="H551" s="116"/>
      <c r="I551" s="117"/>
      <c r="J551" s="116"/>
      <c r="K551" s="116"/>
      <c r="L551" s="117"/>
      <c r="M551" s="116"/>
      <c r="N551" s="115"/>
      <c r="O551" s="115"/>
      <c r="P551" s="116"/>
      <c r="Q551" s="117"/>
      <c r="R551" s="151"/>
      <c r="S551" s="151"/>
      <c r="T551" s="151"/>
      <c r="U551" s="54"/>
    </row>
    <row r="552" spans="2:21" x14ac:dyDescent="0.2">
      <c r="B552" s="115"/>
      <c r="C552" s="115"/>
      <c r="D552" s="115"/>
      <c r="E552" s="115"/>
      <c r="F552" s="115"/>
      <c r="G552" s="116"/>
      <c r="H552" s="116"/>
      <c r="I552" s="117"/>
      <c r="J552" s="116"/>
      <c r="K552" s="116"/>
      <c r="L552" s="117"/>
      <c r="M552" s="116"/>
      <c r="N552" s="115"/>
      <c r="O552" s="115"/>
      <c r="P552" s="116"/>
      <c r="Q552" s="117"/>
      <c r="R552" s="151"/>
      <c r="S552" s="151"/>
      <c r="T552" s="151"/>
      <c r="U552" s="54"/>
    </row>
    <row r="553" spans="2:21" x14ac:dyDescent="0.2">
      <c r="B553" s="115"/>
      <c r="C553" s="115"/>
      <c r="D553" s="115"/>
      <c r="E553" s="115"/>
      <c r="F553" s="115"/>
      <c r="G553" s="116"/>
      <c r="H553" s="116"/>
      <c r="I553" s="117"/>
      <c r="J553" s="116"/>
      <c r="K553" s="116"/>
      <c r="L553" s="117"/>
      <c r="M553" s="116"/>
      <c r="N553" s="115"/>
      <c r="O553" s="115"/>
      <c r="P553" s="116"/>
      <c r="Q553" s="117"/>
      <c r="R553" s="151"/>
      <c r="S553" s="151"/>
      <c r="T553" s="151"/>
      <c r="U553" s="54"/>
    </row>
    <row r="554" spans="2:21" x14ac:dyDescent="0.2">
      <c r="B554" s="115"/>
      <c r="C554" s="115"/>
      <c r="D554" s="115"/>
      <c r="E554" s="115"/>
      <c r="F554" s="115"/>
      <c r="G554" s="116"/>
      <c r="H554" s="116"/>
      <c r="I554" s="117"/>
      <c r="J554" s="116"/>
      <c r="K554" s="116"/>
      <c r="L554" s="117"/>
      <c r="M554" s="116"/>
      <c r="N554" s="115"/>
      <c r="O554" s="115"/>
      <c r="P554" s="116"/>
      <c r="Q554" s="117"/>
      <c r="R554" s="151"/>
      <c r="S554" s="151"/>
      <c r="T554" s="151"/>
      <c r="U554" s="54"/>
    </row>
    <row r="555" spans="2:21" x14ac:dyDescent="0.2">
      <c r="B555" s="115"/>
      <c r="C555" s="115"/>
      <c r="D555" s="115"/>
      <c r="E555" s="115"/>
      <c r="F555" s="115"/>
      <c r="G555" s="116"/>
      <c r="H555" s="116"/>
      <c r="I555" s="117"/>
      <c r="J555" s="116"/>
      <c r="K555" s="116"/>
      <c r="L555" s="117"/>
      <c r="M555" s="116"/>
      <c r="N555" s="115"/>
      <c r="O555" s="115"/>
      <c r="P555" s="116"/>
      <c r="Q555" s="117"/>
      <c r="R555" s="151"/>
      <c r="S555" s="151"/>
      <c r="T555" s="151"/>
      <c r="U555" s="54"/>
    </row>
    <row r="556" spans="2:21" x14ac:dyDescent="0.2">
      <c r="B556" s="115"/>
      <c r="C556" s="115"/>
      <c r="D556" s="115"/>
      <c r="E556" s="115"/>
      <c r="F556" s="115"/>
      <c r="G556" s="116"/>
      <c r="H556" s="116"/>
      <c r="I556" s="117"/>
      <c r="J556" s="116"/>
      <c r="K556" s="116"/>
      <c r="L556" s="117"/>
      <c r="M556" s="116"/>
      <c r="N556" s="115"/>
      <c r="O556" s="115"/>
      <c r="P556" s="116"/>
      <c r="Q556" s="117"/>
      <c r="R556" s="151"/>
      <c r="S556" s="151"/>
      <c r="T556" s="151"/>
      <c r="U556" s="54"/>
    </row>
    <row r="557" spans="2:21" x14ac:dyDescent="0.2">
      <c r="B557" s="115"/>
      <c r="C557" s="115"/>
      <c r="D557" s="115"/>
      <c r="E557" s="115"/>
      <c r="F557" s="115"/>
      <c r="G557" s="116"/>
      <c r="H557" s="116"/>
      <c r="I557" s="117"/>
      <c r="J557" s="116"/>
      <c r="K557" s="116"/>
      <c r="L557" s="117"/>
      <c r="M557" s="116"/>
      <c r="N557" s="115"/>
      <c r="O557" s="115"/>
      <c r="P557" s="116"/>
      <c r="Q557" s="117"/>
      <c r="R557" s="151"/>
      <c r="S557" s="151"/>
      <c r="T557" s="151"/>
      <c r="U557" s="54"/>
    </row>
    <row r="558" spans="2:21" x14ac:dyDescent="0.2">
      <c r="B558" s="115"/>
      <c r="C558" s="115"/>
      <c r="D558" s="115"/>
      <c r="E558" s="115"/>
      <c r="F558" s="115"/>
      <c r="G558" s="116"/>
      <c r="H558" s="116"/>
      <c r="I558" s="117"/>
      <c r="J558" s="116"/>
      <c r="K558" s="116"/>
      <c r="L558" s="117"/>
      <c r="M558" s="116"/>
      <c r="N558" s="115"/>
      <c r="O558" s="115"/>
      <c r="P558" s="116"/>
      <c r="Q558" s="117"/>
      <c r="R558" s="151"/>
      <c r="S558" s="151"/>
      <c r="T558" s="151"/>
      <c r="U558" s="54"/>
    </row>
    <row r="559" spans="2:21" x14ac:dyDescent="0.2">
      <c r="B559" s="115"/>
      <c r="C559" s="115"/>
      <c r="D559" s="115"/>
      <c r="E559" s="115"/>
      <c r="F559" s="115"/>
      <c r="G559" s="116"/>
      <c r="H559" s="116"/>
      <c r="I559" s="117"/>
      <c r="J559" s="116"/>
      <c r="K559" s="116"/>
      <c r="L559" s="117"/>
      <c r="M559" s="116"/>
      <c r="N559" s="115"/>
      <c r="O559" s="115"/>
      <c r="P559" s="116"/>
      <c r="Q559" s="117"/>
      <c r="R559" s="151"/>
      <c r="S559" s="151"/>
      <c r="T559" s="151"/>
      <c r="U559" s="54"/>
    </row>
    <row r="560" spans="2:21" ht="15" x14ac:dyDescent="0.25">
      <c r="B560" s="115"/>
      <c r="C560" s="115"/>
      <c r="D560" s="115"/>
      <c r="E560" s="115"/>
      <c r="F560" s="115"/>
      <c r="G560" s="116"/>
      <c r="H560" s="116"/>
      <c r="I560" s="117"/>
      <c r="J560" s="116"/>
      <c r="K560" s="116"/>
      <c r="L560" s="117"/>
      <c r="M560" s="116"/>
      <c r="N560" s="115"/>
      <c r="O560" s="115"/>
      <c r="P560" s="116"/>
      <c r="Q560" s="117"/>
      <c r="R560" s="154" t="e">
        <f>AVERAGE(C519:C560)</f>
        <v>#DIV/0!</v>
      </c>
      <c r="S560" s="154">
        <f>MAX(C519:C560)</f>
        <v>0</v>
      </c>
      <c r="T560" s="154">
        <f>MIN(C519:C560)</f>
        <v>0</v>
      </c>
      <c r="U560" s="54"/>
    </row>
    <row r="561" spans="2:21" x14ac:dyDescent="0.2">
      <c r="B561" s="115"/>
      <c r="C561" s="115"/>
      <c r="D561" s="115"/>
      <c r="E561" s="115"/>
      <c r="F561" s="115"/>
      <c r="G561" s="116"/>
      <c r="H561" s="116"/>
      <c r="I561" s="117"/>
      <c r="J561" s="116"/>
      <c r="K561" s="116"/>
      <c r="L561" s="117"/>
      <c r="M561" s="116"/>
      <c r="N561" s="115"/>
      <c r="O561" s="115"/>
      <c r="P561" s="116"/>
      <c r="Q561" s="117"/>
      <c r="R561" s="151"/>
      <c r="S561" s="151"/>
      <c r="T561" s="151"/>
      <c r="U561" s="54"/>
    </row>
    <row r="562" spans="2:21" x14ac:dyDescent="0.2">
      <c r="B562" s="115"/>
      <c r="C562" s="115"/>
      <c r="D562" s="115"/>
      <c r="E562" s="115"/>
      <c r="F562" s="115"/>
      <c r="G562" s="116"/>
      <c r="H562" s="116"/>
      <c r="I562" s="117"/>
      <c r="J562" s="116"/>
      <c r="K562" s="116"/>
      <c r="L562" s="117"/>
      <c r="M562" s="116"/>
      <c r="N562" s="115"/>
      <c r="O562" s="115"/>
      <c r="P562" s="116"/>
      <c r="Q562" s="117"/>
      <c r="R562" s="151"/>
      <c r="S562" s="151"/>
      <c r="T562" s="151"/>
      <c r="U562" s="54"/>
    </row>
    <row r="563" spans="2:21" x14ac:dyDescent="0.2">
      <c r="B563" s="115"/>
      <c r="C563" s="115"/>
      <c r="D563" s="115"/>
      <c r="E563" s="115"/>
      <c r="F563" s="115"/>
      <c r="G563" s="116"/>
      <c r="H563" s="116"/>
      <c r="I563" s="117"/>
      <c r="J563" s="116"/>
      <c r="K563" s="116"/>
      <c r="L563" s="117"/>
      <c r="M563" s="116"/>
      <c r="N563" s="115"/>
      <c r="O563" s="115"/>
      <c r="P563" s="116"/>
      <c r="Q563" s="117"/>
      <c r="R563" s="151"/>
      <c r="S563" s="151"/>
      <c r="T563" s="151"/>
      <c r="U563" s="54"/>
    </row>
    <row r="564" spans="2:21" x14ac:dyDescent="0.2">
      <c r="B564" s="115"/>
      <c r="C564" s="115"/>
      <c r="D564" s="115"/>
      <c r="E564" s="115"/>
      <c r="F564" s="115"/>
      <c r="G564" s="116"/>
      <c r="H564" s="116"/>
      <c r="I564" s="117"/>
      <c r="J564" s="116"/>
      <c r="K564" s="116"/>
      <c r="L564" s="117"/>
      <c r="M564" s="116"/>
      <c r="N564" s="115"/>
      <c r="O564" s="115"/>
      <c r="P564" s="116"/>
      <c r="Q564" s="117"/>
      <c r="R564" s="151"/>
      <c r="S564" s="151"/>
      <c r="T564" s="151"/>
      <c r="U564" s="54"/>
    </row>
    <row r="565" spans="2:21" x14ac:dyDescent="0.2">
      <c r="B565" s="115"/>
      <c r="C565" s="115"/>
      <c r="D565" s="115"/>
      <c r="E565" s="115"/>
      <c r="F565" s="115"/>
      <c r="G565" s="116"/>
      <c r="H565" s="116"/>
      <c r="I565" s="117"/>
      <c r="J565" s="116"/>
      <c r="K565" s="116"/>
      <c r="L565" s="117"/>
      <c r="M565" s="116"/>
      <c r="N565" s="115"/>
      <c r="O565" s="115"/>
      <c r="P565" s="116"/>
      <c r="Q565" s="117"/>
      <c r="R565" s="151"/>
      <c r="S565" s="151"/>
      <c r="T565" s="151"/>
      <c r="U565" s="54"/>
    </row>
    <row r="566" spans="2:21" x14ac:dyDescent="0.2">
      <c r="B566" s="115"/>
      <c r="C566" s="115"/>
      <c r="D566" s="115"/>
      <c r="E566" s="115"/>
      <c r="F566" s="115"/>
      <c r="G566" s="116"/>
      <c r="H566" s="116"/>
      <c r="I566" s="117"/>
      <c r="J566" s="116"/>
      <c r="K566" s="116"/>
      <c r="L566" s="117"/>
      <c r="M566" s="116"/>
      <c r="N566" s="115"/>
      <c r="O566" s="115"/>
      <c r="P566" s="116"/>
      <c r="Q566" s="117"/>
      <c r="R566" s="151"/>
      <c r="S566" s="151"/>
      <c r="T566" s="151"/>
      <c r="U566" s="54"/>
    </row>
    <row r="567" spans="2:21" x14ac:dyDescent="0.2">
      <c r="B567" s="115"/>
      <c r="C567" s="115"/>
      <c r="D567" s="115"/>
      <c r="E567" s="115"/>
      <c r="F567" s="115"/>
      <c r="G567" s="116"/>
      <c r="H567" s="116"/>
      <c r="I567" s="117"/>
      <c r="J567" s="116"/>
      <c r="K567" s="116"/>
      <c r="L567" s="117"/>
      <c r="M567" s="116"/>
      <c r="N567" s="115"/>
      <c r="O567" s="115"/>
      <c r="P567" s="116"/>
      <c r="Q567" s="117"/>
      <c r="R567" s="151"/>
      <c r="S567" s="151"/>
      <c r="T567" s="151"/>
      <c r="U567" s="54"/>
    </row>
    <row r="568" spans="2:21" x14ac:dyDescent="0.2">
      <c r="B568" s="115"/>
      <c r="C568" s="115"/>
      <c r="D568" s="115"/>
      <c r="E568" s="115"/>
      <c r="F568" s="115"/>
      <c r="G568" s="116"/>
      <c r="H568" s="116"/>
      <c r="I568" s="117"/>
      <c r="J568" s="116"/>
      <c r="K568" s="116"/>
      <c r="L568" s="117"/>
      <c r="M568" s="116"/>
      <c r="N568" s="115"/>
      <c r="O568" s="115"/>
      <c r="P568" s="116"/>
      <c r="Q568" s="117"/>
      <c r="R568" s="151"/>
      <c r="S568" s="151"/>
      <c r="T568" s="151"/>
      <c r="U568" s="54"/>
    </row>
    <row r="569" spans="2:21" x14ac:dyDescent="0.2">
      <c r="B569" s="115"/>
      <c r="C569" s="115"/>
      <c r="D569" s="115"/>
      <c r="E569" s="115"/>
      <c r="F569" s="115"/>
      <c r="G569" s="116"/>
      <c r="H569" s="116"/>
      <c r="I569" s="117"/>
      <c r="J569" s="116"/>
      <c r="K569" s="116"/>
      <c r="L569" s="117"/>
      <c r="M569" s="116"/>
      <c r="N569" s="115"/>
      <c r="O569" s="115"/>
      <c r="P569" s="116"/>
      <c r="Q569" s="117"/>
      <c r="R569" s="151"/>
      <c r="S569" s="151"/>
      <c r="T569" s="151"/>
      <c r="U569" s="54"/>
    </row>
    <row r="570" spans="2:21" x14ac:dyDescent="0.2">
      <c r="B570" s="115"/>
      <c r="C570" s="115"/>
      <c r="D570" s="115"/>
      <c r="E570" s="115"/>
      <c r="F570" s="115"/>
      <c r="G570" s="116"/>
      <c r="H570" s="116"/>
      <c r="I570" s="117"/>
      <c r="J570" s="116"/>
      <c r="K570" s="116"/>
      <c r="L570" s="117"/>
      <c r="M570" s="116"/>
      <c r="N570" s="115"/>
      <c r="O570" s="115"/>
      <c r="P570" s="116"/>
      <c r="Q570" s="117"/>
      <c r="R570" s="151"/>
      <c r="S570" s="151"/>
      <c r="T570" s="151"/>
      <c r="U570" s="54"/>
    </row>
    <row r="571" spans="2:21" x14ac:dyDescent="0.2">
      <c r="B571" s="115"/>
      <c r="C571" s="115"/>
      <c r="D571" s="115"/>
      <c r="E571" s="115"/>
      <c r="F571" s="115"/>
      <c r="G571" s="116"/>
      <c r="H571" s="116"/>
      <c r="I571" s="117"/>
      <c r="J571" s="116"/>
      <c r="K571" s="116"/>
      <c r="L571" s="117"/>
      <c r="M571" s="116"/>
      <c r="N571" s="115"/>
      <c r="O571" s="115"/>
      <c r="P571" s="116"/>
      <c r="Q571" s="117"/>
      <c r="R571" s="151"/>
      <c r="S571" s="151"/>
      <c r="T571" s="151"/>
      <c r="U571" s="54"/>
    </row>
    <row r="572" spans="2:21" x14ac:dyDescent="0.2">
      <c r="B572" s="115"/>
      <c r="C572" s="115"/>
      <c r="D572" s="115"/>
      <c r="E572" s="115"/>
      <c r="F572" s="115"/>
      <c r="G572" s="116"/>
      <c r="H572" s="116"/>
      <c r="I572" s="117"/>
      <c r="J572" s="116"/>
      <c r="K572" s="116"/>
      <c r="L572" s="117"/>
      <c r="M572" s="116"/>
      <c r="N572" s="115"/>
      <c r="O572" s="115"/>
      <c r="P572" s="116"/>
      <c r="Q572" s="117"/>
      <c r="R572" s="151"/>
      <c r="S572" s="151"/>
      <c r="T572" s="151"/>
      <c r="U572" s="54"/>
    </row>
    <row r="573" spans="2:21" x14ac:dyDescent="0.2">
      <c r="B573" s="115"/>
      <c r="C573" s="115"/>
      <c r="D573" s="115"/>
      <c r="E573" s="115"/>
      <c r="F573" s="115"/>
      <c r="G573" s="116"/>
      <c r="H573" s="116"/>
      <c r="I573" s="117"/>
      <c r="J573" s="116"/>
      <c r="K573" s="116"/>
      <c r="L573" s="117"/>
      <c r="M573" s="116"/>
      <c r="N573" s="115"/>
      <c r="O573" s="115"/>
      <c r="P573" s="116"/>
      <c r="Q573" s="117"/>
      <c r="R573" s="151"/>
      <c r="S573" s="151"/>
      <c r="T573" s="151"/>
      <c r="U573" s="54"/>
    </row>
    <row r="574" spans="2:21" x14ac:dyDescent="0.2">
      <c r="B574" s="115"/>
      <c r="C574" s="115"/>
      <c r="D574" s="115"/>
      <c r="E574" s="115"/>
      <c r="F574" s="115"/>
      <c r="G574" s="116"/>
      <c r="H574" s="116"/>
      <c r="I574" s="117"/>
      <c r="J574" s="116"/>
      <c r="K574" s="116"/>
      <c r="L574" s="117"/>
      <c r="M574" s="116"/>
      <c r="N574" s="115"/>
      <c r="O574" s="115"/>
      <c r="P574" s="116"/>
      <c r="Q574" s="117"/>
      <c r="R574" s="151"/>
      <c r="S574" s="151"/>
      <c r="T574" s="151"/>
      <c r="U574" s="54"/>
    </row>
    <row r="575" spans="2:21" x14ac:dyDescent="0.2">
      <c r="B575" s="115"/>
      <c r="C575" s="115"/>
      <c r="D575" s="115"/>
      <c r="E575" s="115"/>
      <c r="F575" s="115"/>
      <c r="G575" s="116"/>
      <c r="H575" s="116"/>
      <c r="I575" s="117"/>
      <c r="J575" s="116"/>
      <c r="K575" s="116"/>
      <c r="L575" s="117"/>
      <c r="M575" s="116"/>
      <c r="N575" s="115"/>
      <c r="O575" s="115"/>
      <c r="P575" s="116"/>
      <c r="Q575" s="117"/>
      <c r="R575" s="151"/>
      <c r="S575" s="151"/>
      <c r="T575" s="151"/>
      <c r="U575" s="54"/>
    </row>
    <row r="576" spans="2:21" x14ac:dyDescent="0.2">
      <c r="B576" s="115"/>
      <c r="C576" s="115"/>
      <c r="D576" s="115"/>
      <c r="E576" s="115"/>
      <c r="F576" s="115"/>
      <c r="G576" s="116"/>
      <c r="H576" s="116"/>
      <c r="I576" s="117"/>
      <c r="J576" s="116"/>
      <c r="K576" s="116"/>
      <c r="L576" s="117"/>
      <c r="M576" s="116"/>
      <c r="N576" s="115"/>
      <c r="O576" s="115"/>
      <c r="P576" s="116"/>
      <c r="Q576" s="117"/>
      <c r="R576" s="151"/>
      <c r="S576" s="151"/>
      <c r="T576" s="151"/>
      <c r="U576" s="54"/>
    </row>
    <row r="577" spans="2:21" x14ac:dyDescent="0.2">
      <c r="B577" s="115"/>
      <c r="C577" s="115"/>
      <c r="D577" s="115"/>
      <c r="E577" s="115"/>
      <c r="F577" s="115"/>
      <c r="G577" s="116"/>
      <c r="H577" s="116"/>
      <c r="I577" s="117"/>
      <c r="J577" s="116"/>
      <c r="K577" s="116"/>
      <c r="L577" s="117"/>
      <c r="M577" s="116"/>
      <c r="N577" s="115"/>
      <c r="O577" s="115"/>
      <c r="P577" s="116"/>
      <c r="Q577" s="117"/>
      <c r="R577" s="151"/>
      <c r="S577" s="151"/>
      <c r="T577" s="151"/>
      <c r="U577" s="54"/>
    </row>
    <row r="578" spans="2:21" x14ac:dyDescent="0.2">
      <c r="B578" s="115"/>
      <c r="C578" s="115"/>
      <c r="D578" s="115"/>
      <c r="E578" s="115"/>
      <c r="F578" s="115"/>
      <c r="G578" s="116"/>
      <c r="H578" s="116"/>
      <c r="I578" s="117"/>
      <c r="J578" s="116"/>
      <c r="K578" s="116"/>
      <c r="L578" s="117"/>
      <c r="M578" s="116"/>
      <c r="N578" s="115"/>
      <c r="O578" s="115"/>
      <c r="P578" s="116"/>
      <c r="Q578" s="117"/>
      <c r="R578" s="151"/>
      <c r="S578" s="151"/>
      <c r="T578" s="151"/>
      <c r="U578" s="54"/>
    </row>
    <row r="579" spans="2:21" x14ac:dyDescent="0.2">
      <c r="B579" s="115"/>
      <c r="C579" s="115"/>
      <c r="D579" s="115"/>
      <c r="E579" s="115"/>
      <c r="F579" s="115"/>
      <c r="G579" s="116"/>
      <c r="H579" s="116"/>
      <c r="I579" s="117"/>
      <c r="J579" s="116"/>
      <c r="K579" s="116"/>
      <c r="L579" s="117"/>
      <c r="M579" s="116"/>
      <c r="N579" s="115"/>
      <c r="O579" s="115"/>
      <c r="P579" s="116"/>
      <c r="Q579" s="117"/>
      <c r="R579" s="151"/>
      <c r="S579" s="151"/>
      <c r="T579" s="151"/>
      <c r="U579" s="54"/>
    </row>
    <row r="580" spans="2:21" x14ac:dyDescent="0.2">
      <c r="B580" s="115"/>
      <c r="C580" s="115"/>
      <c r="D580" s="115"/>
      <c r="E580" s="115"/>
      <c r="F580" s="115"/>
      <c r="G580" s="116"/>
      <c r="H580" s="116"/>
      <c r="I580" s="117"/>
      <c r="J580" s="116"/>
      <c r="K580" s="116"/>
      <c r="L580" s="117"/>
      <c r="M580" s="116"/>
      <c r="N580" s="115"/>
      <c r="O580" s="115"/>
      <c r="P580" s="116"/>
      <c r="Q580" s="117"/>
      <c r="R580" s="151"/>
      <c r="S580" s="151"/>
      <c r="T580" s="151"/>
      <c r="U580" s="54"/>
    </row>
    <row r="581" spans="2:21" x14ac:dyDescent="0.2">
      <c r="B581" s="115"/>
      <c r="C581" s="115"/>
      <c r="D581" s="115"/>
      <c r="E581" s="115"/>
      <c r="F581" s="115"/>
      <c r="G581" s="116"/>
      <c r="H581" s="116"/>
      <c r="I581" s="117"/>
      <c r="J581" s="116"/>
      <c r="K581" s="116"/>
      <c r="L581" s="117"/>
      <c r="M581" s="116"/>
      <c r="N581" s="115"/>
      <c r="O581" s="115"/>
      <c r="P581" s="116"/>
      <c r="Q581" s="117"/>
      <c r="R581" s="151"/>
      <c r="S581" s="151"/>
      <c r="T581" s="151"/>
      <c r="U581" s="54"/>
    </row>
    <row r="582" spans="2:21" x14ac:dyDescent="0.2">
      <c r="B582" s="115"/>
      <c r="C582" s="115"/>
      <c r="D582" s="115"/>
      <c r="E582" s="115"/>
      <c r="F582" s="115"/>
      <c r="G582" s="116"/>
      <c r="H582" s="116"/>
      <c r="I582" s="117"/>
      <c r="J582" s="116"/>
      <c r="K582" s="116"/>
      <c r="L582" s="117"/>
      <c r="M582" s="116"/>
      <c r="N582" s="115"/>
      <c r="O582" s="115"/>
      <c r="P582" s="116"/>
      <c r="Q582" s="117"/>
      <c r="R582" s="151"/>
      <c r="S582" s="151"/>
      <c r="T582" s="151"/>
      <c r="U582" s="54"/>
    </row>
    <row r="583" spans="2:21" x14ac:dyDescent="0.2">
      <c r="B583" s="115"/>
      <c r="C583" s="115"/>
      <c r="D583" s="115"/>
      <c r="E583" s="115"/>
      <c r="F583" s="115"/>
      <c r="G583" s="116"/>
      <c r="H583" s="116"/>
      <c r="I583" s="117"/>
      <c r="J583" s="116"/>
      <c r="K583" s="116"/>
      <c r="L583" s="117"/>
      <c r="M583" s="116"/>
      <c r="N583" s="115"/>
      <c r="O583" s="115"/>
      <c r="P583" s="116"/>
      <c r="Q583" s="117"/>
      <c r="R583" s="151"/>
      <c r="S583" s="151"/>
      <c r="T583" s="151"/>
      <c r="U583" s="54"/>
    </row>
    <row r="584" spans="2:21" x14ac:dyDescent="0.2">
      <c r="B584" s="115"/>
      <c r="C584" s="115"/>
      <c r="D584" s="115"/>
      <c r="E584" s="115"/>
      <c r="F584" s="115"/>
      <c r="G584" s="116"/>
      <c r="H584" s="116"/>
      <c r="I584" s="117"/>
      <c r="J584" s="116"/>
      <c r="K584" s="116"/>
      <c r="L584" s="117"/>
      <c r="M584" s="116"/>
      <c r="N584" s="115"/>
      <c r="O584" s="115"/>
      <c r="P584" s="116"/>
      <c r="Q584" s="117"/>
      <c r="R584" s="151"/>
      <c r="S584" s="151"/>
      <c r="T584" s="151"/>
      <c r="U584" s="54"/>
    </row>
    <row r="585" spans="2:21" x14ac:dyDescent="0.2">
      <c r="B585" s="115"/>
      <c r="C585" s="115"/>
      <c r="D585" s="115"/>
      <c r="E585" s="115"/>
      <c r="F585" s="115"/>
      <c r="G585" s="116"/>
      <c r="H585" s="116"/>
      <c r="I585" s="117"/>
      <c r="J585" s="116"/>
      <c r="K585" s="116"/>
      <c r="L585" s="117"/>
      <c r="M585" s="116"/>
      <c r="N585" s="115"/>
      <c r="O585" s="115"/>
      <c r="P585" s="116"/>
      <c r="Q585" s="117"/>
      <c r="R585" s="151"/>
      <c r="S585" s="151"/>
      <c r="T585" s="151"/>
      <c r="U585" s="54"/>
    </row>
    <row r="586" spans="2:21" x14ac:dyDescent="0.2">
      <c r="B586" s="115"/>
      <c r="C586" s="115"/>
      <c r="D586" s="115"/>
      <c r="E586" s="115"/>
      <c r="F586" s="115"/>
      <c r="G586" s="116"/>
      <c r="H586" s="116"/>
      <c r="I586" s="117"/>
      <c r="J586" s="116"/>
      <c r="K586" s="116"/>
      <c r="L586" s="117"/>
      <c r="M586" s="116"/>
      <c r="N586" s="115"/>
      <c r="O586" s="115"/>
      <c r="P586" s="116"/>
      <c r="Q586" s="117"/>
      <c r="R586" s="151"/>
      <c r="S586" s="151"/>
      <c r="T586" s="151"/>
      <c r="U586" s="54"/>
    </row>
    <row r="587" spans="2:21" x14ac:dyDescent="0.2">
      <c r="B587" s="115"/>
      <c r="C587" s="115"/>
      <c r="D587" s="115"/>
      <c r="E587" s="115"/>
      <c r="F587" s="115"/>
      <c r="G587" s="116"/>
      <c r="H587" s="116"/>
      <c r="I587" s="117"/>
      <c r="J587" s="116"/>
      <c r="K587" s="116"/>
      <c r="L587" s="117"/>
      <c r="M587" s="116"/>
      <c r="N587" s="115"/>
      <c r="O587" s="115"/>
      <c r="P587" s="116"/>
      <c r="Q587" s="117"/>
      <c r="R587" s="151"/>
      <c r="S587" s="151"/>
      <c r="T587" s="151"/>
      <c r="U587" s="54"/>
    </row>
    <row r="588" spans="2:21" x14ac:dyDescent="0.2">
      <c r="B588" s="115"/>
      <c r="C588" s="115"/>
      <c r="D588" s="115"/>
      <c r="E588" s="115"/>
      <c r="F588" s="115"/>
      <c r="G588" s="116"/>
      <c r="H588" s="116"/>
      <c r="I588" s="117"/>
      <c r="J588" s="116"/>
      <c r="K588" s="116"/>
      <c r="L588" s="117"/>
      <c r="M588" s="116"/>
      <c r="N588" s="115"/>
      <c r="O588" s="115"/>
      <c r="P588" s="116"/>
      <c r="Q588" s="117"/>
      <c r="R588" s="151"/>
      <c r="S588" s="151"/>
      <c r="T588" s="151"/>
      <c r="U588" s="54"/>
    </row>
    <row r="589" spans="2:21" x14ac:dyDescent="0.2">
      <c r="B589" s="115"/>
      <c r="C589" s="115"/>
      <c r="D589" s="115"/>
      <c r="E589" s="115"/>
      <c r="F589" s="115"/>
      <c r="G589" s="116"/>
      <c r="H589" s="116"/>
      <c r="I589" s="117"/>
      <c r="J589" s="116"/>
      <c r="K589" s="116"/>
      <c r="L589" s="117"/>
      <c r="M589" s="116"/>
      <c r="N589" s="115"/>
      <c r="O589" s="115"/>
      <c r="P589" s="116"/>
      <c r="Q589" s="117"/>
      <c r="R589" s="151"/>
      <c r="S589" s="151"/>
      <c r="T589" s="151"/>
      <c r="U589" s="54"/>
    </row>
    <row r="590" spans="2:21" x14ac:dyDescent="0.2">
      <c r="B590" s="115"/>
      <c r="C590" s="115"/>
      <c r="D590" s="115"/>
      <c r="E590" s="115"/>
      <c r="F590" s="115"/>
      <c r="G590" s="116"/>
      <c r="H590" s="116"/>
      <c r="I590" s="117"/>
      <c r="J590" s="116"/>
      <c r="K590" s="116"/>
      <c r="L590" s="117"/>
      <c r="M590" s="116"/>
      <c r="N590" s="115"/>
      <c r="O590" s="115"/>
      <c r="P590" s="116"/>
      <c r="Q590" s="117"/>
      <c r="R590" s="151"/>
      <c r="S590" s="151"/>
      <c r="T590" s="151"/>
      <c r="U590" s="54"/>
    </row>
    <row r="591" spans="2:21" x14ac:dyDescent="0.2">
      <c r="B591" s="115"/>
      <c r="C591" s="115"/>
      <c r="D591" s="115"/>
      <c r="E591" s="115"/>
      <c r="F591" s="115"/>
      <c r="G591" s="116"/>
      <c r="H591" s="116"/>
      <c r="I591" s="117"/>
      <c r="J591" s="116"/>
      <c r="K591" s="116"/>
      <c r="L591" s="117"/>
      <c r="M591" s="116"/>
      <c r="N591" s="115"/>
      <c r="O591" s="115"/>
      <c r="P591" s="116"/>
      <c r="Q591" s="117"/>
      <c r="R591" s="151"/>
      <c r="S591" s="151"/>
      <c r="T591" s="151"/>
      <c r="U591" s="54"/>
    </row>
    <row r="592" spans="2:21" x14ac:dyDescent="0.2">
      <c r="B592" s="115"/>
      <c r="C592" s="115"/>
      <c r="D592" s="115"/>
      <c r="E592" s="115"/>
      <c r="F592" s="115"/>
      <c r="G592" s="116"/>
      <c r="H592" s="116"/>
      <c r="I592" s="117"/>
      <c r="J592" s="116"/>
      <c r="K592" s="116"/>
      <c r="L592" s="117"/>
      <c r="M592" s="116"/>
      <c r="N592" s="115"/>
      <c r="O592" s="115"/>
      <c r="P592" s="116"/>
      <c r="Q592" s="117"/>
      <c r="R592" s="151"/>
      <c r="S592" s="151"/>
      <c r="T592" s="151"/>
      <c r="U592" s="54"/>
    </row>
    <row r="593" spans="2:21" x14ac:dyDescent="0.2">
      <c r="B593" s="115"/>
      <c r="C593" s="115"/>
      <c r="D593" s="115"/>
      <c r="E593" s="115"/>
      <c r="F593" s="115"/>
      <c r="G593" s="116"/>
      <c r="H593" s="116"/>
      <c r="I593" s="117"/>
      <c r="J593" s="116"/>
      <c r="K593" s="116"/>
      <c r="L593" s="117"/>
      <c r="M593" s="116"/>
      <c r="N593" s="115"/>
      <c r="O593" s="115"/>
      <c r="P593" s="116"/>
      <c r="Q593" s="117"/>
      <c r="R593" s="151"/>
      <c r="S593" s="151"/>
      <c r="T593" s="151"/>
      <c r="U593" s="54"/>
    </row>
    <row r="594" spans="2:21" x14ac:dyDescent="0.2">
      <c r="B594" s="115"/>
      <c r="C594" s="115"/>
      <c r="D594" s="115"/>
      <c r="E594" s="115"/>
      <c r="F594" s="115"/>
      <c r="G594" s="116"/>
      <c r="H594" s="116"/>
      <c r="I594" s="117"/>
      <c r="J594" s="116"/>
      <c r="K594" s="116"/>
      <c r="L594" s="117"/>
      <c r="M594" s="116"/>
      <c r="N594" s="115"/>
      <c r="O594" s="115"/>
      <c r="P594" s="116"/>
      <c r="Q594" s="117"/>
      <c r="R594" s="151"/>
      <c r="S594" s="151"/>
      <c r="T594" s="151"/>
      <c r="U594" s="54"/>
    </row>
    <row r="595" spans="2:21" x14ac:dyDescent="0.2">
      <c r="B595" s="115"/>
      <c r="C595" s="115"/>
      <c r="D595" s="115"/>
      <c r="E595" s="115"/>
      <c r="F595" s="115"/>
      <c r="G595" s="116"/>
      <c r="H595" s="116"/>
      <c r="I595" s="117"/>
      <c r="J595" s="116"/>
      <c r="K595" s="116"/>
      <c r="L595" s="117"/>
      <c r="M595" s="116"/>
      <c r="N595" s="115"/>
      <c r="O595" s="115"/>
      <c r="P595" s="116"/>
      <c r="Q595" s="117"/>
      <c r="R595" s="151"/>
      <c r="S595" s="151"/>
      <c r="T595" s="151"/>
      <c r="U595" s="54"/>
    </row>
    <row r="596" spans="2:21" x14ac:dyDescent="0.2">
      <c r="B596" s="115"/>
      <c r="C596" s="115"/>
      <c r="D596" s="115"/>
      <c r="E596" s="115"/>
      <c r="F596" s="115"/>
      <c r="G596" s="116"/>
      <c r="H596" s="116"/>
      <c r="I596" s="117"/>
      <c r="J596" s="116"/>
      <c r="K596" s="116"/>
      <c r="L596" s="117"/>
      <c r="M596" s="116"/>
      <c r="N596" s="115"/>
      <c r="O596" s="115"/>
      <c r="P596" s="116"/>
      <c r="Q596" s="117"/>
      <c r="R596" s="151"/>
      <c r="S596" s="151"/>
      <c r="T596" s="151"/>
      <c r="U596" s="54"/>
    </row>
    <row r="597" spans="2:21" x14ac:dyDescent="0.2">
      <c r="B597" s="115"/>
      <c r="C597" s="115"/>
      <c r="D597" s="115"/>
      <c r="E597" s="115"/>
      <c r="F597" s="115"/>
      <c r="G597" s="116"/>
      <c r="H597" s="116"/>
      <c r="I597" s="117"/>
      <c r="J597" s="116"/>
      <c r="K597" s="116"/>
      <c r="L597" s="117"/>
      <c r="M597" s="116"/>
      <c r="N597" s="115"/>
      <c r="O597" s="115"/>
      <c r="P597" s="116"/>
      <c r="Q597" s="117"/>
      <c r="R597" s="151"/>
      <c r="S597" s="151"/>
      <c r="T597" s="151"/>
      <c r="U597" s="54"/>
    </row>
    <row r="598" spans="2:21" x14ac:dyDescent="0.2">
      <c r="B598" s="115"/>
      <c r="C598" s="115"/>
      <c r="D598" s="115"/>
      <c r="E598" s="115"/>
      <c r="F598" s="115"/>
      <c r="G598" s="116"/>
      <c r="H598" s="116"/>
      <c r="I598" s="117"/>
      <c r="J598" s="116"/>
      <c r="K598" s="116"/>
      <c r="L598" s="117"/>
      <c r="M598" s="116"/>
      <c r="N598" s="115"/>
      <c r="O598" s="115"/>
      <c r="P598" s="116"/>
      <c r="Q598" s="117"/>
      <c r="R598" s="151"/>
      <c r="S598" s="151"/>
      <c r="T598" s="151"/>
      <c r="U598" s="54"/>
    </row>
    <row r="599" spans="2:21" x14ac:dyDescent="0.2">
      <c r="B599" s="115"/>
      <c r="C599" s="115"/>
      <c r="D599" s="115"/>
      <c r="E599" s="115"/>
      <c r="F599" s="115"/>
      <c r="G599" s="116"/>
      <c r="H599" s="116"/>
      <c r="I599" s="117"/>
      <c r="J599" s="116"/>
      <c r="K599" s="116"/>
      <c r="L599" s="117"/>
      <c r="M599" s="116"/>
      <c r="N599" s="115"/>
      <c r="O599" s="115"/>
      <c r="P599" s="116"/>
      <c r="Q599" s="117"/>
      <c r="R599" s="151"/>
      <c r="S599" s="151"/>
      <c r="T599" s="151"/>
      <c r="U599" s="54"/>
    </row>
    <row r="600" spans="2:21" x14ac:dyDescent="0.2">
      <c r="B600" s="115"/>
      <c r="C600" s="115"/>
      <c r="D600" s="115"/>
      <c r="E600" s="115"/>
      <c r="F600" s="115"/>
      <c r="G600" s="116"/>
      <c r="H600" s="116"/>
      <c r="I600" s="117"/>
      <c r="J600" s="116"/>
      <c r="K600" s="116"/>
      <c r="L600" s="117"/>
      <c r="M600" s="116"/>
      <c r="N600" s="115"/>
      <c r="O600" s="115"/>
      <c r="P600" s="116"/>
      <c r="Q600" s="117"/>
      <c r="R600" s="151"/>
      <c r="S600" s="151"/>
      <c r="T600" s="151"/>
      <c r="U600" s="54"/>
    </row>
    <row r="601" spans="2:21" x14ac:dyDescent="0.2">
      <c r="B601" s="115"/>
      <c r="C601" s="115"/>
      <c r="D601" s="115"/>
      <c r="E601" s="115"/>
      <c r="F601" s="115"/>
      <c r="G601" s="116"/>
      <c r="H601" s="116"/>
      <c r="I601" s="117"/>
      <c r="J601" s="116"/>
      <c r="K601" s="116"/>
      <c r="L601" s="117"/>
      <c r="M601" s="116"/>
      <c r="N601" s="115"/>
      <c r="O601" s="115"/>
      <c r="P601" s="116"/>
      <c r="Q601" s="117"/>
      <c r="R601" s="151"/>
      <c r="S601" s="151"/>
      <c r="T601" s="151"/>
      <c r="U601" s="54"/>
    </row>
    <row r="602" spans="2:21" ht="15" x14ac:dyDescent="0.25">
      <c r="B602" s="115"/>
      <c r="C602" s="115"/>
      <c r="D602" s="115"/>
      <c r="E602" s="115"/>
      <c r="F602" s="115"/>
      <c r="G602" s="116"/>
      <c r="H602" s="116"/>
      <c r="I602" s="117"/>
      <c r="J602" s="116"/>
      <c r="K602" s="116"/>
      <c r="L602" s="117"/>
      <c r="M602" s="116"/>
      <c r="N602" s="115"/>
      <c r="O602" s="115"/>
      <c r="P602" s="116"/>
      <c r="Q602" s="117"/>
      <c r="R602" s="154" t="e">
        <f>AVERAGE(C561:C602)</f>
        <v>#DIV/0!</v>
      </c>
      <c r="S602" s="154">
        <f>MAX(C561:C602)</f>
        <v>0</v>
      </c>
      <c r="T602" s="154">
        <f>MIN(C561:C602)</f>
        <v>0</v>
      </c>
      <c r="U602" s="54"/>
    </row>
    <row r="603" spans="2:21" x14ac:dyDescent="0.2">
      <c r="B603" s="115"/>
      <c r="C603" s="115"/>
      <c r="D603" s="115"/>
      <c r="E603" s="115"/>
      <c r="F603" s="115"/>
      <c r="G603" s="116"/>
      <c r="H603" s="116"/>
      <c r="I603" s="117"/>
      <c r="J603" s="116"/>
      <c r="K603" s="116"/>
      <c r="L603" s="117"/>
      <c r="M603" s="116"/>
      <c r="N603" s="115"/>
      <c r="O603" s="115"/>
      <c r="P603" s="116"/>
      <c r="Q603" s="117"/>
      <c r="R603" s="151"/>
      <c r="S603" s="151"/>
      <c r="T603" s="151"/>
      <c r="U603" s="54"/>
    </row>
    <row r="604" spans="2:21" x14ac:dyDescent="0.2">
      <c r="B604" s="115"/>
      <c r="C604" s="115"/>
      <c r="D604" s="115"/>
      <c r="E604" s="115"/>
      <c r="F604" s="115"/>
      <c r="G604" s="116"/>
      <c r="H604" s="116"/>
      <c r="I604" s="117"/>
      <c r="J604" s="116"/>
      <c r="K604" s="116"/>
      <c r="L604" s="117"/>
      <c r="M604" s="116"/>
      <c r="N604" s="115"/>
      <c r="O604" s="115"/>
      <c r="P604" s="116"/>
      <c r="Q604" s="117"/>
      <c r="R604" s="151"/>
      <c r="S604" s="151"/>
      <c r="T604" s="151"/>
      <c r="U604" s="54"/>
    </row>
    <row r="605" spans="2:21" x14ac:dyDescent="0.2">
      <c r="B605" s="115"/>
      <c r="C605" s="115"/>
      <c r="D605" s="115"/>
      <c r="E605" s="115"/>
      <c r="F605" s="115"/>
      <c r="G605" s="116"/>
      <c r="H605" s="116"/>
      <c r="I605" s="117"/>
      <c r="J605" s="116"/>
      <c r="K605" s="116"/>
      <c r="L605" s="117"/>
      <c r="M605" s="116"/>
      <c r="N605" s="115"/>
      <c r="O605" s="115"/>
      <c r="P605" s="116"/>
      <c r="Q605" s="117"/>
      <c r="R605" s="151"/>
      <c r="S605" s="151"/>
      <c r="T605" s="151"/>
      <c r="U605" s="54"/>
    </row>
    <row r="606" spans="2:21" x14ac:dyDescent="0.2">
      <c r="B606" s="115"/>
      <c r="C606" s="115"/>
      <c r="D606" s="115"/>
      <c r="E606" s="115"/>
      <c r="F606" s="115"/>
      <c r="G606" s="116"/>
      <c r="H606" s="116"/>
      <c r="I606" s="117"/>
      <c r="J606" s="116"/>
      <c r="K606" s="116"/>
      <c r="L606" s="117"/>
      <c r="M606" s="116"/>
      <c r="N606" s="115"/>
      <c r="O606" s="115"/>
      <c r="P606" s="116"/>
      <c r="Q606" s="117"/>
      <c r="R606" s="151"/>
      <c r="S606" s="151"/>
      <c r="T606" s="151"/>
      <c r="U606" s="54"/>
    </row>
    <row r="607" spans="2:21" x14ac:dyDescent="0.2">
      <c r="B607" s="115"/>
      <c r="C607" s="115"/>
      <c r="D607" s="115"/>
      <c r="E607" s="115"/>
      <c r="F607" s="115"/>
      <c r="G607" s="116"/>
      <c r="H607" s="116"/>
      <c r="I607" s="117"/>
      <c r="J607" s="116"/>
      <c r="K607" s="116"/>
      <c r="L607" s="117"/>
      <c r="M607" s="116"/>
      <c r="N607" s="115"/>
      <c r="O607" s="115"/>
      <c r="P607" s="116"/>
      <c r="Q607" s="117"/>
      <c r="R607" s="151"/>
      <c r="S607" s="151"/>
      <c r="T607" s="151"/>
      <c r="U607" s="54"/>
    </row>
    <row r="608" spans="2:21" x14ac:dyDescent="0.2">
      <c r="B608" s="115"/>
      <c r="C608" s="115"/>
      <c r="D608" s="115"/>
      <c r="E608" s="115"/>
      <c r="F608" s="115"/>
      <c r="G608" s="116"/>
      <c r="H608" s="116"/>
      <c r="I608" s="117"/>
      <c r="J608" s="116"/>
      <c r="K608" s="116"/>
      <c r="L608" s="117"/>
      <c r="M608" s="116"/>
      <c r="N608" s="115"/>
      <c r="O608" s="115"/>
      <c r="P608" s="116"/>
      <c r="Q608" s="117"/>
      <c r="R608" s="151"/>
      <c r="S608" s="151"/>
      <c r="T608" s="151"/>
      <c r="U608" s="54"/>
    </row>
    <row r="609" spans="2:21" x14ac:dyDescent="0.2">
      <c r="B609" s="115"/>
      <c r="C609" s="115"/>
      <c r="D609" s="115"/>
      <c r="E609" s="115"/>
      <c r="F609" s="115"/>
      <c r="G609" s="116"/>
      <c r="H609" s="116"/>
      <c r="I609" s="117"/>
      <c r="J609" s="116"/>
      <c r="K609" s="116"/>
      <c r="L609" s="117"/>
      <c r="M609" s="116"/>
      <c r="N609" s="115"/>
      <c r="O609" s="115"/>
      <c r="P609" s="116"/>
      <c r="Q609" s="117"/>
      <c r="R609" s="151"/>
      <c r="S609" s="151"/>
      <c r="T609" s="151"/>
      <c r="U609" s="54"/>
    </row>
    <row r="610" spans="2:21" x14ac:dyDescent="0.2">
      <c r="B610" s="115"/>
      <c r="C610" s="115"/>
      <c r="D610" s="115"/>
      <c r="E610" s="115"/>
      <c r="F610" s="115"/>
      <c r="G610" s="116"/>
      <c r="H610" s="116"/>
      <c r="I610" s="117"/>
      <c r="J610" s="116"/>
      <c r="K610" s="116"/>
      <c r="L610" s="117"/>
      <c r="M610" s="116"/>
      <c r="N610" s="115"/>
      <c r="O610" s="115"/>
      <c r="P610" s="116"/>
      <c r="Q610" s="117"/>
      <c r="R610" s="151"/>
      <c r="S610" s="151"/>
      <c r="T610" s="151"/>
      <c r="U610" s="54"/>
    </row>
    <row r="611" spans="2:21" x14ac:dyDescent="0.2">
      <c r="B611" s="115"/>
      <c r="C611" s="115"/>
      <c r="D611" s="115"/>
      <c r="E611" s="115"/>
      <c r="F611" s="115"/>
      <c r="G611" s="116"/>
      <c r="H611" s="116"/>
      <c r="I611" s="117"/>
      <c r="J611" s="116"/>
      <c r="K611" s="116"/>
      <c r="L611" s="117"/>
      <c r="M611" s="116"/>
      <c r="N611" s="115"/>
      <c r="O611" s="115"/>
      <c r="P611" s="116"/>
      <c r="Q611" s="117"/>
      <c r="R611" s="151"/>
      <c r="S611" s="151"/>
      <c r="T611" s="151"/>
      <c r="U611" s="54"/>
    </row>
    <row r="612" spans="2:21" x14ac:dyDescent="0.2">
      <c r="B612" s="115"/>
      <c r="C612" s="115"/>
      <c r="D612" s="115"/>
      <c r="E612" s="115"/>
      <c r="F612" s="115"/>
      <c r="G612" s="116"/>
      <c r="H612" s="116"/>
      <c r="I612" s="117"/>
      <c r="J612" s="116"/>
      <c r="K612" s="116"/>
      <c r="L612" s="117"/>
      <c r="M612" s="116"/>
      <c r="N612" s="115"/>
      <c r="O612" s="115"/>
      <c r="P612" s="116"/>
      <c r="Q612" s="117"/>
      <c r="R612" s="151"/>
      <c r="S612" s="151"/>
      <c r="T612" s="151"/>
      <c r="U612" s="54"/>
    </row>
    <row r="613" spans="2:21" x14ac:dyDescent="0.2">
      <c r="B613" s="115"/>
      <c r="C613" s="115"/>
      <c r="D613" s="115"/>
      <c r="E613" s="115"/>
      <c r="F613" s="115"/>
      <c r="G613" s="116"/>
      <c r="H613" s="116"/>
      <c r="I613" s="117"/>
      <c r="J613" s="116"/>
      <c r="K613" s="116"/>
      <c r="L613" s="117"/>
      <c r="M613" s="116"/>
      <c r="N613" s="115"/>
      <c r="O613" s="115"/>
      <c r="P613" s="116"/>
      <c r="Q613" s="117"/>
      <c r="R613" s="151"/>
      <c r="S613" s="151"/>
      <c r="T613" s="151"/>
      <c r="U613" s="54"/>
    </row>
    <row r="614" spans="2:21" x14ac:dyDescent="0.2">
      <c r="B614" s="115"/>
      <c r="C614" s="115"/>
      <c r="D614" s="115"/>
      <c r="E614" s="115"/>
      <c r="F614" s="115"/>
      <c r="G614" s="116"/>
      <c r="H614" s="116"/>
      <c r="I614" s="117"/>
      <c r="J614" s="116"/>
      <c r="K614" s="116"/>
      <c r="L614" s="117"/>
      <c r="M614" s="116"/>
      <c r="N614" s="115"/>
      <c r="O614" s="115"/>
      <c r="P614" s="116"/>
      <c r="Q614" s="117"/>
      <c r="R614" s="151"/>
      <c r="S614" s="151"/>
      <c r="T614" s="151"/>
      <c r="U614" s="54"/>
    </row>
    <row r="615" spans="2:21" x14ac:dyDescent="0.2">
      <c r="B615" s="115"/>
      <c r="C615" s="115"/>
      <c r="D615" s="115"/>
      <c r="E615" s="115"/>
      <c r="F615" s="115"/>
      <c r="G615" s="116"/>
      <c r="H615" s="116"/>
      <c r="I615" s="117"/>
      <c r="J615" s="116"/>
      <c r="K615" s="116"/>
      <c r="L615" s="117"/>
      <c r="M615" s="116"/>
      <c r="N615" s="115"/>
      <c r="O615" s="115"/>
      <c r="P615" s="116"/>
      <c r="Q615" s="117"/>
      <c r="R615" s="151"/>
      <c r="S615" s="151"/>
      <c r="T615" s="151"/>
      <c r="U615" s="54"/>
    </row>
    <row r="616" spans="2:21" x14ac:dyDescent="0.2">
      <c r="B616" s="115"/>
      <c r="C616" s="115"/>
      <c r="D616" s="115"/>
      <c r="E616" s="115"/>
      <c r="F616" s="115"/>
      <c r="G616" s="116"/>
      <c r="H616" s="116"/>
      <c r="I616" s="117"/>
      <c r="J616" s="116"/>
      <c r="K616" s="116"/>
      <c r="L616" s="117"/>
      <c r="M616" s="116"/>
      <c r="N616" s="115"/>
      <c r="O616" s="115"/>
      <c r="P616" s="116"/>
      <c r="Q616" s="117"/>
      <c r="R616" s="151"/>
      <c r="S616" s="151"/>
      <c r="T616" s="151"/>
      <c r="U616" s="54"/>
    </row>
    <row r="617" spans="2:21" x14ac:dyDescent="0.2">
      <c r="B617" s="115"/>
      <c r="C617" s="115"/>
      <c r="D617" s="115"/>
      <c r="E617" s="115"/>
      <c r="F617" s="115"/>
      <c r="G617" s="116"/>
      <c r="H617" s="116"/>
      <c r="I617" s="117"/>
      <c r="J617" s="116"/>
      <c r="K617" s="116"/>
      <c r="L617" s="117"/>
      <c r="M617" s="116"/>
      <c r="N617" s="115"/>
      <c r="O617" s="115"/>
      <c r="P617" s="116"/>
      <c r="Q617" s="117"/>
      <c r="R617" s="151"/>
      <c r="S617" s="151"/>
      <c r="T617" s="151"/>
      <c r="U617" s="54"/>
    </row>
    <row r="618" spans="2:21" x14ac:dyDescent="0.2">
      <c r="B618" s="115"/>
      <c r="C618" s="115"/>
      <c r="D618" s="115"/>
      <c r="E618" s="115"/>
      <c r="F618" s="115"/>
      <c r="G618" s="116"/>
      <c r="H618" s="116"/>
      <c r="I618" s="117"/>
      <c r="J618" s="116"/>
      <c r="K618" s="116"/>
      <c r="L618" s="117"/>
      <c r="M618" s="116"/>
      <c r="N618" s="115"/>
      <c r="O618" s="115"/>
      <c r="P618" s="116"/>
      <c r="Q618" s="117"/>
      <c r="R618" s="151"/>
      <c r="S618" s="151"/>
      <c r="T618" s="151"/>
      <c r="U618" s="54"/>
    </row>
    <row r="619" spans="2:21" x14ac:dyDescent="0.2">
      <c r="B619" s="115"/>
      <c r="C619" s="115"/>
      <c r="D619" s="115"/>
      <c r="E619" s="115"/>
      <c r="F619" s="115"/>
      <c r="G619" s="116"/>
      <c r="H619" s="116"/>
      <c r="I619" s="117"/>
      <c r="J619" s="116"/>
      <c r="K619" s="116"/>
      <c r="L619" s="117"/>
      <c r="M619" s="116"/>
      <c r="N619" s="115"/>
      <c r="O619" s="115"/>
      <c r="P619" s="116"/>
      <c r="Q619" s="117"/>
      <c r="R619" s="151"/>
      <c r="S619" s="151"/>
      <c r="T619" s="151"/>
      <c r="U619" s="54"/>
    </row>
    <row r="620" spans="2:21" x14ac:dyDescent="0.2">
      <c r="B620" s="115"/>
      <c r="C620" s="115"/>
      <c r="D620" s="115"/>
      <c r="E620" s="115"/>
      <c r="F620" s="115"/>
      <c r="G620" s="116"/>
      <c r="H620" s="116"/>
      <c r="I620" s="117"/>
      <c r="J620" s="116"/>
      <c r="K620" s="116"/>
      <c r="L620" s="117"/>
      <c r="M620" s="116"/>
      <c r="N620" s="115"/>
      <c r="O620" s="115"/>
      <c r="P620" s="116"/>
      <c r="Q620" s="117"/>
      <c r="R620" s="151"/>
      <c r="S620" s="151"/>
      <c r="T620" s="151"/>
      <c r="U620" s="54"/>
    </row>
    <row r="621" spans="2:21" x14ac:dyDescent="0.2">
      <c r="B621" s="115"/>
      <c r="C621" s="115"/>
      <c r="D621" s="115"/>
      <c r="E621" s="115"/>
      <c r="F621" s="115"/>
      <c r="G621" s="116"/>
      <c r="H621" s="116"/>
      <c r="I621" s="117"/>
      <c r="J621" s="116"/>
      <c r="K621" s="116"/>
      <c r="L621" s="117"/>
      <c r="M621" s="116"/>
      <c r="N621" s="115"/>
      <c r="O621" s="115"/>
      <c r="P621" s="116"/>
      <c r="Q621" s="117"/>
      <c r="R621" s="151"/>
      <c r="S621" s="151"/>
      <c r="T621" s="151"/>
      <c r="U621" s="54"/>
    </row>
    <row r="622" spans="2:21" x14ac:dyDescent="0.2">
      <c r="B622" s="115"/>
      <c r="C622" s="115"/>
      <c r="D622" s="115"/>
      <c r="E622" s="115"/>
      <c r="F622" s="115"/>
      <c r="G622" s="116"/>
      <c r="H622" s="116"/>
      <c r="I622" s="117"/>
      <c r="J622" s="116"/>
      <c r="K622" s="116"/>
      <c r="L622" s="117"/>
      <c r="M622" s="116"/>
      <c r="N622" s="115"/>
      <c r="O622" s="115"/>
      <c r="P622" s="116"/>
      <c r="Q622" s="117"/>
      <c r="R622" s="151"/>
      <c r="S622" s="151"/>
      <c r="T622" s="151"/>
      <c r="U622" s="54"/>
    </row>
    <row r="623" spans="2:21" x14ac:dyDescent="0.2">
      <c r="B623" s="115"/>
      <c r="C623" s="115"/>
      <c r="D623" s="115"/>
      <c r="E623" s="115"/>
      <c r="F623" s="115"/>
      <c r="G623" s="116"/>
      <c r="H623" s="116"/>
      <c r="I623" s="117"/>
      <c r="J623" s="116"/>
      <c r="K623" s="116"/>
      <c r="L623" s="117"/>
      <c r="M623" s="116"/>
      <c r="N623" s="115"/>
      <c r="O623" s="115"/>
      <c r="P623" s="116"/>
      <c r="Q623" s="117"/>
      <c r="R623" s="151"/>
      <c r="S623" s="151"/>
      <c r="T623" s="151"/>
      <c r="U623" s="54"/>
    </row>
    <row r="624" spans="2:21" x14ac:dyDescent="0.2">
      <c r="B624" s="115"/>
      <c r="C624" s="115"/>
      <c r="D624" s="115"/>
      <c r="E624" s="115"/>
      <c r="F624" s="115"/>
      <c r="G624" s="116"/>
      <c r="H624" s="116"/>
      <c r="I624" s="117"/>
      <c r="J624" s="116"/>
      <c r="K624" s="116"/>
      <c r="L624" s="117"/>
      <c r="M624" s="116"/>
      <c r="N624" s="115"/>
      <c r="O624" s="115"/>
      <c r="P624" s="116"/>
      <c r="Q624" s="117"/>
      <c r="R624" s="151"/>
      <c r="S624" s="151"/>
      <c r="T624" s="151"/>
      <c r="U624" s="54"/>
    </row>
    <row r="625" spans="2:21" x14ac:dyDescent="0.2">
      <c r="B625" s="115"/>
      <c r="C625" s="115"/>
      <c r="D625" s="115"/>
      <c r="E625" s="115"/>
      <c r="F625" s="115"/>
      <c r="G625" s="116"/>
      <c r="H625" s="116"/>
      <c r="I625" s="117"/>
      <c r="J625" s="116"/>
      <c r="K625" s="116"/>
      <c r="L625" s="117"/>
      <c r="M625" s="116"/>
      <c r="N625" s="115"/>
      <c r="O625" s="115"/>
      <c r="P625" s="116"/>
      <c r="Q625" s="117"/>
      <c r="R625" s="151"/>
      <c r="S625" s="151"/>
      <c r="T625" s="151"/>
      <c r="U625" s="54"/>
    </row>
    <row r="626" spans="2:21" x14ac:dyDescent="0.2">
      <c r="B626" s="115"/>
      <c r="C626" s="115"/>
      <c r="D626" s="115"/>
      <c r="E626" s="115"/>
      <c r="F626" s="115"/>
      <c r="G626" s="116"/>
      <c r="H626" s="116"/>
      <c r="I626" s="117"/>
      <c r="J626" s="116"/>
      <c r="K626" s="116"/>
      <c r="L626" s="117"/>
      <c r="M626" s="116"/>
      <c r="N626" s="115"/>
      <c r="O626" s="115"/>
      <c r="P626" s="116"/>
      <c r="Q626" s="117"/>
      <c r="R626" s="151"/>
      <c r="S626" s="151"/>
      <c r="T626" s="151"/>
      <c r="U626" s="54"/>
    </row>
    <row r="627" spans="2:21" x14ac:dyDescent="0.2">
      <c r="B627" s="115"/>
      <c r="C627" s="115"/>
      <c r="D627" s="115"/>
      <c r="E627" s="115"/>
      <c r="F627" s="115"/>
      <c r="G627" s="116"/>
      <c r="H627" s="116"/>
      <c r="I627" s="117"/>
      <c r="J627" s="116"/>
      <c r="K627" s="116"/>
      <c r="L627" s="117"/>
      <c r="M627" s="116"/>
      <c r="N627" s="115"/>
      <c r="O627" s="115"/>
      <c r="P627" s="116"/>
      <c r="Q627" s="117"/>
      <c r="R627" s="151"/>
      <c r="S627" s="151"/>
      <c r="T627" s="151"/>
      <c r="U627" s="54"/>
    </row>
    <row r="628" spans="2:21" x14ac:dyDescent="0.2">
      <c r="B628" s="115"/>
      <c r="C628" s="115"/>
      <c r="D628" s="115"/>
      <c r="E628" s="115"/>
      <c r="F628" s="115"/>
      <c r="G628" s="116"/>
      <c r="H628" s="116"/>
      <c r="I628" s="117"/>
      <c r="J628" s="116"/>
      <c r="K628" s="116"/>
      <c r="L628" s="117"/>
      <c r="M628" s="116"/>
      <c r="N628" s="115"/>
      <c r="O628" s="115"/>
      <c r="P628" s="116"/>
      <c r="Q628" s="117"/>
      <c r="R628" s="151"/>
      <c r="S628" s="151"/>
      <c r="T628" s="151"/>
      <c r="U628" s="54"/>
    </row>
    <row r="629" spans="2:21" x14ac:dyDescent="0.2">
      <c r="B629" s="115"/>
      <c r="C629" s="115"/>
      <c r="D629" s="115"/>
      <c r="E629" s="115"/>
      <c r="F629" s="115"/>
      <c r="G629" s="116"/>
      <c r="H629" s="116"/>
      <c r="I629" s="117"/>
      <c r="J629" s="116"/>
      <c r="K629" s="116"/>
      <c r="L629" s="117"/>
      <c r="M629" s="116"/>
      <c r="N629" s="115"/>
      <c r="O629" s="115"/>
      <c r="P629" s="116"/>
      <c r="Q629" s="117"/>
      <c r="R629" s="151"/>
      <c r="S629" s="151"/>
      <c r="T629" s="151"/>
      <c r="U629" s="54"/>
    </row>
    <row r="630" spans="2:21" x14ac:dyDescent="0.2">
      <c r="B630" s="115"/>
      <c r="C630" s="115"/>
      <c r="D630" s="115"/>
      <c r="E630" s="115"/>
      <c r="F630" s="115"/>
      <c r="G630" s="116"/>
      <c r="H630" s="116"/>
      <c r="I630" s="117"/>
      <c r="J630" s="116"/>
      <c r="K630" s="116"/>
      <c r="L630" s="117"/>
      <c r="M630" s="116"/>
      <c r="N630" s="115"/>
      <c r="O630" s="115"/>
      <c r="P630" s="116"/>
      <c r="Q630" s="117"/>
      <c r="R630" s="151"/>
      <c r="S630" s="151"/>
      <c r="T630" s="151"/>
      <c r="U630" s="54"/>
    </row>
    <row r="631" spans="2:21" x14ac:dyDescent="0.2">
      <c r="B631" s="115"/>
      <c r="C631" s="115"/>
      <c r="D631" s="115"/>
      <c r="E631" s="115"/>
      <c r="F631" s="115"/>
      <c r="G631" s="116"/>
      <c r="H631" s="116"/>
      <c r="I631" s="117"/>
      <c r="J631" s="116"/>
      <c r="K631" s="116"/>
      <c r="L631" s="117"/>
      <c r="M631" s="116"/>
      <c r="N631" s="115"/>
      <c r="O631" s="115"/>
      <c r="P631" s="116"/>
      <c r="Q631" s="117"/>
      <c r="R631" s="151"/>
      <c r="S631" s="151"/>
      <c r="T631" s="151"/>
      <c r="U631" s="54"/>
    </row>
    <row r="632" spans="2:21" x14ac:dyDescent="0.2">
      <c r="B632" s="115"/>
      <c r="C632" s="115"/>
      <c r="D632" s="115"/>
      <c r="E632" s="115"/>
      <c r="F632" s="115"/>
      <c r="G632" s="116"/>
      <c r="H632" s="116"/>
      <c r="I632" s="117"/>
      <c r="J632" s="116"/>
      <c r="K632" s="116"/>
      <c r="L632" s="117"/>
      <c r="M632" s="116"/>
      <c r="N632" s="115"/>
      <c r="O632" s="115"/>
      <c r="P632" s="116"/>
      <c r="Q632" s="117"/>
      <c r="R632" s="151"/>
      <c r="S632" s="151"/>
      <c r="T632" s="151"/>
      <c r="U632" s="54"/>
    </row>
    <row r="633" spans="2:21" x14ac:dyDescent="0.2">
      <c r="B633" s="115"/>
      <c r="C633" s="115"/>
      <c r="D633" s="115"/>
      <c r="E633" s="115"/>
      <c r="F633" s="115"/>
      <c r="G633" s="116"/>
      <c r="H633" s="116"/>
      <c r="I633" s="117"/>
      <c r="J633" s="116"/>
      <c r="K633" s="116"/>
      <c r="L633" s="117"/>
      <c r="M633" s="116"/>
      <c r="N633" s="115"/>
      <c r="O633" s="115"/>
      <c r="P633" s="116"/>
      <c r="Q633" s="117"/>
      <c r="R633" s="151"/>
      <c r="S633" s="151"/>
      <c r="T633" s="151"/>
      <c r="U633" s="54"/>
    </row>
    <row r="634" spans="2:21" x14ac:dyDescent="0.2">
      <c r="B634" s="115"/>
      <c r="C634" s="115"/>
      <c r="D634" s="115"/>
      <c r="E634" s="115"/>
      <c r="F634" s="115"/>
      <c r="G634" s="116"/>
      <c r="H634" s="116"/>
      <c r="I634" s="117"/>
      <c r="J634" s="116"/>
      <c r="K634" s="116"/>
      <c r="L634" s="117"/>
      <c r="M634" s="116"/>
      <c r="N634" s="115"/>
      <c r="O634" s="115"/>
      <c r="P634" s="116"/>
      <c r="Q634" s="117"/>
      <c r="R634" s="151"/>
      <c r="S634" s="151"/>
      <c r="T634" s="151"/>
      <c r="U634" s="54"/>
    </row>
    <row r="635" spans="2:21" x14ac:dyDescent="0.2">
      <c r="B635" s="115"/>
      <c r="C635" s="115"/>
      <c r="D635" s="115"/>
      <c r="E635" s="115"/>
      <c r="F635" s="115"/>
      <c r="G635" s="116"/>
      <c r="H635" s="116"/>
      <c r="I635" s="117"/>
      <c r="J635" s="116"/>
      <c r="K635" s="116"/>
      <c r="L635" s="117"/>
      <c r="M635" s="116"/>
      <c r="N635" s="115"/>
      <c r="O635" s="115"/>
      <c r="P635" s="116"/>
      <c r="Q635" s="117"/>
      <c r="R635" s="151"/>
      <c r="S635" s="151"/>
      <c r="T635" s="151"/>
      <c r="U635" s="54"/>
    </row>
    <row r="636" spans="2:21" x14ac:dyDescent="0.2">
      <c r="B636" s="115"/>
      <c r="C636" s="115"/>
      <c r="D636" s="115"/>
      <c r="E636" s="115"/>
      <c r="F636" s="115"/>
      <c r="G636" s="116"/>
      <c r="H636" s="116"/>
      <c r="I636" s="117"/>
      <c r="J636" s="116"/>
      <c r="K636" s="116"/>
      <c r="L636" s="117"/>
      <c r="M636" s="116"/>
      <c r="N636" s="115"/>
      <c r="O636" s="115"/>
      <c r="P636" s="116"/>
      <c r="Q636" s="117"/>
      <c r="R636" s="151"/>
      <c r="S636" s="151"/>
      <c r="T636" s="151"/>
      <c r="U636" s="54"/>
    </row>
    <row r="637" spans="2:21" x14ac:dyDescent="0.2">
      <c r="B637" s="115"/>
      <c r="C637" s="115"/>
      <c r="D637" s="115"/>
      <c r="E637" s="115"/>
      <c r="F637" s="115"/>
      <c r="G637" s="116"/>
      <c r="H637" s="116"/>
      <c r="I637" s="117"/>
      <c r="J637" s="116"/>
      <c r="K637" s="116"/>
      <c r="L637" s="117"/>
      <c r="M637" s="116"/>
      <c r="N637" s="115"/>
      <c r="O637" s="115"/>
      <c r="P637" s="116"/>
      <c r="Q637" s="117"/>
      <c r="R637" s="151"/>
      <c r="S637" s="151"/>
      <c r="T637" s="151"/>
      <c r="U637" s="54"/>
    </row>
    <row r="638" spans="2:21" x14ac:dyDescent="0.2">
      <c r="B638" s="115"/>
      <c r="C638" s="115"/>
      <c r="D638" s="115"/>
      <c r="E638" s="115"/>
      <c r="F638" s="115"/>
      <c r="G638" s="116"/>
      <c r="H638" s="116"/>
      <c r="I638" s="117"/>
      <c r="J638" s="116"/>
      <c r="K638" s="116"/>
      <c r="L638" s="117"/>
      <c r="M638" s="116"/>
      <c r="N638" s="115"/>
      <c r="O638" s="115"/>
      <c r="P638" s="116"/>
      <c r="Q638" s="117"/>
      <c r="R638" s="151"/>
      <c r="S638" s="151"/>
      <c r="T638" s="151"/>
      <c r="U638" s="54"/>
    </row>
    <row r="639" spans="2:21" x14ac:dyDescent="0.2">
      <c r="B639" s="115"/>
      <c r="C639" s="115"/>
      <c r="D639" s="115"/>
      <c r="E639" s="115"/>
      <c r="F639" s="115"/>
      <c r="G639" s="116"/>
      <c r="H639" s="116"/>
      <c r="I639" s="117"/>
      <c r="J639" s="116"/>
      <c r="K639" s="116"/>
      <c r="L639" s="117"/>
      <c r="M639" s="116"/>
      <c r="N639" s="115"/>
      <c r="O639" s="115"/>
      <c r="P639" s="116"/>
      <c r="Q639" s="117"/>
      <c r="R639" s="151"/>
      <c r="S639" s="151"/>
      <c r="T639" s="151"/>
      <c r="U639" s="54"/>
    </row>
    <row r="640" spans="2:21" x14ac:dyDescent="0.2">
      <c r="B640" s="115"/>
      <c r="C640" s="115"/>
      <c r="D640" s="115"/>
      <c r="E640" s="115"/>
      <c r="F640" s="115"/>
      <c r="G640" s="116"/>
      <c r="H640" s="116"/>
      <c r="I640" s="117"/>
      <c r="J640" s="116"/>
      <c r="K640" s="116"/>
      <c r="L640" s="117"/>
      <c r="M640" s="116"/>
      <c r="N640" s="115"/>
      <c r="O640" s="115"/>
      <c r="P640" s="116"/>
      <c r="Q640" s="117"/>
      <c r="R640" s="151"/>
      <c r="S640" s="151"/>
      <c r="T640" s="151"/>
      <c r="U640" s="54"/>
    </row>
    <row r="641" spans="2:21" x14ac:dyDescent="0.2">
      <c r="B641" s="115"/>
      <c r="C641" s="115"/>
      <c r="D641" s="115"/>
      <c r="E641" s="115"/>
      <c r="F641" s="115"/>
      <c r="G641" s="116"/>
      <c r="H641" s="116"/>
      <c r="I641" s="117"/>
      <c r="J641" s="116"/>
      <c r="K641" s="116"/>
      <c r="L641" s="117"/>
      <c r="M641" s="116"/>
      <c r="N641" s="115"/>
      <c r="O641" s="115"/>
      <c r="P641" s="116"/>
      <c r="Q641" s="117"/>
      <c r="R641" s="151"/>
      <c r="S641" s="151"/>
      <c r="T641" s="151"/>
      <c r="U641" s="54"/>
    </row>
    <row r="642" spans="2:21" x14ac:dyDescent="0.2">
      <c r="B642" s="115"/>
      <c r="C642" s="115"/>
      <c r="D642" s="115"/>
      <c r="E642" s="115"/>
      <c r="F642" s="115"/>
      <c r="G642" s="116"/>
      <c r="H642" s="116"/>
      <c r="I642" s="117"/>
      <c r="J642" s="116"/>
      <c r="K642" s="116"/>
      <c r="L642" s="117"/>
      <c r="M642" s="116"/>
      <c r="N642" s="115"/>
      <c r="O642" s="115"/>
      <c r="P642" s="116"/>
      <c r="Q642" s="117"/>
      <c r="R642" s="151"/>
      <c r="S642" s="151"/>
      <c r="T642" s="151"/>
      <c r="U642" s="54"/>
    </row>
    <row r="643" spans="2:21" x14ac:dyDescent="0.2">
      <c r="B643" s="115"/>
      <c r="C643" s="115"/>
      <c r="D643" s="115"/>
      <c r="E643" s="115"/>
      <c r="F643" s="115"/>
      <c r="G643" s="116"/>
      <c r="H643" s="116"/>
      <c r="I643" s="117"/>
      <c r="J643" s="116"/>
      <c r="K643" s="116"/>
      <c r="L643" s="117"/>
      <c r="M643" s="116"/>
      <c r="N643" s="115"/>
      <c r="O643" s="115"/>
      <c r="P643" s="116"/>
      <c r="Q643" s="117"/>
      <c r="R643" s="151"/>
      <c r="S643" s="151"/>
      <c r="T643" s="151"/>
      <c r="U643" s="54"/>
    </row>
    <row r="644" spans="2:21" ht="15" x14ac:dyDescent="0.25">
      <c r="B644" s="115"/>
      <c r="C644" s="115"/>
      <c r="D644" s="115"/>
      <c r="E644" s="115"/>
      <c r="F644" s="115"/>
      <c r="G644" s="116"/>
      <c r="H644" s="116"/>
      <c r="I644" s="117"/>
      <c r="J644" s="116"/>
      <c r="K644" s="116"/>
      <c r="L644" s="117"/>
      <c r="M644" s="116"/>
      <c r="N644" s="115"/>
      <c r="O644" s="115"/>
      <c r="P644" s="116"/>
      <c r="Q644" s="117"/>
      <c r="R644" s="154" t="e">
        <f>AVERAGE(C602:C644)</f>
        <v>#DIV/0!</v>
      </c>
      <c r="S644" s="154">
        <f>MAX(C602:C644)</f>
        <v>0</v>
      </c>
      <c r="T644" s="154">
        <f>MIN(C602:C644)</f>
        <v>0</v>
      </c>
      <c r="U644" s="54"/>
    </row>
    <row r="645" spans="2:21" x14ac:dyDescent="0.2">
      <c r="B645" s="115"/>
      <c r="C645" s="115"/>
      <c r="D645" s="115"/>
      <c r="E645" s="115"/>
      <c r="F645" s="115"/>
      <c r="G645" s="116"/>
      <c r="H645" s="116"/>
      <c r="I645" s="117"/>
      <c r="J645" s="116"/>
      <c r="K645" s="116"/>
      <c r="L645" s="117"/>
      <c r="M645" s="116"/>
      <c r="N645" s="115"/>
      <c r="O645" s="115"/>
      <c r="P645" s="116"/>
      <c r="Q645" s="117"/>
      <c r="R645" s="151"/>
      <c r="S645" s="151"/>
      <c r="T645" s="151"/>
      <c r="U645" s="54"/>
    </row>
    <row r="646" spans="2:21" x14ac:dyDescent="0.2">
      <c r="B646" s="115"/>
      <c r="C646" s="115"/>
      <c r="D646" s="115"/>
      <c r="E646" s="115"/>
      <c r="F646" s="115"/>
      <c r="G646" s="116"/>
      <c r="H646" s="116"/>
      <c r="I646" s="117"/>
      <c r="J646" s="116"/>
      <c r="K646" s="116"/>
      <c r="L646" s="117"/>
      <c r="M646" s="116"/>
      <c r="N646" s="115"/>
      <c r="O646" s="115"/>
      <c r="P646" s="116"/>
      <c r="Q646" s="117"/>
      <c r="R646" s="151"/>
      <c r="S646" s="151"/>
      <c r="T646" s="151"/>
      <c r="U646" s="54"/>
    </row>
    <row r="647" spans="2:21" x14ac:dyDescent="0.2">
      <c r="B647" s="115"/>
      <c r="C647" s="115"/>
      <c r="D647" s="115"/>
      <c r="E647" s="115"/>
      <c r="F647" s="115"/>
      <c r="G647" s="116"/>
      <c r="H647" s="116"/>
      <c r="I647" s="117"/>
      <c r="J647" s="116"/>
      <c r="K647" s="116"/>
      <c r="L647" s="117"/>
      <c r="M647" s="116"/>
      <c r="N647" s="115"/>
      <c r="O647" s="115"/>
      <c r="P647" s="116"/>
      <c r="Q647" s="117"/>
      <c r="R647" s="151"/>
      <c r="S647" s="151"/>
      <c r="T647" s="151"/>
      <c r="U647" s="54"/>
    </row>
    <row r="648" spans="2:21" x14ac:dyDescent="0.2">
      <c r="B648" s="115"/>
      <c r="C648" s="115"/>
      <c r="D648" s="115"/>
      <c r="E648" s="115"/>
      <c r="F648" s="115"/>
      <c r="G648" s="116"/>
      <c r="H648" s="116"/>
      <c r="I648" s="117"/>
      <c r="J648" s="116"/>
      <c r="K648" s="116"/>
      <c r="L648" s="117"/>
      <c r="M648" s="116"/>
      <c r="N648" s="115"/>
      <c r="O648" s="115"/>
      <c r="P648" s="116"/>
      <c r="Q648" s="117"/>
      <c r="R648" s="151"/>
      <c r="S648" s="151"/>
      <c r="T648" s="151"/>
      <c r="U648" s="54"/>
    </row>
    <row r="649" spans="2:21" x14ac:dyDescent="0.2">
      <c r="B649" s="115"/>
      <c r="C649" s="115"/>
      <c r="D649" s="115"/>
      <c r="E649" s="115"/>
      <c r="F649" s="115"/>
      <c r="G649" s="116"/>
      <c r="H649" s="116"/>
      <c r="I649" s="117"/>
      <c r="J649" s="116"/>
      <c r="K649" s="116"/>
      <c r="L649" s="117"/>
      <c r="M649" s="116"/>
      <c r="N649" s="115"/>
      <c r="O649" s="115"/>
      <c r="P649" s="116"/>
      <c r="Q649" s="117"/>
      <c r="R649" s="151"/>
      <c r="S649" s="151"/>
      <c r="T649" s="151"/>
      <c r="U649" s="54"/>
    </row>
    <row r="650" spans="2:21" x14ac:dyDescent="0.2">
      <c r="B650" s="115"/>
      <c r="C650" s="115"/>
      <c r="D650" s="115"/>
      <c r="E650" s="115"/>
      <c r="F650" s="115"/>
      <c r="G650" s="116"/>
      <c r="H650" s="116"/>
      <c r="I650" s="117"/>
      <c r="J650" s="116"/>
      <c r="K650" s="116"/>
      <c r="L650" s="117"/>
      <c r="M650" s="116"/>
      <c r="N650" s="115"/>
      <c r="O650" s="115"/>
      <c r="P650" s="116"/>
      <c r="Q650" s="117"/>
      <c r="R650" s="151"/>
      <c r="S650" s="151"/>
      <c r="T650" s="151"/>
      <c r="U650" s="54"/>
    </row>
    <row r="651" spans="2:21" x14ac:dyDescent="0.2">
      <c r="B651" s="115"/>
      <c r="C651" s="115"/>
      <c r="D651" s="115"/>
      <c r="E651" s="115"/>
      <c r="F651" s="115"/>
      <c r="G651" s="116"/>
      <c r="H651" s="116"/>
      <c r="I651" s="117"/>
      <c r="J651" s="116"/>
      <c r="K651" s="116"/>
      <c r="L651" s="117"/>
      <c r="M651" s="116"/>
      <c r="N651" s="115"/>
      <c r="O651" s="115"/>
      <c r="P651" s="116"/>
      <c r="Q651" s="117"/>
      <c r="R651" s="151"/>
      <c r="S651" s="151"/>
      <c r="T651" s="151"/>
      <c r="U651" s="54"/>
    </row>
    <row r="652" spans="2:21" x14ac:dyDescent="0.2">
      <c r="B652" s="115"/>
      <c r="C652" s="115"/>
      <c r="D652" s="115"/>
      <c r="E652" s="115"/>
      <c r="F652" s="115"/>
      <c r="G652" s="116"/>
      <c r="H652" s="116"/>
      <c r="I652" s="117"/>
      <c r="J652" s="116"/>
      <c r="K652" s="116"/>
      <c r="L652" s="117"/>
      <c r="M652" s="116"/>
      <c r="N652" s="115"/>
      <c r="O652" s="115"/>
      <c r="P652" s="116"/>
      <c r="Q652" s="117"/>
      <c r="R652" s="151"/>
      <c r="S652" s="151"/>
      <c r="T652" s="151"/>
      <c r="U652" s="54"/>
    </row>
    <row r="653" spans="2:21" x14ac:dyDescent="0.2">
      <c r="B653" s="115"/>
      <c r="C653" s="115"/>
      <c r="D653" s="115"/>
      <c r="E653" s="115"/>
      <c r="F653" s="115"/>
      <c r="G653" s="116"/>
      <c r="H653" s="116"/>
      <c r="I653" s="117"/>
      <c r="J653" s="116"/>
      <c r="K653" s="116"/>
      <c r="L653" s="117"/>
      <c r="M653" s="116"/>
      <c r="N653" s="115"/>
      <c r="O653" s="115"/>
      <c r="P653" s="116"/>
      <c r="Q653" s="117"/>
      <c r="R653" s="151"/>
      <c r="S653" s="151"/>
      <c r="T653" s="151"/>
      <c r="U653" s="54"/>
    </row>
    <row r="654" spans="2:21" x14ac:dyDescent="0.2">
      <c r="B654" s="115"/>
      <c r="C654" s="115"/>
      <c r="D654" s="115"/>
      <c r="E654" s="115"/>
      <c r="F654" s="115"/>
      <c r="G654" s="116"/>
      <c r="H654" s="116"/>
      <c r="I654" s="117"/>
      <c r="J654" s="116"/>
      <c r="K654" s="116"/>
      <c r="L654" s="117"/>
      <c r="M654" s="116"/>
      <c r="N654" s="115"/>
      <c r="O654" s="115"/>
      <c r="P654" s="116"/>
      <c r="Q654" s="117"/>
      <c r="R654" s="151"/>
      <c r="S654" s="151"/>
      <c r="T654" s="151"/>
      <c r="U654" s="54"/>
    </row>
    <row r="655" spans="2:21" x14ac:dyDescent="0.2">
      <c r="B655" s="115"/>
      <c r="C655" s="115"/>
      <c r="D655" s="115"/>
      <c r="E655" s="115"/>
      <c r="F655" s="115"/>
      <c r="G655" s="116"/>
      <c r="H655" s="116"/>
      <c r="I655" s="117"/>
      <c r="J655" s="116"/>
      <c r="K655" s="116"/>
      <c r="L655" s="117"/>
      <c r="M655" s="116"/>
      <c r="N655" s="115"/>
      <c r="O655" s="115"/>
      <c r="P655" s="116"/>
      <c r="Q655" s="117"/>
      <c r="R655" s="151"/>
      <c r="S655" s="151"/>
      <c r="T655" s="151"/>
      <c r="U655" s="54"/>
    </row>
    <row r="656" spans="2:21" x14ac:dyDescent="0.2">
      <c r="B656" s="115"/>
      <c r="C656" s="115"/>
      <c r="D656" s="115"/>
      <c r="E656" s="115"/>
      <c r="F656" s="115"/>
      <c r="G656" s="116"/>
      <c r="H656" s="116"/>
      <c r="I656" s="117"/>
      <c r="J656" s="116"/>
      <c r="K656" s="116"/>
      <c r="L656" s="117"/>
      <c r="M656" s="116"/>
      <c r="N656" s="115"/>
      <c r="O656" s="115"/>
      <c r="P656" s="116"/>
      <c r="Q656" s="117"/>
      <c r="R656" s="151"/>
      <c r="S656" s="151"/>
      <c r="T656" s="151"/>
      <c r="U656" s="54"/>
    </row>
    <row r="657" spans="2:21" x14ac:dyDescent="0.2">
      <c r="B657" s="115"/>
      <c r="C657" s="115"/>
      <c r="D657" s="115"/>
      <c r="E657" s="115"/>
      <c r="F657" s="115"/>
      <c r="G657" s="116"/>
      <c r="H657" s="116"/>
      <c r="I657" s="117"/>
      <c r="J657" s="116"/>
      <c r="K657" s="116"/>
      <c r="L657" s="117"/>
      <c r="M657" s="116"/>
      <c r="N657" s="115"/>
      <c r="O657" s="115"/>
      <c r="P657" s="116"/>
      <c r="Q657" s="117"/>
      <c r="R657" s="151"/>
      <c r="S657" s="151"/>
      <c r="T657" s="151"/>
      <c r="U657" s="54"/>
    </row>
    <row r="658" spans="2:21" x14ac:dyDescent="0.2">
      <c r="B658" s="115"/>
      <c r="C658" s="115"/>
      <c r="D658" s="115"/>
      <c r="E658" s="115"/>
      <c r="F658" s="115"/>
      <c r="G658" s="116"/>
      <c r="H658" s="116"/>
      <c r="I658" s="117"/>
      <c r="J658" s="116"/>
      <c r="K658" s="116"/>
      <c r="L658" s="117"/>
      <c r="M658" s="116"/>
      <c r="N658" s="115"/>
      <c r="O658" s="115"/>
      <c r="P658" s="116"/>
      <c r="Q658" s="117"/>
      <c r="R658" s="151"/>
      <c r="S658" s="151"/>
      <c r="T658" s="151"/>
      <c r="U658" s="54"/>
    </row>
    <row r="659" spans="2:21" x14ac:dyDescent="0.2">
      <c r="B659" s="115"/>
      <c r="C659" s="115"/>
      <c r="D659" s="115"/>
      <c r="E659" s="115"/>
      <c r="F659" s="115"/>
      <c r="G659" s="116"/>
      <c r="H659" s="116"/>
      <c r="I659" s="117"/>
      <c r="J659" s="116"/>
      <c r="K659" s="116"/>
      <c r="L659" s="117"/>
      <c r="M659" s="116"/>
      <c r="N659" s="115"/>
      <c r="O659" s="115"/>
      <c r="P659" s="116"/>
      <c r="Q659" s="117"/>
      <c r="R659" s="151"/>
      <c r="S659" s="151"/>
      <c r="T659" s="151"/>
      <c r="U659" s="54"/>
    </row>
    <row r="660" spans="2:21" x14ac:dyDescent="0.2">
      <c r="B660" s="115"/>
      <c r="C660" s="115"/>
      <c r="D660" s="115"/>
      <c r="E660" s="115"/>
      <c r="F660" s="115"/>
      <c r="G660" s="116"/>
      <c r="H660" s="116"/>
      <c r="I660" s="117"/>
      <c r="J660" s="116"/>
      <c r="K660" s="116"/>
      <c r="L660" s="117"/>
      <c r="M660" s="116"/>
      <c r="N660" s="115"/>
      <c r="O660" s="115"/>
      <c r="P660" s="116"/>
      <c r="Q660" s="117"/>
      <c r="R660" s="151"/>
      <c r="S660" s="151"/>
      <c r="T660" s="151"/>
      <c r="U660" s="54"/>
    </row>
    <row r="661" spans="2:21" x14ac:dyDescent="0.2">
      <c r="B661" s="115"/>
      <c r="C661" s="115"/>
      <c r="D661" s="115"/>
      <c r="E661" s="115"/>
      <c r="F661" s="115"/>
      <c r="G661" s="116"/>
      <c r="H661" s="116"/>
      <c r="I661" s="117"/>
      <c r="J661" s="116"/>
      <c r="K661" s="116"/>
      <c r="L661" s="117"/>
      <c r="M661" s="116"/>
      <c r="N661" s="115"/>
      <c r="O661" s="115"/>
      <c r="P661" s="116"/>
      <c r="Q661" s="117"/>
      <c r="R661" s="151"/>
      <c r="S661" s="151"/>
      <c r="T661" s="151"/>
      <c r="U661" s="54"/>
    </row>
    <row r="662" spans="2:21" x14ac:dyDescent="0.2">
      <c r="B662" s="115"/>
      <c r="C662" s="115"/>
      <c r="D662" s="115"/>
      <c r="E662" s="115"/>
      <c r="F662" s="115"/>
      <c r="G662" s="116"/>
      <c r="H662" s="116"/>
      <c r="I662" s="117"/>
      <c r="J662" s="116"/>
      <c r="K662" s="116"/>
      <c r="L662" s="117"/>
      <c r="M662" s="116"/>
      <c r="N662" s="115"/>
      <c r="O662" s="115"/>
      <c r="P662" s="116"/>
      <c r="Q662" s="117"/>
      <c r="R662" s="151"/>
      <c r="S662" s="151"/>
      <c r="T662" s="151"/>
      <c r="U662" s="54"/>
    </row>
    <row r="663" spans="2:21" x14ac:dyDescent="0.2">
      <c r="B663" s="115"/>
      <c r="C663" s="115"/>
      <c r="D663" s="115"/>
      <c r="E663" s="115"/>
      <c r="F663" s="115"/>
      <c r="G663" s="116"/>
      <c r="H663" s="116"/>
      <c r="I663" s="117"/>
      <c r="J663" s="116"/>
      <c r="K663" s="116"/>
      <c r="L663" s="117"/>
      <c r="M663" s="116"/>
      <c r="N663" s="115"/>
      <c r="O663" s="115"/>
      <c r="P663" s="116"/>
      <c r="Q663" s="117"/>
      <c r="R663" s="151"/>
      <c r="S663" s="151"/>
      <c r="T663" s="151"/>
      <c r="U663" s="54"/>
    </row>
    <row r="664" spans="2:21" x14ac:dyDescent="0.2">
      <c r="B664" s="115"/>
      <c r="C664" s="115"/>
      <c r="D664" s="115"/>
      <c r="E664" s="115"/>
      <c r="F664" s="115"/>
      <c r="G664" s="116"/>
      <c r="H664" s="116"/>
      <c r="I664" s="117"/>
      <c r="J664" s="116"/>
      <c r="K664" s="116"/>
      <c r="L664" s="117"/>
      <c r="M664" s="116"/>
      <c r="N664" s="115"/>
      <c r="O664" s="115"/>
      <c r="P664" s="116"/>
      <c r="Q664" s="117"/>
      <c r="R664" s="151"/>
      <c r="S664" s="151"/>
      <c r="T664" s="151"/>
      <c r="U664" s="54"/>
    </row>
    <row r="665" spans="2:21" x14ac:dyDescent="0.2">
      <c r="B665" s="115"/>
      <c r="C665" s="115"/>
      <c r="D665" s="115"/>
      <c r="E665" s="115"/>
      <c r="F665" s="115"/>
      <c r="G665" s="116"/>
      <c r="H665" s="116"/>
      <c r="I665" s="117"/>
      <c r="J665" s="116"/>
      <c r="K665" s="116"/>
      <c r="L665" s="117"/>
      <c r="M665" s="116"/>
      <c r="N665" s="115"/>
      <c r="O665" s="115"/>
      <c r="P665" s="116"/>
      <c r="Q665" s="117"/>
      <c r="R665" s="151"/>
      <c r="S665" s="151"/>
      <c r="T665" s="151"/>
      <c r="U665" s="54"/>
    </row>
    <row r="666" spans="2:21" x14ac:dyDescent="0.2">
      <c r="B666" s="115"/>
      <c r="C666" s="115"/>
      <c r="D666" s="115"/>
      <c r="E666" s="115"/>
      <c r="F666" s="115"/>
      <c r="G666" s="116"/>
      <c r="H666" s="116"/>
      <c r="I666" s="117"/>
      <c r="J666" s="116"/>
      <c r="K666" s="116"/>
      <c r="L666" s="117"/>
      <c r="M666" s="116"/>
      <c r="N666" s="115"/>
      <c r="O666" s="115"/>
      <c r="P666" s="116"/>
      <c r="Q666" s="117"/>
      <c r="R666" s="151"/>
      <c r="S666" s="151"/>
      <c r="T666" s="151"/>
      <c r="U666" s="54"/>
    </row>
    <row r="667" spans="2:21" x14ac:dyDescent="0.2">
      <c r="B667" s="115"/>
      <c r="C667" s="115"/>
      <c r="D667" s="115"/>
      <c r="E667" s="115"/>
      <c r="F667" s="115"/>
      <c r="G667" s="116"/>
      <c r="H667" s="116"/>
      <c r="I667" s="117"/>
      <c r="J667" s="116"/>
      <c r="K667" s="116"/>
      <c r="L667" s="117"/>
      <c r="M667" s="116"/>
      <c r="N667" s="115"/>
      <c r="O667" s="115"/>
      <c r="P667" s="116"/>
      <c r="Q667" s="117"/>
      <c r="R667" s="151"/>
      <c r="S667" s="151"/>
      <c r="T667" s="151"/>
      <c r="U667" s="54"/>
    </row>
    <row r="668" spans="2:21" x14ac:dyDescent="0.2">
      <c r="B668" s="115"/>
      <c r="C668" s="115"/>
      <c r="D668" s="115"/>
      <c r="E668" s="115"/>
      <c r="F668" s="115"/>
      <c r="G668" s="116"/>
      <c r="H668" s="116"/>
      <c r="I668" s="117"/>
      <c r="J668" s="116"/>
      <c r="K668" s="116"/>
      <c r="L668" s="117"/>
      <c r="M668" s="116"/>
      <c r="N668" s="115"/>
      <c r="O668" s="115"/>
      <c r="P668" s="116"/>
      <c r="Q668" s="117"/>
      <c r="R668" s="151"/>
      <c r="S668" s="151"/>
      <c r="T668" s="151"/>
      <c r="U668" s="54"/>
    </row>
    <row r="669" spans="2:21" x14ac:dyDescent="0.2">
      <c r="B669" s="115"/>
      <c r="C669" s="115"/>
      <c r="D669" s="115"/>
      <c r="E669" s="115"/>
      <c r="F669" s="115"/>
      <c r="G669" s="116"/>
      <c r="H669" s="116"/>
      <c r="I669" s="117"/>
      <c r="J669" s="116"/>
      <c r="K669" s="116"/>
      <c r="L669" s="117"/>
      <c r="M669" s="116"/>
      <c r="N669" s="115"/>
      <c r="O669" s="115"/>
      <c r="P669" s="116"/>
      <c r="Q669" s="117"/>
      <c r="R669" s="151"/>
      <c r="S669" s="151"/>
      <c r="T669" s="151"/>
      <c r="U669" s="54"/>
    </row>
    <row r="670" spans="2:21" x14ac:dyDescent="0.2">
      <c r="B670" s="115"/>
      <c r="C670" s="115"/>
      <c r="D670" s="115"/>
      <c r="E670" s="115"/>
      <c r="F670" s="115"/>
      <c r="G670" s="116"/>
      <c r="H670" s="116"/>
      <c r="I670" s="117"/>
      <c r="J670" s="116"/>
      <c r="K670" s="116"/>
      <c r="L670" s="117"/>
      <c r="M670" s="116"/>
      <c r="N670" s="115"/>
      <c r="O670" s="115"/>
      <c r="P670" s="116"/>
      <c r="Q670" s="117"/>
      <c r="R670" s="151"/>
      <c r="S670" s="151"/>
      <c r="T670" s="151"/>
      <c r="U670" s="54"/>
    </row>
    <row r="671" spans="2:21" x14ac:dyDescent="0.2">
      <c r="B671" s="115"/>
      <c r="C671" s="115"/>
      <c r="D671" s="115"/>
      <c r="E671" s="115"/>
      <c r="F671" s="115"/>
      <c r="G671" s="116"/>
      <c r="H671" s="116"/>
      <c r="I671" s="117"/>
      <c r="J671" s="116"/>
      <c r="K671" s="116"/>
      <c r="L671" s="117"/>
      <c r="M671" s="116"/>
      <c r="N671" s="115"/>
      <c r="O671" s="115"/>
      <c r="P671" s="116"/>
      <c r="Q671" s="117"/>
      <c r="R671" s="151"/>
      <c r="S671" s="151"/>
      <c r="T671" s="151"/>
      <c r="U671" s="54"/>
    </row>
    <row r="672" spans="2:21" x14ac:dyDescent="0.2">
      <c r="B672" s="115"/>
      <c r="C672" s="115"/>
      <c r="D672" s="115"/>
      <c r="E672" s="115"/>
      <c r="F672" s="115"/>
      <c r="G672" s="116"/>
      <c r="H672" s="116"/>
      <c r="I672" s="117"/>
      <c r="J672" s="116"/>
      <c r="K672" s="116"/>
      <c r="L672" s="117"/>
      <c r="M672" s="116"/>
      <c r="N672" s="115"/>
      <c r="O672" s="115"/>
      <c r="P672" s="116"/>
      <c r="Q672" s="117"/>
      <c r="R672" s="151"/>
      <c r="S672" s="151"/>
      <c r="T672" s="151"/>
      <c r="U672" s="54"/>
    </row>
    <row r="673" spans="2:21" x14ac:dyDescent="0.2">
      <c r="B673" s="115"/>
      <c r="C673" s="115"/>
      <c r="D673" s="115"/>
      <c r="E673" s="115"/>
      <c r="F673" s="115"/>
      <c r="G673" s="116"/>
      <c r="H673" s="116"/>
      <c r="I673" s="117"/>
      <c r="J673" s="116"/>
      <c r="K673" s="116"/>
      <c r="L673" s="117"/>
      <c r="M673" s="116"/>
      <c r="N673" s="115"/>
      <c r="O673" s="115"/>
      <c r="P673" s="116"/>
      <c r="Q673" s="117"/>
      <c r="R673" s="151"/>
      <c r="S673" s="151"/>
      <c r="T673" s="151"/>
      <c r="U673" s="54"/>
    </row>
    <row r="674" spans="2:21" x14ac:dyDescent="0.2">
      <c r="B674" s="115"/>
      <c r="C674" s="115"/>
      <c r="D674" s="115"/>
      <c r="E674" s="115"/>
      <c r="F674" s="115"/>
      <c r="G674" s="116"/>
      <c r="H674" s="116"/>
      <c r="I674" s="117"/>
      <c r="J674" s="116"/>
      <c r="K674" s="116"/>
      <c r="L674" s="117"/>
      <c r="M674" s="116"/>
      <c r="N674" s="115"/>
      <c r="O674" s="115"/>
      <c r="P674" s="116"/>
      <c r="Q674" s="117"/>
      <c r="R674" s="151"/>
      <c r="S674" s="151"/>
      <c r="T674" s="151"/>
      <c r="U674" s="54"/>
    </row>
    <row r="675" spans="2:21" x14ac:dyDescent="0.2">
      <c r="B675" s="115"/>
      <c r="C675" s="115"/>
      <c r="D675" s="115"/>
      <c r="E675" s="115"/>
      <c r="F675" s="115"/>
      <c r="G675" s="116"/>
      <c r="H675" s="116"/>
      <c r="I675" s="117"/>
      <c r="J675" s="116"/>
      <c r="K675" s="116"/>
      <c r="L675" s="117"/>
      <c r="M675" s="116"/>
      <c r="N675" s="115"/>
      <c r="O675" s="115"/>
      <c r="P675" s="116"/>
      <c r="Q675" s="117"/>
      <c r="R675" s="151"/>
      <c r="S675" s="151"/>
      <c r="T675" s="151"/>
      <c r="U675" s="54"/>
    </row>
    <row r="676" spans="2:21" x14ac:dyDescent="0.2">
      <c r="B676" s="115"/>
      <c r="C676" s="115"/>
      <c r="D676" s="115"/>
      <c r="E676" s="115"/>
      <c r="F676" s="115"/>
      <c r="G676" s="116"/>
      <c r="H676" s="116"/>
      <c r="I676" s="117"/>
      <c r="J676" s="116"/>
      <c r="K676" s="116"/>
      <c r="L676" s="117"/>
      <c r="M676" s="116"/>
      <c r="N676" s="115"/>
      <c r="O676" s="115"/>
      <c r="P676" s="116"/>
      <c r="Q676" s="117"/>
      <c r="R676" s="151"/>
      <c r="S676" s="151"/>
      <c r="T676" s="151"/>
      <c r="U676" s="54"/>
    </row>
    <row r="677" spans="2:21" x14ac:dyDescent="0.2">
      <c r="B677" s="115"/>
      <c r="C677" s="115"/>
      <c r="D677" s="115"/>
      <c r="E677" s="115"/>
      <c r="F677" s="115"/>
      <c r="G677" s="116"/>
      <c r="H677" s="116"/>
      <c r="I677" s="117"/>
      <c r="J677" s="116"/>
      <c r="K677" s="116"/>
      <c r="L677" s="117"/>
      <c r="M677" s="116"/>
      <c r="N677" s="115"/>
      <c r="O677" s="115"/>
      <c r="P677" s="116"/>
      <c r="Q677" s="117"/>
      <c r="R677" s="151"/>
      <c r="S677" s="151"/>
      <c r="T677" s="151"/>
      <c r="U677" s="54"/>
    </row>
    <row r="678" spans="2:21" x14ac:dyDescent="0.2">
      <c r="B678" s="115"/>
      <c r="C678" s="115"/>
      <c r="D678" s="115"/>
      <c r="E678" s="115"/>
      <c r="F678" s="115"/>
      <c r="G678" s="116"/>
      <c r="H678" s="116"/>
      <c r="I678" s="117"/>
      <c r="J678" s="116"/>
      <c r="K678" s="116"/>
      <c r="L678" s="117"/>
      <c r="M678" s="116"/>
      <c r="N678" s="115"/>
      <c r="O678" s="115"/>
      <c r="P678" s="116"/>
      <c r="Q678" s="117"/>
      <c r="R678" s="151"/>
      <c r="S678" s="151"/>
      <c r="T678" s="151"/>
      <c r="U678" s="54"/>
    </row>
    <row r="679" spans="2:21" x14ac:dyDescent="0.2">
      <c r="B679" s="115"/>
      <c r="C679" s="115"/>
      <c r="D679" s="115"/>
      <c r="E679" s="115"/>
      <c r="F679" s="115"/>
      <c r="G679" s="116"/>
      <c r="H679" s="116"/>
      <c r="I679" s="117"/>
      <c r="J679" s="116"/>
      <c r="K679" s="116"/>
      <c r="L679" s="117"/>
      <c r="M679" s="116"/>
      <c r="N679" s="115"/>
      <c r="O679" s="115"/>
      <c r="P679" s="116"/>
      <c r="Q679" s="117"/>
      <c r="R679" s="151"/>
      <c r="S679" s="151"/>
      <c r="T679" s="151"/>
      <c r="U679" s="54"/>
    </row>
    <row r="680" spans="2:21" x14ac:dyDescent="0.2">
      <c r="B680" s="115"/>
      <c r="C680" s="115"/>
      <c r="D680" s="115"/>
      <c r="E680" s="115"/>
      <c r="F680" s="115"/>
      <c r="G680" s="116"/>
      <c r="H680" s="116"/>
      <c r="I680" s="117"/>
      <c r="J680" s="116"/>
      <c r="K680" s="116"/>
      <c r="L680" s="117"/>
      <c r="M680" s="116"/>
      <c r="N680" s="115"/>
      <c r="O680" s="115"/>
      <c r="P680" s="116"/>
      <c r="Q680" s="117"/>
      <c r="R680" s="151"/>
      <c r="S680" s="151"/>
      <c r="T680" s="151"/>
      <c r="U680" s="54"/>
    </row>
    <row r="681" spans="2:21" x14ac:dyDescent="0.2">
      <c r="B681" s="115"/>
      <c r="C681" s="115"/>
      <c r="D681" s="115"/>
      <c r="E681" s="115"/>
      <c r="F681" s="115"/>
      <c r="G681" s="116"/>
      <c r="H681" s="116"/>
      <c r="I681" s="117"/>
      <c r="J681" s="116"/>
      <c r="K681" s="116"/>
      <c r="L681" s="117"/>
      <c r="M681" s="116"/>
      <c r="N681" s="115"/>
      <c r="O681" s="115"/>
      <c r="P681" s="116"/>
      <c r="Q681" s="117"/>
      <c r="R681" s="151"/>
      <c r="S681" s="151"/>
      <c r="T681" s="151"/>
      <c r="U681" s="54"/>
    </row>
    <row r="682" spans="2:21" x14ac:dyDescent="0.2">
      <c r="B682" s="115"/>
      <c r="C682" s="115"/>
      <c r="D682" s="115"/>
      <c r="E682" s="115"/>
      <c r="F682" s="115"/>
      <c r="G682" s="116"/>
      <c r="H682" s="116"/>
      <c r="I682" s="117"/>
      <c r="J682" s="116"/>
      <c r="K682" s="116"/>
      <c r="L682" s="117"/>
      <c r="M682" s="116"/>
      <c r="N682" s="115"/>
      <c r="O682" s="115"/>
      <c r="P682" s="116"/>
      <c r="Q682" s="117"/>
      <c r="R682" s="151"/>
      <c r="S682" s="151"/>
      <c r="T682" s="151"/>
      <c r="U682" s="54"/>
    </row>
    <row r="683" spans="2:21" x14ac:dyDescent="0.2">
      <c r="B683" s="115"/>
      <c r="C683" s="115"/>
      <c r="D683" s="115"/>
      <c r="E683" s="115"/>
      <c r="F683" s="115"/>
      <c r="G683" s="116"/>
      <c r="H683" s="116"/>
      <c r="I683" s="117"/>
      <c r="J683" s="116"/>
      <c r="K683" s="116"/>
      <c r="L683" s="117"/>
      <c r="M683" s="116"/>
      <c r="N683" s="115"/>
      <c r="O683" s="115"/>
      <c r="P683" s="116"/>
      <c r="Q683" s="117"/>
      <c r="R683" s="151"/>
      <c r="S683" s="151"/>
      <c r="T683" s="151"/>
      <c r="U683" s="54"/>
    </row>
    <row r="684" spans="2:21" x14ac:dyDescent="0.2">
      <c r="B684" s="115"/>
      <c r="C684" s="115"/>
      <c r="D684" s="115"/>
      <c r="E684" s="115"/>
      <c r="F684" s="115"/>
      <c r="G684" s="116"/>
      <c r="H684" s="116"/>
      <c r="I684" s="117"/>
      <c r="J684" s="116"/>
      <c r="K684" s="116"/>
      <c r="L684" s="117"/>
      <c r="M684" s="116"/>
      <c r="N684" s="115"/>
      <c r="O684" s="115"/>
      <c r="P684" s="116"/>
      <c r="Q684" s="117"/>
      <c r="R684" s="151"/>
      <c r="S684" s="151"/>
      <c r="T684" s="151"/>
      <c r="U684" s="54"/>
    </row>
    <row r="685" spans="2:21" x14ac:dyDescent="0.2">
      <c r="B685" s="115"/>
      <c r="C685" s="115"/>
      <c r="D685" s="115"/>
      <c r="E685" s="115"/>
      <c r="F685" s="115"/>
      <c r="G685" s="116"/>
      <c r="H685" s="116"/>
      <c r="I685" s="117"/>
      <c r="J685" s="116"/>
      <c r="K685" s="116"/>
      <c r="L685" s="117"/>
      <c r="M685" s="116"/>
      <c r="N685" s="115"/>
      <c r="O685" s="115"/>
      <c r="P685" s="116"/>
      <c r="Q685" s="117"/>
      <c r="R685" s="151"/>
      <c r="S685" s="151"/>
      <c r="T685" s="151"/>
      <c r="U685" s="54"/>
    </row>
    <row r="686" spans="2:21" ht="15" x14ac:dyDescent="0.25">
      <c r="B686" s="115"/>
      <c r="C686" s="115"/>
      <c r="D686" s="115"/>
      <c r="E686" s="115"/>
      <c r="F686" s="115"/>
      <c r="G686" s="116"/>
      <c r="H686" s="116"/>
      <c r="I686" s="117"/>
      <c r="J686" s="116"/>
      <c r="K686" s="116"/>
      <c r="L686" s="117"/>
      <c r="M686" s="116"/>
      <c r="N686" s="115"/>
      <c r="O686" s="115"/>
      <c r="P686" s="116"/>
      <c r="Q686" s="117"/>
      <c r="R686" s="154" t="e">
        <f>AVERAGE(C645:C686)</f>
        <v>#DIV/0!</v>
      </c>
      <c r="S686" s="154">
        <f>MAX(C645:C686)</f>
        <v>0</v>
      </c>
      <c r="T686" s="154">
        <f>MIN(C645:C686)</f>
        <v>0</v>
      </c>
      <c r="U686" s="54"/>
    </row>
    <row r="687" spans="2:21" x14ac:dyDescent="0.2">
      <c r="B687" s="115"/>
      <c r="C687" s="115"/>
      <c r="D687" s="115"/>
      <c r="E687" s="115"/>
      <c r="F687" s="115"/>
      <c r="G687" s="116"/>
      <c r="H687" s="116"/>
      <c r="I687" s="117"/>
      <c r="J687" s="116"/>
      <c r="K687" s="116"/>
      <c r="L687" s="117"/>
      <c r="M687" s="116"/>
      <c r="N687" s="115"/>
      <c r="O687" s="115"/>
      <c r="P687" s="116"/>
      <c r="Q687" s="117"/>
      <c r="R687" s="151"/>
      <c r="S687" s="151"/>
      <c r="T687" s="151"/>
      <c r="U687" s="54"/>
    </row>
    <row r="688" spans="2:21" x14ac:dyDescent="0.2">
      <c r="B688" s="115"/>
      <c r="C688" s="115"/>
      <c r="D688" s="115"/>
      <c r="E688" s="115"/>
      <c r="F688" s="115"/>
      <c r="G688" s="116"/>
      <c r="H688" s="116"/>
      <c r="I688" s="117"/>
      <c r="J688" s="116"/>
      <c r="K688" s="116"/>
      <c r="L688" s="117"/>
      <c r="M688" s="116"/>
      <c r="N688" s="115"/>
      <c r="O688" s="115"/>
      <c r="P688" s="116"/>
      <c r="Q688" s="117"/>
      <c r="R688" s="151"/>
      <c r="S688" s="151"/>
      <c r="T688" s="151"/>
      <c r="U688" s="54"/>
    </row>
    <row r="689" spans="2:21" x14ac:dyDescent="0.2">
      <c r="B689" s="115"/>
      <c r="C689" s="115"/>
      <c r="D689" s="115"/>
      <c r="E689" s="115"/>
      <c r="F689" s="115"/>
      <c r="G689" s="116"/>
      <c r="H689" s="116"/>
      <c r="I689" s="117"/>
      <c r="J689" s="116"/>
      <c r="K689" s="116"/>
      <c r="L689" s="117"/>
      <c r="M689" s="116"/>
      <c r="N689" s="115"/>
      <c r="O689" s="115"/>
      <c r="P689" s="116"/>
      <c r="Q689" s="117"/>
      <c r="R689" s="151"/>
      <c r="S689" s="151"/>
      <c r="T689" s="151"/>
      <c r="U689" s="54"/>
    </row>
    <row r="690" spans="2:21" x14ac:dyDescent="0.2">
      <c r="B690" s="115"/>
      <c r="C690" s="115"/>
      <c r="D690" s="115"/>
      <c r="E690" s="115"/>
      <c r="F690" s="115"/>
      <c r="G690" s="116"/>
      <c r="H690" s="116"/>
      <c r="I690" s="117"/>
      <c r="J690" s="116"/>
      <c r="K690" s="116"/>
      <c r="L690" s="117"/>
      <c r="M690" s="116"/>
      <c r="N690" s="115"/>
      <c r="O690" s="115"/>
      <c r="P690" s="116"/>
      <c r="Q690" s="117"/>
      <c r="R690" s="151"/>
      <c r="S690" s="151"/>
      <c r="T690" s="151"/>
      <c r="U690" s="54"/>
    </row>
    <row r="691" spans="2:21" x14ac:dyDescent="0.2">
      <c r="B691" s="115"/>
      <c r="C691" s="115"/>
      <c r="D691" s="115"/>
      <c r="E691" s="115"/>
      <c r="F691" s="115"/>
      <c r="G691" s="116"/>
      <c r="H691" s="116"/>
      <c r="I691" s="117"/>
      <c r="J691" s="116"/>
      <c r="K691" s="116"/>
      <c r="L691" s="117"/>
      <c r="M691" s="116"/>
      <c r="N691" s="115"/>
      <c r="O691" s="115"/>
      <c r="P691" s="116"/>
      <c r="Q691" s="117"/>
      <c r="R691" s="151"/>
      <c r="S691" s="151"/>
      <c r="T691" s="151"/>
      <c r="U691" s="54"/>
    </row>
    <row r="692" spans="2:21" x14ac:dyDescent="0.2">
      <c r="B692" s="115"/>
      <c r="C692" s="115"/>
      <c r="D692" s="115"/>
      <c r="E692" s="115"/>
      <c r="F692" s="115"/>
      <c r="G692" s="116"/>
      <c r="H692" s="116"/>
      <c r="I692" s="117"/>
      <c r="J692" s="116"/>
      <c r="K692" s="116"/>
      <c r="L692" s="117"/>
      <c r="M692" s="116"/>
      <c r="N692" s="115"/>
      <c r="O692" s="115"/>
      <c r="P692" s="116"/>
      <c r="Q692" s="117"/>
      <c r="R692" s="151"/>
      <c r="S692" s="151"/>
      <c r="T692" s="151"/>
      <c r="U692" s="54"/>
    </row>
    <row r="693" spans="2:21" x14ac:dyDescent="0.2">
      <c r="B693" s="115"/>
      <c r="C693" s="115"/>
      <c r="D693" s="115"/>
      <c r="E693" s="115"/>
      <c r="F693" s="115"/>
      <c r="G693" s="116"/>
      <c r="H693" s="116"/>
      <c r="I693" s="117"/>
      <c r="J693" s="116"/>
      <c r="K693" s="116"/>
      <c r="L693" s="117"/>
      <c r="M693" s="116"/>
      <c r="N693" s="115"/>
      <c r="O693" s="115"/>
      <c r="P693" s="116"/>
      <c r="Q693" s="117"/>
      <c r="R693" s="151"/>
      <c r="S693" s="151"/>
      <c r="T693" s="151"/>
      <c r="U693" s="54"/>
    </row>
    <row r="694" spans="2:21" x14ac:dyDescent="0.2">
      <c r="B694" s="115"/>
      <c r="C694" s="115"/>
      <c r="D694" s="115"/>
      <c r="E694" s="115"/>
      <c r="F694" s="115"/>
      <c r="G694" s="116"/>
      <c r="H694" s="116"/>
      <c r="I694" s="117"/>
      <c r="J694" s="116"/>
      <c r="K694" s="116"/>
      <c r="L694" s="117"/>
      <c r="M694" s="116"/>
      <c r="N694" s="115"/>
      <c r="O694" s="115"/>
      <c r="P694" s="116"/>
      <c r="Q694" s="117"/>
      <c r="R694" s="151"/>
      <c r="S694" s="151"/>
      <c r="T694" s="151"/>
      <c r="U694" s="54"/>
    </row>
    <row r="695" spans="2:21" x14ac:dyDescent="0.2">
      <c r="B695" s="115"/>
      <c r="C695" s="115"/>
      <c r="D695" s="115"/>
      <c r="E695" s="115"/>
      <c r="F695" s="115"/>
      <c r="G695" s="116"/>
      <c r="H695" s="116"/>
      <c r="I695" s="117"/>
      <c r="J695" s="116"/>
      <c r="K695" s="116"/>
      <c r="L695" s="117"/>
      <c r="M695" s="116"/>
      <c r="N695" s="115"/>
      <c r="O695" s="115"/>
      <c r="P695" s="116"/>
      <c r="Q695" s="117"/>
      <c r="R695" s="151"/>
      <c r="S695" s="151"/>
      <c r="T695" s="151"/>
      <c r="U695" s="54"/>
    </row>
    <row r="696" spans="2:21" x14ac:dyDescent="0.2">
      <c r="B696" s="115"/>
      <c r="C696" s="115"/>
      <c r="D696" s="115"/>
      <c r="E696" s="115"/>
      <c r="F696" s="115"/>
      <c r="G696" s="116"/>
      <c r="H696" s="116"/>
      <c r="I696" s="117"/>
      <c r="J696" s="116"/>
      <c r="K696" s="116"/>
      <c r="L696" s="117"/>
      <c r="M696" s="116"/>
      <c r="N696" s="115"/>
      <c r="O696" s="115"/>
      <c r="P696" s="116"/>
      <c r="Q696" s="117"/>
      <c r="R696" s="151"/>
      <c r="S696" s="151"/>
      <c r="T696" s="151"/>
      <c r="U696" s="54"/>
    </row>
    <row r="697" spans="2:21" x14ac:dyDescent="0.2">
      <c r="B697" s="115"/>
      <c r="C697" s="115"/>
      <c r="D697" s="115"/>
      <c r="E697" s="115"/>
      <c r="F697" s="115"/>
      <c r="G697" s="116"/>
      <c r="H697" s="116"/>
      <c r="I697" s="117"/>
      <c r="J697" s="116"/>
      <c r="K697" s="116"/>
      <c r="L697" s="117"/>
      <c r="M697" s="116"/>
      <c r="N697" s="115"/>
      <c r="O697" s="115"/>
      <c r="P697" s="116"/>
      <c r="Q697" s="117"/>
      <c r="R697" s="151"/>
      <c r="S697" s="151"/>
      <c r="T697" s="151"/>
      <c r="U697" s="54"/>
    </row>
    <row r="698" spans="2:21" x14ac:dyDescent="0.2">
      <c r="B698" s="115"/>
      <c r="C698" s="115"/>
      <c r="D698" s="115"/>
      <c r="E698" s="115"/>
      <c r="F698" s="115"/>
      <c r="G698" s="116"/>
      <c r="H698" s="116"/>
      <c r="I698" s="117"/>
      <c r="J698" s="116"/>
      <c r="K698" s="116"/>
      <c r="L698" s="117"/>
      <c r="M698" s="116"/>
      <c r="N698" s="115"/>
      <c r="O698" s="115"/>
      <c r="P698" s="116"/>
      <c r="Q698" s="117"/>
      <c r="R698" s="151"/>
      <c r="S698" s="151"/>
      <c r="T698" s="151"/>
      <c r="U698" s="54"/>
    </row>
    <row r="699" spans="2:21" x14ac:dyDescent="0.2">
      <c r="B699" s="115"/>
      <c r="C699" s="115"/>
      <c r="D699" s="115"/>
      <c r="E699" s="115"/>
      <c r="F699" s="115"/>
      <c r="G699" s="116"/>
      <c r="H699" s="116"/>
      <c r="I699" s="117"/>
      <c r="J699" s="116"/>
      <c r="K699" s="116"/>
      <c r="L699" s="117"/>
      <c r="M699" s="116"/>
      <c r="N699" s="115"/>
      <c r="O699" s="115"/>
      <c r="P699" s="116"/>
      <c r="Q699" s="117"/>
      <c r="R699" s="151"/>
      <c r="S699" s="151"/>
      <c r="T699" s="151"/>
      <c r="U699" s="54"/>
    </row>
    <row r="700" spans="2:21" x14ac:dyDescent="0.2">
      <c r="B700" s="115"/>
      <c r="C700" s="115"/>
      <c r="D700" s="115"/>
      <c r="E700" s="115"/>
      <c r="F700" s="115"/>
      <c r="G700" s="116"/>
      <c r="H700" s="116"/>
      <c r="I700" s="117"/>
      <c r="J700" s="116"/>
      <c r="K700" s="116"/>
      <c r="L700" s="117"/>
      <c r="M700" s="116"/>
      <c r="N700" s="115"/>
      <c r="O700" s="115"/>
      <c r="P700" s="116"/>
      <c r="Q700" s="117"/>
      <c r="R700" s="151"/>
      <c r="S700" s="151"/>
      <c r="T700" s="151"/>
      <c r="U700" s="54"/>
    </row>
    <row r="701" spans="2:21" x14ac:dyDescent="0.2">
      <c r="B701" s="115"/>
      <c r="C701" s="115"/>
      <c r="D701" s="115"/>
      <c r="E701" s="115"/>
      <c r="F701" s="115"/>
      <c r="G701" s="116"/>
      <c r="H701" s="116"/>
      <c r="I701" s="117"/>
      <c r="J701" s="116"/>
      <c r="K701" s="116"/>
      <c r="L701" s="117"/>
      <c r="M701" s="116"/>
      <c r="N701" s="115"/>
      <c r="O701" s="115"/>
      <c r="P701" s="116"/>
      <c r="Q701" s="117"/>
      <c r="R701" s="151"/>
      <c r="S701" s="151"/>
      <c r="T701" s="151"/>
      <c r="U701" s="54"/>
    </row>
    <row r="702" spans="2:21" x14ac:dyDescent="0.2">
      <c r="B702" s="115"/>
      <c r="C702" s="115"/>
      <c r="D702" s="115"/>
      <c r="E702" s="115"/>
      <c r="F702" s="115"/>
      <c r="G702" s="116"/>
      <c r="H702" s="116"/>
      <c r="I702" s="117"/>
      <c r="J702" s="116"/>
      <c r="K702" s="116"/>
      <c r="L702" s="117"/>
      <c r="M702" s="116"/>
      <c r="N702" s="115"/>
      <c r="O702" s="115"/>
      <c r="P702" s="116"/>
      <c r="Q702" s="117"/>
      <c r="R702" s="151"/>
      <c r="S702" s="151"/>
      <c r="T702" s="151"/>
      <c r="U702" s="54"/>
    </row>
    <row r="703" spans="2:21" x14ac:dyDescent="0.2">
      <c r="B703" s="115"/>
      <c r="C703" s="115"/>
      <c r="D703" s="115"/>
      <c r="E703" s="115"/>
      <c r="F703" s="115"/>
      <c r="G703" s="116"/>
      <c r="H703" s="116"/>
      <c r="I703" s="117"/>
      <c r="J703" s="116"/>
      <c r="K703" s="116"/>
      <c r="L703" s="117"/>
      <c r="M703" s="116"/>
      <c r="N703" s="115"/>
      <c r="O703" s="115"/>
      <c r="P703" s="116"/>
      <c r="Q703" s="117"/>
      <c r="R703" s="151"/>
      <c r="S703" s="151"/>
      <c r="T703" s="151"/>
      <c r="U703" s="54"/>
    </row>
    <row r="704" spans="2:21" x14ac:dyDescent="0.2">
      <c r="B704" s="115"/>
      <c r="C704" s="115"/>
      <c r="D704" s="115"/>
      <c r="E704" s="115"/>
      <c r="F704" s="115"/>
      <c r="G704" s="116"/>
      <c r="H704" s="116"/>
      <c r="I704" s="117"/>
      <c r="J704" s="116"/>
      <c r="K704" s="116"/>
      <c r="L704" s="117"/>
      <c r="M704" s="116"/>
      <c r="N704" s="115"/>
      <c r="O704" s="115"/>
      <c r="P704" s="116"/>
      <c r="Q704" s="117"/>
      <c r="R704" s="151"/>
      <c r="S704" s="151"/>
      <c r="T704" s="151"/>
      <c r="U704" s="54"/>
    </row>
    <row r="705" spans="2:21" x14ac:dyDescent="0.2">
      <c r="B705" s="115"/>
      <c r="C705" s="115"/>
      <c r="D705" s="115"/>
      <c r="E705" s="115"/>
      <c r="F705" s="115"/>
      <c r="G705" s="116"/>
      <c r="H705" s="116"/>
      <c r="I705" s="117"/>
      <c r="J705" s="116"/>
      <c r="K705" s="116"/>
      <c r="L705" s="117"/>
      <c r="M705" s="116"/>
      <c r="N705" s="115"/>
      <c r="O705" s="115"/>
      <c r="P705" s="116"/>
      <c r="Q705" s="117"/>
      <c r="R705" s="151"/>
      <c r="S705" s="151"/>
      <c r="T705" s="151"/>
      <c r="U705" s="54"/>
    </row>
    <row r="706" spans="2:21" x14ac:dyDescent="0.2">
      <c r="B706" s="115"/>
      <c r="C706" s="115"/>
      <c r="D706" s="115"/>
      <c r="E706" s="115"/>
      <c r="F706" s="115"/>
      <c r="G706" s="116"/>
      <c r="H706" s="116"/>
      <c r="I706" s="117"/>
      <c r="J706" s="116"/>
      <c r="K706" s="116"/>
      <c r="L706" s="117"/>
      <c r="M706" s="116"/>
      <c r="N706" s="115"/>
      <c r="O706" s="115"/>
      <c r="P706" s="116"/>
      <c r="Q706" s="117"/>
      <c r="R706" s="151"/>
      <c r="S706" s="151"/>
      <c r="T706" s="151"/>
      <c r="U706" s="54"/>
    </row>
    <row r="707" spans="2:21" x14ac:dyDescent="0.2">
      <c r="B707" s="115"/>
      <c r="C707" s="115"/>
      <c r="D707" s="115"/>
      <c r="E707" s="115"/>
      <c r="F707" s="115"/>
      <c r="G707" s="116"/>
      <c r="H707" s="116"/>
      <c r="I707" s="117"/>
      <c r="J707" s="116"/>
      <c r="K707" s="116"/>
      <c r="L707" s="117"/>
      <c r="M707" s="116"/>
      <c r="N707" s="115"/>
      <c r="O707" s="115"/>
      <c r="P707" s="116"/>
      <c r="Q707" s="117"/>
      <c r="R707" s="151"/>
      <c r="S707" s="151"/>
      <c r="T707" s="151"/>
      <c r="U707" s="54"/>
    </row>
    <row r="708" spans="2:21" x14ac:dyDescent="0.2">
      <c r="B708" s="115"/>
      <c r="C708" s="115"/>
      <c r="D708" s="115"/>
      <c r="E708" s="115"/>
      <c r="F708" s="115"/>
      <c r="G708" s="116"/>
      <c r="H708" s="116"/>
      <c r="I708" s="117"/>
      <c r="J708" s="116"/>
      <c r="K708" s="116"/>
      <c r="L708" s="117"/>
      <c r="M708" s="116"/>
      <c r="N708" s="115"/>
      <c r="O708" s="115"/>
      <c r="P708" s="116"/>
      <c r="Q708" s="117"/>
      <c r="R708" s="151"/>
      <c r="S708" s="151"/>
      <c r="T708" s="151"/>
      <c r="U708" s="54"/>
    </row>
    <row r="709" spans="2:21" x14ac:dyDescent="0.2">
      <c r="B709" s="115"/>
      <c r="C709" s="115"/>
      <c r="D709" s="115"/>
      <c r="E709" s="115"/>
      <c r="F709" s="115"/>
      <c r="G709" s="116"/>
      <c r="H709" s="116"/>
      <c r="I709" s="117"/>
      <c r="J709" s="116"/>
      <c r="K709" s="116"/>
      <c r="L709" s="117"/>
      <c r="M709" s="116"/>
      <c r="N709" s="115"/>
      <c r="O709" s="115"/>
      <c r="P709" s="116"/>
      <c r="Q709" s="117"/>
      <c r="R709" s="151"/>
      <c r="S709" s="151"/>
      <c r="T709" s="151"/>
      <c r="U709" s="54"/>
    </row>
    <row r="710" spans="2:21" x14ac:dyDescent="0.2">
      <c r="B710" s="115"/>
      <c r="C710" s="115"/>
      <c r="D710" s="115"/>
      <c r="E710" s="115"/>
      <c r="F710" s="115"/>
      <c r="G710" s="116"/>
      <c r="H710" s="116"/>
      <c r="I710" s="117"/>
      <c r="J710" s="116"/>
      <c r="K710" s="116"/>
      <c r="L710" s="117"/>
      <c r="M710" s="116"/>
      <c r="N710" s="115"/>
      <c r="O710" s="115"/>
      <c r="P710" s="116"/>
      <c r="Q710" s="117"/>
      <c r="R710" s="151"/>
      <c r="S710" s="151"/>
      <c r="T710" s="151"/>
      <c r="U710" s="54"/>
    </row>
    <row r="711" spans="2:21" x14ac:dyDescent="0.2">
      <c r="B711" s="115"/>
      <c r="C711" s="115"/>
      <c r="D711" s="115"/>
      <c r="E711" s="115"/>
      <c r="F711" s="115"/>
      <c r="G711" s="116"/>
      <c r="H711" s="116"/>
      <c r="I711" s="117"/>
      <c r="J711" s="116"/>
      <c r="K711" s="116"/>
      <c r="L711" s="117"/>
      <c r="M711" s="116"/>
      <c r="N711" s="115"/>
      <c r="O711" s="115"/>
      <c r="P711" s="116"/>
      <c r="Q711" s="117"/>
      <c r="R711" s="151"/>
      <c r="S711" s="151"/>
      <c r="T711" s="151"/>
      <c r="U711" s="54"/>
    </row>
    <row r="712" spans="2:21" x14ac:dyDescent="0.2">
      <c r="B712" s="115"/>
      <c r="C712" s="115"/>
      <c r="D712" s="115"/>
      <c r="E712" s="115"/>
      <c r="F712" s="115"/>
      <c r="G712" s="116"/>
      <c r="H712" s="116"/>
      <c r="I712" s="117"/>
      <c r="J712" s="116"/>
      <c r="K712" s="116"/>
      <c r="L712" s="117"/>
      <c r="M712" s="116"/>
      <c r="N712" s="115"/>
      <c r="O712" s="115"/>
      <c r="P712" s="116"/>
      <c r="Q712" s="117"/>
      <c r="R712" s="151"/>
      <c r="S712" s="151"/>
      <c r="T712" s="151"/>
      <c r="U712" s="54"/>
    </row>
    <row r="713" spans="2:21" x14ac:dyDescent="0.2">
      <c r="B713" s="115"/>
      <c r="C713" s="115"/>
      <c r="D713" s="115"/>
      <c r="E713" s="115"/>
      <c r="F713" s="115"/>
      <c r="G713" s="116"/>
      <c r="H713" s="116"/>
      <c r="I713" s="117"/>
      <c r="J713" s="116"/>
      <c r="K713" s="116"/>
      <c r="L713" s="117"/>
      <c r="M713" s="116"/>
      <c r="N713" s="115"/>
      <c r="O713" s="115"/>
      <c r="P713" s="116"/>
      <c r="Q713" s="117"/>
      <c r="R713" s="151"/>
      <c r="S713" s="151"/>
      <c r="T713" s="151"/>
      <c r="U713" s="54"/>
    </row>
    <row r="714" spans="2:21" x14ac:dyDescent="0.2">
      <c r="B714" s="115"/>
      <c r="C714" s="115"/>
      <c r="D714" s="115"/>
      <c r="E714" s="115"/>
      <c r="F714" s="115"/>
      <c r="G714" s="116"/>
      <c r="H714" s="116"/>
      <c r="I714" s="117"/>
      <c r="J714" s="116"/>
      <c r="K714" s="116"/>
      <c r="L714" s="117"/>
      <c r="M714" s="116"/>
      <c r="N714" s="115"/>
      <c r="O714" s="115"/>
      <c r="P714" s="116"/>
      <c r="Q714" s="117"/>
      <c r="R714" s="151"/>
      <c r="S714" s="151"/>
      <c r="T714" s="151"/>
      <c r="U714" s="54"/>
    </row>
    <row r="715" spans="2:21" x14ac:dyDescent="0.2">
      <c r="B715" s="115"/>
      <c r="C715" s="115"/>
      <c r="D715" s="115"/>
      <c r="E715" s="115"/>
      <c r="F715" s="115"/>
      <c r="G715" s="116"/>
      <c r="H715" s="116"/>
      <c r="I715" s="117"/>
      <c r="J715" s="116"/>
      <c r="K715" s="116"/>
      <c r="L715" s="117"/>
      <c r="M715" s="116"/>
      <c r="N715" s="115"/>
      <c r="O715" s="115"/>
      <c r="P715" s="116"/>
      <c r="Q715" s="117"/>
      <c r="R715" s="151"/>
      <c r="S715" s="151"/>
      <c r="T715" s="151"/>
      <c r="U715" s="54"/>
    </row>
    <row r="716" spans="2:21" x14ac:dyDescent="0.2">
      <c r="B716" s="115"/>
      <c r="C716" s="115"/>
      <c r="D716" s="115"/>
      <c r="E716" s="115"/>
      <c r="F716" s="115"/>
      <c r="G716" s="116"/>
      <c r="H716" s="116"/>
      <c r="I716" s="117"/>
      <c r="J716" s="116"/>
      <c r="K716" s="116"/>
      <c r="L716" s="117"/>
      <c r="M716" s="116"/>
      <c r="N716" s="115"/>
      <c r="O716" s="115"/>
      <c r="P716" s="116"/>
      <c r="Q716" s="117"/>
      <c r="R716" s="151"/>
      <c r="S716" s="151"/>
      <c r="T716" s="151"/>
      <c r="U716" s="54"/>
    </row>
    <row r="717" spans="2:21" x14ac:dyDescent="0.2">
      <c r="B717" s="115"/>
      <c r="C717" s="115"/>
      <c r="D717" s="115"/>
      <c r="E717" s="115"/>
      <c r="F717" s="115"/>
      <c r="G717" s="116"/>
      <c r="H717" s="116"/>
      <c r="I717" s="117"/>
      <c r="J717" s="116"/>
      <c r="K717" s="116"/>
      <c r="L717" s="117"/>
      <c r="M717" s="116"/>
      <c r="N717" s="115"/>
      <c r="O717" s="115"/>
      <c r="P717" s="116"/>
      <c r="Q717" s="117"/>
      <c r="R717" s="151"/>
      <c r="S717" s="151"/>
      <c r="T717" s="151"/>
      <c r="U717" s="54"/>
    </row>
    <row r="718" spans="2:21" x14ac:dyDescent="0.2">
      <c r="B718" s="115"/>
      <c r="C718" s="115"/>
      <c r="D718" s="115"/>
      <c r="E718" s="115"/>
      <c r="F718" s="115"/>
      <c r="G718" s="116"/>
      <c r="H718" s="116"/>
      <c r="I718" s="117"/>
      <c r="J718" s="116"/>
      <c r="K718" s="116"/>
      <c r="L718" s="117"/>
      <c r="M718" s="116"/>
      <c r="N718" s="115"/>
      <c r="O718" s="115"/>
      <c r="P718" s="116"/>
      <c r="Q718" s="117"/>
      <c r="R718" s="151"/>
      <c r="S718" s="151"/>
      <c r="T718" s="151"/>
      <c r="U718" s="54"/>
    </row>
    <row r="719" spans="2:21" x14ac:dyDescent="0.2">
      <c r="B719" s="115"/>
      <c r="C719" s="115"/>
      <c r="D719" s="115"/>
      <c r="E719" s="115"/>
      <c r="F719" s="115"/>
      <c r="G719" s="116"/>
      <c r="H719" s="116"/>
      <c r="I719" s="117"/>
      <c r="J719" s="116"/>
      <c r="K719" s="116"/>
      <c r="L719" s="117"/>
      <c r="M719" s="116"/>
      <c r="N719" s="115"/>
      <c r="O719" s="115"/>
      <c r="P719" s="116"/>
      <c r="Q719" s="117"/>
      <c r="R719" s="151"/>
      <c r="S719" s="151"/>
      <c r="T719" s="151"/>
      <c r="U719" s="54"/>
    </row>
    <row r="720" spans="2:21" x14ac:dyDescent="0.2">
      <c r="B720" s="115"/>
      <c r="C720" s="115"/>
      <c r="D720" s="115"/>
      <c r="E720" s="115"/>
      <c r="F720" s="115"/>
      <c r="G720" s="116"/>
      <c r="H720" s="116"/>
      <c r="I720" s="117"/>
      <c r="J720" s="116"/>
      <c r="K720" s="116"/>
      <c r="L720" s="117"/>
      <c r="M720" s="116"/>
      <c r="N720" s="115"/>
      <c r="O720" s="115"/>
      <c r="P720" s="116"/>
      <c r="Q720" s="117"/>
      <c r="R720" s="151"/>
      <c r="S720" s="151"/>
      <c r="T720" s="151"/>
      <c r="U720" s="54"/>
    </row>
    <row r="721" spans="2:21" x14ac:dyDescent="0.2">
      <c r="B721" s="115"/>
      <c r="C721" s="115"/>
      <c r="D721" s="115"/>
      <c r="E721" s="115"/>
      <c r="F721" s="115"/>
      <c r="G721" s="116"/>
      <c r="H721" s="116"/>
      <c r="I721" s="117"/>
      <c r="J721" s="116"/>
      <c r="K721" s="116"/>
      <c r="L721" s="117"/>
      <c r="M721" s="116"/>
      <c r="N721" s="115"/>
      <c r="O721" s="115"/>
      <c r="P721" s="116"/>
      <c r="Q721" s="117"/>
      <c r="R721" s="151"/>
      <c r="S721" s="151"/>
      <c r="T721" s="151"/>
      <c r="U721" s="54"/>
    </row>
    <row r="722" spans="2:21" x14ac:dyDescent="0.2">
      <c r="B722" s="115"/>
      <c r="C722" s="115"/>
      <c r="D722" s="115"/>
      <c r="E722" s="115"/>
      <c r="F722" s="115"/>
      <c r="G722" s="116"/>
      <c r="H722" s="116"/>
      <c r="I722" s="117"/>
      <c r="J722" s="116"/>
      <c r="K722" s="116"/>
      <c r="L722" s="117"/>
      <c r="M722" s="116"/>
      <c r="N722" s="115"/>
      <c r="O722" s="115"/>
      <c r="P722" s="116"/>
      <c r="Q722" s="117"/>
      <c r="R722" s="151"/>
      <c r="S722" s="151"/>
      <c r="T722" s="151"/>
      <c r="U722" s="54"/>
    </row>
    <row r="723" spans="2:21" x14ac:dyDescent="0.2">
      <c r="B723" s="115"/>
      <c r="C723" s="115"/>
      <c r="D723" s="115"/>
      <c r="E723" s="115"/>
      <c r="F723" s="115"/>
      <c r="G723" s="116"/>
      <c r="H723" s="116"/>
      <c r="I723" s="117"/>
      <c r="J723" s="116"/>
      <c r="K723" s="116"/>
      <c r="L723" s="117"/>
      <c r="M723" s="116"/>
      <c r="N723" s="115"/>
      <c r="O723" s="115"/>
      <c r="P723" s="116"/>
      <c r="Q723" s="117"/>
      <c r="R723" s="151"/>
      <c r="S723" s="151"/>
      <c r="T723" s="151"/>
      <c r="U723" s="54"/>
    </row>
    <row r="724" spans="2:21" x14ac:dyDescent="0.2">
      <c r="B724" s="115"/>
      <c r="C724" s="115"/>
      <c r="D724" s="115"/>
      <c r="E724" s="115"/>
      <c r="F724" s="115"/>
      <c r="G724" s="116"/>
      <c r="H724" s="116"/>
      <c r="I724" s="117"/>
      <c r="J724" s="116"/>
      <c r="K724" s="116"/>
      <c r="L724" s="117"/>
      <c r="M724" s="116"/>
      <c r="N724" s="115"/>
      <c r="O724" s="115"/>
      <c r="P724" s="116"/>
      <c r="Q724" s="117"/>
      <c r="R724" s="151"/>
      <c r="S724" s="151"/>
      <c r="T724" s="151"/>
      <c r="U724" s="54"/>
    </row>
    <row r="725" spans="2:21" x14ac:dyDescent="0.2">
      <c r="B725" s="115"/>
      <c r="C725" s="115"/>
      <c r="D725" s="115"/>
      <c r="E725" s="115"/>
      <c r="F725" s="115"/>
      <c r="G725" s="116"/>
      <c r="H725" s="116"/>
      <c r="I725" s="117"/>
      <c r="J725" s="116"/>
      <c r="K725" s="116"/>
      <c r="L725" s="117"/>
      <c r="M725" s="116"/>
      <c r="N725" s="115"/>
      <c r="O725" s="115"/>
      <c r="P725" s="116"/>
      <c r="Q725" s="117"/>
      <c r="R725" s="151"/>
      <c r="S725" s="151"/>
      <c r="T725" s="151"/>
      <c r="U725" s="54"/>
    </row>
    <row r="726" spans="2:21" x14ac:dyDescent="0.2">
      <c r="B726" s="115"/>
      <c r="C726" s="115"/>
      <c r="D726" s="115"/>
      <c r="E726" s="115"/>
      <c r="F726" s="115"/>
      <c r="G726" s="116"/>
      <c r="H726" s="116"/>
      <c r="I726" s="117"/>
      <c r="J726" s="116"/>
      <c r="K726" s="116"/>
      <c r="L726" s="117"/>
      <c r="M726" s="116"/>
      <c r="N726" s="115"/>
      <c r="O726" s="115"/>
      <c r="P726" s="116"/>
      <c r="Q726" s="117"/>
      <c r="R726" s="151"/>
      <c r="S726" s="151"/>
      <c r="T726" s="151"/>
      <c r="U726" s="54"/>
    </row>
    <row r="727" spans="2:21" x14ac:dyDescent="0.2">
      <c r="B727" s="115"/>
      <c r="C727" s="115"/>
      <c r="D727" s="115"/>
      <c r="E727" s="115"/>
      <c r="F727" s="115"/>
      <c r="G727" s="116"/>
      <c r="H727" s="116"/>
      <c r="I727" s="117"/>
      <c r="J727" s="116"/>
      <c r="K727" s="116"/>
      <c r="L727" s="117"/>
      <c r="M727" s="116"/>
      <c r="N727" s="115"/>
      <c r="O727" s="115"/>
      <c r="P727" s="116"/>
      <c r="Q727" s="117"/>
      <c r="R727" s="151"/>
      <c r="S727" s="151"/>
      <c r="T727" s="151"/>
      <c r="U727" s="54"/>
    </row>
    <row r="728" spans="2:21" ht="15" x14ac:dyDescent="0.25">
      <c r="B728" s="115"/>
      <c r="C728" s="115"/>
      <c r="D728" s="115"/>
      <c r="E728" s="115"/>
      <c r="F728" s="115"/>
      <c r="G728" s="116"/>
      <c r="H728" s="116"/>
      <c r="I728" s="117"/>
      <c r="J728" s="116"/>
      <c r="K728" s="116"/>
      <c r="L728" s="117"/>
      <c r="M728" s="116"/>
      <c r="N728" s="115"/>
      <c r="O728" s="115"/>
      <c r="P728" s="116"/>
      <c r="Q728" s="117"/>
      <c r="R728" s="154" t="e">
        <f>AVERAGE(C687:C728)</f>
        <v>#DIV/0!</v>
      </c>
      <c r="S728" s="154">
        <f>MAX(C687:C728)</f>
        <v>0</v>
      </c>
      <c r="T728" s="154">
        <f>MIN(C687:C728)</f>
        <v>0</v>
      </c>
      <c r="U728" s="54"/>
    </row>
    <row r="729" spans="2:21" x14ac:dyDescent="0.2">
      <c r="B729" s="115"/>
      <c r="C729" s="115"/>
      <c r="D729" s="115"/>
      <c r="E729" s="115"/>
      <c r="F729" s="115"/>
      <c r="G729" s="116"/>
      <c r="H729" s="116"/>
      <c r="I729" s="117"/>
      <c r="J729" s="116"/>
      <c r="K729" s="116"/>
      <c r="L729" s="117"/>
      <c r="M729" s="116"/>
      <c r="N729" s="115"/>
      <c r="O729" s="115"/>
      <c r="P729" s="116"/>
      <c r="Q729" s="117"/>
      <c r="R729" s="151"/>
      <c r="S729" s="151"/>
      <c r="T729" s="151"/>
      <c r="U729" s="54"/>
    </row>
    <row r="730" spans="2:21" x14ac:dyDescent="0.2">
      <c r="B730" s="115"/>
      <c r="C730" s="115"/>
      <c r="D730" s="115"/>
      <c r="E730" s="115"/>
      <c r="F730" s="115"/>
      <c r="G730" s="116"/>
      <c r="H730" s="116"/>
      <c r="I730" s="117"/>
      <c r="J730" s="116"/>
      <c r="K730" s="116"/>
      <c r="L730" s="117"/>
      <c r="M730" s="116"/>
      <c r="N730" s="115"/>
      <c r="O730" s="115"/>
      <c r="P730" s="116"/>
      <c r="Q730" s="117"/>
      <c r="R730" s="151"/>
      <c r="S730" s="151"/>
      <c r="T730" s="151"/>
      <c r="U730" s="54"/>
    </row>
    <row r="731" spans="2:21" x14ac:dyDescent="0.2">
      <c r="B731" s="115"/>
      <c r="C731" s="115"/>
      <c r="D731" s="115"/>
      <c r="E731" s="115"/>
      <c r="F731" s="115"/>
      <c r="G731" s="116"/>
      <c r="H731" s="116"/>
      <c r="I731" s="117"/>
      <c r="J731" s="116"/>
      <c r="K731" s="116"/>
      <c r="L731" s="117"/>
      <c r="M731" s="116"/>
      <c r="N731" s="115"/>
      <c r="O731" s="115"/>
      <c r="P731" s="116"/>
      <c r="Q731" s="117"/>
      <c r="R731" s="151"/>
      <c r="S731" s="151"/>
      <c r="T731" s="151"/>
      <c r="U731" s="54"/>
    </row>
    <row r="732" spans="2:21" x14ac:dyDescent="0.2">
      <c r="B732" s="115"/>
      <c r="C732" s="115"/>
      <c r="D732" s="115"/>
      <c r="E732" s="115"/>
      <c r="F732" s="115"/>
      <c r="G732" s="116"/>
      <c r="H732" s="116"/>
      <c r="I732" s="117"/>
      <c r="J732" s="116"/>
      <c r="K732" s="116"/>
      <c r="L732" s="117"/>
      <c r="M732" s="116"/>
      <c r="N732" s="115"/>
      <c r="O732" s="115"/>
      <c r="P732" s="116"/>
      <c r="Q732" s="117"/>
      <c r="R732" s="151"/>
      <c r="S732" s="151"/>
      <c r="T732" s="151"/>
      <c r="U732" s="54"/>
    </row>
    <row r="733" spans="2:21" x14ac:dyDescent="0.2">
      <c r="B733" s="115"/>
      <c r="C733" s="115"/>
      <c r="D733" s="115"/>
      <c r="E733" s="115"/>
      <c r="F733" s="115"/>
      <c r="G733" s="116"/>
      <c r="H733" s="116"/>
      <c r="I733" s="117"/>
      <c r="J733" s="116"/>
      <c r="K733" s="116"/>
      <c r="L733" s="117"/>
      <c r="M733" s="116"/>
      <c r="N733" s="115"/>
      <c r="O733" s="115"/>
      <c r="P733" s="116"/>
      <c r="Q733" s="117"/>
      <c r="R733" s="151"/>
      <c r="S733" s="151"/>
      <c r="T733" s="151"/>
      <c r="U733" s="54"/>
    </row>
    <row r="734" spans="2:21" x14ac:dyDescent="0.2">
      <c r="B734" s="115"/>
      <c r="C734" s="115"/>
      <c r="D734" s="115"/>
      <c r="E734" s="115"/>
      <c r="F734" s="115"/>
      <c r="G734" s="116"/>
      <c r="H734" s="116"/>
      <c r="I734" s="117"/>
      <c r="J734" s="116"/>
      <c r="K734" s="116"/>
      <c r="L734" s="117"/>
      <c r="M734" s="116"/>
      <c r="N734" s="115"/>
      <c r="O734" s="115"/>
      <c r="P734" s="116"/>
      <c r="Q734" s="117"/>
      <c r="R734" s="151"/>
      <c r="S734" s="151"/>
      <c r="T734" s="151"/>
      <c r="U734" s="54"/>
    </row>
    <row r="735" spans="2:21" x14ac:dyDescent="0.2">
      <c r="B735" s="115"/>
      <c r="C735" s="115"/>
      <c r="D735" s="115"/>
      <c r="E735" s="115"/>
      <c r="F735" s="115"/>
      <c r="G735" s="116"/>
      <c r="H735" s="116"/>
      <c r="I735" s="117"/>
      <c r="J735" s="116"/>
      <c r="K735" s="116"/>
      <c r="L735" s="117"/>
      <c r="M735" s="116"/>
      <c r="N735" s="115"/>
      <c r="O735" s="115"/>
      <c r="P735" s="116"/>
      <c r="Q735" s="117"/>
      <c r="R735" s="151"/>
      <c r="S735" s="151"/>
      <c r="T735" s="151"/>
      <c r="U735" s="54"/>
    </row>
    <row r="736" spans="2:21" x14ac:dyDescent="0.2">
      <c r="B736" s="115"/>
      <c r="C736" s="115"/>
      <c r="D736" s="115"/>
      <c r="E736" s="115"/>
      <c r="F736" s="115"/>
      <c r="G736" s="116"/>
      <c r="H736" s="116"/>
      <c r="I736" s="117"/>
      <c r="J736" s="116"/>
      <c r="K736" s="116"/>
      <c r="L736" s="117"/>
      <c r="M736" s="116"/>
      <c r="N736" s="115"/>
      <c r="O736" s="115"/>
      <c r="P736" s="116"/>
      <c r="Q736" s="117"/>
      <c r="R736" s="151"/>
      <c r="S736" s="151"/>
      <c r="T736" s="151"/>
      <c r="U736" s="54"/>
    </row>
    <row r="737" spans="2:21" x14ac:dyDescent="0.2">
      <c r="B737" s="115"/>
      <c r="C737" s="115"/>
      <c r="D737" s="115"/>
      <c r="E737" s="115"/>
      <c r="F737" s="115"/>
      <c r="G737" s="116"/>
      <c r="H737" s="116"/>
      <c r="I737" s="117"/>
      <c r="J737" s="116"/>
      <c r="K737" s="116"/>
      <c r="L737" s="117"/>
      <c r="M737" s="116"/>
      <c r="N737" s="115"/>
      <c r="O737" s="115"/>
      <c r="P737" s="116"/>
      <c r="Q737" s="117"/>
      <c r="R737" s="151"/>
      <c r="S737" s="151"/>
      <c r="T737" s="151"/>
      <c r="U737" s="54"/>
    </row>
    <row r="738" spans="2:21" x14ac:dyDescent="0.2">
      <c r="B738" s="115"/>
      <c r="C738" s="115"/>
      <c r="D738" s="115"/>
      <c r="E738" s="115"/>
      <c r="F738" s="115"/>
      <c r="G738" s="116"/>
      <c r="H738" s="116"/>
      <c r="I738" s="117"/>
      <c r="J738" s="116"/>
      <c r="K738" s="116"/>
      <c r="L738" s="117"/>
      <c r="M738" s="116"/>
      <c r="N738" s="115"/>
      <c r="O738" s="115"/>
      <c r="P738" s="116"/>
      <c r="Q738" s="117"/>
      <c r="R738" s="151"/>
      <c r="S738" s="151"/>
      <c r="T738" s="151"/>
      <c r="U738" s="54"/>
    </row>
    <row r="739" spans="2:21" x14ac:dyDescent="0.2">
      <c r="B739" s="115"/>
      <c r="C739" s="115"/>
      <c r="D739" s="115"/>
      <c r="E739" s="115"/>
      <c r="F739" s="115"/>
      <c r="G739" s="116"/>
      <c r="H739" s="116"/>
      <c r="I739" s="117"/>
      <c r="J739" s="116"/>
      <c r="K739" s="116"/>
      <c r="L739" s="117"/>
      <c r="M739" s="116"/>
      <c r="N739" s="115"/>
      <c r="O739" s="115"/>
      <c r="P739" s="116"/>
      <c r="Q739" s="117"/>
      <c r="R739" s="151"/>
      <c r="S739" s="151"/>
      <c r="T739" s="151"/>
      <c r="U739" s="54"/>
    </row>
    <row r="740" spans="2:21" x14ac:dyDescent="0.2">
      <c r="B740" s="115"/>
      <c r="C740" s="115"/>
      <c r="D740" s="115"/>
      <c r="E740" s="115"/>
      <c r="F740" s="115"/>
      <c r="G740" s="116"/>
      <c r="H740" s="116"/>
      <c r="I740" s="117"/>
      <c r="J740" s="116"/>
      <c r="K740" s="116"/>
      <c r="L740" s="117"/>
      <c r="M740" s="116"/>
      <c r="N740" s="115"/>
      <c r="O740" s="115"/>
      <c r="P740" s="116"/>
      <c r="Q740" s="117"/>
      <c r="R740" s="151"/>
      <c r="S740" s="151"/>
      <c r="T740" s="151"/>
      <c r="U740" s="54"/>
    </row>
    <row r="741" spans="2:21" x14ac:dyDescent="0.2">
      <c r="B741" s="115"/>
      <c r="C741" s="115"/>
      <c r="D741" s="115"/>
      <c r="E741" s="115"/>
      <c r="F741" s="115"/>
      <c r="G741" s="116"/>
      <c r="H741" s="116"/>
      <c r="I741" s="117"/>
      <c r="J741" s="116"/>
      <c r="K741" s="116"/>
      <c r="L741" s="117"/>
      <c r="M741" s="116"/>
      <c r="N741" s="115"/>
      <c r="O741" s="115"/>
      <c r="P741" s="116"/>
      <c r="Q741" s="117"/>
      <c r="R741" s="151"/>
      <c r="S741" s="151"/>
      <c r="T741" s="151"/>
      <c r="U741" s="54"/>
    </row>
    <row r="742" spans="2:21" x14ac:dyDescent="0.2">
      <c r="B742" s="115"/>
      <c r="C742" s="115"/>
      <c r="D742" s="115"/>
      <c r="E742" s="115"/>
      <c r="F742" s="115"/>
      <c r="G742" s="116"/>
      <c r="H742" s="116"/>
      <c r="I742" s="117"/>
      <c r="J742" s="116"/>
      <c r="K742" s="116"/>
      <c r="L742" s="117"/>
      <c r="M742" s="116"/>
      <c r="N742" s="115"/>
      <c r="O742" s="115"/>
      <c r="P742" s="116"/>
      <c r="Q742" s="117"/>
      <c r="R742" s="151"/>
      <c r="S742" s="151"/>
      <c r="T742" s="151"/>
      <c r="U742" s="54"/>
    </row>
    <row r="743" spans="2:21" x14ac:dyDescent="0.2">
      <c r="B743" s="115"/>
      <c r="C743" s="115"/>
      <c r="D743" s="115"/>
      <c r="E743" s="115"/>
      <c r="F743" s="115"/>
      <c r="G743" s="116"/>
      <c r="H743" s="116"/>
      <c r="I743" s="117"/>
      <c r="J743" s="116"/>
      <c r="K743" s="116"/>
      <c r="L743" s="117"/>
      <c r="M743" s="116"/>
      <c r="N743" s="115"/>
      <c r="O743" s="115"/>
      <c r="P743" s="116"/>
      <c r="Q743" s="117"/>
      <c r="R743" s="151"/>
      <c r="S743" s="151"/>
      <c r="T743" s="151"/>
      <c r="U743" s="54"/>
    </row>
    <row r="744" spans="2:21" x14ac:dyDescent="0.2">
      <c r="B744" s="115"/>
      <c r="C744" s="115"/>
      <c r="D744" s="115"/>
      <c r="E744" s="115"/>
      <c r="F744" s="115"/>
      <c r="G744" s="116"/>
      <c r="H744" s="116"/>
      <c r="I744" s="117"/>
      <c r="J744" s="116"/>
      <c r="K744" s="116"/>
      <c r="L744" s="117"/>
      <c r="M744" s="116"/>
      <c r="N744" s="115"/>
      <c r="O744" s="115"/>
      <c r="P744" s="116"/>
      <c r="Q744" s="117"/>
      <c r="R744" s="151"/>
      <c r="S744" s="151"/>
      <c r="T744" s="151"/>
      <c r="U744" s="54"/>
    </row>
    <row r="745" spans="2:21" x14ac:dyDescent="0.2">
      <c r="B745" s="115"/>
      <c r="C745" s="115"/>
      <c r="D745" s="115"/>
      <c r="E745" s="115"/>
      <c r="F745" s="115"/>
      <c r="G745" s="116"/>
      <c r="H745" s="116"/>
      <c r="I745" s="117"/>
      <c r="J745" s="116"/>
      <c r="K745" s="116"/>
      <c r="L745" s="117"/>
      <c r="M745" s="116"/>
      <c r="N745" s="115"/>
      <c r="O745" s="115"/>
      <c r="P745" s="116"/>
      <c r="Q745" s="117"/>
      <c r="R745" s="151"/>
      <c r="S745" s="151"/>
      <c r="T745" s="151"/>
      <c r="U745" s="54"/>
    </row>
    <row r="746" spans="2:21" x14ac:dyDescent="0.2">
      <c r="B746" s="115"/>
      <c r="C746" s="115"/>
      <c r="D746" s="115"/>
      <c r="E746" s="115"/>
      <c r="F746" s="115"/>
      <c r="G746" s="116"/>
      <c r="H746" s="116"/>
      <c r="I746" s="117"/>
      <c r="J746" s="116"/>
      <c r="K746" s="116"/>
      <c r="L746" s="117"/>
      <c r="M746" s="116"/>
      <c r="N746" s="115"/>
      <c r="O746" s="115"/>
      <c r="P746" s="116"/>
      <c r="Q746" s="117"/>
      <c r="R746" s="151"/>
      <c r="S746" s="151"/>
      <c r="T746" s="151"/>
      <c r="U746" s="54"/>
    </row>
    <row r="747" spans="2:21" x14ac:dyDescent="0.2">
      <c r="B747" s="115"/>
      <c r="C747" s="115"/>
      <c r="D747" s="115"/>
      <c r="E747" s="115"/>
      <c r="F747" s="115"/>
      <c r="G747" s="116"/>
      <c r="H747" s="116"/>
      <c r="I747" s="117"/>
      <c r="J747" s="116"/>
      <c r="K747" s="116"/>
      <c r="L747" s="117"/>
      <c r="M747" s="116"/>
      <c r="N747" s="115"/>
      <c r="O747" s="115"/>
      <c r="P747" s="116"/>
      <c r="Q747" s="117"/>
      <c r="R747" s="151"/>
      <c r="S747" s="151"/>
      <c r="T747" s="151"/>
      <c r="U747" s="54"/>
    </row>
    <row r="748" spans="2:21" x14ac:dyDescent="0.2">
      <c r="B748" s="115"/>
      <c r="C748" s="115"/>
      <c r="D748" s="115"/>
      <c r="E748" s="115"/>
      <c r="F748" s="115"/>
      <c r="G748" s="116"/>
      <c r="H748" s="116"/>
      <c r="I748" s="117"/>
      <c r="J748" s="116"/>
      <c r="K748" s="116"/>
      <c r="L748" s="117"/>
      <c r="M748" s="116"/>
      <c r="N748" s="115"/>
      <c r="O748" s="115"/>
      <c r="P748" s="116"/>
      <c r="Q748" s="117"/>
      <c r="R748" s="151"/>
      <c r="S748" s="151"/>
      <c r="T748" s="151"/>
      <c r="U748" s="54"/>
    </row>
    <row r="749" spans="2:21" x14ac:dyDescent="0.2">
      <c r="B749" s="115"/>
      <c r="C749" s="115"/>
      <c r="D749" s="115"/>
      <c r="E749" s="115"/>
      <c r="F749" s="115"/>
      <c r="G749" s="116"/>
      <c r="H749" s="116"/>
      <c r="I749" s="117"/>
      <c r="J749" s="116"/>
      <c r="K749" s="116"/>
      <c r="L749" s="117"/>
      <c r="M749" s="116"/>
      <c r="N749" s="115"/>
      <c r="O749" s="115"/>
      <c r="P749" s="116"/>
      <c r="Q749" s="117"/>
      <c r="R749" s="151"/>
      <c r="S749" s="151"/>
      <c r="T749" s="151"/>
      <c r="U749" s="54"/>
    </row>
    <row r="750" spans="2:21" x14ac:dyDescent="0.2">
      <c r="B750" s="115"/>
      <c r="C750" s="115"/>
      <c r="D750" s="115"/>
      <c r="E750" s="115"/>
      <c r="F750" s="115"/>
      <c r="G750" s="116"/>
      <c r="H750" s="116"/>
      <c r="I750" s="117"/>
      <c r="J750" s="116"/>
      <c r="K750" s="116"/>
      <c r="L750" s="117"/>
      <c r="M750" s="116"/>
      <c r="N750" s="115"/>
      <c r="O750" s="115"/>
      <c r="P750" s="116"/>
      <c r="Q750" s="117"/>
      <c r="R750" s="151"/>
      <c r="S750" s="151"/>
      <c r="T750" s="151"/>
      <c r="U750" s="54"/>
    </row>
    <row r="751" spans="2:21" x14ac:dyDescent="0.2">
      <c r="B751" s="115"/>
      <c r="C751" s="115"/>
      <c r="D751" s="115"/>
      <c r="E751" s="115"/>
      <c r="F751" s="115"/>
      <c r="G751" s="116"/>
      <c r="H751" s="116"/>
      <c r="I751" s="117"/>
      <c r="J751" s="116"/>
      <c r="K751" s="116"/>
      <c r="L751" s="117"/>
      <c r="M751" s="116"/>
      <c r="N751" s="115"/>
      <c r="O751" s="115"/>
      <c r="P751" s="116"/>
      <c r="Q751" s="117"/>
      <c r="R751" s="151"/>
      <c r="S751" s="151"/>
      <c r="T751" s="151"/>
      <c r="U751" s="54"/>
    </row>
    <row r="752" spans="2:21" x14ac:dyDescent="0.2">
      <c r="B752" s="115"/>
      <c r="C752" s="115"/>
      <c r="D752" s="115"/>
      <c r="E752" s="115"/>
      <c r="F752" s="115"/>
      <c r="G752" s="116"/>
      <c r="H752" s="116"/>
      <c r="I752" s="117"/>
      <c r="J752" s="116"/>
      <c r="K752" s="116"/>
      <c r="L752" s="117"/>
      <c r="M752" s="116"/>
      <c r="N752" s="115"/>
      <c r="O752" s="115"/>
      <c r="P752" s="116"/>
      <c r="Q752" s="117"/>
      <c r="R752" s="151"/>
      <c r="S752" s="151"/>
      <c r="T752" s="151"/>
      <c r="U752" s="54"/>
    </row>
    <row r="753" spans="2:21" x14ac:dyDescent="0.2">
      <c r="B753" s="115"/>
      <c r="C753" s="115"/>
      <c r="D753" s="115"/>
      <c r="E753" s="115"/>
      <c r="F753" s="115"/>
      <c r="G753" s="116"/>
      <c r="H753" s="116"/>
      <c r="I753" s="117"/>
      <c r="J753" s="116"/>
      <c r="K753" s="116"/>
      <c r="L753" s="117"/>
      <c r="M753" s="116"/>
      <c r="N753" s="115"/>
      <c r="O753" s="115"/>
      <c r="P753" s="116"/>
      <c r="Q753" s="117"/>
      <c r="R753" s="151"/>
      <c r="S753" s="151"/>
      <c r="T753" s="151"/>
      <c r="U753" s="54"/>
    </row>
    <row r="754" spans="2:21" x14ac:dyDescent="0.2">
      <c r="B754" s="115"/>
      <c r="C754" s="115"/>
      <c r="D754" s="115"/>
      <c r="E754" s="115"/>
      <c r="F754" s="115"/>
      <c r="G754" s="116"/>
      <c r="H754" s="116"/>
      <c r="I754" s="117"/>
      <c r="J754" s="116"/>
      <c r="K754" s="116"/>
      <c r="L754" s="117"/>
      <c r="M754" s="116"/>
      <c r="N754" s="115"/>
      <c r="O754" s="115"/>
      <c r="P754" s="116"/>
      <c r="Q754" s="117"/>
      <c r="R754" s="151"/>
      <c r="S754" s="151"/>
      <c r="T754" s="151"/>
      <c r="U754" s="54"/>
    </row>
    <row r="755" spans="2:21" x14ac:dyDescent="0.2">
      <c r="B755" s="115"/>
      <c r="C755" s="115"/>
      <c r="D755" s="115"/>
      <c r="E755" s="115"/>
      <c r="F755" s="115"/>
      <c r="G755" s="116"/>
      <c r="H755" s="116"/>
      <c r="I755" s="117"/>
      <c r="J755" s="116"/>
      <c r="K755" s="116"/>
      <c r="L755" s="117"/>
      <c r="M755" s="116"/>
      <c r="N755" s="115"/>
      <c r="O755" s="115"/>
      <c r="P755" s="116"/>
      <c r="Q755" s="117"/>
      <c r="R755" s="151"/>
      <c r="S755" s="151"/>
      <c r="T755" s="151"/>
      <c r="U755" s="54"/>
    </row>
    <row r="756" spans="2:21" x14ac:dyDescent="0.2">
      <c r="B756" s="115"/>
      <c r="C756" s="115"/>
      <c r="D756" s="115"/>
      <c r="E756" s="115"/>
      <c r="F756" s="115"/>
      <c r="G756" s="116"/>
      <c r="H756" s="116"/>
      <c r="I756" s="117"/>
      <c r="J756" s="116"/>
      <c r="K756" s="116"/>
      <c r="L756" s="117"/>
      <c r="M756" s="116"/>
      <c r="N756" s="115"/>
      <c r="O756" s="115"/>
      <c r="P756" s="116"/>
      <c r="Q756" s="117"/>
      <c r="R756" s="151"/>
      <c r="S756" s="151"/>
      <c r="T756" s="151"/>
      <c r="U756" s="54"/>
    </row>
    <row r="757" spans="2:21" x14ac:dyDescent="0.2">
      <c r="B757" s="115"/>
      <c r="C757" s="115"/>
      <c r="D757" s="115"/>
      <c r="E757" s="115"/>
      <c r="F757" s="115"/>
      <c r="G757" s="116"/>
      <c r="H757" s="116"/>
      <c r="I757" s="117"/>
      <c r="J757" s="116"/>
      <c r="K757" s="116"/>
      <c r="L757" s="117"/>
      <c r="M757" s="116"/>
      <c r="N757" s="115"/>
      <c r="O757" s="115"/>
      <c r="P757" s="116"/>
      <c r="Q757" s="117"/>
      <c r="R757" s="151"/>
      <c r="S757" s="151"/>
      <c r="T757" s="151"/>
      <c r="U757" s="54"/>
    </row>
    <row r="758" spans="2:21" x14ac:dyDescent="0.2">
      <c r="B758" s="115"/>
      <c r="C758" s="115"/>
      <c r="D758" s="115"/>
      <c r="E758" s="115"/>
      <c r="F758" s="115"/>
      <c r="G758" s="116"/>
      <c r="H758" s="116"/>
      <c r="I758" s="117"/>
      <c r="J758" s="116"/>
      <c r="K758" s="116"/>
      <c r="L758" s="117"/>
      <c r="M758" s="116"/>
      <c r="N758" s="115"/>
      <c r="O758" s="115"/>
      <c r="P758" s="116"/>
      <c r="Q758" s="117"/>
      <c r="R758" s="151"/>
      <c r="S758" s="151"/>
      <c r="T758" s="151"/>
      <c r="U758" s="54"/>
    </row>
    <row r="759" spans="2:21" x14ac:dyDescent="0.2">
      <c r="B759" s="115"/>
      <c r="C759" s="115"/>
      <c r="D759" s="115"/>
      <c r="E759" s="115"/>
      <c r="F759" s="115"/>
      <c r="G759" s="116"/>
      <c r="H759" s="116"/>
      <c r="I759" s="117"/>
      <c r="J759" s="116"/>
      <c r="K759" s="116"/>
      <c r="L759" s="117"/>
      <c r="M759" s="116"/>
      <c r="N759" s="115"/>
      <c r="O759" s="115"/>
      <c r="P759" s="116"/>
      <c r="Q759" s="117"/>
      <c r="R759" s="151"/>
      <c r="S759" s="151"/>
      <c r="T759" s="151"/>
      <c r="U759" s="54"/>
    </row>
    <row r="760" spans="2:21" x14ac:dyDescent="0.2">
      <c r="B760" s="115"/>
      <c r="C760" s="115"/>
      <c r="D760" s="115"/>
      <c r="E760" s="115"/>
      <c r="F760" s="115"/>
      <c r="G760" s="116"/>
      <c r="H760" s="116"/>
      <c r="I760" s="117"/>
      <c r="J760" s="116"/>
      <c r="K760" s="116"/>
      <c r="L760" s="117"/>
      <c r="M760" s="116"/>
      <c r="N760" s="115"/>
      <c r="O760" s="115"/>
      <c r="P760" s="116"/>
      <c r="Q760" s="117"/>
      <c r="R760" s="151"/>
      <c r="S760" s="151"/>
      <c r="T760" s="151"/>
      <c r="U760" s="54"/>
    </row>
    <row r="761" spans="2:21" x14ac:dyDescent="0.2">
      <c r="B761" s="115"/>
      <c r="C761" s="115"/>
      <c r="D761" s="115"/>
      <c r="E761" s="115"/>
      <c r="F761" s="115"/>
      <c r="G761" s="116"/>
      <c r="H761" s="116"/>
      <c r="I761" s="117"/>
      <c r="J761" s="116"/>
      <c r="K761" s="116"/>
      <c r="L761" s="117"/>
      <c r="M761" s="116"/>
      <c r="N761" s="115"/>
      <c r="O761" s="115"/>
      <c r="P761" s="116"/>
      <c r="Q761" s="117"/>
      <c r="R761" s="151"/>
      <c r="S761" s="151"/>
      <c r="T761" s="151"/>
      <c r="U761" s="54"/>
    </row>
    <row r="762" spans="2:21" x14ac:dyDescent="0.2">
      <c r="B762" s="115"/>
      <c r="C762" s="115"/>
      <c r="D762" s="115"/>
      <c r="E762" s="115"/>
      <c r="F762" s="115"/>
      <c r="G762" s="116"/>
      <c r="H762" s="116"/>
      <c r="I762" s="117"/>
      <c r="J762" s="116"/>
      <c r="K762" s="116"/>
      <c r="L762" s="117"/>
      <c r="M762" s="116"/>
      <c r="N762" s="115"/>
      <c r="O762" s="115"/>
      <c r="P762" s="116"/>
      <c r="Q762" s="117"/>
      <c r="R762" s="151"/>
      <c r="S762" s="151"/>
      <c r="T762" s="151"/>
      <c r="U762" s="54"/>
    </row>
    <row r="763" spans="2:21" x14ac:dyDescent="0.2">
      <c r="B763" s="115"/>
      <c r="C763" s="115"/>
      <c r="D763" s="115"/>
      <c r="E763" s="115"/>
      <c r="F763" s="115"/>
      <c r="G763" s="116"/>
      <c r="H763" s="116"/>
      <c r="I763" s="117"/>
      <c r="J763" s="116"/>
      <c r="K763" s="116"/>
      <c r="L763" s="117"/>
      <c r="M763" s="116"/>
      <c r="N763" s="115"/>
      <c r="O763" s="115"/>
      <c r="P763" s="116"/>
      <c r="Q763" s="117"/>
      <c r="R763" s="151"/>
      <c r="S763" s="151"/>
      <c r="T763" s="151"/>
      <c r="U763" s="54"/>
    </row>
    <row r="764" spans="2:21" x14ac:dyDescent="0.2">
      <c r="B764" s="115"/>
      <c r="C764" s="115"/>
      <c r="D764" s="115"/>
      <c r="E764" s="115"/>
      <c r="F764" s="115"/>
      <c r="G764" s="116"/>
      <c r="H764" s="116"/>
      <c r="I764" s="117"/>
      <c r="J764" s="116"/>
      <c r="K764" s="116"/>
      <c r="L764" s="117"/>
      <c r="M764" s="116"/>
      <c r="N764" s="115"/>
      <c r="O764" s="115"/>
      <c r="P764" s="116"/>
      <c r="Q764" s="117"/>
      <c r="R764" s="151"/>
      <c r="S764" s="151"/>
      <c r="T764" s="151"/>
      <c r="U764" s="54"/>
    </row>
    <row r="765" spans="2:21" x14ac:dyDescent="0.2">
      <c r="B765" s="115"/>
      <c r="C765" s="115"/>
      <c r="D765" s="115"/>
      <c r="E765" s="115"/>
      <c r="F765" s="115"/>
      <c r="G765" s="116"/>
      <c r="H765" s="116"/>
      <c r="I765" s="117"/>
      <c r="J765" s="116"/>
      <c r="K765" s="116"/>
      <c r="L765" s="117"/>
      <c r="M765" s="116"/>
      <c r="N765" s="115"/>
      <c r="O765" s="115"/>
      <c r="P765" s="116"/>
      <c r="Q765" s="117"/>
      <c r="R765" s="151"/>
      <c r="S765" s="151"/>
      <c r="T765" s="151"/>
      <c r="U765" s="54"/>
    </row>
    <row r="766" spans="2:21" x14ac:dyDescent="0.2">
      <c r="B766" s="115"/>
      <c r="C766" s="115"/>
      <c r="D766" s="115"/>
      <c r="E766" s="115"/>
      <c r="F766" s="115"/>
      <c r="G766" s="116"/>
      <c r="H766" s="116"/>
      <c r="I766" s="117"/>
      <c r="J766" s="116"/>
      <c r="K766" s="116"/>
      <c r="L766" s="117"/>
      <c r="M766" s="116"/>
      <c r="N766" s="115"/>
      <c r="O766" s="115"/>
      <c r="P766" s="116"/>
      <c r="Q766" s="117"/>
      <c r="R766" s="151"/>
      <c r="S766" s="151"/>
      <c r="T766" s="151"/>
      <c r="U766" s="54"/>
    </row>
    <row r="767" spans="2:21" x14ac:dyDescent="0.2">
      <c r="B767" s="115"/>
      <c r="C767" s="115"/>
      <c r="D767" s="115"/>
      <c r="E767" s="115"/>
      <c r="F767" s="115"/>
      <c r="G767" s="116"/>
      <c r="H767" s="116"/>
      <c r="I767" s="117"/>
      <c r="J767" s="116"/>
      <c r="K767" s="116"/>
      <c r="L767" s="117"/>
      <c r="M767" s="116"/>
      <c r="N767" s="115"/>
      <c r="O767" s="115"/>
      <c r="P767" s="116"/>
      <c r="Q767" s="117"/>
      <c r="R767" s="151"/>
      <c r="S767" s="151"/>
      <c r="T767" s="151"/>
      <c r="U767" s="54"/>
    </row>
    <row r="768" spans="2:21" x14ac:dyDescent="0.2">
      <c r="B768" s="115"/>
      <c r="C768" s="115"/>
      <c r="D768" s="115"/>
      <c r="E768" s="115"/>
      <c r="F768" s="115"/>
      <c r="G768" s="116"/>
      <c r="H768" s="116"/>
      <c r="I768" s="117"/>
      <c r="J768" s="116"/>
      <c r="K768" s="116"/>
      <c r="L768" s="117"/>
      <c r="M768" s="116"/>
      <c r="N768" s="115"/>
      <c r="O768" s="115"/>
      <c r="P768" s="116"/>
      <c r="Q768" s="117"/>
      <c r="R768" s="151"/>
      <c r="S768" s="151"/>
      <c r="T768" s="151"/>
      <c r="U768" s="54"/>
    </row>
    <row r="769" spans="2:21" x14ac:dyDescent="0.2">
      <c r="B769" s="115"/>
      <c r="C769" s="115"/>
      <c r="D769" s="115"/>
      <c r="E769" s="115"/>
      <c r="F769" s="115"/>
      <c r="G769" s="116"/>
      <c r="H769" s="116"/>
      <c r="I769" s="117"/>
      <c r="J769" s="116"/>
      <c r="K769" s="116"/>
      <c r="L769" s="117"/>
      <c r="M769" s="116"/>
      <c r="N769" s="115"/>
      <c r="O769" s="115"/>
      <c r="P769" s="116"/>
      <c r="Q769" s="117"/>
      <c r="R769" s="151"/>
      <c r="S769" s="151"/>
      <c r="T769" s="151"/>
      <c r="U769" s="54"/>
    </row>
    <row r="770" spans="2:21" ht="15" x14ac:dyDescent="0.25">
      <c r="B770" s="115"/>
      <c r="C770" s="115"/>
      <c r="D770" s="115"/>
      <c r="E770" s="115"/>
      <c r="F770" s="115"/>
      <c r="G770" s="116"/>
      <c r="H770" s="116"/>
      <c r="I770" s="117"/>
      <c r="J770" s="116"/>
      <c r="K770" s="116"/>
      <c r="L770" s="117"/>
      <c r="M770" s="116"/>
      <c r="N770" s="115"/>
      <c r="O770" s="115"/>
      <c r="P770" s="116"/>
      <c r="Q770" s="117"/>
      <c r="R770" s="154" t="e">
        <f>AVERAGE(C729:C770)</f>
        <v>#DIV/0!</v>
      </c>
      <c r="S770" s="154">
        <f>MAX(C733:C770)</f>
        <v>0</v>
      </c>
      <c r="T770" s="154">
        <f>MIN(C729:C770)</f>
        <v>0</v>
      </c>
      <c r="U770" s="54"/>
    </row>
    <row r="771" spans="2:21" x14ac:dyDescent="0.2">
      <c r="B771" s="115"/>
      <c r="C771" s="115"/>
      <c r="D771" s="115"/>
      <c r="E771" s="115"/>
      <c r="F771" s="115"/>
      <c r="G771" s="116"/>
      <c r="H771" s="116"/>
      <c r="I771" s="117"/>
      <c r="J771" s="116"/>
      <c r="K771" s="116"/>
      <c r="L771" s="117"/>
      <c r="M771" s="116"/>
      <c r="N771" s="115"/>
      <c r="O771" s="115"/>
      <c r="P771" s="116"/>
      <c r="Q771" s="117"/>
      <c r="R771" s="151"/>
      <c r="S771" s="151"/>
      <c r="T771" s="151"/>
      <c r="U771" s="54"/>
    </row>
    <row r="772" spans="2:21" x14ac:dyDescent="0.2">
      <c r="B772" s="115"/>
      <c r="C772" s="115"/>
      <c r="D772" s="115"/>
      <c r="E772" s="115"/>
      <c r="F772" s="115"/>
      <c r="G772" s="116"/>
      <c r="H772" s="116"/>
      <c r="I772" s="117"/>
      <c r="J772" s="116"/>
      <c r="K772" s="116"/>
      <c r="L772" s="117"/>
      <c r="M772" s="116"/>
      <c r="N772" s="115"/>
      <c r="O772" s="115"/>
      <c r="P772" s="116"/>
      <c r="Q772" s="117"/>
      <c r="R772" s="151"/>
      <c r="S772" s="151"/>
      <c r="T772" s="151"/>
      <c r="U772" s="54"/>
    </row>
    <row r="773" spans="2:21" x14ac:dyDescent="0.2">
      <c r="B773" s="115"/>
      <c r="C773" s="115"/>
      <c r="D773" s="115"/>
      <c r="E773" s="115"/>
      <c r="F773" s="115"/>
      <c r="G773" s="116"/>
      <c r="H773" s="116"/>
      <c r="I773" s="117"/>
      <c r="J773" s="116"/>
      <c r="K773" s="116"/>
      <c r="L773" s="117"/>
      <c r="M773" s="116"/>
      <c r="N773" s="115"/>
      <c r="O773" s="115"/>
      <c r="P773" s="116"/>
      <c r="Q773" s="117"/>
      <c r="R773" s="151"/>
      <c r="S773" s="151"/>
      <c r="T773" s="151"/>
      <c r="U773" s="54"/>
    </row>
    <row r="774" spans="2:21" x14ac:dyDescent="0.2">
      <c r="B774" s="115"/>
      <c r="C774" s="115"/>
      <c r="D774" s="115"/>
      <c r="E774" s="115"/>
      <c r="F774" s="115"/>
      <c r="G774" s="116"/>
      <c r="H774" s="116"/>
      <c r="I774" s="117"/>
      <c r="J774" s="116"/>
      <c r="K774" s="116"/>
      <c r="L774" s="117"/>
      <c r="M774" s="116"/>
      <c r="N774" s="115"/>
      <c r="O774" s="115"/>
      <c r="P774" s="116"/>
      <c r="Q774" s="117"/>
      <c r="R774" s="151"/>
      <c r="S774" s="151"/>
      <c r="T774" s="151"/>
      <c r="U774" s="54"/>
    </row>
    <row r="775" spans="2:21" x14ac:dyDescent="0.2">
      <c r="B775" s="115"/>
      <c r="C775" s="115"/>
      <c r="D775" s="115"/>
      <c r="E775" s="115"/>
      <c r="F775" s="115"/>
      <c r="G775" s="116"/>
      <c r="H775" s="116"/>
      <c r="I775" s="117"/>
      <c r="J775" s="116"/>
      <c r="K775" s="116"/>
      <c r="L775" s="117"/>
      <c r="M775" s="116"/>
      <c r="N775" s="115"/>
      <c r="O775" s="115"/>
      <c r="P775" s="116"/>
      <c r="Q775" s="117"/>
      <c r="R775" s="151"/>
      <c r="S775" s="151"/>
      <c r="T775" s="151"/>
      <c r="U775" s="54"/>
    </row>
    <row r="776" spans="2:21" x14ac:dyDescent="0.2">
      <c r="B776" s="115"/>
      <c r="C776" s="115"/>
      <c r="D776" s="115"/>
      <c r="E776" s="115"/>
      <c r="F776" s="115"/>
      <c r="G776" s="116"/>
      <c r="H776" s="116"/>
      <c r="I776" s="117"/>
      <c r="J776" s="116"/>
      <c r="K776" s="116"/>
      <c r="L776" s="117"/>
      <c r="M776" s="116"/>
      <c r="N776" s="115"/>
      <c r="O776" s="115"/>
      <c r="P776" s="116"/>
      <c r="Q776" s="117"/>
      <c r="R776" s="151"/>
      <c r="S776" s="151"/>
      <c r="T776" s="151"/>
      <c r="U776" s="54"/>
    </row>
    <row r="777" spans="2:21" x14ac:dyDescent="0.2">
      <c r="B777" s="115"/>
      <c r="C777" s="115"/>
      <c r="D777" s="115"/>
      <c r="E777" s="115"/>
      <c r="F777" s="115"/>
      <c r="G777" s="116"/>
      <c r="H777" s="116"/>
      <c r="I777" s="117"/>
      <c r="J777" s="116"/>
      <c r="K777" s="116"/>
      <c r="L777" s="117"/>
      <c r="M777" s="116"/>
      <c r="N777" s="115"/>
      <c r="O777" s="115"/>
      <c r="P777" s="116"/>
      <c r="Q777" s="117"/>
      <c r="R777" s="151"/>
      <c r="S777" s="151"/>
      <c r="T777" s="151"/>
      <c r="U777" s="54"/>
    </row>
    <row r="778" spans="2:21" x14ac:dyDescent="0.2">
      <c r="B778" s="115"/>
      <c r="C778" s="115"/>
      <c r="D778" s="115"/>
      <c r="E778" s="115"/>
      <c r="F778" s="115"/>
      <c r="G778" s="116"/>
      <c r="H778" s="116"/>
      <c r="I778" s="117"/>
      <c r="J778" s="116"/>
      <c r="K778" s="116"/>
      <c r="L778" s="117"/>
      <c r="M778" s="116"/>
      <c r="N778" s="115"/>
      <c r="O778" s="115"/>
      <c r="P778" s="116"/>
      <c r="Q778" s="117"/>
      <c r="R778" s="151"/>
      <c r="S778" s="151"/>
      <c r="T778" s="151"/>
      <c r="U778" s="54"/>
    </row>
    <row r="779" spans="2:21" x14ac:dyDescent="0.2">
      <c r="B779" s="115"/>
      <c r="C779" s="115"/>
      <c r="D779" s="115"/>
      <c r="E779" s="115"/>
      <c r="F779" s="115"/>
      <c r="G779" s="116"/>
      <c r="H779" s="116"/>
      <c r="I779" s="117"/>
      <c r="J779" s="116"/>
      <c r="K779" s="116"/>
      <c r="L779" s="117"/>
      <c r="M779" s="116"/>
      <c r="N779" s="115"/>
      <c r="O779" s="115"/>
      <c r="P779" s="116"/>
      <c r="Q779" s="117"/>
      <c r="R779" s="151"/>
      <c r="S779" s="151"/>
      <c r="T779" s="151"/>
      <c r="U779" s="54"/>
    </row>
    <row r="780" spans="2:21" x14ac:dyDescent="0.2">
      <c r="B780" s="115"/>
      <c r="C780" s="115"/>
      <c r="D780" s="115"/>
      <c r="E780" s="115"/>
      <c r="F780" s="115"/>
      <c r="G780" s="116"/>
      <c r="H780" s="116"/>
      <c r="I780" s="117"/>
      <c r="J780" s="116"/>
      <c r="K780" s="116"/>
      <c r="L780" s="117"/>
      <c r="M780" s="116"/>
      <c r="N780" s="115"/>
      <c r="O780" s="115"/>
      <c r="P780" s="116"/>
      <c r="Q780" s="117"/>
      <c r="R780" s="151"/>
      <c r="S780" s="151"/>
      <c r="T780" s="151"/>
      <c r="U780" s="54"/>
    </row>
    <row r="781" spans="2:21" x14ac:dyDescent="0.2">
      <c r="B781" s="115"/>
      <c r="C781" s="115"/>
      <c r="D781" s="115"/>
      <c r="E781" s="115"/>
      <c r="F781" s="115"/>
      <c r="G781" s="116"/>
      <c r="H781" s="116"/>
      <c r="I781" s="117"/>
      <c r="J781" s="116"/>
      <c r="K781" s="116"/>
      <c r="L781" s="117"/>
      <c r="M781" s="116"/>
      <c r="N781" s="115"/>
      <c r="O781" s="115"/>
      <c r="P781" s="116"/>
      <c r="Q781" s="117"/>
      <c r="R781" s="151"/>
      <c r="S781" s="151"/>
      <c r="T781" s="151"/>
      <c r="U781" s="54"/>
    </row>
    <row r="782" spans="2:21" x14ac:dyDescent="0.2">
      <c r="B782" s="115"/>
      <c r="C782" s="115"/>
      <c r="D782" s="115"/>
      <c r="E782" s="115"/>
      <c r="F782" s="115"/>
      <c r="G782" s="116"/>
      <c r="H782" s="116"/>
      <c r="I782" s="117"/>
      <c r="J782" s="116"/>
      <c r="K782" s="116"/>
      <c r="L782" s="117"/>
      <c r="M782" s="116"/>
      <c r="N782" s="115"/>
      <c r="O782" s="115"/>
      <c r="P782" s="116"/>
      <c r="Q782" s="117"/>
      <c r="R782" s="151"/>
      <c r="S782" s="151"/>
      <c r="T782" s="151"/>
      <c r="U782" s="54"/>
    </row>
    <row r="783" spans="2:21" x14ac:dyDescent="0.2">
      <c r="B783" s="115"/>
      <c r="C783" s="115"/>
      <c r="D783" s="115"/>
      <c r="E783" s="115"/>
      <c r="F783" s="115"/>
      <c r="G783" s="116"/>
      <c r="H783" s="116"/>
      <c r="I783" s="117"/>
      <c r="J783" s="116"/>
      <c r="K783" s="116"/>
      <c r="L783" s="117"/>
      <c r="M783" s="116"/>
      <c r="N783" s="115"/>
      <c r="O783" s="115"/>
      <c r="P783" s="116"/>
      <c r="Q783" s="117"/>
      <c r="R783" s="151"/>
      <c r="S783" s="151"/>
      <c r="T783" s="151"/>
      <c r="U783" s="54"/>
    </row>
    <row r="784" spans="2:21" x14ac:dyDescent="0.2">
      <c r="B784" s="115"/>
      <c r="C784" s="115"/>
      <c r="D784" s="115"/>
      <c r="E784" s="115"/>
      <c r="F784" s="115"/>
      <c r="G784" s="116"/>
      <c r="H784" s="116"/>
      <c r="I784" s="117"/>
      <c r="J784" s="116"/>
      <c r="K784" s="116"/>
      <c r="L784" s="117"/>
      <c r="M784" s="116"/>
      <c r="N784" s="115"/>
      <c r="O784" s="115"/>
      <c r="P784" s="116"/>
      <c r="Q784" s="117"/>
      <c r="R784" s="151"/>
      <c r="S784" s="151"/>
      <c r="T784" s="151"/>
      <c r="U784" s="54"/>
    </row>
    <row r="785" spans="2:21" x14ac:dyDescent="0.2">
      <c r="B785" s="115"/>
      <c r="C785" s="115"/>
      <c r="D785" s="115"/>
      <c r="E785" s="115"/>
      <c r="F785" s="115"/>
      <c r="G785" s="116"/>
      <c r="H785" s="116"/>
      <c r="I785" s="117"/>
      <c r="J785" s="116"/>
      <c r="K785" s="116"/>
      <c r="L785" s="117"/>
      <c r="M785" s="116"/>
      <c r="N785" s="115"/>
      <c r="O785" s="115"/>
      <c r="P785" s="116"/>
      <c r="Q785" s="117"/>
      <c r="R785" s="151"/>
      <c r="S785" s="151"/>
      <c r="T785" s="151"/>
      <c r="U785" s="54"/>
    </row>
    <row r="786" spans="2:21" x14ac:dyDescent="0.2">
      <c r="B786" s="115"/>
      <c r="C786" s="115"/>
      <c r="D786" s="115"/>
      <c r="E786" s="115"/>
      <c r="F786" s="115"/>
      <c r="G786" s="116"/>
      <c r="H786" s="116"/>
      <c r="I786" s="117"/>
      <c r="J786" s="116"/>
      <c r="K786" s="116"/>
      <c r="L786" s="117"/>
      <c r="M786" s="116"/>
      <c r="N786" s="115"/>
      <c r="O786" s="115"/>
      <c r="P786" s="116"/>
      <c r="Q786" s="117"/>
      <c r="R786" s="151"/>
      <c r="S786" s="151"/>
      <c r="T786" s="151"/>
      <c r="U786" s="54"/>
    </row>
    <row r="787" spans="2:21" x14ac:dyDescent="0.2">
      <c r="B787" s="115"/>
      <c r="C787" s="115"/>
      <c r="D787" s="115"/>
      <c r="E787" s="115"/>
      <c r="F787" s="115"/>
      <c r="G787" s="116"/>
      <c r="H787" s="116"/>
      <c r="I787" s="117"/>
      <c r="J787" s="116"/>
      <c r="K787" s="116"/>
      <c r="L787" s="117"/>
      <c r="M787" s="116"/>
      <c r="N787" s="115"/>
      <c r="O787" s="115"/>
      <c r="P787" s="116"/>
      <c r="Q787" s="117"/>
      <c r="R787" s="151"/>
      <c r="S787" s="151"/>
      <c r="T787" s="151"/>
      <c r="U787" s="54"/>
    </row>
    <row r="788" spans="2:21" x14ac:dyDescent="0.2">
      <c r="B788" s="115"/>
      <c r="C788" s="115"/>
      <c r="D788" s="115"/>
      <c r="E788" s="115"/>
      <c r="F788" s="115"/>
      <c r="G788" s="116"/>
      <c r="H788" s="116"/>
      <c r="I788" s="117"/>
      <c r="J788" s="116"/>
      <c r="K788" s="116"/>
      <c r="L788" s="117"/>
      <c r="M788" s="116"/>
      <c r="N788" s="115"/>
      <c r="O788" s="115"/>
      <c r="P788" s="116"/>
      <c r="Q788" s="117"/>
      <c r="R788" s="151"/>
      <c r="S788" s="151"/>
      <c r="T788" s="151"/>
      <c r="U788" s="54"/>
    </row>
    <row r="789" spans="2:21" x14ac:dyDescent="0.2">
      <c r="B789" s="115"/>
      <c r="C789" s="115"/>
      <c r="D789" s="115"/>
      <c r="E789" s="115"/>
      <c r="F789" s="115"/>
      <c r="G789" s="116"/>
      <c r="H789" s="116"/>
      <c r="I789" s="117"/>
      <c r="J789" s="116"/>
      <c r="K789" s="116"/>
      <c r="L789" s="117"/>
      <c r="M789" s="116"/>
      <c r="N789" s="115"/>
      <c r="O789" s="115"/>
      <c r="P789" s="116"/>
      <c r="Q789" s="117"/>
      <c r="R789" s="151"/>
      <c r="S789" s="151"/>
      <c r="T789" s="151"/>
      <c r="U789" s="54"/>
    </row>
    <row r="790" spans="2:21" x14ac:dyDescent="0.2">
      <c r="B790" s="115"/>
      <c r="C790" s="115"/>
      <c r="D790" s="115"/>
      <c r="E790" s="115"/>
      <c r="F790" s="115"/>
      <c r="G790" s="116"/>
      <c r="H790" s="116"/>
      <c r="I790" s="117"/>
      <c r="J790" s="116"/>
      <c r="K790" s="116"/>
      <c r="L790" s="117"/>
      <c r="M790" s="116"/>
      <c r="N790" s="115"/>
      <c r="O790" s="115"/>
      <c r="P790" s="116"/>
      <c r="Q790" s="117"/>
      <c r="R790" s="151"/>
      <c r="S790" s="151"/>
      <c r="T790" s="151"/>
      <c r="U790" s="54"/>
    </row>
    <row r="791" spans="2:21" x14ac:dyDescent="0.2">
      <c r="B791" s="115"/>
      <c r="C791" s="115"/>
      <c r="D791" s="115"/>
      <c r="E791" s="115"/>
      <c r="F791" s="115"/>
      <c r="G791" s="116"/>
      <c r="H791" s="116"/>
      <c r="I791" s="117"/>
      <c r="J791" s="116"/>
      <c r="K791" s="116"/>
      <c r="L791" s="117"/>
      <c r="M791" s="116"/>
      <c r="N791" s="115"/>
      <c r="O791" s="115"/>
      <c r="P791" s="116"/>
      <c r="Q791" s="117"/>
      <c r="R791" s="151"/>
      <c r="S791" s="151"/>
      <c r="T791" s="151"/>
      <c r="U791" s="54"/>
    </row>
    <row r="792" spans="2:21" x14ac:dyDescent="0.2">
      <c r="B792" s="115"/>
      <c r="C792" s="115"/>
      <c r="D792" s="115"/>
      <c r="E792" s="115"/>
      <c r="F792" s="115"/>
      <c r="G792" s="116"/>
      <c r="H792" s="116"/>
      <c r="I792" s="117"/>
      <c r="J792" s="116"/>
      <c r="K792" s="116"/>
      <c r="L792" s="117"/>
      <c r="M792" s="116"/>
      <c r="N792" s="115"/>
      <c r="O792" s="115"/>
      <c r="P792" s="116"/>
      <c r="Q792" s="117"/>
      <c r="R792" s="151"/>
      <c r="S792" s="151"/>
      <c r="T792" s="151"/>
      <c r="U792" s="54"/>
    </row>
    <row r="793" spans="2:21" x14ac:dyDescent="0.2">
      <c r="B793" s="115"/>
      <c r="C793" s="115"/>
      <c r="D793" s="115"/>
      <c r="E793" s="115"/>
      <c r="F793" s="115"/>
      <c r="G793" s="116"/>
      <c r="H793" s="116"/>
      <c r="I793" s="117"/>
      <c r="J793" s="116"/>
      <c r="K793" s="116"/>
      <c r="L793" s="117"/>
      <c r="M793" s="116"/>
      <c r="N793" s="115"/>
      <c r="O793" s="115"/>
      <c r="P793" s="116"/>
      <c r="Q793" s="117"/>
      <c r="R793" s="151"/>
      <c r="S793" s="151"/>
      <c r="T793" s="151"/>
      <c r="U793" s="54"/>
    </row>
    <row r="794" spans="2:21" x14ac:dyDescent="0.2">
      <c r="B794" s="115"/>
      <c r="C794" s="115"/>
      <c r="D794" s="115"/>
      <c r="E794" s="115"/>
      <c r="F794" s="115"/>
      <c r="G794" s="116"/>
      <c r="H794" s="116"/>
      <c r="I794" s="117"/>
      <c r="J794" s="116"/>
      <c r="K794" s="116"/>
      <c r="L794" s="117"/>
      <c r="M794" s="116"/>
      <c r="N794" s="115"/>
      <c r="O794" s="115"/>
      <c r="P794" s="116"/>
      <c r="Q794" s="117"/>
      <c r="R794" s="151"/>
      <c r="S794" s="151"/>
      <c r="T794" s="151"/>
      <c r="U794" s="54"/>
    </row>
    <row r="795" spans="2:21" x14ac:dyDescent="0.2">
      <c r="B795" s="115"/>
      <c r="C795" s="115"/>
      <c r="D795" s="115"/>
      <c r="E795" s="115"/>
      <c r="F795" s="115"/>
      <c r="G795" s="116"/>
      <c r="H795" s="116"/>
      <c r="I795" s="117"/>
      <c r="J795" s="116"/>
      <c r="K795" s="116"/>
      <c r="L795" s="117"/>
      <c r="M795" s="116"/>
      <c r="N795" s="115"/>
      <c r="O795" s="115"/>
      <c r="P795" s="116"/>
      <c r="Q795" s="117"/>
      <c r="R795" s="151"/>
      <c r="S795" s="151"/>
      <c r="T795" s="151"/>
      <c r="U795" s="54"/>
    </row>
    <row r="796" spans="2:21" x14ac:dyDescent="0.2">
      <c r="B796" s="115"/>
      <c r="C796" s="115"/>
      <c r="D796" s="115"/>
      <c r="E796" s="115"/>
      <c r="F796" s="115"/>
      <c r="G796" s="116"/>
      <c r="H796" s="116"/>
      <c r="I796" s="117"/>
      <c r="J796" s="116"/>
      <c r="K796" s="116"/>
      <c r="L796" s="117"/>
      <c r="M796" s="116"/>
      <c r="N796" s="115"/>
      <c r="O796" s="115"/>
      <c r="P796" s="116"/>
      <c r="Q796" s="117"/>
      <c r="R796" s="151"/>
      <c r="S796" s="151"/>
      <c r="T796" s="151"/>
      <c r="U796" s="54"/>
    </row>
    <row r="797" spans="2:21" x14ac:dyDescent="0.2">
      <c r="B797" s="115"/>
      <c r="C797" s="115"/>
      <c r="D797" s="115"/>
      <c r="E797" s="115"/>
      <c r="F797" s="115"/>
      <c r="G797" s="116"/>
      <c r="H797" s="116"/>
      <c r="I797" s="117"/>
      <c r="J797" s="116"/>
      <c r="K797" s="116"/>
      <c r="L797" s="117"/>
      <c r="M797" s="116"/>
      <c r="N797" s="115"/>
      <c r="O797" s="115"/>
      <c r="P797" s="116"/>
      <c r="Q797" s="117"/>
      <c r="R797" s="151"/>
      <c r="S797" s="151"/>
      <c r="T797" s="151"/>
      <c r="U797" s="54"/>
    </row>
    <row r="798" spans="2:21" x14ac:dyDescent="0.2">
      <c r="B798" s="115"/>
      <c r="C798" s="115"/>
      <c r="D798" s="115"/>
      <c r="E798" s="115"/>
      <c r="F798" s="115"/>
      <c r="G798" s="116"/>
      <c r="H798" s="116"/>
      <c r="I798" s="117"/>
      <c r="J798" s="116"/>
      <c r="K798" s="116"/>
      <c r="L798" s="117"/>
      <c r="M798" s="116"/>
      <c r="N798" s="115"/>
      <c r="O798" s="115"/>
      <c r="P798" s="116"/>
      <c r="Q798" s="117"/>
      <c r="R798" s="151"/>
      <c r="S798" s="151"/>
      <c r="T798" s="151"/>
      <c r="U798" s="54"/>
    </row>
    <row r="799" spans="2:21" x14ac:dyDescent="0.2">
      <c r="B799" s="115"/>
      <c r="C799" s="115"/>
      <c r="D799" s="115"/>
      <c r="E799" s="115"/>
      <c r="F799" s="115"/>
      <c r="G799" s="116"/>
      <c r="H799" s="116"/>
      <c r="I799" s="117"/>
      <c r="J799" s="116"/>
      <c r="K799" s="116"/>
      <c r="L799" s="117"/>
      <c r="M799" s="116"/>
      <c r="N799" s="115"/>
      <c r="O799" s="115"/>
      <c r="P799" s="116"/>
      <c r="Q799" s="117"/>
      <c r="R799" s="151"/>
      <c r="S799" s="151"/>
      <c r="T799" s="151"/>
      <c r="U799" s="54"/>
    </row>
    <row r="800" spans="2:21" x14ac:dyDescent="0.2">
      <c r="B800" s="115"/>
      <c r="C800" s="115"/>
      <c r="D800" s="115"/>
      <c r="E800" s="115"/>
      <c r="F800" s="115"/>
      <c r="G800" s="116"/>
      <c r="H800" s="116"/>
      <c r="I800" s="117"/>
      <c r="J800" s="116"/>
      <c r="K800" s="116"/>
      <c r="L800" s="117"/>
      <c r="M800" s="116"/>
      <c r="N800" s="115"/>
      <c r="O800" s="115"/>
      <c r="P800" s="116"/>
      <c r="Q800" s="117"/>
      <c r="R800" s="151"/>
      <c r="S800" s="151"/>
      <c r="T800" s="151"/>
      <c r="U800" s="54"/>
    </row>
    <row r="801" spans="2:21" x14ac:dyDescent="0.2">
      <c r="B801" s="115"/>
      <c r="C801" s="115"/>
      <c r="D801" s="115"/>
      <c r="E801" s="115"/>
      <c r="F801" s="115"/>
      <c r="G801" s="116"/>
      <c r="H801" s="116"/>
      <c r="I801" s="117"/>
      <c r="J801" s="116"/>
      <c r="K801" s="116"/>
      <c r="L801" s="117"/>
      <c r="M801" s="116"/>
      <c r="N801" s="115"/>
      <c r="O801" s="115"/>
      <c r="P801" s="116"/>
      <c r="Q801" s="117"/>
      <c r="R801" s="151"/>
      <c r="S801" s="151"/>
      <c r="T801" s="151"/>
      <c r="U801" s="54"/>
    </row>
    <row r="802" spans="2:21" x14ac:dyDescent="0.2">
      <c r="B802" s="115"/>
      <c r="C802" s="115"/>
      <c r="D802" s="115"/>
      <c r="E802" s="115"/>
      <c r="F802" s="115"/>
      <c r="G802" s="116"/>
      <c r="H802" s="116"/>
      <c r="I802" s="117"/>
      <c r="J802" s="116"/>
      <c r="K802" s="116"/>
      <c r="L802" s="117"/>
      <c r="M802" s="116"/>
      <c r="N802" s="115"/>
      <c r="O802" s="115"/>
      <c r="P802" s="116"/>
      <c r="Q802" s="117"/>
      <c r="R802" s="151"/>
      <c r="S802" s="151"/>
      <c r="T802" s="151"/>
      <c r="U802" s="54"/>
    </row>
    <row r="803" spans="2:21" x14ac:dyDescent="0.2">
      <c r="B803" s="115"/>
      <c r="C803" s="115"/>
      <c r="D803" s="115"/>
      <c r="E803" s="115"/>
      <c r="F803" s="115"/>
      <c r="G803" s="116"/>
      <c r="H803" s="116"/>
      <c r="I803" s="117"/>
      <c r="J803" s="116"/>
      <c r="K803" s="116"/>
      <c r="L803" s="117"/>
      <c r="M803" s="116"/>
      <c r="N803" s="115"/>
      <c r="O803" s="115"/>
      <c r="P803" s="116"/>
      <c r="Q803" s="117"/>
      <c r="R803" s="151"/>
      <c r="S803" s="151"/>
      <c r="T803" s="151"/>
      <c r="U803" s="54"/>
    </row>
    <row r="804" spans="2:21" x14ac:dyDescent="0.2">
      <c r="B804" s="115"/>
      <c r="C804" s="115"/>
      <c r="D804" s="115"/>
      <c r="E804" s="115"/>
      <c r="F804" s="115"/>
      <c r="G804" s="116"/>
      <c r="H804" s="116"/>
      <c r="I804" s="117"/>
      <c r="J804" s="116"/>
      <c r="K804" s="116"/>
      <c r="L804" s="117"/>
      <c r="M804" s="116"/>
      <c r="N804" s="115"/>
      <c r="O804" s="115"/>
      <c r="P804" s="116"/>
      <c r="Q804" s="117"/>
      <c r="R804" s="151"/>
      <c r="S804" s="151"/>
      <c r="T804" s="151"/>
      <c r="U804" s="54"/>
    </row>
    <row r="805" spans="2:21" x14ac:dyDescent="0.2">
      <c r="B805" s="115"/>
      <c r="C805" s="115"/>
      <c r="D805" s="115"/>
      <c r="E805" s="115"/>
      <c r="F805" s="115"/>
      <c r="G805" s="116"/>
      <c r="H805" s="116"/>
      <c r="I805" s="117"/>
      <c r="J805" s="116"/>
      <c r="K805" s="116"/>
      <c r="L805" s="117"/>
      <c r="M805" s="116"/>
      <c r="N805" s="115"/>
      <c r="O805" s="115"/>
      <c r="P805" s="116"/>
      <c r="Q805" s="117"/>
      <c r="R805" s="151"/>
      <c r="S805" s="151"/>
      <c r="T805" s="151"/>
      <c r="U805" s="54"/>
    </row>
    <row r="806" spans="2:21" x14ac:dyDescent="0.2">
      <c r="B806" s="115"/>
      <c r="C806" s="115"/>
      <c r="D806" s="115"/>
      <c r="E806" s="115"/>
      <c r="F806" s="115"/>
      <c r="G806" s="116"/>
      <c r="H806" s="116"/>
      <c r="I806" s="117"/>
      <c r="J806" s="116"/>
      <c r="K806" s="116"/>
      <c r="L806" s="117"/>
      <c r="M806" s="116"/>
      <c r="N806" s="115"/>
      <c r="O806" s="115"/>
      <c r="P806" s="116"/>
      <c r="Q806" s="117"/>
      <c r="R806" s="151"/>
      <c r="S806" s="151"/>
      <c r="T806" s="151"/>
      <c r="U806" s="54"/>
    </row>
    <row r="807" spans="2:21" x14ac:dyDescent="0.2">
      <c r="B807" s="115"/>
      <c r="C807" s="115"/>
      <c r="D807" s="115"/>
      <c r="E807" s="115"/>
      <c r="F807" s="115"/>
      <c r="G807" s="116"/>
      <c r="H807" s="116"/>
      <c r="I807" s="117"/>
      <c r="J807" s="116"/>
      <c r="K807" s="116"/>
      <c r="L807" s="117"/>
      <c r="M807" s="116"/>
      <c r="N807" s="115"/>
      <c r="O807" s="115"/>
      <c r="P807" s="116"/>
      <c r="Q807" s="117"/>
      <c r="R807" s="151"/>
      <c r="S807" s="151"/>
      <c r="T807" s="151"/>
      <c r="U807" s="54"/>
    </row>
    <row r="808" spans="2:21" x14ac:dyDescent="0.2">
      <c r="B808" s="115"/>
      <c r="C808" s="115"/>
      <c r="D808" s="115"/>
      <c r="E808" s="115"/>
      <c r="F808" s="115"/>
      <c r="G808" s="116"/>
      <c r="H808" s="116"/>
      <c r="I808" s="117"/>
      <c r="J808" s="116"/>
      <c r="K808" s="116"/>
      <c r="L808" s="117"/>
      <c r="M808" s="116"/>
      <c r="N808" s="115"/>
      <c r="O808" s="115"/>
      <c r="P808" s="116"/>
      <c r="Q808" s="117"/>
      <c r="R808" s="151"/>
      <c r="S808" s="151"/>
      <c r="T808" s="151"/>
      <c r="U808" s="54"/>
    </row>
    <row r="809" spans="2:21" x14ac:dyDescent="0.2">
      <c r="B809" s="115"/>
      <c r="C809" s="115"/>
      <c r="D809" s="115"/>
      <c r="E809" s="115"/>
      <c r="F809" s="115"/>
      <c r="G809" s="116"/>
      <c r="H809" s="116"/>
      <c r="I809" s="117"/>
      <c r="J809" s="116"/>
      <c r="K809" s="116"/>
      <c r="L809" s="117"/>
      <c r="M809" s="116"/>
      <c r="N809" s="115"/>
      <c r="O809" s="115"/>
      <c r="P809" s="116"/>
      <c r="Q809" s="117"/>
      <c r="R809" s="151"/>
      <c r="S809" s="151"/>
      <c r="T809" s="151"/>
      <c r="U809" s="54"/>
    </row>
    <row r="810" spans="2:21" x14ac:dyDescent="0.2">
      <c r="B810" s="115"/>
      <c r="C810" s="115"/>
      <c r="D810" s="115"/>
      <c r="E810" s="115"/>
      <c r="F810" s="115"/>
      <c r="G810" s="116"/>
      <c r="H810" s="116"/>
      <c r="I810" s="117"/>
      <c r="J810" s="116"/>
      <c r="K810" s="116"/>
      <c r="L810" s="117"/>
      <c r="M810" s="116"/>
      <c r="N810" s="115"/>
      <c r="O810" s="115"/>
      <c r="P810" s="116"/>
      <c r="Q810" s="117"/>
      <c r="R810" s="151"/>
      <c r="S810" s="151"/>
      <c r="T810" s="151"/>
      <c r="U810" s="54"/>
    </row>
    <row r="811" spans="2:21" x14ac:dyDescent="0.2">
      <c r="B811" s="115"/>
      <c r="C811" s="115"/>
      <c r="D811" s="115"/>
      <c r="E811" s="115"/>
      <c r="F811" s="115"/>
      <c r="G811" s="116"/>
      <c r="H811" s="116"/>
      <c r="I811" s="117"/>
      <c r="J811" s="116"/>
      <c r="K811" s="116"/>
      <c r="L811" s="117"/>
      <c r="M811" s="116"/>
      <c r="N811" s="115"/>
      <c r="O811" s="115"/>
      <c r="P811" s="116"/>
      <c r="Q811" s="117"/>
      <c r="R811" s="151"/>
      <c r="S811" s="151"/>
      <c r="T811" s="151"/>
      <c r="U811" s="54"/>
    </row>
    <row r="812" spans="2:21" ht="15" x14ac:dyDescent="0.25">
      <c r="B812" s="115"/>
      <c r="C812" s="115"/>
      <c r="D812" s="115"/>
      <c r="E812" s="115"/>
      <c r="F812" s="115"/>
      <c r="G812" s="116"/>
      <c r="H812" s="116"/>
      <c r="I812" s="117"/>
      <c r="J812" s="116"/>
      <c r="K812" s="116"/>
      <c r="L812" s="117"/>
      <c r="M812" s="116"/>
      <c r="N812" s="115"/>
      <c r="O812" s="115"/>
      <c r="P812" s="116"/>
      <c r="Q812" s="117"/>
      <c r="R812" s="154" t="e">
        <f t="shared" ref="R812" si="0">AVERAGE(C771:C812)</f>
        <v>#DIV/0!</v>
      </c>
      <c r="S812" s="154">
        <f t="shared" ref="S812" si="1">MAX(C775:C812)</f>
        <v>0</v>
      </c>
      <c r="T812" s="154">
        <f t="shared" ref="T812" si="2">MIN(C771:C812)</f>
        <v>0</v>
      </c>
      <c r="U812" s="54"/>
    </row>
    <row r="813" spans="2:21" x14ac:dyDescent="0.2">
      <c r="B813" s="115"/>
      <c r="C813" s="115"/>
      <c r="D813" s="115"/>
      <c r="E813" s="115"/>
      <c r="F813" s="115"/>
      <c r="G813" s="116"/>
      <c r="H813" s="116"/>
      <c r="I813" s="117"/>
      <c r="J813" s="116"/>
      <c r="K813" s="116"/>
      <c r="L813" s="117"/>
      <c r="M813" s="116"/>
      <c r="N813" s="115"/>
      <c r="O813" s="115"/>
      <c r="P813" s="116"/>
      <c r="Q813" s="117"/>
      <c r="R813" s="151"/>
      <c r="S813" s="151"/>
      <c r="T813" s="151"/>
      <c r="U813" s="54"/>
    </row>
    <row r="814" spans="2:21" x14ac:dyDescent="0.2">
      <c r="B814" s="115"/>
      <c r="C814" s="115"/>
      <c r="D814" s="115"/>
      <c r="E814" s="115"/>
      <c r="F814" s="115"/>
      <c r="G814" s="116"/>
      <c r="H814" s="116"/>
      <c r="I814" s="117"/>
      <c r="J814" s="116"/>
      <c r="K814" s="116"/>
      <c r="L814" s="117"/>
      <c r="M814" s="116"/>
      <c r="N814" s="115"/>
      <c r="O814" s="115"/>
      <c r="P814" s="116"/>
      <c r="Q814" s="117"/>
      <c r="R814" s="151"/>
      <c r="S814" s="151"/>
      <c r="T814" s="151"/>
      <c r="U814" s="54"/>
    </row>
    <row r="815" spans="2:21" x14ac:dyDescent="0.2">
      <c r="B815" s="115"/>
      <c r="C815" s="115"/>
      <c r="D815" s="115"/>
      <c r="E815" s="115"/>
      <c r="F815" s="115"/>
      <c r="G815" s="116"/>
      <c r="H815" s="116"/>
      <c r="I815" s="117"/>
      <c r="J815" s="116"/>
      <c r="K815" s="116"/>
      <c r="L815" s="117"/>
      <c r="M815" s="116"/>
      <c r="N815" s="115"/>
      <c r="O815" s="115"/>
      <c r="P815" s="116"/>
      <c r="Q815" s="117"/>
      <c r="R815" s="151"/>
      <c r="S815" s="151"/>
      <c r="T815" s="151"/>
      <c r="U815" s="54"/>
    </row>
    <row r="816" spans="2:21" x14ac:dyDescent="0.2">
      <c r="B816" s="115"/>
      <c r="C816" s="115"/>
      <c r="D816" s="115"/>
      <c r="E816" s="115"/>
      <c r="F816" s="115"/>
      <c r="G816" s="116"/>
      <c r="H816" s="116"/>
      <c r="I816" s="117"/>
      <c r="J816" s="116"/>
      <c r="K816" s="116"/>
      <c r="L816" s="117"/>
      <c r="M816" s="116"/>
      <c r="N816" s="115"/>
      <c r="O816" s="115"/>
      <c r="P816" s="116"/>
      <c r="Q816" s="117"/>
      <c r="R816" s="151"/>
      <c r="S816" s="151"/>
      <c r="T816" s="151"/>
      <c r="U816" s="54"/>
    </row>
    <row r="817" spans="2:21" x14ac:dyDescent="0.2">
      <c r="B817" s="115"/>
      <c r="C817" s="115"/>
      <c r="D817" s="115"/>
      <c r="E817" s="115"/>
      <c r="F817" s="115"/>
      <c r="G817" s="116"/>
      <c r="H817" s="116"/>
      <c r="I817" s="117"/>
      <c r="J817" s="116"/>
      <c r="K817" s="116"/>
      <c r="L817" s="117"/>
      <c r="M817" s="116"/>
      <c r="N817" s="115"/>
      <c r="O817" s="115"/>
      <c r="P817" s="116"/>
      <c r="Q817" s="117"/>
      <c r="R817" s="151"/>
      <c r="S817" s="151"/>
      <c r="T817" s="151"/>
      <c r="U817" s="54"/>
    </row>
    <row r="818" spans="2:21" x14ac:dyDescent="0.2">
      <c r="B818" s="115"/>
      <c r="C818" s="115"/>
      <c r="D818" s="115"/>
      <c r="E818" s="115"/>
      <c r="F818" s="115"/>
      <c r="G818" s="116"/>
      <c r="H818" s="116"/>
      <c r="I818" s="117"/>
      <c r="J818" s="116"/>
      <c r="K818" s="116"/>
      <c r="L818" s="117"/>
      <c r="M818" s="116"/>
      <c r="N818" s="115"/>
      <c r="O818" s="115"/>
      <c r="P818" s="116"/>
      <c r="Q818" s="117"/>
      <c r="R818" s="151"/>
      <c r="S818" s="151"/>
      <c r="T818" s="151"/>
      <c r="U818" s="54"/>
    </row>
    <row r="819" spans="2:21" x14ac:dyDescent="0.2">
      <c r="B819" s="115"/>
      <c r="C819" s="115"/>
      <c r="D819" s="115"/>
      <c r="E819" s="115"/>
      <c r="F819" s="115"/>
      <c r="G819" s="116"/>
      <c r="H819" s="116"/>
      <c r="I819" s="117"/>
      <c r="J819" s="116"/>
      <c r="K819" s="116"/>
      <c r="L819" s="117"/>
      <c r="M819" s="116"/>
      <c r="N819" s="115"/>
      <c r="O819" s="115"/>
      <c r="P819" s="116"/>
      <c r="Q819" s="117"/>
      <c r="R819" s="151"/>
      <c r="S819" s="151"/>
      <c r="T819" s="151"/>
      <c r="U819" s="54"/>
    </row>
    <row r="820" spans="2:21" x14ac:dyDescent="0.2">
      <c r="B820" s="115"/>
      <c r="C820" s="115"/>
      <c r="D820" s="115"/>
      <c r="E820" s="115"/>
      <c r="F820" s="115"/>
      <c r="G820" s="116"/>
      <c r="H820" s="116"/>
      <c r="I820" s="117"/>
      <c r="J820" s="116"/>
      <c r="K820" s="116"/>
      <c r="L820" s="117"/>
      <c r="M820" s="116"/>
      <c r="N820" s="115"/>
      <c r="O820" s="115"/>
      <c r="P820" s="116"/>
      <c r="Q820" s="117"/>
      <c r="R820" s="151"/>
      <c r="S820" s="151"/>
      <c r="T820" s="151"/>
      <c r="U820" s="54"/>
    </row>
    <row r="821" spans="2:21" x14ac:dyDescent="0.2">
      <c r="B821" s="115"/>
      <c r="C821" s="115"/>
      <c r="D821" s="115"/>
      <c r="E821" s="115"/>
      <c r="F821" s="115"/>
      <c r="G821" s="116"/>
      <c r="H821" s="116"/>
      <c r="I821" s="117"/>
      <c r="J821" s="116"/>
      <c r="K821" s="116"/>
      <c r="L821" s="117"/>
      <c r="M821" s="116"/>
      <c r="N821" s="115"/>
      <c r="O821" s="115"/>
      <c r="P821" s="116"/>
      <c r="Q821" s="117"/>
      <c r="R821" s="151"/>
      <c r="S821" s="151"/>
      <c r="T821" s="151"/>
      <c r="U821" s="54"/>
    </row>
    <row r="822" spans="2:21" x14ac:dyDescent="0.2">
      <c r="B822" s="115"/>
      <c r="C822" s="115"/>
      <c r="D822" s="115"/>
      <c r="E822" s="115"/>
      <c r="F822" s="115"/>
      <c r="G822" s="116"/>
      <c r="H822" s="116"/>
      <c r="I822" s="117"/>
      <c r="J822" s="116"/>
      <c r="K822" s="116"/>
      <c r="L822" s="117"/>
      <c r="M822" s="116"/>
      <c r="N822" s="115"/>
      <c r="O822" s="115"/>
      <c r="P822" s="116"/>
      <c r="Q822" s="117"/>
      <c r="R822" s="151"/>
      <c r="S822" s="151"/>
      <c r="T822" s="151"/>
      <c r="U822" s="54"/>
    </row>
    <row r="823" spans="2:21" x14ac:dyDescent="0.2">
      <c r="B823" s="115"/>
      <c r="C823" s="115"/>
      <c r="D823" s="115"/>
      <c r="E823" s="115"/>
      <c r="F823" s="115"/>
      <c r="G823" s="116"/>
      <c r="H823" s="116"/>
      <c r="I823" s="117"/>
      <c r="J823" s="116"/>
      <c r="K823" s="116"/>
      <c r="L823" s="117"/>
      <c r="M823" s="116"/>
      <c r="N823" s="115"/>
      <c r="O823" s="115"/>
      <c r="P823" s="116"/>
      <c r="Q823" s="117"/>
      <c r="R823" s="151"/>
      <c r="S823" s="151"/>
      <c r="T823" s="151"/>
      <c r="U823" s="54"/>
    </row>
    <row r="824" spans="2:21" x14ac:dyDescent="0.2">
      <c r="B824" s="115"/>
      <c r="C824" s="115"/>
      <c r="D824" s="115"/>
      <c r="E824" s="115"/>
      <c r="F824" s="115"/>
      <c r="G824" s="116"/>
      <c r="H824" s="116"/>
      <c r="I824" s="117"/>
      <c r="J824" s="116"/>
      <c r="K824" s="116"/>
      <c r="L824" s="117"/>
      <c r="M824" s="116"/>
      <c r="N824" s="115"/>
      <c r="O824" s="115"/>
      <c r="P824" s="116"/>
      <c r="Q824" s="117"/>
      <c r="R824" s="151"/>
      <c r="S824" s="151"/>
      <c r="T824" s="151"/>
      <c r="U824" s="54"/>
    </row>
    <row r="825" spans="2:21" x14ac:dyDescent="0.2">
      <c r="B825" s="115"/>
      <c r="C825" s="115"/>
      <c r="D825" s="115"/>
      <c r="E825" s="115"/>
      <c r="F825" s="115"/>
      <c r="G825" s="116"/>
      <c r="H825" s="116"/>
      <c r="I825" s="117"/>
      <c r="J825" s="116"/>
      <c r="K825" s="116"/>
      <c r="L825" s="117"/>
      <c r="M825" s="116"/>
      <c r="N825" s="115"/>
      <c r="O825" s="115"/>
      <c r="P825" s="116"/>
      <c r="Q825" s="117"/>
      <c r="R825" s="151"/>
      <c r="S825" s="151"/>
      <c r="T825" s="151"/>
      <c r="U825" s="54"/>
    </row>
    <row r="826" spans="2:21" x14ac:dyDescent="0.2">
      <c r="B826" s="115"/>
      <c r="C826" s="115"/>
      <c r="D826" s="115"/>
      <c r="E826" s="115"/>
      <c r="F826" s="115"/>
      <c r="G826" s="116"/>
      <c r="H826" s="116"/>
      <c r="I826" s="117"/>
      <c r="J826" s="116"/>
      <c r="K826" s="116"/>
      <c r="L826" s="117"/>
      <c r="M826" s="116"/>
      <c r="N826" s="115"/>
      <c r="O826" s="115"/>
      <c r="P826" s="116"/>
      <c r="Q826" s="117"/>
      <c r="R826" s="151"/>
      <c r="S826" s="151"/>
      <c r="T826" s="151"/>
      <c r="U826" s="54"/>
    </row>
    <row r="827" spans="2:21" x14ac:dyDescent="0.2">
      <c r="B827" s="115"/>
      <c r="C827" s="115"/>
      <c r="D827" s="115"/>
      <c r="E827" s="115"/>
      <c r="F827" s="115"/>
      <c r="G827" s="116"/>
      <c r="H827" s="116"/>
      <c r="I827" s="117"/>
      <c r="J827" s="116"/>
      <c r="K827" s="116"/>
      <c r="L827" s="117"/>
      <c r="M827" s="116"/>
      <c r="N827" s="115"/>
      <c r="O827" s="115"/>
      <c r="P827" s="116"/>
      <c r="Q827" s="117"/>
      <c r="R827" s="151"/>
      <c r="S827" s="151"/>
      <c r="T827" s="151"/>
      <c r="U827" s="54"/>
    </row>
    <row r="828" spans="2:21" x14ac:dyDescent="0.2">
      <c r="B828" s="115"/>
      <c r="C828" s="115"/>
      <c r="D828" s="115"/>
      <c r="E828" s="115"/>
      <c r="F828" s="115"/>
      <c r="G828" s="116"/>
      <c r="H828" s="116"/>
      <c r="I828" s="117"/>
      <c r="J828" s="116"/>
      <c r="K828" s="116"/>
      <c r="L828" s="117"/>
      <c r="M828" s="116"/>
      <c r="N828" s="115"/>
      <c r="O828" s="115"/>
      <c r="P828" s="116"/>
      <c r="Q828" s="117"/>
      <c r="R828" s="151"/>
      <c r="S828" s="151"/>
      <c r="T828" s="151"/>
      <c r="U828" s="54"/>
    </row>
    <row r="829" spans="2:21" x14ac:dyDescent="0.2">
      <c r="B829" s="115"/>
      <c r="C829" s="115"/>
      <c r="D829" s="115"/>
      <c r="E829" s="115"/>
      <c r="F829" s="115"/>
      <c r="G829" s="116"/>
      <c r="H829" s="116"/>
      <c r="I829" s="117"/>
      <c r="J829" s="116"/>
      <c r="K829" s="116"/>
      <c r="L829" s="117"/>
      <c r="M829" s="116"/>
      <c r="N829" s="115"/>
      <c r="O829" s="115"/>
      <c r="P829" s="116"/>
      <c r="Q829" s="117"/>
      <c r="R829" s="151"/>
      <c r="S829" s="151"/>
      <c r="T829" s="151"/>
      <c r="U829" s="54"/>
    </row>
    <row r="830" spans="2:21" x14ac:dyDescent="0.2">
      <c r="B830" s="115"/>
      <c r="C830" s="115"/>
      <c r="D830" s="115"/>
      <c r="E830" s="115"/>
      <c r="F830" s="115"/>
      <c r="G830" s="116"/>
      <c r="H830" s="116"/>
      <c r="I830" s="117"/>
      <c r="J830" s="116"/>
      <c r="K830" s="116"/>
      <c r="L830" s="117"/>
      <c r="M830" s="116"/>
      <c r="N830" s="115"/>
      <c r="O830" s="115"/>
      <c r="P830" s="116"/>
      <c r="Q830" s="117"/>
      <c r="R830" s="151"/>
      <c r="S830" s="151"/>
      <c r="T830" s="151"/>
      <c r="U830" s="54"/>
    </row>
    <row r="831" spans="2:21" x14ac:dyDescent="0.2">
      <c r="B831" s="115"/>
      <c r="C831" s="115"/>
      <c r="D831" s="115"/>
      <c r="E831" s="115"/>
      <c r="F831" s="115"/>
      <c r="G831" s="116"/>
      <c r="H831" s="116"/>
      <c r="I831" s="117"/>
      <c r="J831" s="116"/>
      <c r="K831" s="116"/>
      <c r="L831" s="117"/>
      <c r="M831" s="116"/>
      <c r="N831" s="115"/>
      <c r="O831" s="115"/>
      <c r="P831" s="116"/>
      <c r="Q831" s="117"/>
      <c r="R831" s="151"/>
      <c r="S831" s="151"/>
      <c r="T831" s="151"/>
      <c r="U831" s="54"/>
    </row>
    <row r="832" spans="2:21" x14ac:dyDescent="0.2">
      <c r="B832" s="115"/>
      <c r="C832" s="115"/>
      <c r="D832" s="115"/>
      <c r="E832" s="115"/>
      <c r="F832" s="115"/>
      <c r="G832" s="116"/>
      <c r="H832" s="116"/>
      <c r="I832" s="117"/>
      <c r="J832" s="116"/>
      <c r="K832" s="116"/>
      <c r="L832" s="117"/>
      <c r="M832" s="116"/>
      <c r="N832" s="115"/>
      <c r="O832" s="115"/>
      <c r="P832" s="116"/>
      <c r="Q832" s="117"/>
      <c r="R832" s="151"/>
      <c r="S832" s="151"/>
      <c r="T832" s="151"/>
      <c r="U832" s="54"/>
    </row>
    <row r="833" spans="2:21" x14ac:dyDescent="0.2">
      <c r="B833" s="115"/>
      <c r="C833" s="115"/>
      <c r="D833" s="115"/>
      <c r="E833" s="115"/>
      <c r="F833" s="115"/>
      <c r="G833" s="116"/>
      <c r="H833" s="116"/>
      <c r="I833" s="117"/>
      <c r="J833" s="116"/>
      <c r="K833" s="116"/>
      <c r="L833" s="117"/>
      <c r="M833" s="116"/>
      <c r="N833" s="115"/>
      <c r="O833" s="115"/>
      <c r="P833" s="116"/>
      <c r="Q833" s="117"/>
      <c r="R833" s="151"/>
      <c r="S833" s="151"/>
      <c r="T833" s="151"/>
      <c r="U833" s="54"/>
    </row>
    <row r="834" spans="2:21" x14ac:dyDescent="0.2">
      <c r="B834" s="115"/>
      <c r="C834" s="115"/>
      <c r="D834" s="115"/>
      <c r="E834" s="115"/>
      <c r="F834" s="115"/>
      <c r="G834" s="116"/>
      <c r="H834" s="116"/>
      <c r="I834" s="117"/>
      <c r="J834" s="116"/>
      <c r="K834" s="116"/>
      <c r="L834" s="117"/>
      <c r="M834" s="116"/>
      <c r="N834" s="115"/>
      <c r="O834" s="115"/>
      <c r="P834" s="116"/>
      <c r="Q834" s="117"/>
      <c r="R834" s="151"/>
      <c r="S834" s="151"/>
      <c r="T834" s="151"/>
      <c r="U834" s="54"/>
    </row>
    <row r="835" spans="2:21" x14ac:dyDescent="0.2">
      <c r="B835" s="115"/>
      <c r="C835" s="115"/>
      <c r="D835" s="115"/>
      <c r="E835" s="115"/>
      <c r="F835" s="115"/>
      <c r="G835" s="116"/>
      <c r="H835" s="116"/>
      <c r="I835" s="117"/>
      <c r="J835" s="116"/>
      <c r="K835" s="116"/>
      <c r="L835" s="117"/>
      <c r="M835" s="116"/>
      <c r="N835" s="115"/>
      <c r="O835" s="115"/>
      <c r="P835" s="116"/>
      <c r="Q835" s="117"/>
      <c r="R835" s="151"/>
      <c r="S835" s="151"/>
      <c r="T835" s="151"/>
      <c r="U835" s="54"/>
    </row>
    <row r="836" spans="2:21" x14ac:dyDescent="0.2">
      <c r="B836" s="115"/>
      <c r="C836" s="115"/>
      <c r="D836" s="115"/>
      <c r="E836" s="115"/>
      <c r="F836" s="115"/>
      <c r="G836" s="116"/>
      <c r="H836" s="116"/>
      <c r="I836" s="117"/>
      <c r="J836" s="116"/>
      <c r="K836" s="116"/>
      <c r="L836" s="117"/>
      <c r="M836" s="116"/>
      <c r="N836" s="115"/>
      <c r="O836" s="115"/>
      <c r="P836" s="116"/>
      <c r="Q836" s="117"/>
      <c r="R836" s="151"/>
      <c r="S836" s="151"/>
      <c r="T836" s="151"/>
      <c r="U836" s="54"/>
    </row>
    <row r="837" spans="2:21" x14ac:dyDescent="0.2">
      <c r="B837" s="115"/>
      <c r="C837" s="115"/>
      <c r="D837" s="115"/>
      <c r="E837" s="115"/>
      <c r="F837" s="115"/>
      <c r="G837" s="116"/>
      <c r="H837" s="116"/>
      <c r="I837" s="117"/>
      <c r="J837" s="116"/>
      <c r="K837" s="116"/>
      <c r="L837" s="117"/>
      <c r="M837" s="116"/>
      <c r="N837" s="115"/>
      <c r="O837" s="115"/>
      <c r="P837" s="116"/>
      <c r="Q837" s="117"/>
      <c r="R837" s="151"/>
      <c r="S837" s="151"/>
      <c r="T837" s="151"/>
      <c r="U837" s="54"/>
    </row>
    <row r="838" spans="2:21" x14ac:dyDescent="0.2">
      <c r="B838" s="115"/>
      <c r="C838" s="115"/>
      <c r="D838" s="115"/>
      <c r="E838" s="115"/>
      <c r="F838" s="115"/>
      <c r="G838" s="116"/>
      <c r="H838" s="116"/>
      <c r="I838" s="117"/>
      <c r="J838" s="116"/>
      <c r="K838" s="116"/>
      <c r="L838" s="117"/>
      <c r="M838" s="116"/>
      <c r="N838" s="115"/>
      <c r="O838" s="115"/>
      <c r="P838" s="116"/>
      <c r="Q838" s="117"/>
      <c r="R838" s="151"/>
      <c r="S838" s="151"/>
      <c r="T838" s="151"/>
      <c r="U838" s="54"/>
    </row>
    <row r="839" spans="2:21" x14ac:dyDescent="0.2">
      <c r="B839" s="115"/>
      <c r="C839" s="115"/>
      <c r="D839" s="115"/>
      <c r="E839" s="115"/>
      <c r="F839" s="115"/>
      <c r="G839" s="116"/>
      <c r="H839" s="116"/>
      <c r="I839" s="117"/>
      <c r="J839" s="116"/>
      <c r="K839" s="116"/>
      <c r="L839" s="117"/>
      <c r="M839" s="116"/>
      <c r="N839" s="115"/>
      <c r="O839" s="115"/>
      <c r="P839" s="116"/>
      <c r="Q839" s="117"/>
      <c r="R839" s="151"/>
      <c r="S839" s="151"/>
      <c r="T839" s="151"/>
      <c r="U839" s="54"/>
    </row>
    <row r="840" spans="2:21" x14ac:dyDescent="0.2">
      <c r="B840" s="115"/>
      <c r="C840" s="115"/>
      <c r="D840" s="115"/>
      <c r="E840" s="115"/>
      <c r="F840" s="115"/>
      <c r="G840" s="116"/>
      <c r="H840" s="116"/>
      <c r="I840" s="117"/>
      <c r="J840" s="116"/>
      <c r="K840" s="116"/>
      <c r="L840" s="117"/>
      <c r="M840" s="116"/>
      <c r="N840" s="115"/>
      <c r="O840" s="115"/>
      <c r="P840" s="116"/>
      <c r="Q840" s="117"/>
      <c r="R840" s="151"/>
      <c r="S840" s="151"/>
      <c r="T840" s="151"/>
      <c r="U840" s="54"/>
    </row>
    <row r="841" spans="2:21" x14ac:dyDescent="0.2">
      <c r="B841" s="115"/>
      <c r="C841" s="115"/>
      <c r="D841" s="115"/>
      <c r="E841" s="115"/>
      <c r="F841" s="115"/>
      <c r="G841" s="116"/>
      <c r="H841" s="116"/>
      <c r="I841" s="117"/>
      <c r="J841" s="116"/>
      <c r="K841" s="116"/>
      <c r="L841" s="117"/>
      <c r="M841" s="116"/>
      <c r="N841" s="115"/>
      <c r="O841" s="115"/>
      <c r="P841" s="116"/>
      <c r="Q841" s="117"/>
      <c r="R841" s="151"/>
      <c r="S841" s="151"/>
      <c r="T841" s="151"/>
      <c r="U841" s="54"/>
    </row>
    <row r="842" spans="2:21" x14ac:dyDescent="0.2">
      <c r="B842" s="115"/>
      <c r="C842" s="115"/>
      <c r="D842" s="115"/>
      <c r="E842" s="115"/>
      <c r="F842" s="115"/>
      <c r="G842" s="116"/>
      <c r="H842" s="116"/>
      <c r="I842" s="117"/>
      <c r="J842" s="116"/>
      <c r="K842" s="116"/>
      <c r="L842" s="117"/>
      <c r="M842" s="116"/>
      <c r="N842" s="115"/>
      <c r="O842" s="115"/>
      <c r="P842" s="116"/>
      <c r="Q842" s="117"/>
      <c r="R842" s="151"/>
      <c r="S842" s="151"/>
      <c r="T842" s="151"/>
      <c r="U842" s="54"/>
    </row>
    <row r="843" spans="2:21" x14ac:dyDescent="0.2">
      <c r="B843" s="115"/>
      <c r="C843" s="115"/>
      <c r="D843" s="115"/>
      <c r="E843" s="115"/>
      <c r="F843" s="115"/>
      <c r="G843" s="116"/>
      <c r="H843" s="116"/>
      <c r="I843" s="117"/>
      <c r="J843" s="116"/>
      <c r="K843" s="116"/>
      <c r="L843" s="117"/>
      <c r="M843" s="116"/>
      <c r="N843" s="115"/>
      <c r="O843" s="115"/>
      <c r="P843" s="116"/>
      <c r="Q843" s="117"/>
      <c r="R843" s="151"/>
      <c r="S843" s="151"/>
      <c r="T843" s="151"/>
      <c r="U843" s="54"/>
    </row>
    <row r="844" spans="2:21" x14ac:dyDescent="0.2">
      <c r="B844" s="115"/>
      <c r="C844" s="115"/>
      <c r="D844" s="115"/>
      <c r="E844" s="115"/>
      <c r="F844" s="115"/>
      <c r="G844" s="116"/>
      <c r="H844" s="116"/>
      <c r="I844" s="117"/>
      <c r="J844" s="116"/>
      <c r="K844" s="116"/>
      <c r="L844" s="117"/>
      <c r="M844" s="116"/>
      <c r="N844" s="115"/>
      <c r="O844" s="115"/>
      <c r="P844" s="116"/>
      <c r="Q844" s="117"/>
      <c r="R844" s="151"/>
      <c r="S844" s="151"/>
      <c r="T844" s="151"/>
      <c r="U844" s="54"/>
    </row>
    <row r="845" spans="2:21" x14ac:dyDescent="0.2">
      <c r="B845" s="115"/>
      <c r="C845" s="115"/>
      <c r="D845" s="115"/>
      <c r="E845" s="115"/>
      <c r="F845" s="115"/>
      <c r="G845" s="116"/>
      <c r="H845" s="116"/>
      <c r="I845" s="117"/>
      <c r="J845" s="116"/>
      <c r="K845" s="116"/>
      <c r="L845" s="117"/>
      <c r="M845" s="116"/>
      <c r="N845" s="115"/>
      <c r="O845" s="115"/>
      <c r="P845" s="116"/>
      <c r="Q845" s="117"/>
      <c r="R845" s="151"/>
      <c r="S845" s="151"/>
      <c r="T845" s="151"/>
      <c r="U845" s="54"/>
    </row>
    <row r="846" spans="2:21" x14ac:dyDescent="0.2">
      <c r="B846" s="115"/>
      <c r="C846" s="115"/>
      <c r="D846" s="115"/>
      <c r="E846" s="115"/>
      <c r="F846" s="115"/>
      <c r="G846" s="116"/>
      <c r="H846" s="116"/>
      <c r="I846" s="117"/>
      <c r="J846" s="116"/>
      <c r="K846" s="116"/>
      <c r="L846" s="117"/>
      <c r="M846" s="116"/>
      <c r="N846" s="115"/>
      <c r="O846" s="115"/>
      <c r="P846" s="116"/>
      <c r="Q846" s="117"/>
      <c r="R846" s="151"/>
      <c r="S846" s="151"/>
      <c r="T846" s="151"/>
      <c r="U846" s="54"/>
    </row>
    <row r="847" spans="2:21" x14ac:dyDescent="0.2">
      <c r="B847" s="115"/>
      <c r="C847" s="115"/>
      <c r="D847" s="115"/>
      <c r="E847" s="115"/>
      <c r="F847" s="115"/>
      <c r="G847" s="116"/>
      <c r="H847" s="116"/>
      <c r="I847" s="117"/>
      <c r="J847" s="116"/>
      <c r="K847" s="116"/>
      <c r="L847" s="117"/>
      <c r="M847" s="116"/>
      <c r="N847" s="115"/>
      <c r="O847" s="115"/>
      <c r="P847" s="116"/>
      <c r="Q847" s="117"/>
      <c r="R847" s="151"/>
      <c r="S847" s="151"/>
      <c r="T847" s="151"/>
      <c r="U847" s="54"/>
    </row>
    <row r="848" spans="2:21" x14ac:dyDescent="0.2">
      <c r="B848" s="115"/>
      <c r="C848" s="115"/>
      <c r="D848" s="115"/>
      <c r="E848" s="115"/>
      <c r="F848" s="115"/>
      <c r="G848" s="116"/>
      <c r="H848" s="116"/>
      <c r="I848" s="117"/>
      <c r="J848" s="116"/>
      <c r="K848" s="116"/>
      <c r="L848" s="117"/>
      <c r="M848" s="116"/>
      <c r="N848" s="115"/>
      <c r="O848" s="115"/>
      <c r="P848" s="116"/>
      <c r="Q848" s="117"/>
      <c r="R848" s="151"/>
      <c r="S848" s="151"/>
      <c r="T848" s="151"/>
      <c r="U848" s="54"/>
    </row>
    <row r="849" spans="2:21" x14ac:dyDescent="0.2">
      <c r="B849" s="115"/>
      <c r="C849" s="115"/>
      <c r="D849" s="115"/>
      <c r="E849" s="115"/>
      <c r="F849" s="115"/>
      <c r="G849" s="116"/>
      <c r="H849" s="116"/>
      <c r="I849" s="117"/>
      <c r="J849" s="116"/>
      <c r="K849" s="116"/>
      <c r="L849" s="117"/>
      <c r="M849" s="116"/>
      <c r="N849" s="115"/>
      <c r="O849" s="115"/>
      <c r="P849" s="116"/>
      <c r="Q849" s="117"/>
      <c r="R849" s="151"/>
      <c r="S849" s="151"/>
      <c r="T849" s="151"/>
      <c r="U849" s="54"/>
    </row>
    <row r="850" spans="2:21" x14ac:dyDescent="0.2">
      <c r="B850" s="115"/>
      <c r="C850" s="115"/>
      <c r="D850" s="115"/>
      <c r="E850" s="115"/>
      <c r="F850" s="115"/>
      <c r="G850" s="116"/>
      <c r="H850" s="116"/>
      <c r="I850" s="117"/>
      <c r="J850" s="116"/>
      <c r="K850" s="116"/>
      <c r="L850" s="117"/>
      <c r="M850" s="116"/>
      <c r="N850" s="115"/>
      <c r="O850" s="115"/>
      <c r="P850" s="116"/>
      <c r="Q850" s="117"/>
      <c r="R850" s="151"/>
      <c r="S850" s="151"/>
      <c r="T850" s="151"/>
      <c r="U850" s="54"/>
    </row>
    <row r="851" spans="2:21" x14ac:dyDescent="0.2">
      <c r="B851" s="115"/>
      <c r="C851" s="115"/>
      <c r="D851" s="115"/>
      <c r="E851" s="115"/>
      <c r="F851" s="115"/>
      <c r="G851" s="116"/>
      <c r="H851" s="116"/>
      <c r="I851" s="117"/>
      <c r="J851" s="116"/>
      <c r="K851" s="116"/>
      <c r="L851" s="117"/>
      <c r="M851" s="116"/>
      <c r="N851" s="115"/>
      <c r="O851" s="115"/>
      <c r="P851" s="116"/>
      <c r="Q851" s="117"/>
      <c r="R851" s="151"/>
      <c r="S851" s="151"/>
      <c r="T851" s="151"/>
      <c r="U851" s="54"/>
    </row>
    <row r="852" spans="2:21" x14ac:dyDescent="0.2">
      <c r="B852" s="115"/>
      <c r="C852" s="115"/>
      <c r="D852" s="115"/>
      <c r="E852" s="115"/>
      <c r="F852" s="115"/>
      <c r="G852" s="116"/>
      <c r="H852" s="116"/>
      <c r="I852" s="117"/>
      <c r="J852" s="116"/>
      <c r="K852" s="116"/>
      <c r="L852" s="117"/>
      <c r="M852" s="116"/>
      <c r="N852" s="115"/>
      <c r="O852" s="115"/>
      <c r="P852" s="116"/>
      <c r="Q852" s="117"/>
      <c r="R852" s="151"/>
      <c r="S852" s="151"/>
      <c r="T852" s="151"/>
      <c r="U852" s="54"/>
    </row>
    <row r="853" spans="2:21" x14ac:dyDescent="0.2">
      <c r="B853" s="115"/>
      <c r="C853" s="115"/>
      <c r="D853" s="115"/>
      <c r="E853" s="115"/>
      <c r="F853" s="115"/>
      <c r="G853" s="116"/>
      <c r="H853" s="116"/>
      <c r="I853" s="117"/>
      <c r="J853" s="116"/>
      <c r="K853" s="116"/>
      <c r="L853" s="117"/>
      <c r="M853" s="116"/>
      <c r="N853" s="115"/>
      <c r="O853" s="115"/>
      <c r="P853" s="116"/>
      <c r="Q853" s="117"/>
      <c r="R853" s="151"/>
      <c r="S853" s="151"/>
      <c r="T853" s="151"/>
      <c r="U853" s="54"/>
    </row>
    <row r="854" spans="2:21" ht="15" x14ac:dyDescent="0.25">
      <c r="B854" s="115"/>
      <c r="C854" s="115"/>
      <c r="D854" s="115"/>
      <c r="E854" s="115"/>
      <c r="F854" s="115"/>
      <c r="G854" s="116"/>
      <c r="H854" s="116"/>
      <c r="I854" s="117"/>
      <c r="J854" s="116"/>
      <c r="K854" s="116"/>
      <c r="L854" s="117"/>
      <c r="M854" s="116"/>
      <c r="N854" s="115"/>
      <c r="O854" s="115"/>
      <c r="P854" s="116"/>
      <c r="Q854" s="117"/>
      <c r="R854" s="154" t="e">
        <f t="shared" ref="R854" si="3">AVERAGE(C813:C854)</f>
        <v>#DIV/0!</v>
      </c>
      <c r="S854" s="154">
        <f t="shared" ref="S854" si="4">MAX(C817:C854)</f>
        <v>0</v>
      </c>
      <c r="T854" s="154">
        <f t="shared" ref="T854" si="5">MIN(C813:C854)</f>
        <v>0</v>
      </c>
      <c r="U854" s="54"/>
    </row>
    <row r="855" spans="2:21" x14ac:dyDescent="0.2">
      <c r="B855" s="115"/>
      <c r="C855" s="115"/>
      <c r="D855" s="115"/>
      <c r="E855" s="115"/>
      <c r="F855" s="115"/>
      <c r="G855" s="116"/>
      <c r="H855" s="116"/>
      <c r="I855" s="117"/>
      <c r="J855" s="116"/>
      <c r="K855" s="116"/>
      <c r="L855" s="117"/>
      <c r="M855" s="116"/>
      <c r="N855" s="115"/>
      <c r="O855" s="115"/>
      <c r="P855" s="116"/>
      <c r="Q855" s="117"/>
      <c r="R855" s="151"/>
      <c r="S855" s="151"/>
      <c r="T855" s="151"/>
      <c r="U855" s="54"/>
    </row>
    <row r="856" spans="2:21" x14ac:dyDescent="0.2">
      <c r="B856" s="115"/>
      <c r="C856" s="115"/>
      <c r="D856" s="115"/>
      <c r="E856" s="115"/>
      <c r="F856" s="115"/>
      <c r="G856" s="116"/>
      <c r="H856" s="116"/>
      <c r="I856" s="117"/>
      <c r="J856" s="116"/>
      <c r="K856" s="116"/>
      <c r="L856" s="117"/>
      <c r="M856" s="116"/>
      <c r="N856" s="115"/>
      <c r="O856" s="115"/>
      <c r="P856" s="116"/>
      <c r="Q856" s="117"/>
      <c r="R856" s="151"/>
      <c r="S856" s="151"/>
      <c r="T856" s="151"/>
      <c r="U856" s="54"/>
    </row>
    <row r="857" spans="2:21" x14ac:dyDescent="0.2">
      <c r="B857" s="115"/>
      <c r="C857" s="115"/>
      <c r="D857" s="115"/>
      <c r="E857" s="115"/>
      <c r="F857" s="115"/>
      <c r="G857" s="116"/>
      <c r="H857" s="116"/>
      <c r="I857" s="117"/>
      <c r="J857" s="116"/>
      <c r="K857" s="116"/>
      <c r="L857" s="117"/>
      <c r="M857" s="116"/>
      <c r="N857" s="115"/>
      <c r="O857" s="115"/>
      <c r="P857" s="116"/>
      <c r="Q857" s="117"/>
      <c r="R857" s="151"/>
      <c r="S857" s="151"/>
      <c r="T857" s="151"/>
      <c r="U857" s="54"/>
    </row>
    <row r="858" spans="2:21" x14ac:dyDescent="0.2">
      <c r="B858" s="115"/>
      <c r="C858" s="115"/>
      <c r="D858" s="115"/>
      <c r="E858" s="115"/>
      <c r="F858" s="115"/>
      <c r="G858" s="116"/>
      <c r="H858" s="116"/>
      <c r="I858" s="117"/>
      <c r="J858" s="116"/>
      <c r="K858" s="116"/>
      <c r="L858" s="117"/>
      <c r="M858" s="116"/>
      <c r="N858" s="115"/>
      <c r="O858" s="115"/>
      <c r="P858" s="116"/>
      <c r="Q858" s="117"/>
      <c r="R858" s="151"/>
      <c r="S858" s="151"/>
      <c r="T858" s="151"/>
      <c r="U858" s="54"/>
    </row>
    <row r="859" spans="2:21" x14ac:dyDescent="0.2">
      <c r="B859" s="115"/>
      <c r="C859" s="115"/>
      <c r="D859" s="115"/>
      <c r="E859" s="115"/>
      <c r="F859" s="115"/>
      <c r="G859" s="116"/>
      <c r="H859" s="116"/>
      <c r="I859" s="117"/>
      <c r="J859" s="116"/>
      <c r="K859" s="116"/>
      <c r="L859" s="117"/>
      <c r="M859" s="116"/>
      <c r="N859" s="115"/>
      <c r="O859" s="115"/>
      <c r="P859" s="116"/>
      <c r="Q859" s="117"/>
      <c r="R859" s="151"/>
      <c r="S859" s="151"/>
      <c r="T859" s="151"/>
      <c r="U859" s="54"/>
    </row>
    <row r="860" spans="2:21" x14ac:dyDescent="0.2">
      <c r="B860" s="115"/>
      <c r="C860" s="115"/>
      <c r="D860" s="115"/>
      <c r="E860" s="115"/>
      <c r="F860" s="115"/>
      <c r="G860" s="116"/>
      <c r="H860" s="116"/>
      <c r="I860" s="117"/>
      <c r="J860" s="116"/>
      <c r="K860" s="116"/>
      <c r="L860" s="117"/>
      <c r="M860" s="116"/>
      <c r="N860" s="115"/>
      <c r="O860" s="115"/>
      <c r="P860" s="116"/>
      <c r="Q860" s="117"/>
      <c r="R860" s="151"/>
      <c r="S860" s="151"/>
      <c r="T860" s="151"/>
      <c r="U860" s="54"/>
    </row>
    <row r="861" spans="2:21" x14ac:dyDescent="0.2">
      <c r="B861" s="115"/>
      <c r="C861" s="115"/>
      <c r="D861" s="115"/>
      <c r="E861" s="115"/>
      <c r="F861" s="115"/>
      <c r="G861" s="116"/>
      <c r="H861" s="116"/>
      <c r="I861" s="117"/>
      <c r="J861" s="116"/>
      <c r="K861" s="116"/>
      <c r="L861" s="117"/>
      <c r="M861" s="116"/>
      <c r="N861" s="115"/>
      <c r="O861" s="115"/>
      <c r="P861" s="116"/>
      <c r="Q861" s="117"/>
      <c r="R861" s="151"/>
      <c r="S861" s="151"/>
      <c r="T861" s="151"/>
      <c r="U861" s="54"/>
    </row>
    <row r="862" spans="2:21" x14ac:dyDescent="0.2">
      <c r="B862" s="115"/>
      <c r="C862" s="115"/>
      <c r="D862" s="115"/>
      <c r="E862" s="115"/>
      <c r="F862" s="115"/>
      <c r="G862" s="116"/>
      <c r="H862" s="116"/>
      <c r="I862" s="117"/>
      <c r="J862" s="116"/>
      <c r="K862" s="116"/>
      <c r="L862" s="117"/>
      <c r="M862" s="116"/>
      <c r="N862" s="115"/>
      <c r="O862" s="115"/>
      <c r="P862" s="116"/>
      <c r="Q862" s="117"/>
      <c r="R862" s="151"/>
      <c r="S862" s="151"/>
      <c r="T862" s="151"/>
      <c r="U862" s="54"/>
    </row>
    <row r="863" spans="2:21" x14ac:dyDescent="0.2">
      <c r="B863" s="115"/>
      <c r="C863" s="115"/>
      <c r="D863" s="115"/>
      <c r="E863" s="115"/>
      <c r="F863" s="115"/>
      <c r="G863" s="116"/>
      <c r="H863" s="116"/>
      <c r="I863" s="117"/>
      <c r="J863" s="116"/>
      <c r="K863" s="116"/>
      <c r="L863" s="117"/>
      <c r="M863" s="116"/>
      <c r="N863" s="115"/>
      <c r="O863" s="115"/>
      <c r="P863" s="116"/>
      <c r="Q863" s="117"/>
      <c r="R863" s="151"/>
      <c r="S863" s="151"/>
      <c r="T863" s="151"/>
      <c r="U863" s="54"/>
    </row>
    <row r="864" spans="2:21" x14ac:dyDescent="0.2">
      <c r="B864" s="115"/>
      <c r="C864" s="115"/>
      <c r="D864" s="115"/>
      <c r="E864" s="115"/>
      <c r="F864" s="115"/>
      <c r="G864" s="116"/>
      <c r="H864" s="116"/>
      <c r="I864" s="117"/>
      <c r="J864" s="116"/>
      <c r="K864" s="116"/>
      <c r="L864" s="117"/>
      <c r="M864" s="116"/>
      <c r="N864" s="115"/>
      <c r="O864" s="115"/>
      <c r="P864" s="116"/>
      <c r="Q864" s="117"/>
      <c r="R864" s="151"/>
      <c r="S864" s="151"/>
      <c r="T864" s="151"/>
      <c r="U864" s="54"/>
    </row>
    <row r="865" spans="2:21" x14ac:dyDescent="0.2">
      <c r="B865" s="115"/>
      <c r="C865" s="115"/>
      <c r="D865" s="115"/>
      <c r="E865" s="115"/>
      <c r="F865" s="115"/>
      <c r="G865" s="116"/>
      <c r="H865" s="116"/>
      <c r="I865" s="117"/>
      <c r="J865" s="116"/>
      <c r="K865" s="116"/>
      <c r="L865" s="117"/>
      <c r="M865" s="116"/>
      <c r="N865" s="115"/>
      <c r="O865" s="115"/>
      <c r="P865" s="116"/>
      <c r="Q865" s="117"/>
      <c r="R865" s="151"/>
      <c r="S865" s="151"/>
      <c r="T865" s="151"/>
      <c r="U865" s="54"/>
    </row>
    <row r="866" spans="2:21" x14ac:dyDescent="0.2">
      <c r="B866" s="115"/>
      <c r="C866" s="115"/>
      <c r="D866" s="115"/>
      <c r="E866" s="115"/>
      <c r="F866" s="115"/>
      <c r="G866" s="116"/>
      <c r="H866" s="116"/>
      <c r="I866" s="117"/>
      <c r="J866" s="116"/>
      <c r="K866" s="116"/>
      <c r="L866" s="117"/>
      <c r="M866" s="116"/>
      <c r="N866" s="115"/>
      <c r="O866" s="115"/>
      <c r="P866" s="116"/>
      <c r="Q866" s="117"/>
      <c r="R866" s="151"/>
      <c r="S866" s="151"/>
      <c r="T866" s="151"/>
      <c r="U866" s="54"/>
    </row>
    <row r="867" spans="2:21" x14ac:dyDescent="0.2">
      <c r="B867" s="115"/>
      <c r="C867" s="115"/>
      <c r="D867" s="115"/>
      <c r="E867" s="115"/>
      <c r="F867" s="115"/>
      <c r="G867" s="116"/>
      <c r="H867" s="116"/>
      <c r="I867" s="117"/>
      <c r="J867" s="116"/>
      <c r="K867" s="116"/>
      <c r="L867" s="117"/>
      <c r="M867" s="116"/>
      <c r="N867" s="115"/>
      <c r="O867" s="115"/>
      <c r="P867" s="116"/>
      <c r="Q867" s="117"/>
      <c r="R867" s="151"/>
      <c r="S867" s="151"/>
      <c r="T867" s="151"/>
      <c r="U867" s="54"/>
    </row>
    <row r="868" spans="2:21" x14ac:dyDescent="0.2">
      <c r="B868" s="115"/>
      <c r="C868" s="115"/>
      <c r="D868" s="115"/>
      <c r="E868" s="115"/>
      <c r="F868" s="115"/>
      <c r="G868" s="116"/>
      <c r="H868" s="116"/>
      <c r="I868" s="117"/>
      <c r="J868" s="116"/>
      <c r="K868" s="116"/>
      <c r="L868" s="117"/>
      <c r="M868" s="116"/>
      <c r="N868" s="115"/>
      <c r="O868" s="115"/>
      <c r="P868" s="116"/>
      <c r="Q868" s="117"/>
      <c r="R868" s="151"/>
      <c r="S868" s="151"/>
      <c r="T868" s="151"/>
      <c r="U868" s="54"/>
    </row>
    <row r="869" spans="2:21" x14ac:dyDescent="0.2">
      <c r="B869" s="115"/>
      <c r="C869" s="115"/>
      <c r="D869" s="115"/>
      <c r="E869" s="115"/>
      <c r="F869" s="115"/>
      <c r="G869" s="116"/>
      <c r="H869" s="116"/>
      <c r="I869" s="117"/>
      <c r="J869" s="116"/>
      <c r="K869" s="116"/>
      <c r="L869" s="117"/>
      <c r="M869" s="116"/>
      <c r="N869" s="115"/>
      <c r="O869" s="115"/>
      <c r="P869" s="116"/>
      <c r="Q869" s="117"/>
      <c r="R869" s="151"/>
      <c r="S869" s="151"/>
      <c r="T869" s="151"/>
      <c r="U869" s="54"/>
    </row>
    <row r="870" spans="2:21" x14ac:dyDescent="0.2">
      <c r="B870" s="115"/>
      <c r="C870" s="115"/>
      <c r="D870" s="115"/>
      <c r="E870" s="115"/>
      <c r="F870" s="115"/>
      <c r="G870" s="116"/>
      <c r="H870" s="116"/>
      <c r="I870" s="117"/>
      <c r="J870" s="116"/>
      <c r="K870" s="116"/>
      <c r="L870" s="117"/>
      <c r="M870" s="116"/>
      <c r="N870" s="115"/>
      <c r="O870" s="115"/>
      <c r="P870" s="116"/>
      <c r="Q870" s="117"/>
      <c r="R870" s="151"/>
      <c r="S870" s="151"/>
      <c r="T870" s="151"/>
      <c r="U870" s="54"/>
    </row>
    <row r="871" spans="2:21" x14ac:dyDescent="0.2">
      <c r="B871" s="115"/>
      <c r="C871" s="115"/>
      <c r="D871" s="115"/>
      <c r="E871" s="115"/>
      <c r="F871" s="115"/>
      <c r="G871" s="116"/>
      <c r="H871" s="116"/>
      <c r="I871" s="117"/>
      <c r="J871" s="116"/>
      <c r="K871" s="116"/>
      <c r="L871" s="117"/>
      <c r="M871" s="116"/>
      <c r="N871" s="115"/>
      <c r="O871" s="115"/>
      <c r="P871" s="116"/>
      <c r="Q871" s="117"/>
      <c r="R871" s="151"/>
      <c r="S871" s="151"/>
      <c r="T871" s="151"/>
      <c r="U871" s="54"/>
    </row>
    <row r="872" spans="2:21" x14ac:dyDescent="0.2">
      <c r="B872" s="115"/>
      <c r="C872" s="115"/>
      <c r="D872" s="115"/>
      <c r="E872" s="115"/>
      <c r="F872" s="115"/>
      <c r="G872" s="116"/>
      <c r="H872" s="116"/>
      <c r="I872" s="117"/>
      <c r="J872" s="116"/>
      <c r="K872" s="116"/>
      <c r="L872" s="117"/>
      <c r="M872" s="116"/>
      <c r="N872" s="115"/>
      <c r="O872" s="115"/>
      <c r="P872" s="116"/>
      <c r="Q872" s="117"/>
      <c r="R872" s="151"/>
      <c r="S872" s="151"/>
      <c r="T872" s="151"/>
      <c r="U872" s="54"/>
    </row>
    <row r="873" spans="2:21" x14ac:dyDescent="0.2">
      <c r="B873" s="115"/>
      <c r="C873" s="115"/>
      <c r="D873" s="115"/>
      <c r="E873" s="115"/>
      <c r="F873" s="115"/>
      <c r="G873" s="116"/>
      <c r="H873" s="116"/>
      <c r="I873" s="117"/>
      <c r="J873" s="116"/>
      <c r="K873" s="116"/>
      <c r="L873" s="117"/>
      <c r="M873" s="116"/>
      <c r="N873" s="115"/>
      <c r="O873" s="115"/>
      <c r="P873" s="116"/>
      <c r="Q873" s="117"/>
      <c r="R873" s="151"/>
      <c r="S873" s="151"/>
      <c r="T873" s="151"/>
      <c r="U873" s="54"/>
    </row>
    <row r="874" spans="2:21" x14ac:dyDescent="0.2">
      <c r="B874" s="115"/>
      <c r="C874" s="115"/>
      <c r="D874" s="115"/>
      <c r="E874" s="115"/>
      <c r="F874" s="115"/>
      <c r="G874" s="116"/>
      <c r="H874" s="116"/>
      <c r="I874" s="117"/>
      <c r="J874" s="116"/>
      <c r="K874" s="116"/>
      <c r="L874" s="117"/>
      <c r="M874" s="116"/>
      <c r="N874" s="115"/>
      <c r="O874" s="115"/>
      <c r="P874" s="116"/>
      <c r="Q874" s="117"/>
      <c r="R874" s="151"/>
      <c r="S874" s="151"/>
      <c r="T874" s="151"/>
      <c r="U874" s="54"/>
    </row>
    <row r="875" spans="2:21" x14ac:dyDescent="0.2">
      <c r="B875" s="115"/>
      <c r="C875" s="115"/>
      <c r="D875" s="115"/>
      <c r="E875" s="115"/>
      <c r="F875" s="115"/>
      <c r="G875" s="116"/>
      <c r="H875" s="116"/>
      <c r="I875" s="117"/>
      <c r="J875" s="116"/>
      <c r="K875" s="116"/>
      <c r="L875" s="117"/>
      <c r="M875" s="116"/>
      <c r="N875" s="115"/>
      <c r="O875" s="115"/>
      <c r="P875" s="116"/>
      <c r="Q875" s="117"/>
      <c r="R875" s="151"/>
      <c r="S875" s="151"/>
      <c r="T875" s="151"/>
      <c r="U875" s="54"/>
    </row>
    <row r="876" spans="2:21" x14ac:dyDescent="0.2">
      <c r="B876" s="115"/>
      <c r="C876" s="115"/>
      <c r="D876" s="115"/>
      <c r="E876" s="115"/>
      <c r="F876" s="115"/>
      <c r="G876" s="116"/>
      <c r="H876" s="116"/>
      <c r="I876" s="117"/>
      <c r="J876" s="116"/>
      <c r="K876" s="116"/>
      <c r="L876" s="117"/>
      <c r="M876" s="116"/>
      <c r="N876" s="115"/>
      <c r="O876" s="115"/>
      <c r="P876" s="116"/>
      <c r="Q876" s="117"/>
      <c r="R876" s="151"/>
      <c r="S876" s="151"/>
      <c r="T876" s="151"/>
      <c r="U876" s="54"/>
    </row>
    <row r="877" spans="2:21" x14ac:dyDescent="0.2">
      <c r="B877" s="115"/>
      <c r="C877" s="115"/>
      <c r="D877" s="115"/>
      <c r="E877" s="115"/>
      <c r="F877" s="115"/>
      <c r="G877" s="116"/>
      <c r="H877" s="116"/>
      <c r="I877" s="117"/>
      <c r="J877" s="116"/>
      <c r="K877" s="116"/>
      <c r="L877" s="117"/>
      <c r="M877" s="116"/>
      <c r="N877" s="115"/>
      <c r="O877" s="115"/>
      <c r="P877" s="116"/>
      <c r="Q877" s="117"/>
      <c r="R877" s="151"/>
      <c r="S877" s="151"/>
      <c r="T877" s="151"/>
      <c r="U877" s="54"/>
    </row>
    <row r="878" spans="2:21" x14ac:dyDescent="0.2">
      <c r="B878" s="115"/>
      <c r="C878" s="115"/>
      <c r="D878" s="115"/>
      <c r="E878" s="115"/>
      <c r="F878" s="115"/>
      <c r="G878" s="116"/>
      <c r="H878" s="116"/>
      <c r="I878" s="117"/>
      <c r="J878" s="116"/>
      <c r="K878" s="116"/>
      <c r="L878" s="117"/>
      <c r="M878" s="116"/>
      <c r="N878" s="115"/>
      <c r="O878" s="115"/>
      <c r="P878" s="116"/>
      <c r="Q878" s="117"/>
      <c r="R878" s="151"/>
      <c r="S878" s="151"/>
      <c r="T878" s="151"/>
      <c r="U878" s="54"/>
    </row>
    <row r="879" spans="2:21" x14ac:dyDescent="0.2">
      <c r="B879" s="115"/>
      <c r="C879" s="115"/>
      <c r="D879" s="115"/>
      <c r="E879" s="115"/>
      <c r="F879" s="115"/>
      <c r="G879" s="116"/>
      <c r="H879" s="116"/>
      <c r="I879" s="117"/>
      <c r="J879" s="116"/>
      <c r="K879" s="116"/>
      <c r="L879" s="117"/>
      <c r="M879" s="116"/>
      <c r="N879" s="115"/>
      <c r="O879" s="115"/>
      <c r="P879" s="116"/>
      <c r="Q879" s="117"/>
      <c r="R879" s="151"/>
      <c r="S879" s="151"/>
      <c r="T879" s="151"/>
      <c r="U879" s="54"/>
    </row>
    <row r="880" spans="2:21" x14ac:dyDescent="0.2">
      <c r="B880" s="115"/>
      <c r="C880" s="115"/>
      <c r="D880" s="115"/>
      <c r="E880" s="115"/>
      <c r="F880" s="115"/>
      <c r="G880" s="116"/>
      <c r="H880" s="116"/>
      <c r="I880" s="117"/>
      <c r="J880" s="116"/>
      <c r="K880" s="116"/>
      <c r="L880" s="117"/>
      <c r="M880" s="116"/>
      <c r="N880" s="115"/>
      <c r="O880" s="115"/>
      <c r="P880" s="116"/>
      <c r="Q880" s="117"/>
      <c r="R880" s="151"/>
      <c r="S880" s="151"/>
      <c r="T880" s="151"/>
      <c r="U880" s="54"/>
    </row>
    <row r="881" spans="2:21" x14ac:dyDescent="0.2">
      <c r="B881" s="115"/>
      <c r="C881" s="115"/>
      <c r="D881" s="115"/>
      <c r="E881" s="115"/>
      <c r="F881" s="115"/>
      <c r="G881" s="116"/>
      <c r="H881" s="116"/>
      <c r="I881" s="117"/>
      <c r="J881" s="116"/>
      <c r="K881" s="116"/>
      <c r="L881" s="117"/>
      <c r="M881" s="116"/>
      <c r="N881" s="115"/>
      <c r="O881" s="115"/>
      <c r="P881" s="116"/>
      <c r="Q881" s="117"/>
      <c r="R881" s="151"/>
      <c r="S881" s="151"/>
      <c r="T881" s="151"/>
      <c r="U881" s="54"/>
    </row>
    <row r="882" spans="2:21" x14ac:dyDescent="0.2">
      <c r="B882" s="115"/>
      <c r="C882" s="115"/>
      <c r="D882" s="115"/>
      <c r="E882" s="115"/>
      <c r="F882" s="115"/>
      <c r="G882" s="116"/>
      <c r="H882" s="116"/>
      <c r="I882" s="117"/>
      <c r="J882" s="116"/>
      <c r="K882" s="116"/>
      <c r="L882" s="117"/>
      <c r="M882" s="116"/>
      <c r="N882" s="115"/>
      <c r="O882" s="115"/>
      <c r="P882" s="116"/>
      <c r="Q882" s="117"/>
      <c r="R882" s="151"/>
      <c r="S882" s="151"/>
      <c r="T882" s="151"/>
      <c r="U882" s="54"/>
    </row>
    <row r="883" spans="2:21" x14ac:dyDescent="0.2">
      <c r="B883" s="115"/>
      <c r="C883" s="115"/>
      <c r="D883" s="115"/>
      <c r="E883" s="115"/>
      <c r="F883" s="115"/>
      <c r="G883" s="116"/>
      <c r="H883" s="116"/>
      <c r="I883" s="117"/>
      <c r="J883" s="116"/>
      <c r="K883" s="116"/>
      <c r="L883" s="117"/>
      <c r="M883" s="116"/>
      <c r="N883" s="115"/>
      <c r="O883" s="115"/>
      <c r="P883" s="116"/>
      <c r="Q883" s="117"/>
      <c r="R883" s="151"/>
      <c r="S883" s="151"/>
      <c r="T883" s="151"/>
      <c r="U883" s="54"/>
    </row>
    <row r="884" spans="2:21" x14ac:dyDescent="0.2">
      <c r="B884" s="115"/>
      <c r="C884" s="115"/>
      <c r="D884" s="115"/>
      <c r="E884" s="115"/>
      <c r="F884" s="115"/>
      <c r="G884" s="116"/>
      <c r="H884" s="116"/>
      <c r="I884" s="117"/>
      <c r="J884" s="116"/>
      <c r="K884" s="116"/>
      <c r="L884" s="117"/>
      <c r="M884" s="116"/>
      <c r="N884" s="115"/>
      <c r="O884" s="115"/>
      <c r="P884" s="116"/>
      <c r="Q884" s="117"/>
      <c r="R884" s="151"/>
      <c r="S884" s="151"/>
      <c r="T884" s="151"/>
      <c r="U884" s="54"/>
    </row>
    <row r="885" spans="2:21" x14ac:dyDescent="0.2">
      <c r="B885" s="115"/>
      <c r="C885" s="115"/>
      <c r="D885" s="115"/>
      <c r="E885" s="115"/>
      <c r="F885" s="115"/>
      <c r="G885" s="116"/>
      <c r="H885" s="116"/>
      <c r="I885" s="117"/>
      <c r="J885" s="116"/>
      <c r="K885" s="116"/>
      <c r="L885" s="117"/>
      <c r="M885" s="116"/>
      <c r="N885" s="115"/>
      <c r="O885" s="115"/>
      <c r="P885" s="116"/>
      <c r="Q885" s="117"/>
      <c r="R885" s="151"/>
      <c r="S885" s="151"/>
      <c r="T885" s="151"/>
      <c r="U885" s="54"/>
    </row>
    <row r="886" spans="2:21" x14ac:dyDescent="0.2">
      <c r="B886" s="115"/>
      <c r="C886" s="115"/>
      <c r="D886" s="115"/>
      <c r="E886" s="115"/>
      <c r="F886" s="115"/>
      <c r="G886" s="116"/>
      <c r="H886" s="116"/>
      <c r="I886" s="117"/>
      <c r="J886" s="116"/>
      <c r="K886" s="116"/>
      <c r="L886" s="117"/>
      <c r="M886" s="116"/>
      <c r="N886" s="115"/>
      <c r="O886" s="115"/>
      <c r="P886" s="116"/>
      <c r="Q886" s="117"/>
      <c r="R886" s="151"/>
      <c r="S886" s="151"/>
      <c r="T886" s="151"/>
      <c r="U886" s="54"/>
    </row>
    <row r="887" spans="2:21" x14ac:dyDescent="0.2">
      <c r="B887" s="115"/>
      <c r="C887" s="115"/>
      <c r="D887" s="115"/>
      <c r="E887" s="115"/>
      <c r="F887" s="115"/>
      <c r="G887" s="116"/>
      <c r="H887" s="116"/>
      <c r="I887" s="117"/>
      <c r="J887" s="116"/>
      <c r="K887" s="116"/>
      <c r="L887" s="117"/>
      <c r="M887" s="116"/>
      <c r="N887" s="115"/>
      <c r="O887" s="115"/>
      <c r="P887" s="116"/>
      <c r="Q887" s="117"/>
      <c r="R887" s="151"/>
      <c r="S887" s="151"/>
      <c r="T887" s="151"/>
      <c r="U887" s="54"/>
    </row>
    <row r="888" spans="2:21" x14ac:dyDescent="0.2">
      <c r="B888" s="115"/>
      <c r="C888" s="115"/>
      <c r="D888" s="115"/>
      <c r="E888" s="115"/>
      <c r="F888" s="115"/>
      <c r="G888" s="116"/>
      <c r="H888" s="116"/>
      <c r="I888" s="117"/>
      <c r="J888" s="116"/>
      <c r="K888" s="116"/>
      <c r="L888" s="117"/>
      <c r="M888" s="116"/>
      <c r="N888" s="115"/>
      <c r="O888" s="115"/>
      <c r="P888" s="116"/>
      <c r="Q888" s="117"/>
      <c r="R888" s="151"/>
      <c r="S888" s="151"/>
      <c r="T888" s="151"/>
      <c r="U888" s="54"/>
    </row>
    <row r="889" spans="2:21" x14ac:dyDescent="0.2">
      <c r="B889" s="115"/>
      <c r="C889" s="115"/>
      <c r="D889" s="115"/>
      <c r="E889" s="115"/>
      <c r="F889" s="115"/>
      <c r="G889" s="116"/>
      <c r="H889" s="116"/>
      <c r="I889" s="117"/>
      <c r="J889" s="116"/>
      <c r="K889" s="116"/>
      <c r="L889" s="117"/>
      <c r="M889" s="116"/>
      <c r="N889" s="115"/>
      <c r="O889" s="115"/>
      <c r="P889" s="116"/>
      <c r="Q889" s="117"/>
      <c r="R889" s="151"/>
      <c r="S889" s="151"/>
      <c r="T889" s="151"/>
      <c r="U889" s="54"/>
    </row>
    <row r="890" spans="2:21" x14ac:dyDescent="0.2">
      <c r="B890" s="115"/>
      <c r="C890" s="115"/>
      <c r="D890" s="115"/>
      <c r="E890" s="115"/>
      <c r="F890" s="115"/>
      <c r="G890" s="116"/>
      <c r="H890" s="116"/>
      <c r="I890" s="117"/>
      <c r="J890" s="116"/>
      <c r="K890" s="116"/>
      <c r="L890" s="117"/>
      <c r="M890" s="116"/>
      <c r="N890" s="115"/>
      <c r="O890" s="115"/>
      <c r="P890" s="116"/>
      <c r="Q890" s="117"/>
      <c r="R890" s="151"/>
      <c r="S890" s="151"/>
      <c r="T890" s="151"/>
      <c r="U890" s="54"/>
    </row>
    <row r="891" spans="2:21" x14ac:dyDescent="0.2">
      <c r="B891" s="115"/>
      <c r="C891" s="115"/>
      <c r="D891" s="115"/>
      <c r="E891" s="115"/>
      <c r="F891" s="115"/>
      <c r="G891" s="116"/>
      <c r="H891" s="116"/>
      <c r="I891" s="117"/>
      <c r="J891" s="116"/>
      <c r="K891" s="116"/>
      <c r="L891" s="117"/>
      <c r="M891" s="116"/>
      <c r="N891" s="115"/>
      <c r="O891" s="115"/>
      <c r="P891" s="116"/>
      <c r="Q891" s="117"/>
      <c r="R891" s="151"/>
      <c r="S891" s="151"/>
      <c r="T891" s="151"/>
      <c r="U891" s="54"/>
    </row>
    <row r="892" spans="2:21" x14ac:dyDescent="0.2">
      <c r="B892" s="115"/>
      <c r="C892" s="115"/>
      <c r="D892" s="115"/>
      <c r="E892" s="115"/>
      <c r="F892" s="115"/>
      <c r="G892" s="116"/>
      <c r="H892" s="116"/>
      <c r="I892" s="117"/>
      <c r="J892" s="116"/>
      <c r="K892" s="116"/>
      <c r="L892" s="117"/>
      <c r="M892" s="116"/>
      <c r="N892" s="115"/>
      <c r="O892" s="115"/>
      <c r="P892" s="116"/>
      <c r="Q892" s="117"/>
      <c r="R892" s="151"/>
      <c r="S892" s="151"/>
      <c r="T892" s="151"/>
      <c r="U892" s="54"/>
    </row>
    <row r="893" spans="2:21" x14ac:dyDescent="0.2">
      <c r="B893" s="115"/>
      <c r="C893" s="115"/>
      <c r="D893" s="115"/>
      <c r="E893" s="115"/>
      <c r="F893" s="115"/>
      <c r="G893" s="116"/>
      <c r="H893" s="116"/>
      <c r="I893" s="117"/>
      <c r="J893" s="116"/>
      <c r="K893" s="116"/>
      <c r="L893" s="117"/>
      <c r="M893" s="116"/>
      <c r="N893" s="115"/>
      <c r="O893" s="115"/>
      <c r="P893" s="116"/>
      <c r="Q893" s="117"/>
      <c r="R893" s="151"/>
      <c r="S893" s="151"/>
      <c r="T893" s="151"/>
      <c r="U893" s="54"/>
    </row>
    <row r="894" spans="2:21" x14ac:dyDescent="0.2">
      <c r="B894" s="115"/>
      <c r="C894" s="115"/>
      <c r="D894" s="115"/>
      <c r="E894" s="115"/>
      <c r="F894" s="115"/>
      <c r="G894" s="116"/>
      <c r="H894" s="116"/>
      <c r="I894" s="117"/>
      <c r="J894" s="116"/>
      <c r="K894" s="116"/>
      <c r="L894" s="117"/>
      <c r="M894" s="116"/>
      <c r="N894" s="115"/>
      <c r="O894" s="115"/>
      <c r="P894" s="116"/>
      <c r="Q894" s="117"/>
      <c r="R894" s="151"/>
      <c r="S894" s="151"/>
      <c r="T894" s="151"/>
      <c r="U894" s="54"/>
    </row>
    <row r="895" spans="2:21" x14ac:dyDescent="0.2">
      <c r="B895" s="115"/>
      <c r="C895" s="115"/>
      <c r="D895" s="115"/>
      <c r="E895" s="115"/>
      <c r="F895" s="115"/>
      <c r="G895" s="116"/>
      <c r="H895" s="116"/>
      <c r="I895" s="117"/>
      <c r="J895" s="116"/>
      <c r="K895" s="116"/>
      <c r="L895" s="117"/>
      <c r="M895" s="116"/>
      <c r="N895" s="115"/>
      <c r="O895" s="115"/>
      <c r="P895" s="116"/>
      <c r="Q895" s="117"/>
      <c r="R895" s="151"/>
      <c r="S895" s="151"/>
      <c r="T895" s="151"/>
      <c r="U895" s="54"/>
    </row>
    <row r="896" spans="2:21" ht="15" x14ac:dyDescent="0.25">
      <c r="B896" s="115"/>
      <c r="C896" s="115"/>
      <c r="D896" s="115"/>
      <c r="E896" s="115"/>
      <c r="F896" s="115"/>
      <c r="G896" s="116"/>
      <c r="H896" s="116"/>
      <c r="I896" s="117"/>
      <c r="J896" s="116"/>
      <c r="K896" s="116"/>
      <c r="L896" s="117"/>
      <c r="M896" s="116"/>
      <c r="N896" s="115"/>
      <c r="O896" s="115"/>
      <c r="P896" s="116"/>
      <c r="Q896" s="117"/>
      <c r="R896" s="154" t="e">
        <f t="shared" ref="R896" si="6">AVERAGE(C855:C896)</f>
        <v>#DIV/0!</v>
      </c>
      <c r="S896" s="154">
        <f t="shared" ref="S896" si="7">MAX(C859:C896)</f>
        <v>0</v>
      </c>
      <c r="T896" s="154">
        <f t="shared" ref="T896" si="8">MIN(C855:C896)</f>
        <v>0</v>
      </c>
      <c r="U896" s="54"/>
    </row>
    <row r="897" spans="2:21" x14ac:dyDescent="0.2">
      <c r="B897" s="115"/>
      <c r="C897" s="115"/>
      <c r="D897" s="115"/>
      <c r="E897" s="115"/>
      <c r="F897" s="115"/>
      <c r="G897" s="116"/>
      <c r="H897" s="116"/>
      <c r="I897" s="117"/>
      <c r="J897" s="116"/>
      <c r="K897" s="116"/>
      <c r="L897" s="117"/>
      <c r="M897" s="116"/>
      <c r="N897" s="115"/>
      <c r="O897" s="115"/>
      <c r="P897" s="116"/>
      <c r="Q897" s="117"/>
      <c r="R897" s="151"/>
      <c r="S897" s="151"/>
      <c r="T897" s="151"/>
      <c r="U897" s="54"/>
    </row>
    <row r="898" spans="2:21" x14ac:dyDescent="0.2">
      <c r="B898" s="115"/>
      <c r="C898" s="115"/>
      <c r="D898" s="115"/>
      <c r="E898" s="115"/>
      <c r="F898" s="115"/>
      <c r="G898" s="116"/>
      <c r="H898" s="116"/>
      <c r="I898" s="117"/>
      <c r="J898" s="116"/>
      <c r="K898" s="116"/>
      <c r="L898" s="117"/>
      <c r="M898" s="116"/>
      <c r="N898" s="115"/>
      <c r="O898" s="115"/>
      <c r="P898" s="116"/>
      <c r="Q898" s="117"/>
      <c r="R898" s="151"/>
      <c r="S898" s="151"/>
      <c r="T898" s="151"/>
      <c r="U898" s="54"/>
    </row>
    <row r="899" spans="2:21" x14ac:dyDescent="0.2">
      <c r="B899" s="115"/>
      <c r="C899" s="115"/>
      <c r="D899" s="115"/>
      <c r="E899" s="115"/>
      <c r="F899" s="115"/>
      <c r="G899" s="116"/>
      <c r="H899" s="116"/>
      <c r="I899" s="117"/>
      <c r="J899" s="116"/>
      <c r="K899" s="116"/>
      <c r="L899" s="117"/>
      <c r="M899" s="116"/>
      <c r="N899" s="115"/>
      <c r="O899" s="115"/>
      <c r="P899" s="116"/>
      <c r="Q899" s="117"/>
      <c r="R899" s="151"/>
      <c r="S899" s="151"/>
      <c r="T899" s="151"/>
      <c r="U899" s="54"/>
    </row>
    <row r="900" spans="2:21" x14ac:dyDescent="0.2">
      <c r="B900" s="115"/>
      <c r="C900" s="115"/>
      <c r="D900" s="115"/>
      <c r="E900" s="115"/>
      <c r="F900" s="115"/>
      <c r="G900" s="116"/>
      <c r="H900" s="116"/>
      <c r="I900" s="117"/>
      <c r="J900" s="116"/>
      <c r="K900" s="116"/>
      <c r="L900" s="117"/>
      <c r="M900" s="116"/>
      <c r="N900" s="115"/>
      <c r="O900" s="115"/>
      <c r="P900" s="116"/>
      <c r="Q900" s="117"/>
      <c r="R900" s="151"/>
      <c r="S900" s="151"/>
      <c r="T900" s="151"/>
      <c r="U900" s="54"/>
    </row>
    <row r="901" spans="2:21" x14ac:dyDescent="0.2">
      <c r="B901" s="115"/>
      <c r="C901" s="115"/>
      <c r="D901" s="115"/>
      <c r="E901" s="115"/>
      <c r="F901" s="115"/>
      <c r="G901" s="116"/>
      <c r="H901" s="116"/>
      <c r="I901" s="117"/>
      <c r="J901" s="116"/>
      <c r="K901" s="116"/>
      <c r="L901" s="117"/>
      <c r="M901" s="116"/>
      <c r="N901" s="115"/>
      <c r="O901" s="115"/>
      <c r="P901" s="116"/>
      <c r="Q901" s="117"/>
      <c r="R901" s="151"/>
      <c r="S901" s="151"/>
      <c r="T901" s="151"/>
      <c r="U901" s="54"/>
    </row>
    <row r="902" spans="2:21" x14ac:dyDescent="0.2">
      <c r="B902" s="115"/>
      <c r="C902" s="115"/>
      <c r="D902" s="115"/>
      <c r="E902" s="115"/>
      <c r="F902" s="115"/>
      <c r="G902" s="116"/>
      <c r="H902" s="116"/>
      <c r="I902" s="117"/>
      <c r="J902" s="116"/>
      <c r="K902" s="116"/>
      <c r="L902" s="117"/>
      <c r="M902" s="116"/>
      <c r="N902" s="115"/>
      <c r="O902" s="115"/>
      <c r="P902" s="116"/>
      <c r="Q902" s="117"/>
      <c r="R902" s="151"/>
      <c r="S902" s="151"/>
      <c r="T902" s="151"/>
      <c r="U902" s="54"/>
    </row>
    <row r="903" spans="2:21" x14ac:dyDescent="0.2">
      <c r="B903" s="115"/>
      <c r="C903" s="115"/>
      <c r="D903" s="115"/>
      <c r="E903" s="115"/>
      <c r="F903" s="115"/>
      <c r="G903" s="116"/>
      <c r="H903" s="116"/>
      <c r="I903" s="117"/>
      <c r="J903" s="116"/>
      <c r="K903" s="116"/>
      <c r="L903" s="117"/>
      <c r="M903" s="116"/>
      <c r="N903" s="115"/>
      <c r="O903" s="115"/>
      <c r="P903" s="116"/>
      <c r="Q903" s="117"/>
      <c r="R903" s="151"/>
      <c r="S903" s="151"/>
      <c r="T903" s="151"/>
      <c r="U903" s="54"/>
    </row>
    <row r="904" spans="2:21" x14ac:dyDescent="0.2">
      <c r="B904" s="115"/>
      <c r="C904" s="115"/>
      <c r="D904" s="115"/>
      <c r="E904" s="115"/>
      <c r="F904" s="115"/>
      <c r="G904" s="116"/>
      <c r="H904" s="116"/>
      <c r="I904" s="117"/>
      <c r="J904" s="116"/>
      <c r="K904" s="116"/>
      <c r="L904" s="117"/>
      <c r="M904" s="116"/>
      <c r="N904" s="115"/>
      <c r="O904" s="115"/>
      <c r="P904" s="116"/>
      <c r="Q904" s="117"/>
      <c r="R904" s="151"/>
      <c r="S904" s="151"/>
      <c r="T904" s="151"/>
      <c r="U904" s="54"/>
    </row>
    <row r="905" spans="2:21" x14ac:dyDescent="0.2">
      <c r="B905" s="115"/>
      <c r="C905" s="115"/>
      <c r="D905" s="115"/>
      <c r="E905" s="115"/>
      <c r="F905" s="115"/>
      <c r="G905" s="116"/>
      <c r="H905" s="116"/>
      <c r="I905" s="117"/>
      <c r="J905" s="116"/>
      <c r="K905" s="116"/>
      <c r="L905" s="117"/>
      <c r="M905" s="116"/>
      <c r="N905" s="115"/>
      <c r="O905" s="115"/>
      <c r="P905" s="116"/>
      <c r="Q905" s="117"/>
      <c r="R905" s="151"/>
      <c r="S905" s="151"/>
      <c r="T905" s="151"/>
      <c r="U905" s="54"/>
    </row>
    <row r="906" spans="2:21" x14ac:dyDescent="0.2">
      <c r="B906" s="115"/>
      <c r="C906" s="115"/>
      <c r="D906" s="115"/>
      <c r="E906" s="115"/>
      <c r="F906" s="115"/>
      <c r="G906" s="116"/>
      <c r="H906" s="116"/>
      <c r="I906" s="117"/>
      <c r="J906" s="116"/>
      <c r="K906" s="116"/>
      <c r="L906" s="117"/>
      <c r="M906" s="116"/>
      <c r="N906" s="115"/>
      <c r="O906" s="115"/>
      <c r="P906" s="116"/>
      <c r="Q906" s="117"/>
      <c r="R906" s="151"/>
      <c r="S906" s="151"/>
      <c r="T906" s="151"/>
      <c r="U906" s="54"/>
    </row>
    <row r="907" spans="2:21" x14ac:dyDescent="0.2">
      <c r="B907" s="115"/>
      <c r="C907" s="115"/>
      <c r="D907" s="115"/>
      <c r="E907" s="115"/>
      <c r="F907" s="115"/>
      <c r="G907" s="116"/>
      <c r="H907" s="116"/>
      <c r="I907" s="117"/>
      <c r="J907" s="116"/>
      <c r="K907" s="116"/>
      <c r="L907" s="117"/>
      <c r="M907" s="116"/>
      <c r="N907" s="115"/>
      <c r="O907" s="115"/>
      <c r="P907" s="116"/>
      <c r="Q907" s="117"/>
      <c r="R907" s="151"/>
      <c r="S907" s="151"/>
      <c r="T907" s="151"/>
      <c r="U907" s="54"/>
    </row>
    <row r="908" spans="2:21" x14ac:dyDescent="0.2">
      <c r="B908" s="115"/>
      <c r="C908" s="115"/>
      <c r="D908" s="115"/>
      <c r="E908" s="115"/>
      <c r="F908" s="115"/>
      <c r="G908" s="116"/>
      <c r="H908" s="116"/>
      <c r="I908" s="117"/>
      <c r="J908" s="116"/>
      <c r="K908" s="116"/>
      <c r="L908" s="117"/>
      <c r="M908" s="116"/>
      <c r="N908" s="115"/>
      <c r="O908" s="115"/>
      <c r="P908" s="116"/>
      <c r="Q908" s="117"/>
      <c r="R908" s="151"/>
      <c r="S908" s="151"/>
      <c r="T908" s="151"/>
      <c r="U908" s="54"/>
    </row>
    <row r="909" spans="2:21" x14ac:dyDescent="0.2">
      <c r="B909" s="115"/>
      <c r="C909" s="115"/>
      <c r="D909" s="115"/>
      <c r="E909" s="115"/>
      <c r="F909" s="115"/>
      <c r="G909" s="116"/>
      <c r="H909" s="116"/>
      <c r="I909" s="117"/>
      <c r="J909" s="116"/>
      <c r="K909" s="116"/>
      <c r="L909" s="117"/>
      <c r="M909" s="116"/>
      <c r="N909" s="115"/>
      <c r="O909" s="115"/>
      <c r="P909" s="116"/>
      <c r="Q909" s="117"/>
      <c r="R909" s="151"/>
      <c r="S909" s="151"/>
      <c r="T909" s="151"/>
      <c r="U909" s="54"/>
    </row>
    <row r="910" spans="2:21" x14ac:dyDescent="0.2">
      <c r="B910" s="115"/>
      <c r="C910" s="115"/>
      <c r="D910" s="115"/>
      <c r="E910" s="115"/>
      <c r="F910" s="115"/>
      <c r="G910" s="116"/>
      <c r="H910" s="116"/>
      <c r="I910" s="117"/>
      <c r="J910" s="116"/>
      <c r="K910" s="116"/>
      <c r="L910" s="117"/>
      <c r="M910" s="116"/>
      <c r="N910" s="115"/>
      <c r="O910" s="115"/>
      <c r="P910" s="116"/>
      <c r="Q910" s="117"/>
      <c r="R910" s="151"/>
      <c r="S910" s="151"/>
      <c r="T910" s="151"/>
      <c r="U910" s="54"/>
    </row>
    <row r="911" spans="2:21" x14ac:dyDescent="0.2">
      <c r="B911" s="115"/>
      <c r="C911" s="115"/>
      <c r="D911" s="115"/>
      <c r="E911" s="115"/>
      <c r="F911" s="115"/>
      <c r="G911" s="116"/>
      <c r="H911" s="116"/>
      <c r="I911" s="117"/>
      <c r="J911" s="116"/>
      <c r="K911" s="116"/>
      <c r="L911" s="117"/>
      <c r="M911" s="116"/>
      <c r="N911" s="115"/>
      <c r="O911" s="115"/>
      <c r="P911" s="116"/>
      <c r="Q911" s="117"/>
      <c r="R911" s="151"/>
      <c r="S911" s="151"/>
      <c r="T911" s="151"/>
      <c r="U911" s="54"/>
    </row>
    <row r="912" spans="2:21" x14ac:dyDescent="0.2">
      <c r="B912" s="115"/>
      <c r="C912" s="115"/>
      <c r="D912" s="115"/>
      <c r="E912" s="115"/>
      <c r="F912" s="115"/>
      <c r="G912" s="116"/>
      <c r="H912" s="116"/>
      <c r="I912" s="117"/>
      <c r="J912" s="116"/>
      <c r="K912" s="116"/>
      <c r="L912" s="117"/>
      <c r="M912" s="116"/>
      <c r="N912" s="115"/>
      <c r="O912" s="115"/>
      <c r="P912" s="116"/>
      <c r="Q912" s="117"/>
      <c r="R912" s="151"/>
      <c r="S912" s="151"/>
      <c r="T912" s="151"/>
      <c r="U912" s="54"/>
    </row>
    <row r="913" spans="2:21" x14ac:dyDescent="0.2">
      <c r="B913" s="115"/>
      <c r="C913" s="115"/>
      <c r="D913" s="115"/>
      <c r="E913" s="115"/>
      <c r="F913" s="115"/>
      <c r="G913" s="116"/>
      <c r="H913" s="116"/>
      <c r="I913" s="117"/>
      <c r="J913" s="116"/>
      <c r="K913" s="116"/>
      <c r="L913" s="117"/>
      <c r="M913" s="116"/>
      <c r="N913" s="115"/>
      <c r="O913" s="115"/>
      <c r="P913" s="116"/>
      <c r="Q913" s="117"/>
      <c r="R913" s="151"/>
      <c r="S913" s="151"/>
      <c r="T913" s="151"/>
      <c r="U913" s="54"/>
    </row>
    <row r="914" spans="2:21" x14ac:dyDescent="0.2">
      <c r="B914" s="115"/>
      <c r="C914" s="115"/>
      <c r="D914" s="115"/>
      <c r="E914" s="115"/>
      <c r="F914" s="115"/>
      <c r="G914" s="116"/>
      <c r="H914" s="116"/>
      <c r="I914" s="117"/>
      <c r="J914" s="116"/>
      <c r="K914" s="116"/>
      <c r="L914" s="117"/>
      <c r="M914" s="116"/>
      <c r="N914" s="115"/>
      <c r="O914" s="115"/>
      <c r="P914" s="116"/>
      <c r="Q914" s="117"/>
      <c r="R914" s="151"/>
      <c r="S914" s="151"/>
      <c r="T914" s="151"/>
      <c r="U914" s="54"/>
    </row>
    <row r="915" spans="2:21" x14ac:dyDescent="0.2">
      <c r="B915" s="115"/>
      <c r="C915" s="115"/>
      <c r="D915" s="115"/>
      <c r="E915" s="115"/>
      <c r="F915" s="115"/>
      <c r="G915" s="116"/>
      <c r="H915" s="116"/>
      <c r="I915" s="117"/>
      <c r="J915" s="116"/>
      <c r="K915" s="116"/>
      <c r="L915" s="117"/>
      <c r="M915" s="116"/>
      <c r="N915" s="115"/>
      <c r="O915" s="115"/>
      <c r="P915" s="116"/>
      <c r="Q915" s="117"/>
      <c r="R915" s="151"/>
      <c r="S915" s="151"/>
      <c r="T915" s="151"/>
      <c r="U915" s="54"/>
    </row>
    <row r="916" spans="2:21" x14ac:dyDescent="0.2">
      <c r="B916" s="115"/>
      <c r="C916" s="115"/>
      <c r="D916" s="115"/>
      <c r="E916" s="115"/>
      <c r="F916" s="115"/>
      <c r="G916" s="116"/>
      <c r="H916" s="116"/>
      <c r="I916" s="117"/>
      <c r="J916" s="116"/>
      <c r="K916" s="116"/>
      <c r="L916" s="117"/>
      <c r="M916" s="116"/>
      <c r="N916" s="115"/>
      <c r="O916" s="115"/>
      <c r="P916" s="116"/>
      <c r="Q916" s="117"/>
      <c r="R916" s="151"/>
      <c r="S916" s="151"/>
      <c r="T916" s="151"/>
      <c r="U916" s="54"/>
    </row>
    <row r="917" spans="2:21" x14ac:dyDescent="0.2">
      <c r="B917" s="115"/>
      <c r="C917" s="115"/>
      <c r="D917" s="115"/>
      <c r="E917" s="115"/>
      <c r="F917" s="115"/>
      <c r="G917" s="116"/>
      <c r="H917" s="116"/>
      <c r="I917" s="117"/>
      <c r="J917" s="116"/>
      <c r="K917" s="116"/>
      <c r="L917" s="117"/>
      <c r="M917" s="116"/>
      <c r="N917" s="115"/>
      <c r="O917" s="115"/>
      <c r="P917" s="116"/>
      <c r="Q917" s="117"/>
      <c r="R917" s="151"/>
      <c r="S917" s="151"/>
      <c r="T917" s="151"/>
      <c r="U917" s="54"/>
    </row>
    <row r="918" spans="2:21" x14ac:dyDescent="0.2">
      <c r="B918" s="115"/>
      <c r="C918" s="115"/>
      <c r="D918" s="115"/>
      <c r="E918" s="115"/>
      <c r="F918" s="115"/>
      <c r="G918" s="116"/>
      <c r="H918" s="116"/>
      <c r="I918" s="117"/>
      <c r="J918" s="116"/>
      <c r="K918" s="116"/>
      <c r="L918" s="117"/>
      <c r="M918" s="116"/>
      <c r="N918" s="115"/>
      <c r="O918" s="115"/>
      <c r="P918" s="116"/>
      <c r="Q918" s="117"/>
      <c r="R918" s="151"/>
      <c r="S918" s="151"/>
      <c r="T918" s="151"/>
      <c r="U918" s="54"/>
    </row>
    <row r="919" spans="2:21" x14ac:dyDescent="0.2">
      <c r="B919" s="115"/>
      <c r="C919" s="115"/>
      <c r="D919" s="115"/>
      <c r="E919" s="115"/>
      <c r="F919" s="115"/>
      <c r="G919" s="116"/>
      <c r="H919" s="116"/>
      <c r="I919" s="117"/>
      <c r="J919" s="116"/>
      <c r="K919" s="116"/>
      <c r="L919" s="117"/>
      <c r="M919" s="116"/>
      <c r="N919" s="115"/>
      <c r="O919" s="115"/>
      <c r="P919" s="116"/>
      <c r="Q919" s="117"/>
      <c r="R919" s="151"/>
      <c r="S919" s="151"/>
      <c r="T919" s="151"/>
      <c r="U919" s="54"/>
    </row>
    <row r="920" spans="2:21" x14ac:dyDescent="0.2">
      <c r="B920" s="115"/>
      <c r="C920" s="115"/>
      <c r="D920" s="115"/>
      <c r="E920" s="115"/>
      <c r="F920" s="115"/>
      <c r="G920" s="116"/>
      <c r="H920" s="116"/>
      <c r="I920" s="117"/>
      <c r="J920" s="116"/>
      <c r="K920" s="116"/>
      <c r="L920" s="117"/>
      <c r="M920" s="116"/>
      <c r="N920" s="115"/>
      <c r="O920" s="115"/>
      <c r="P920" s="116"/>
      <c r="Q920" s="117"/>
      <c r="R920" s="151"/>
      <c r="S920" s="151"/>
      <c r="T920" s="151"/>
      <c r="U920" s="54"/>
    </row>
    <row r="921" spans="2:21" x14ac:dyDescent="0.2">
      <c r="B921" s="115"/>
      <c r="C921" s="115"/>
      <c r="D921" s="115"/>
      <c r="E921" s="115"/>
      <c r="F921" s="115"/>
      <c r="G921" s="116"/>
      <c r="H921" s="116"/>
      <c r="I921" s="117"/>
      <c r="J921" s="116"/>
      <c r="K921" s="116"/>
      <c r="L921" s="117"/>
      <c r="M921" s="116"/>
      <c r="N921" s="115"/>
      <c r="O921" s="115"/>
      <c r="P921" s="116"/>
      <c r="Q921" s="117"/>
      <c r="R921" s="151"/>
      <c r="S921" s="151"/>
      <c r="T921" s="151"/>
      <c r="U921" s="54"/>
    </row>
    <row r="922" spans="2:21" x14ac:dyDescent="0.2">
      <c r="B922" s="115"/>
      <c r="C922" s="115"/>
      <c r="D922" s="115"/>
      <c r="E922" s="115"/>
      <c r="F922" s="115"/>
      <c r="G922" s="116"/>
      <c r="H922" s="116"/>
      <c r="I922" s="117"/>
      <c r="J922" s="116"/>
      <c r="K922" s="116"/>
      <c r="L922" s="117"/>
      <c r="M922" s="116"/>
      <c r="N922" s="115"/>
      <c r="O922" s="115"/>
      <c r="P922" s="116"/>
      <c r="Q922" s="117"/>
      <c r="R922" s="151"/>
      <c r="S922" s="151"/>
      <c r="T922" s="151"/>
      <c r="U922" s="54"/>
    </row>
    <row r="923" spans="2:21" x14ac:dyDescent="0.2">
      <c r="B923" s="115"/>
      <c r="C923" s="115"/>
      <c r="D923" s="115"/>
      <c r="E923" s="115"/>
      <c r="F923" s="115"/>
      <c r="G923" s="116"/>
      <c r="H923" s="116"/>
      <c r="I923" s="117"/>
      <c r="J923" s="116"/>
      <c r="K923" s="116"/>
      <c r="L923" s="117"/>
      <c r="M923" s="116"/>
      <c r="N923" s="115"/>
      <c r="O923" s="115"/>
      <c r="P923" s="116"/>
      <c r="Q923" s="117"/>
      <c r="R923" s="151"/>
      <c r="S923" s="151"/>
      <c r="T923" s="151"/>
      <c r="U923" s="54"/>
    </row>
    <row r="924" spans="2:21" x14ac:dyDescent="0.2">
      <c r="B924" s="115"/>
      <c r="C924" s="115"/>
      <c r="D924" s="115"/>
      <c r="E924" s="115"/>
      <c r="F924" s="115"/>
      <c r="G924" s="116"/>
      <c r="H924" s="116"/>
      <c r="I924" s="117"/>
      <c r="J924" s="116"/>
      <c r="K924" s="116"/>
      <c r="L924" s="117"/>
      <c r="M924" s="116"/>
      <c r="N924" s="115"/>
      <c r="O924" s="115"/>
      <c r="P924" s="116"/>
      <c r="Q924" s="117"/>
      <c r="R924" s="151"/>
      <c r="S924" s="151"/>
      <c r="T924" s="151"/>
      <c r="U924" s="54"/>
    </row>
    <row r="925" spans="2:21" x14ac:dyDescent="0.2">
      <c r="B925" s="115"/>
      <c r="C925" s="115"/>
      <c r="D925" s="115"/>
      <c r="E925" s="115"/>
      <c r="F925" s="115"/>
      <c r="G925" s="116"/>
      <c r="H925" s="116"/>
      <c r="I925" s="117"/>
      <c r="J925" s="116"/>
      <c r="K925" s="116"/>
      <c r="L925" s="117"/>
      <c r="M925" s="116"/>
      <c r="N925" s="115"/>
      <c r="O925" s="115"/>
      <c r="P925" s="116"/>
      <c r="Q925" s="117"/>
      <c r="R925" s="151"/>
      <c r="S925" s="151"/>
      <c r="T925" s="151"/>
      <c r="U925" s="54"/>
    </row>
    <row r="926" spans="2:21" x14ac:dyDescent="0.2">
      <c r="B926" s="115"/>
      <c r="C926" s="115"/>
      <c r="D926" s="115"/>
      <c r="E926" s="115"/>
      <c r="F926" s="115"/>
      <c r="G926" s="116"/>
      <c r="H926" s="116"/>
      <c r="I926" s="117"/>
      <c r="J926" s="116"/>
      <c r="K926" s="116"/>
      <c r="L926" s="117"/>
      <c r="M926" s="116"/>
      <c r="N926" s="115"/>
      <c r="O926" s="115"/>
      <c r="P926" s="116"/>
      <c r="Q926" s="117"/>
      <c r="R926" s="151"/>
      <c r="S926" s="151"/>
      <c r="T926" s="151"/>
      <c r="U926" s="54"/>
    </row>
    <row r="927" spans="2:21" x14ac:dyDescent="0.2">
      <c r="B927" s="115"/>
      <c r="C927" s="115"/>
      <c r="D927" s="115"/>
      <c r="E927" s="115"/>
      <c r="F927" s="115"/>
      <c r="G927" s="116"/>
      <c r="H927" s="116"/>
      <c r="I927" s="117"/>
      <c r="J927" s="116"/>
      <c r="K927" s="116"/>
      <c r="L927" s="117"/>
      <c r="M927" s="116"/>
      <c r="N927" s="115"/>
      <c r="O927" s="115"/>
      <c r="P927" s="116"/>
      <c r="Q927" s="117"/>
      <c r="R927" s="151"/>
      <c r="S927" s="151"/>
      <c r="T927" s="151"/>
      <c r="U927" s="54"/>
    </row>
    <row r="928" spans="2:21" x14ac:dyDescent="0.2">
      <c r="B928" s="115"/>
      <c r="C928" s="115"/>
      <c r="D928" s="115"/>
      <c r="E928" s="115"/>
      <c r="F928" s="115"/>
      <c r="G928" s="116"/>
      <c r="H928" s="116"/>
      <c r="I928" s="117"/>
      <c r="J928" s="116"/>
      <c r="K928" s="116"/>
      <c r="L928" s="117"/>
      <c r="M928" s="116"/>
      <c r="N928" s="115"/>
      <c r="O928" s="115"/>
      <c r="P928" s="116"/>
      <c r="Q928" s="117"/>
      <c r="R928" s="151"/>
      <c r="S928" s="151"/>
      <c r="T928" s="151"/>
      <c r="U928" s="54"/>
    </row>
    <row r="929" spans="2:21" x14ac:dyDescent="0.2">
      <c r="B929" s="115"/>
      <c r="C929" s="115"/>
      <c r="D929" s="115"/>
      <c r="E929" s="115"/>
      <c r="F929" s="115"/>
      <c r="G929" s="116"/>
      <c r="H929" s="116"/>
      <c r="I929" s="117"/>
      <c r="J929" s="116"/>
      <c r="K929" s="116"/>
      <c r="L929" s="117"/>
      <c r="M929" s="116"/>
      <c r="N929" s="115"/>
      <c r="O929" s="115"/>
      <c r="P929" s="116"/>
      <c r="Q929" s="117"/>
      <c r="R929" s="151"/>
      <c r="S929" s="151"/>
      <c r="T929" s="151"/>
      <c r="U929" s="54"/>
    </row>
    <row r="930" spans="2:21" x14ac:dyDescent="0.2">
      <c r="B930" s="115"/>
      <c r="C930" s="115"/>
      <c r="D930" s="115"/>
      <c r="E930" s="115"/>
      <c r="F930" s="115"/>
      <c r="G930" s="116"/>
      <c r="H930" s="116"/>
      <c r="I930" s="117"/>
      <c r="J930" s="116"/>
      <c r="K930" s="116"/>
      <c r="L930" s="117"/>
      <c r="M930" s="116"/>
      <c r="N930" s="115"/>
      <c r="O930" s="115"/>
      <c r="P930" s="116"/>
      <c r="Q930" s="117"/>
      <c r="R930" s="151"/>
      <c r="S930" s="151"/>
      <c r="T930" s="151"/>
      <c r="U930" s="54"/>
    </row>
    <row r="931" spans="2:21" x14ac:dyDescent="0.2">
      <c r="B931" s="115"/>
      <c r="C931" s="115"/>
      <c r="D931" s="115"/>
      <c r="E931" s="115"/>
      <c r="F931" s="115"/>
      <c r="G931" s="116"/>
      <c r="H931" s="116"/>
      <c r="I931" s="117"/>
      <c r="J931" s="116"/>
      <c r="K931" s="116"/>
      <c r="L931" s="117"/>
      <c r="M931" s="116"/>
      <c r="N931" s="115"/>
      <c r="O931" s="115"/>
      <c r="P931" s="116"/>
      <c r="Q931" s="117"/>
      <c r="R931" s="151"/>
      <c r="S931" s="151"/>
      <c r="T931" s="151"/>
      <c r="U931" s="54"/>
    </row>
    <row r="932" spans="2:21" x14ac:dyDescent="0.2">
      <c r="B932" s="115"/>
      <c r="C932" s="115"/>
      <c r="D932" s="115"/>
      <c r="E932" s="115"/>
      <c r="F932" s="115"/>
      <c r="G932" s="116"/>
      <c r="H932" s="116"/>
      <c r="I932" s="117"/>
      <c r="J932" s="116"/>
      <c r="K932" s="116"/>
      <c r="L932" s="117"/>
      <c r="M932" s="116"/>
      <c r="N932" s="115"/>
      <c r="O932" s="115"/>
      <c r="P932" s="116"/>
      <c r="Q932" s="117"/>
      <c r="R932" s="151"/>
      <c r="S932" s="151"/>
      <c r="T932" s="151"/>
      <c r="U932" s="54"/>
    </row>
    <row r="933" spans="2:21" x14ac:dyDescent="0.2">
      <c r="B933" s="115"/>
      <c r="C933" s="115"/>
      <c r="D933" s="115"/>
      <c r="E933" s="115"/>
      <c r="F933" s="115"/>
      <c r="G933" s="116"/>
      <c r="H933" s="116"/>
      <c r="I933" s="117"/>
      <c r="J933" s="116"/>
      <c r="K933" s="116"/>
      <c r="L933" s="117"/>
      <c r="M933" s="116"/>
      <c r="N933" s="115"/>
      <c r="O933" s="115"/>
      <c r="P933" s="116"/>
      <c r="Q933" s="117"/>
      <c r="R933" s="151"/>
      <c r="S933" s="151"/>
      <c r="T933" s="151"/>
      <c r="U933" s="54"/>
    </row>
    <row r="934" spans="2:21" x14ac:dyDescent="0.2">
      <c r="B934" s="115"/>
      <c r="C934" s="115"/>
      <c r="D934" s="115"/>
      <c r="E934" s="115"/>
      <c r="F934" s="115"/>
      <c r="G934" s="116"/>
      <c r="H934" s="116"/>
      <c r="I934" s="117"/>
      <c r="J934" s="116"/>
      <c r="K934" s="116"/>
      <c r="L934" s="117"/>
      <c r="M934" s="116"/>
      <c r="N934" s="115"/>
      <c r="O934" s="115"/>
      <c r="P934" s="116"/>
      <c r="Q934" s="117"/>
      <c r="R934" s="151"/>
      <c r="S934" s="151"/>
      <c r="T934" s="151"/>
      <c r="U934" s="54"/>
    </row>
    <row r="935" spans="2:21" x14ac:dyDescent="0.2">
      <c r="B935" s="115"/>
      <c r="C935" s="115"/>
      <c r="D935" s="115"/>
      <c r="E935" s="115"/>
      <c r="F935" s="115"/>
      <c r="G935" s="116"/>
      <c r="H935" s="116"/>
      <c r="I935" s="117"/>
      <c r="J935" s="116"/>
      <c r="K935" s="116"/>
      <c r="L935" s="117"/>
      <c r="M935" s="116"/>
      <c r="N935" s="115"/>
      <c r="O935" s="115"/>
      <c r="P935" s="116"/>
      <c r="Q935" s="117"/>
      <c r="R935" s="151"/>
      <c r="S935" s="151"/>
      <c r="T935" s="151"/>
      <c r="U935" s="54"/>
    </row>
    <row r="936" spans="2:21" x14ac:dyDescent="0.2">
      <c r="B936" s="115"/>
      <c r="C936" s="115"/>
      <c r="D936" s="115"/>
      <c r="E936" s="115"/>
      <c r="F936" s="115"/>
      <c r="G936" s="116"/>
      <c r="H936" s="116"/>
      <c r="I936" s="117"/>
      <c r="J936" s="116"/>
      <c r="K936" s="116"/>
      <c r="L936" s="117"/>
      <c r="M936" s="116"/>
      <c r="N936" s="115"/>
      <c r="O936" s="115"/>
      <c r="P936" s="116"/>
      <c r="Q936" s="117"/>
      <c r="R936" s="151"/>
      <c r="S936" s="151"/>
      <c r="T936" s="151"/>
      <c r="U936" s="54"/>
    </row>
    <row r="937" spans="2:21" x14ac:dyDescent="0.2">
      <c r="B937" s="115"/>
      <c r="C937" s="115"/>
      <c r="D937" s="115"/>
      <c r="E937" s="115"/>
      <c r="F937" s="115"/>
      <c r="G937" s="116"/>
      <c r="H937" s="116"/>
      <c r="I937" s="117"/>
      <c r="J937" s="116"/>
      <c r="K937" s="116"/>
      <c r="L937" s="117"/>
      <c r="M937" s="116"/>
      <c r="N937" s="115"/>
      <c r="O937" s="115"/>
      <c r="P937" s="116"/>
      <c r="Q937" s="117"/>
      <c r="R937" s="151"/>
      <c r="S937" s="151"/>
      <c r="T937" s="151"/>
      <c r="U937" s="54"/>
    </row>
    <row r="938" spans="2:21" ht="15" x14ac:dyDescent="0.25">
      <c r="B938" s="147"/>
      <c r="C938" s="147"/>
      <c r="D938" s="147"/>
      <c r="E938" s="147"/>
      <c r="F938" s="147"/>
      <c r="G938" s="148"/>
      <c r="H938" s="148"/>
      <c r="I938" s="149"/>
      <c r="J938" s="148"/>
      <c r="K938" s="148"/>
      <c r="L938" s="149"/>
      <c r="M938" s="148"/>
      <c r="N938" s="147"/>
      <c r="O938" s="147"/>
      <c r="P938" s="148"/>
      <c r="Q938" s="149"/>
      <c r="R938" s="150" t="e">
        <f t="shared" ref="R938" si="9">AVERAGE(C897:C938)</f>
        <v>#DIV/0!</v>
      </c>
      <c r="S938" s="150">
        <f t="shared" ref="S938" si="10">MAX(C901:C938)</f>
        <v>0</v>
      </c>
      <c r="T938" s="150">
        <f t="shared" ref="T938" si="11">MIN(C897:C938)</f>
        <v>0</v>
      </c>
    </row>
  </sheetData>
  <sortState xmlns:xlrd2="http://schemas.microsoft.com/office/spreadsheetml/2017/richdata2" ref="W58:Y238">
    <sortCondition ref="W57"/>
  </sortState>
  <mergeCells count="1">
    <mergeCell ref="B16:I16"/>
  </mergeCells>
  <pageMargins left="0.7" right="0.7" top="0.75" bottom="0.75" header="0.3" footer="0.3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B1:AK765"/>
  <sheetViews>
    <sheetView zoomScaleNormal="100" workbookViewId="0">
      <selection activeCell="J11" sqref="J11"/>
    </sheetView>
  </sheetViews>
  <sheetFormatPr baseColWidth="10" defaultRowHeight="12.75" x14ac:dyDescent="0.2"/>
  <cols>
    <col min="1" max="1" width="3.7109375" customWidth="1"/>
    <col min="2" max="2" width="22.85546875" customWidth="1"/>
    <col min="3" max="3" width="21.85546875" bestFit="1" customWidth="1"/>
    <col min="4" max="6" width="12.140625" bestFit="1" customWidth="1"/>
    <col min="7" max="7" width="10.85546875" bestFit="1" customWidth="1"/>
    <col min="8" max="8" width="11.28515625" bestFit="1" customWidth="1"/>
    <col min="9" max="9" width="11.7109375" bestFit="1" customWidth="1"/>
    <col min="10" max="10" width="12.140625" bestFit="1" customWidth="1"/>
    <col min="11" max="11" width="13.28515625" customWidth="1"/>
    <col min="12" max="12" width="12.85546875" style="39" bestFit="1" customWidth="1"/>
    <col min="13" max="13" width="12.5703125" bestFit="1" customWidth="1"/>
    <col min="14" max="14" width="21.7109375" customWidth="1"/>
    <col min="15" max="15" width="23.42578125" customWidth="1"/>
    <col min="16" max="23" width="6.7109375" customWidth="1"/>
    <col min="24" max="25" width="13.140625" customWidth="1"/>
    <col min="26" max="36" width="6.7109375" customWidth="1"/>
    <col min="37" max="37" width="13.140625" customWidth="1"/>
    <col min="38" max="38" width="5" customWidth="1"/>
    <col min="39" max="39" width="8.140625" customWidth="1"/>
    <col min="40" max="50" width="5" customWidth="1"/>
    <col min="51" max="51" width="8.140625" customWidth="1"/>
    <col min="52" max="62" width="5" customWidth="1"/>
    <col min="63" max="63" width="8.140625" customWidth="1"/>
    <col min="64" max="72" width="5" customWidth="1"/>
    <col min="73" max="73" width="4" customWidth="1"/>
    <col min="74" max="74" width="5" customWidth="1"/>
    <col min="75" max="75" width="8.140625" customWidth="1"/>
    <col min="76" max="84" width="5" customWidth="1"/>
    <col min="85" max="85" width="4" customWidth="1"/>
    <col min="86" max="86" width="5" customWidth="1"/>
    <col min="87" max="87" width="8.140625" customWidth="1"/>
    <col min="88" max="92" width="5" customWidth="1"/>
    <col min="93" max="94" width="4" customWidth="1"/>
    <col min="95" max="96" width="5" customWidth="1"/>
    <col min="97" max="97" width="4" customWidth="1"/>
    <col min="98" max="98" width="5" customWidth="1"/>
    <col min="99" max="99" width="8.140625" customWidth="1"/>
    <col min="100" max="110" width="5" customWidth="1"/>
    <col min="111" max="111" width="8.140625" customWidth="1"/>
    <col min="112" max="122" width="5" customWidth="1"/>
    <col min="123" max="123" width="8.140625" customWidth="1"/>
    <col min="124" max="134" width="5" customWidth="1"/>
    <col min="135" max="135" width="8.140625" customWidth="1"/>
    <col min="136" max="136" width="5" customWidth="1"/>
    <col min="137" max="137" width="4" customWidth="1"/>
    <col min="138" max="140" width="5" customWidth="1"/>
    <col min="141" max="141" width="4" customWidth="1"/>
    <col min="142" max="146" width="5" customWidth="1"/>
    <col min="147" max="147" width="8.140625" customWidth="1"/>
    <col min="148" max="158" width="5" customWidth="1"/>
    <col min="159" max="159" width="8.140625" customWidth="1"/>
    <col min="160" max="165" width="5" customWidth="1"/>
    <col min="166" max="166" width="4" customWidth="1"/>
    <col min="167" max="169" width="5" customWidth="1"/>
    <col min="170" max="170" width="5.5703125" customWidth="1"/>
    <col min="171" max="171" width="8.140625" customWidth="1"/>
    <col min="172" max="177" width="5" customWidth="1"/>
    <col min="178" max="179" width="4" customWidth="1"/>
    <col min="180" max="182" width="5" customWidth="1"/>
    <col min="183" max="183" width="8.140625" customWidth="1"/>
    <col min="184" max="186" width="5" customWidth="1"/>
    <col min="187" max="187" width="4" customWidth="1"/>
    <col min="188" max="188" width="5" customWidth="1"/>
    <col min="189" max="189" width="4" customWidth="1"/>
    <col min="190" max="194" width="5" customWidth="1"/>
    <col min="195" max="195" width="8.140625" customWidth="1"/>
    <col min="196" max="199" width="5" customWidth="1"/>
    <col min="200" max="200" width="4" customWidth="1"/>
    <col min="201" max="206" width="5" customWidth="1"/>
    <col min="207" max="207" width="8.140625" customWidth="1"/>
    <col min="208" max="217" width="5" customWidth="1"/>
    <col min="218" max="218" width="4" customWidth="1"/>
    <col min="219" max="219" width="8.140625" customWidth="1"/>
    <col min="220" max="227" width="5" customWidth="1"/>
    <col min="228" max="228" width="4" customWidth="1"/>
    <col min="229" max="230" width="5" customWidth="1"/>
    <col min="231" max="231" width="8.140625" customWidth="1"/>
    <col min="232" max="237" width="5" customWidth="1"/>
    <col min="238" max="238" width="4" customWidth="1"/>
    <col min="239" max="239" width="5" customWidth="1"/>
    <col min="240" max="240" width="4" customWidth="1"/>
    <col min="241" max="241" width="5" customWidth="1"/>
    <col min="242" max="242" width="4" customWidth="1"/>
    <col min="243" max="243" width="8.140625" customWidth="1"/>
    <col min="244" max="244" width="13.140625" bestFit="1" customWidth="1"/>
  </cols>
  <sheetData>
    <row r="1" spans="2:37" ht="13.5" thickBot="1" x14ac:dyDescent="0.25">
      <c r="B1" s="13"/>
      <c r="C1" s="13"/>
      <c r="D1" s="13"/>
      <c r="E1" s="13"/>
      <c r="F1" s="13"/>
      <c r="G1" s="12"/>
      <c r="H1" s="12"/>
      <c r="I1" s="12"/>
    </row>
    <row r="2" spans="2:37" ht="16.5" thickBot="1" x14ac:dyDescent="0.3">
      <c r="B2" s="22" t="s">
        <v>86</v>
      </c>
      <c r="C2" s="122"/>
      <c r="D2" s="123"/>
      <c r="E2" s="12"/>
    </row>
    <row r="3" spans="2:37" x14ac:dyDescent="0.2">
      <c r="B3" s="15"/>
      <c r="C3" s="1"/>
      <c r="D3" s="13"/>
      <c r="E3" s="13"/>
      <c r="F3" s="13"/>
      <c r="G3" s="12"/>
      <c r="H3" s="12"/>
      <c r="I3" s="12"/>
    </row>
    <row r="4" spans="2:37" x14ac:dyDescent="0.2">
      <c r="B4" s="15" t="s">
        <v>4</v>
      </c>
      <c r="C4" s="27" t="s">
        <v>61</v>
      </c>
      <c r="D4" s="12"/>
      <c r="E4" s="12"/>
      <c r="F4" s="12"/>
      <c r="G4" s="12"/>
      <c r="H4" s="12"/>
      <c r="I4" s="12"/>
      <c r="J4" s="12"/>
      <c r="K4" s="12"/>
      <c r="L4" s="13"/>
    </row>
    <row r="5" spans="2:37" x14ac:dyDescent="0.2">
      <c r="B5" s="15" t="s">
        <v>5</v>
      </c>
      <c r="C5" s="61" t="s">
        <v>93</v>
      </c>
      <c r="D5" s="16"/>
      <c r="E5" s="12"/>
      <c r="I5" s="12"/>
      <c r="J5" s="12"/>
      <c r="K5" s="12"/>
      <c r="L5" s="13"/>
    </row>
    <row r="6" spans="2:37" x14ac:dyDescent="0.2">
      <c r="B6" s="15" t="s">
        <v>94</v>
      </c>
      <c r="C6" s="73" t="s">
        <v>62</v>
      </c>
      <c r="D6" s="17"/>
      <c r="E6" s="12"/>
      <c r="F6" s="12"/>
      <c r="G6" s="12"/>
      <c r="H6" s="12"/>
      <c r="I6" s="12"/>
      <c r="J6" s="12"/>
      <c r="K6" s="12"/>
      <c r="L6" s="37"/>
    </row>
    <row r="7" spans="2:37" x14ac:dyDescent="0.2">
      <c r="B7" s="15" t="s">
        <v>6</v>
      </c>
      <c r="C7" s="18" t="s">
        <v>28</v>
      </c>
      <c r="D7" s="18"/>
      <c r="E7" s="18"/>
      <c r="F7" s="18"/>
      <c r="G7" s="19"/>
      <c r="H7" s="18"/>
      <c r="I7" s="18"/>
      <c r="J7" s="19"/>
      <c r="K7" s="19"/>
      <c r="L7" s="20"/>
    </row>
    <row r="8" spans="2:37" x14ac:dyDescent="0.2">
      <c r="B8" s="15" t="s">
        <v>10</v>
      </c>
      <c r="C8" s="18" t="s">
        <v>63</v>
      </c>
      <c r="D8" s="1"/>
      <c r="E8" s="18"/>
      <c r="F8" s="18"/>
      <c r="G8" s="18"/>
      <c r="H8" s="19"/>
      <c r="I8" s="18"/>
      <c r="J8" s="18"/>
      <c r="K8" s="19"/>
      <c r="L8" s="19"/>
    </row>
    <row r="9" spans="2:37" x14ac:dyDescent="0.2">
      <c r="B9" s="15" t="s">
        <v>48</v>
      </c>
      <c r="C9" s="18" t="s">
        <v>49</v>
      </c>
    </row>
    <row r="10" spans="2:37" x14ac:dyDescent="0.2">
      <c r="B10" s="15" t="s">
        <v>22</v>
      </c>
      <c r="C10" s="18" t="s">
        <v>81</v>
      </c>
      <c r="O10" s="32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</row>
    <row r="11" spans="2:37" ht="15" x14ac:dyDescent="0.25">
      <c r="C11" s="50"/>
      <c r="D11" s="49" t="s">
        <v>83</v>
      </c>
      <c r="E11" s="50"/>
      <c r="F11" s="120" t="s">
        <v>85</v>
      </c>
      <c r="L11" s="166" t="s">
        <v>82</v>
      </c>
      <c r="M11" s="166" t="s">
        <v>1</v>
      </c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</row>
    <row r="12" spans="2:37" ht="15" x14ac:dyDescent="0.25">
      <c r="C12" s="50"/>
      <c r="D12" s="49" t="s">
        <v>103</v>
      </c>
      <c r="E12" s="50"/>
      <c r="F12" s="121" t="s">
        <v>84</v>
      </c>
      <c r="L12" s="142">
        <v>300</v>
      </c>
      <c r="M12" s="143">
        <v>3.3445114852789</v>
      </c>
      <c r="O12" s="32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</row>
    <row r="13" spans="2:37" ht="15" x14ac:dyDescent="0.25">
      <c r="C13" s="53"/>
      <c r="D13" s="49"/>
      <c r="E13" s="50"/>
      <c r="F13" s="112"/>
      <c r="L13" s="142">
        <v>400</v>
      </c>
      <c r="M13" s="143">
        <v>3.68045154602834</v>
      </c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</row>
    <row r="14" spans="2:37" x14ac:dyDescent="0.2">
      <c r="L14" s="142">
        <v>500</v>
      </c>
      <c r="M14" s="143">
        <v>3.7685174356732301</v>
      </c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</row>
    <row r="15" spans="2:37" x14ac:dyDescent="0.2">
      <c r="L15" s="142">
        <v>600</v>
      </c>
      <c r="M15" s="143">
        <v>3.5991388945596001</v>
      </c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</row>
    <row r="16" spans="2:37" ht="19.5" customHeight="1" x14ac:dyDescent="0.2">
      <c r="B16" s="85" t="s">
        <v>3</v>
      </c>
      <c r="C16" s="86"/>
      <c r="D16" s="86"/>
      <c r="E16" s="86"/>
      <c r="F16" s="86"/>
      <c r="G16" s="86"/>
      <c r="H16" s="86"/>
      <c r="I16" s="86"/>
      <c r="J16" s="87"/>
      <c r="L16" s="142">
        <v>700</v>
      </c>
      <c r="M16" s="143">
        <v>3.5754873785386199</v>
      </c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</row>
    <row r="17" spans="2:37" x14ac:dyDescent="0.2">
      <c r="B17" s="5"/>
      <c r="C17" s="6"/>
      <c r="D17" s="6"/>
      <c r="E17" s="6"/>
      <c r="F17" s="6"/>
      <c r="G17" s="6"/>
      <c r="H17" s="6"/>
      <c r="I17" s="6"/>
      <c r="J17" s="7"/>
      <c r="L17" s="142">
        <v>800</v>
      </c>
      <c r="M17" s="143">
        <v>3.3047584001580401</v>
      </c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</row>
    <row r="18" spans="2:37" x14ac:dyDescent="0.2">
      <c r="B18" s="5"/>
      <c r="C18" s="6"/>
      <c r="D18" s="6"/>
      <c r="E18" s="6"/>
      <c r="F18" s="6"/>
      <c r="G18" s="6"/>
      <c r="H18" s="6"/>
      <c r="I18" s="6"/>
      <c r="J18" s="7"/>
      <c r="L18" s="142">
        <v>900</v>
      </c>
      <c r="M18" s="143">
        <v>3.4345580104799498</v>
      </c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</row>
    <row r="19" spans="2:37" x14ac:dyDescent="0.2">
      <c r="B19" s="5"/>
      <c r="C19" s="6"/>
      <c r="D19" s="6"/>
      <c r="E19" s="6"/>
      <c r="F19" s="6"/>
      <c r="G19" s="6"/>
      <c r="H19" s="6"/>
      <c r="I19" s="6"/>
      <c r="J19" s="7"/>
      <c r="L19" s="142">
        <v>1000</v>
      </c>
      <c r="M19" s="143">
        <v>3.4484661994419099</v>
      </c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</row>
    <row r="20" spans="2:37" x14ac:dyDescent="0.2">
      <c r="B20" s="5"/>
      <c r="C20" s="6"/>
      <c r="D20" s="6"/>
      <c r="E20" s="6"/>
      <c r="F20" s="6"/>
      <c r="G20" s="6"/>
      <c r="H20" s="6"/>
      <c r="I20" s="6"/>
      <c r="J20" s="7"/>
      <c r="L20" s="142">
        <v>1100</v>
      </c>
      <c r="M20" s="143">
        <v>3.73628107069251</v>
      </c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</row>
    <row r="21" spans="2:37" x14ac:dyDescent="0.2">
      <c r="B21" s="5"/>
      <c r="C21" s="6"/>
      <c r="D21" s="6"/>
      <c r="E21" s="6"/>
      <c r="F21" s="6"/>
      <c r="G21" s="6"/>
      <c r="H21" s="6"/>
      <c r="I21" s="6"/>
      <c r="J21" s="7"/>
      <c r="L21" s="142">
        <v>1200</v>
      </c>
      <c r="M21" s="143">
        <v>3.9015398205496599</v>
      </c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</row>
    <row r="22" spans="2:37" x14ac:dyDescent="0.2">
      <c r="B22" s="5"/>
      <c r="C22" s="6"/>
      <c r="D22" s="6"/>
      <c r="E22" s="6"/>
      <c r="F22" s="6"/>
      <c r="G22" s="6"/>
      <c r="H22" s="6"/>
      <c r="I22" s="6"/>
      <c r="J22" s="7"/>
      <c r="L22" s="142">
        <v>1300</v>
      </c>
      <c r="M22" s="143">
        <v>3.9972195236129102</v>
      </c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</row>
    <row r="23" spans="2:37" x14ac:dyDescent="0.2">
      <c r="B23" s="5"/>
      <c r="C23" s="6"/>
      <c r="D23" s="6"/>
      <c r="E23" s="6"/>
      <c r="F23" s="6"/>
      <c r="G23" s="6"/>
      <c r="H23" s="6"/>
      <c r="I23" s="6"/>
      <c r="J23" s="7"/>
      <c r="L23" s="142">
        <v>1400</v>
      </c>
      <c r="M23" s="143">
        <v>3.9041954431632702</v>
      </c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</row>
    <row r="24" spans="2:37" x14ac:dyDescent="0.2">
      <c r="B24" s="5"/>
      <c r="C24" s="6"/>
      <c r="D24" s="6"/>
      <c r="E24" s="6"/>
      <c r="F24" s="6"/>
      <c r="G24" s="6"/>
      <c r="H24" s="6"/>
      <c r="I24" s="6"/>
      <c r="J24" s="7"/>
      <c r="L24" s="142">
        <v>1500</v>
      </c>
      <c r="M24" s="143">
        <v>3.8826625142800402</v>
      </c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</row>
    <row r="25" spans="2:37" x14ac:dyDescent="0.2">
      <c r="B25" s="5"/>
      <c r="C25" s="6"/>
      <c r="D25" s="6"/>
      <c r="E25" s="6"/>
      <c r="F25" s="6"/>
      <c r="G25" s="6"/>
      <c r="H25" s="6"/>
      <c r="I25" s="6"/>
      <c r="J25" s="7"/>
      <c r="L25" s="142">
        <v>1600</v>
      </c>
      <c r="M25" s="143">
        <v>3.74287506606285</v>
      </c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</row>
    <row r="26" spans="2:37" x14ac:dyDescent="0.2">
      <c r="B26" s="5"/>
      <c r="C26" s="6"/>
      <c r="D26" s="6"/>
      <c r="E26" s="6"/>
      <c r="F26" s="6"/>
      <c r="G26" s="6"/>
      <c r="H26" s="6"/>
      <c r="I26" s="6"/>
      <c r="J26" s="7"/>
      <c r="L26" s="142">
        <v>1700</v>
      </c>
      <c r="M26" s="143">
        <v>4.0232017795209503</v>
      </c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</row>
    <row r="27" spans="2:37" x14ac:dyDescent="0.2">
      <c r="B27" s="5"/>
      <c r="C27" s="6"/>
      <c r="D27" s="6"/>
      <c r="E27" s="6"/>
      <c r="F27" s="6"/>
      <c r="G27" s="6"/>
      <c r="H27" s="6"/>
      <c r="I27" s="6"/>
      <c r="J27" s="7"/>
      <c r="L27" s="142">
        <v>1800</v>
      </c>
      <c r="M27" s="143">
        <v>4.1027268429135502</v>
      </c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</row>
    <row r="28" spans="2:37" x14ac:dyDescent="0.2">
      <c r="B28" s="5"/>
      <c r="C28" s="6"/>
      <c r="D28" s="6"/>
      <c r="E28" s="6"/>
      <c r="F28" s="6"/>
      <c r="G28" s="6"/>
      <c r="H28" s="6"/>
      <c r="I28" s="6"/>
      <c r="J28" s="7"/>
      <c r="L28" s="142">
        <v>1900</v>
      </c>
      <c r="M28" s="143">
        <v>4.02091154444234</v>
      </c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</row>
    <row r="29" spans="2:37" x14ac:dyDescent="0.2">
      <c r="B29" s="5"/>
      <c r="C29" s="6"/>
      <c r="D29" s="6"/>
      <c r="E29" s="6"/>
      <c r="F29" s="6"/>
      <c r="G29" s="6"/>
      <c r="H29" s="6"/>
      <c r="I29" s="6"/>
      <c r="J29" s="7"/>
      <c r="L29" s="142">
        <v>2000</v>
      </c>
      <c r="M29" s="143">
        <v>3.9838012665989799</v>
      </c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</row>
    <row r="30" spans="2:37" x14ac:dyDescent="0.2">
      <c r="B30" s="5"/>
      <c r="C30" s="6"/>
      <c r="D30" s="6"/>
      <c r="E30" s="6"/>
      <c r="F30" s="6"/>
      <c r="G30" s="6"/>
      <c r="H30" s="6"/>
      <c r="I30" s="6"/>
      <c r="J30" s="7"/>
      <c r="L30" s="142">
        <v>2100</v>
      </c>
      <c r="M30" s="143">
        <v>3.8636839810031098</v>
      </c>
      <c r="N30" s="1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</row>
    <row r="31" spans="2:37" x14ac:dyDescent="0.2">
      <c r="B31" s="5"/>
      <c r="C31" s="6"/>
      <c r="D31" s="6"/>
      <c r="E31" s="6"/>
      <c r="F31" s="6"/>
      <c r="G31" s="6"/>
      <c r="H31" s="6"/>
      <c r="I31" s="6"/>
      <c r="J31" s="7"/>
      <c r="L31" s="142">
        <v>2200</v>
      </c>
      <c r="M31" s="143">
        <v>4.0169926121729702</v>
      </c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</row>
    <row r="32" spans="2:37" x14ac:dyDescent="0.2">
      <c r="B32" s="5"/>
      <c r="C32" s="6"/>
      <c r="D32" s="6"/>
      <c r="E32" s="6"/>
      <c r="F32" s="6"/>
      <c r="G32" s="6"/>
      <c r="H32" s="6"/>
      <c r="I32" s="6"/>
      <c r="J32" s="7"/>
      <c r="L32" s="142">
        <v>2300</v>
      </c>
      <c r="M32" s="143">
        <v>3.8795636896336601</v>
      </c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</row>
    <row r="33" spans="2:37" x14ac:dyDescent="0.2">
      <c r="B33" s="5"/>
      <c r="C33" s="6"/>
      <c r="D33" s="6"/>
      <c r="E33" s="6"/>
      <c r="F33" s="6"/>
      <c r="G33" s="6"/>
      <c r="H33" s="6"/>
      <c r="I33" s="6"/>
      <c r="J33" s="7"/>
      <c r="L33" s="142">
        <v>2400</v>
      </c>
      <c r="M33" s="143">
        <v>3.7537961627746799</v>
      </c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</row>
    <row r="34" spans="2:37" x14ac:dyDescent="0.2">
      <c r="B34" s="5"/>
      <c r="C34" s="6"/>
      <c r="D34" s="6"/>
      <c r="E34" s="6"/>
      <c r="F34" s="6"/>
      <c r="G34" s="6"/>
      <c r="H34" s="6"/>
      <c r="I34" s="6"/>
      <c r="J34" s="7"/>
      <c r="L34" s="142">
        <v>2500</v>
      </c>
      <c r="M34" s="143">
        <v>3.74945033463653</v>
      </c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</row>
    <row r="35" spans="2:37" x14ac:dyDescent="0.2">
      <c r="B35" s="5"/>
      <c r="C35" s="6"/>
      <c r="D35" s="6"/>
      <c r="E35" s="6"/>
      <c r="F35" s="6"/>
      <c r="G35" s="6"/>
      <c r="H35" s="6"/>
      <c r="I35" s="6"/>
      <c r="J35" s="7"/>
      <c r="L35" s="142">
        <v>2600</v>
      </c>
      <c r="M35" s="143">
        <v>3.6698966092615102</v>
      </c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</row>
    <row r="36" spans="2:37" x14ac:dyDescent="0.2">
      <c r="B36" s="5"/>
      <c r="C36" s="6"/>
      <c r="D36" s="6"/>
      <c r="E36" s="6"/>
      <c r="F36" s="6"/>
      <c r="G36" s="6"/>
      <c r="H36" s="6"/>
      <c r="I36" s="6"/>
      <c r="J36" s="7"/>
      <c r="L36" s="142">
        <v>2700</v>
      </c>
      <c r="M36" s="143">
        <v>3.7061746766570098</v>
      </c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</row>
    <row r="37" spans="2:37" x14ac:dyDescent="0.2">
      <c r="B37" s="5"/>
      <c r="C37" s="6"/>
      <c r="D37" s="6"/>
      <c r="E37" s="6"/>
      <c r="F37" s="6"/>
      <c r="G37" s="6"/>
      <c r="H37" s="6"/>
      <c r="I37" s="6"/>
      <c r="J37" s="7"/>
      <c r="L37" s="142">
        <v>2800</v>
      </c>
      <c r="M37" s="143">
        <v>3.7380335108164999</v>
      </c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</row>
    <row r="38" spans="2:37" x14ac:dyDescent="0.2">
      <c r="B38" s="5"/>
      <c r="C38" s="6"/>
      <c r="D38" s="6"/>
      <c r="E38" s="6"/>
      <c r="F38" s="6"/>
      <c r="G38" s="6"/>
      <c r="H38" s="6"/>
      <c r="I38" s="6"/>
      <c r="J38" s="7"/>
      <c r="L38" s="142">
        <v>2900</v>
      </c>
      <c r="M38" s="143">
        <v>3.7275267962552201</v>
      </c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</row>
    <row r="39" spans="2:37" x14ac:dyDescent="0.2">
      <c r="B39" s="5"/>
      <c r="C39" s="6"/>
      <c r="D39" s="6"/>
      <c r="E39" s="6"/>
      <c r="F39" s="6"/>
      <c r="G39" s="6"/>
      <c r="H39" s="6"/>
      <c r="I39" s="6"/>
      <c r="J39" s="7"/>
      <c r="L39" s="142">
        <v>3000</v>
      </c>
      <c r="M39" s="143">
        <v>3.7282612394379799</v>
      </c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</row>
    <row r="40" spans="2:37" x14ac:dyDescent="0.2">
      <c r="B40" s="5"/>
      <c r="C40" s="6"/>
      <c r="D40" s="6"/>
      <c r="E40" s="6"/>
      <c r="F40" s="6"/>
      <c r="G40" s="6"/>
      <c r="H40" s="6"/>
      <c r="I40" s="6"/>
      <c r="J40" s="7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</row>
    <row r="41" spans="2:37" x14ac:dyDescent="0.2">
      <c r="B41" s="5"/>
      <c r="C41" s="6"/>
      <c r="D41" s="6"/>
      <c r="E41" s="6"/>
      <c r="F41" s="6"/>
      <c r="G41" s="6"/>
      <c r="H41" s="6"/>
      <c r="I41" s="6"/>
      <c r="J41" s="7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</row>
    <row r="42" spans="2:37" x14ac:dyDescent="0.2">
      <c r="B42" s="5"/>
      <c r="C42" s="6"/>
      <c r="D42" s="6"/>
      <c r="E42" s="6"/>
      <c r="F42" s="6"/>
      <c r="G42" s="6"/>
      <c r="H42" s="6"/>
      <c r="I42" s="6"/>
      <c r="J42" s="7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</row>
    <row r="43" spans="2:37" x14ac:dyDescent="0.2">
      <c r="B43" s="5"/>
      <c r="C43" s="6"/>
      <c r="D43" s="6"/>
      <c r="E43" s="6"/>
      <c r="F43" s="6"/>
      <c r="G43" s="6"/>
      <c r="H43" s="6"/>
      <c r="I43" s="6"/>
      <c r="J43" s="7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</row>
    <row r="44" spans="2:37" x14ac:dyDescent="0.2">
      <c r="B44" s="5"/>
      <c r="C44" s="6"/>
      <c r="D44" s="6"/>
      <c r="E44" s="6"/>
      <c r="F44" s="6"/>
      <c r="G44" s="6"/>
      <c r="H44" s="6"/>
      <c r="I44" s="6"/>
      <c r="J44" s="7"/>
      <c r="Y44" s="33"/>
      <c r="Z44" s="33"/>
      <c r="AA44" s="33"/>
      <c r="AB44" s="33"/>
      <c r="AC44" s="33"/>
      <c r="AD44" s="33"/>
      <c r="AE44" s="33"/>
      <c r="AF44" s="33"/>
      <c r="AG44" s="33"/>
      <c r="AH44" s="33"/>
    </row>
    <row r="45" spans="2:37" x14ac:dyDescent="0.2">
      <c r="B45" s="5"/>
      <c r="C45" s="6"/>
      <c r="D45" s="6"/>
      <c r="E45" s="6"/>
      <c r="F45" s="6"/>
      <c r="G45" s="6"/>
      <c r="H45" s="6"/>
      <c r="I45" s="6"/>
      <c r="J45" s="7"/>
    </row>
    <row r="46" spans="2:37" x14ac:dyDescent="0.2">
      <c r="B46" s="5"/>
      <c r="C46" s="6"/>
      <c r="D46" s="6"/>
      <c r="E46" s="6"/>
      <c r="F46" s="6"/>
      <c r="G46" s="6"/>
      <c r="H46" s="6"/>
      <c r="I46" s="6"/>
      <c r="J46" s="7"/>
    </row>
    <row r="47" spans="2:37" x14ac:dyDescent="0.2">
      <c r="B47" s="5"/>
      <c r="C47" s="6"/>
      <c r="D47" s="6"/>
      <c r="E47" s="6"/>
      <c r="F47" s="6"/>
      <c r="G47" s="6"/>
      <c r="H47" s="6"/>
      <c r="I47" s="6"/>
      <c r="J47" s="7"/>
    </row>
    <row r="48" spans="2:37" x14ac:dyDescent="0.2">
      <c r="B48" s="5"/>
      <c r="C48" s="6"/>
      <c r="D48" s="6"/>
      <c r="E48" s="6"/>
      <c r="F48" s="6"/>
      <c r="G48" s="6"/>
      <c r="H48" s="6"/>
      <c r="I48" s="6"/>
      <c r="J48" s="7"/>
    </row>
    <row r="49" spans="2:13" x14ac:dyDescent="0.2">
      <c r="B49" s="5"/>
      <c r="C49" s="6"/>
      <c r="D49" s="6"/>
      <c r="E49" s="6"/>
      <c r="F49" s="6"/>
      <c r="G49" s="6"/>
      <c r="H49" s="6"/>
      <c r="I49" s="6"/>
      <c r="J49" s="7"/>
    </row>
    <row r="50" spans="2:13" x14ac:dyDescent="0.2">
      <c r="B50" s="5"/>
      <c r="C50" s="6"/>
      <c r="D50" s="6"/>
      <c r="E50" s="6"/>
      <c r="F50" s="6"/>
      <c r="G50" s="6"/>
      <c r="H50" s="6"/>
      <c r="I50" s="6"/>
      <c r="J50" s="7"/>
    </row>
    <row r="51" spans="2:13" x14ac:dyDescent="0.2">
      <c r="B51" s="5"/>
      <c r="C51" s="6"/>
      <c r="D51" s="6"/>
      <c r="E51" s="6"/>
      <c r="F51" s="6"/>
      <c r="G51" s="6"/>
      <c r="H51" s="6"/>
      <c r="I51" s="6"/>
      <c r="J51" s="7"/>
    </row>
    <row r="52" spans="2:13" x14ac:dyDescent="0.2">
      <c r="B52" s="5"/>
      <c r="C52" s="6"/>
      <c r="D52" s="6"/>
      <c r="E52" s="6"/>
      <c r="F52" s="6"/>
      <c r="G52" s="6"/>
      <c r="H52" s="6"/>
      <c r="I52" s="6"/>
      <c r="J52" s="7"/>
    </row>
    <row r="53" spans="2:13" x14ac:dyDescent="0.2">
      <c r="B53" s="5"/>
      <c r="C53" s="6"/>
      <c r="D53" s="6"/>
      <c r="E53" s="6"/>
      <c r="F53" s="6"/>
      <c r="G53" s="6"/>
      <c r="H53" s="6"/>
      <c r="I53" s="6"/>
      <c r="J53" s="7"/>
    </row>
    <row r="54" spans="2:13" x14ac:dyDescent="0.2">
      <c r="B54" s="5"/>
      <c r="C54" s="6"/>
      <c r="D54" s="6"/>
      <c r="E54" s="6"/>
      <c r="F54" s="6"/>
      <c r="G54" s="6"/>
      <c r="H54" s="6"/>
      <c r="I54" s="6"/>
      <c r="J54" s="7"/>
    </row>
    <row r="55" spans="2:13" x14ac:dyDescent="0.2">
      <c r="B55" s="5"/>
      <c r="C55" s="6"/>
      <c r="D55" s="6"/>
      <c r="E55" s="6"/>
      <c r="F55" s="6"/>
      <c r="G55" s="6"/>
      <c r="H55" s="6"/>
      <c r="I55" s="6"/>
      <c r="J55" s="7"/>
      <c r="M55" s="78"/>
    </row>
    <row r="56" spans="2:13" x14ac:dyDescent="0.2">
      <c r="B56" s="5"/>
      <c r="C56" s="6"/>
      <c r="D56" s="6"/>
      <c r="E56" s="6"/>
      <c r="F56" s="6"/>
      <c r="G56" s="6"/>
      <c r="H56" s="6"/>
      <c r="I56" s="6"/>
      <c r="J56" s="7"/>
      <c r="M56" s="79"/>
    </row>
    <row r="57" spans="2:13" x14ac:dyDescent="0.2">
      <c r="B57" s="5"/>
      <c r="C57" s="6"/>
      <c r="D57" s="6"/>
      <c r="E57" s="6"/>
      <c r="F57" s="6"/>
      <c r="G57" s="6"/>
      <c r="H57" s="6"/>
      <c r="I57" s="6"/>
      <c r="J57" s="7"/>
      <c r="M57" s="79"/>
    </row>
    <row r="58" spans="2:13" x14ac:dyDescent="0.2">
      <c r="B58" s="8"/>
      <c r="C58" s="9"/>
      <c r="D58" s="9"/>
      <c r="E58" s="9"/>
      <c r="F58" s="9"/>
      <c r="G58" s="9"/>
      <c r="H58" s="9"/>
      <c r="I58" s="9"/>
      <c r="J58" s="10"/>
      <c r="M58" s="79"/>
    </row>
    <row r="59" spans="2:13" x14ac:dyDescent="0.2">
      <c r="M59" s="79"/>
    </row>
    <row r="60" spans="2:13" x14ac:dyDescent="0.2">
      <c r="M60" s="79"/>
    </row>
    <row r="61" spans="2:13" x14ac:dyDescent="0.2">
      <c r="M61" s="79"/>
    </row>
    <row r="62" spans="2:13" x14ac:dyDescent="0.2">
      <c r="M62" s="79"/>
    </row>
    <row r="63" spans="2:13" x14ac:dyDescent="0.2">
      <c r="M63" s="79"/>
    </row>
    <row r="64" spans="2:13" x14ac:dyDescent="0.2">
      <c r="M64" s="79"/>
    </row>
    <row r="65" spans="2:16" x14ac:dyDescent="0.2">
      <c r="M65" s="79"/>
    </row>
    <row r="66" spans="2:16" x14ac:dyDescent="0.2">
      <c r="M66" s="79"/>
    </row>
    <row r="67" spans="2:16" x14ac:dyDescent="0.2">
      <c r="M67" s="79"/>
    </row>
    <row r="68" spans="2:16" x14ac:dyDescent="0.2">
      <c r="M68" s="79"/>
      <c r="O68" s="168"/>
      <c r="P68" s="168"/>
    </row>
    <row r="69" spans="2:16" x14ac:dyDescent="0.2">
      <c r="B69" s="68" t="s">
        <v>0</v>
      </c>
      <c r="C69" s="68" t="s">
        <v>1</v>
      </c>
      <c r="D69" s="113" t="s">
        <v>65</v>
      </c>
      <c r="E69" s="114" t="s">
        <v>70</v>
      </c>
      <c r="F69" s="114" t="s">
        <v>71</v>
      </c>
      <c r="G69" s="114" t="s">
        <v>72</v>
      </c>
      <c r="H69" s="113" t="s">
        <v>73</v>
      </c>
      <c r="I69" s="114" t="s">
        <v>74</v>
      </c>
      <c r="J69" s="113" t="s">
        <v>75</v>
      </c>
      <c r="K69" s="113" t="s">
        <v>76</v>
      </c>
      <c r="L69" s="114" t="s">
        <v>77</v>
      </c>
      <c r="M69" s="114" t="s">
        <v>78</v>
      </c>
      <c r="O69" s="12"/>
      <c r="P69" s="106"/>
    </row>
    <row r="70" spans="2:16" x14ac:dyDescent="0.2">
      <c r="B70" s="142" t="s">
        <v>79</v>
      </c>
      <c r="C70" s="143">
        <v>4.1027268429135502</v>
      </c>
      <c r="D70" s="142">
        <v>1800</v>
      </c>
      <c r="E70" s="144">
        <v>40047.539999999099</v>
      </c>
      <c r="F70" s="144">
        <v>119691.05999999899</v>
      </c>
      <c r="G70" s="144">
        <v>-79643.520000000397</v>
      </c>
      <c r="H70" s="143">
        <v>1.50283488223523</v>
      </c>
      <c r="I70" s="144">
        <v>-3301.6000000000299</v>
      </c>
      <c r="J70" s="145">
        <v>687</v>
      </c>
      <c r="K70" s="146">
        <v>0.572052401746725</v>
      </c>
      <c r="L70" s="144">
        <v>58.293362445413699</v>
      </c>
      <c r="M70" s="144">
        <v>-1030.08</v>
      </c>
      <c r="N70" s="105"/>
      <c r="O70" s="12"/>
      <c r="P70" s="106"/>
    </row>
    <row r="71" spans="2:16" x14ac:dyDescent="0.2">
      <c r="B71" s="142" t="s">
        <v>79</v>
      </c>
      <c r="C71" s="143">
        <v>4.0232017795209503</v>
      </c>
      <c r="D71" s="142">
        <v>1700</v>
      </c>
      <c r="E71" s="144">
        <v>39022.539999999099</v>
      </c>
      <c r="F71" s="144">
        <v>118308.639999999</v>
      </c>
      <c r="G71" s="144">
        <v>-79286.100000000399</v>
      </c>
      <c r="H71" s="143">
        <v>1.4921737858212101</v>
      </c>
      <c r="I71" s="144">
        <v>-3301.6000000000299</v>
      </c>
      <c r="J71" s="145">
        <v>687</v>
      </c>
      <c r="K71" s="146">
        <v>0.570596797671033</v>
      </c>
      <c r="L71" s="144">
        <v>56.8013682678301</v>
      </c>
      <c r="M71" s="144">
        <v>-1030.08</v>
      </c>
      <c r="N71" s="105"/>
      <c r="O71" s="12"/>
      <c r="P71" s="106"/>
    </row>
    <row r="72" spans="2:16" x14ac:dyDescent="0.2">
      <c r="B72" s="142" t="s">
        <v>79</v>
      </c>
      <c r="C72" s="143">
        <v>4.02091154444234</v>
      </c>
      <c r="D72" s="142">
        <v>1900</v>
      </c>
      <c r="E72" s="144">
        <v>39247.539999999099</v>
      </c>
      <c r="F72" s="144">
        <v>119046.139999999</v>
      </c>
      <c r="G72" s="144">
        <v>-79798.600000000399</v>
      </c>
      <c r="H72" s="143">
        <v>1.4918324381630601</v>
      </c>
      <c r="I72" s="144">
        <v>-3301.6000000000299</v>
      </c>
      <c r="J72" s="145">
        <v>687</v>
      </c>
      <c r="K72" s="146">
        <v>0.570596797671033</v>
      </c>
      <c r="L72" s="144">
        <v>57.128879184860601</v>
      </c>
      <c r="M72" s="144">
        <v>-1030.08</v>
      </c>
      <c r="N72" s="105"/>
      <c r="O72" s="12"/>
      <c r="P72" s="106"/>
    </row>
    <row r="73" spans="2:16" x14ac:dyDescent="0.2">
      <c r="B73" s="142" t="s">
        <v>79</v>
      </c>
      <c r="C73" s="143">
        <v>4.0169926121729702</v>
      </c>
      <c r="D73" s="142">
        <v>2200</v>
      </c>
      <c r="E73" s="144">
        <v>39497.539999999099</v>
      </c>
      <c r="F73" s="144">
        <v>119553.55999999899</v>
      </c>
      <c r="G73" s="144">
        <v>-80056.020000000397</v>
      </c>
      <c r="H73" s="143">
        <v>1.4933737650210299</v>
      </c>
      <c r="I73" s="144">
        <v>-3301.6000000000299</v>
      </c>
      <c r="J73" s="145">
        <v>687</v>
      </c>
      <c r="K73" s="146">
        <v>0.572052401746725</v>
      </c>
      <c r="L73" s="144">
        <v>57.492780203783397</v>
      </c>
      <c r="M73" s="144">
        <v>-1030.08</v>
      </c>
      <c r="N73" s="105"/>
      <c r="O73" s="12"/>
      <c r="P73" s="106"/>
    </row>
    <row r="74" spans="2:16" x14ac:dyDescent="0.2">
      <c r="B74" s="142" t="s">
        <v>79</v>
      </c>
      <c r="C74" s="143">
        <v>3.9972195236129102</v>
      </c>
      <c r="D74" s="142">
        <v>1300</v>
      </c>
      <c r="E74" s="144">
        <v>38760.039999999099</v>
      </c>
      <c r="F74" s="144">
        <v>117141.05999999899</v>
      </c>
      <c r="G74" s="144">
        <v>-78381.020000000397</v>
      </c>
      <c r="H74" s="143">
        <v>1.49450798165167</v>
      </c>
      <c r="I74" s="144">
        <v>-3701.6000000000299</v>
      </c>
      <c r="J74" s="145">
        <v>687</v>
      </c>
      <c r="K74" s="146">
        <v>0.572052401746725</v>
      </c>
      <c r="L74" s="144">
        <v>56.419272197961099</v>
      </c>
      <c r="M74" s="144">
        <v>-1030.08</v>
      </c>
      <c r="N74" s="105"/>
      <c r="O74" s="12"/>
      <c r="P74" s="106"/>
    </row>
    <row r="75" spans="2:16" x14ac:dyDescent="0.2">
      <c r="B75" s="142" t="s">
        <v>79</v>
      </c>
      <c r="C75" s="143">
        <v>3.9838012665989799</v>
      </c>
      <c r="D75" s="142">
        <v>2000</v>
      </c>
      <c r="E75" s="144">
        <v>38897.539999999099</v>
      </c>
      <c r="F75" s="144">
        <v>118913.719999999</v>
      </c>
      <c r="G75" s="144">
        <v>-80016.1800000004</v>
      </c>
      <c r="H75" s="143">
        <v>1.4861209320414801</v>
      </c>
      <c r="I75" s="144">
        <v>-3301.6000000000299</v>
      </c>
      <c r="J75" s="145">
        <v>687</v>
      </c>
      <c r="K75" s="146">
        <v>0.56914119359534199</v>
      </c>
      <c r="L75" s="144">
        <v>56.619417758368598</v>
      </c>
      <c r="M75" s="144">
        <v>-1030.08</v>
      </c>
      <c r="N75" s="105"/>
      <c r="O75" s="12"/>
      <c r="P75" s="106"/>
    </row>
    <row r="76" spans="2:16" x14ac:dyDescent="0.2">
      <c r="B76" s="142" t="s">
        <v>79</v>
      </c>
      <c r="C76" s="143">
        <v>3.9041954431632702</v>
      </c>
      <c r="D76" s="142">
        <v>1400</v>
      </c>
      <c r="E76" s="144">
        <v>37885.039999999099</v>
      </c>
      <c r="F76" s="144">
        <v>116788.719999999</v>
      </c>
      <c r="G76" s="144">
        <v>-78903.6800000004</v>
      </c>
      <c r="H76" s="143">
        <v>1.4801428780001</v>
      </c>
      <c r="I76" s="144">
        <v>-3401.6000000000299</v>
      </c>
      <c r="J76" s="145">
        <v>687</v>
      </c>
      <c r="K76" s="146">
        <v>0.56914119359534199</v>
      </c>
      <c r="L76" s="144">
        <v>55.145618631731097</v>
      </c>
      <c r="M76" s="144">
        <v>-1030.08</v>
      </c>
      <c r="N76" s="105"/>
      <c r="O76" s="12"/>
      <c r="P76" s="106"/>
    </row>
    <row r="77" spans="2:16" x14ac:dyDescent="0.2">
      <c r="B77" s="142" t="s">
        <v>79</v>
      </c>
      <c r="C77" s="143">
        <v>3.9015398205496599</v>
      </c>
      <c r="D77" s="142">
        <v>1200</v>
      </c>
      <c r="E77" s="144">
        <v>37797.539999999099</v>
      </c>
      <c r="F77" s="144">
        <v>116641.05999999899</v>
      </c>
      <c r="G77" s="144">
        <v>-78843.520000000397</v>
      </c>
      <c r="H77" s="143">
        <v>1.4793994484264399</v>
      </c>
      <c r="I77" s="144">
        <v>-3426.6000000000299</v>
      </c>
      <c r="J77" s="145">
        <v>687</v>
      </c>
      <c r="K77" s="146">
        <v>0.572052401746725</v>
      </c>
      <c r="L77" s="144">
        <v>55.018253275108101</v>
      </c>
      <c r="M77" s="144">
        <v>-1030.08</v>
      </c>
      <c r="N77" s="105"/>
      <c r="O77" s="12"/>
      <c r="P77" s="106"/>
    </row>
    <row r="78" spans="2:16" x14ac:dyDescent="0.2">
      <c r="B78" s="142" t="s">
        <v>79</v>
      </c>
      <c r="C78" s="143">
        <v>3.8826625142800402</v>
      </c>
      <c r="D78" s="142">
        <v>1500</v>
      </c>
      <c r="E78" s="144">
        <v>37672.539999999099</v>
      </c>
      <c r="F78" s="144">
        <v>116763.719999999</v>
      </c>
      <c r="G78" s="144">
        <v>-79091.1800000004</v>
      </c>
      <c r="H78" s="143">
        <v>1.4763178397388801</v>
      </c>
      <c r="I78" s="144">
        <v>-3401.6000000000299</v>
      </c>
      <c r="J78" s="145">
        <v>687</v>
      </c>
      <c r="K78" s="146">
        <v>0.56914119359534199</v>
      </c>
      <c r="L78" s="144">
        <v>54.8363027656467</v>
      </c>
      <c r="M78" s="144">
        <v>-1030.08</v>
      </c>
      <c r="N78" s="105"/>
      <c r="O78" s="12"/>
      <c r="P78" s="106"/>
    </row>
    <row r="79" spans="2:16" x14ac:dyDescent="0.2">
      <c r="B79" s="142" t="s">
        <v>79</v>
      </c>
      <c r="C79" s="143">
        <v>3.8795636896336601</v>
      </c>
      <c r="D79" s="142">
        <v>2300</v>
      </c>
      <c r="E79" s="144">
        <v>38085.039999999099</v>
      </c>
      <c r="F79" s="144">
        <v>118628.55999999899</v>
      </c>
      <c r="G79" s="144">
        <v>-80543.520000000397</v>
      </c>
      <c r="H79" s="143">
        <v>1.4728504540154099</v>
      </c>
      <c r="I79" s="144">
        <v>-3301.6000000000299</v>
      </c>
      <c r="J79" s="145">
        <v>687</v>
      </c>
      <c r="K79" s="146">
        <v>0.572052401746725</v>
      </c>
      <c r="L79" s="144">
        <v>55.436739446869304</v>
      </c>
      <c r="M79" s="144">
        <v>-1030.08</v>
      </c>
      <c r="N79" s="105"/>
      <c r="O79" s="12"/>
      <c r="P79" s="106"/>
    </row>
    <row r="80" spans="2:16" x14ac:dyDescent="0.2">
      <c r="B80" s="142" t="s">
        <v>79</v>
      </c>
      <c r="C80" s="143">
        <v>3.8636839810031098</v>
      </c>
      <c r="D80" s="142">
        <v>2100</v>
      </c>
      <c r="E80" s="144">
        <v>37810.039999999099</v>
      </c>
      <c r="F80" s="144">
        <v>118371.139999999</v>
      </c>
      <c r="G80" s="144">
        <v>-80561.100000000399</v>
      </c>
      <c r="H80" s="143">
        <v>1.46933371068666</v>
      </c>
      <c r="I80" s="144">
        <v>-3301.6000000000299</v>
      </c>
      <c r="J80" s="145">
        <v>687</v>
      </c>
      <c r="K80" s="146">
        <v>0.570596797671033</v>
      </c>
      <c r="L80" s="144">
        <v>55.036448326054199</v>
      </c>
      <c r="M80" s="144">
        <v>-1030.08</v>
      </c>
      <c r="N80" s="105"/>
      <c r="O80" s="12"/>
      <c r="P80" s="106"/>
    </row>
    <row r="81" spans="2:16" x14ac:dyDescent="0.2">
      <c r="B81" s="142" t="s">
        <v>79</v>
      </c>
      <c r="C81" s="143">
        <v>3.7685174356732301</v>
      </c>
      <c r="D81" s="142">
        <v>500</v>
      </c>
      <c r="E81" s="144">
        <v>35522.539999999099</v>
      </c>
      <c r="F81" s="144">
        <v>111872.679999999</v>
      </c>
      <c r="G81" s="144">
        <v>-76350.140000000305</v>
      </c>
      <c r="H81" s="143">
        <v>1.46525834792181</v>
      </c>
      <c r="I81" s="144">
        <v>-2876.6000000000299</v>
      </c>
      <c r="J81" s="145">
        <v>687</v>
      </c>
      <c r="K81" s="146">
        <v>0.58806404657932998</v>
      </c>
      <c r="L81" s="144">
        <v>51.706754002910202</v>
      </c>
      <c r="M81" s="144">
        <v>-942.58</v>
      </c>
      <c r="N81" s="105"/>
      <c r="O81" s="12"/>
      <c r="P81" s="106"/>
    </row>
    <row r="82" spans="2:16" x14ac:dyDescent="0.2">
      <c r="B82" s="142" t="s">
        <v>79</v>
      </c>
      <c r="C82" s="143">
        <v>3.7537961627746799</v>
      </c>
      <c r="D82" s="142">
        <v>2400</v>
      </c>
      <c r="E82" s="144">
        <v>36935.039999999099</v>
      </c>
      <c r="F82" s="144">
        <v>118258.639999999</v>
      </c>
      <c r="G82" s="144">
        <v>-81323.600000000399</v>
      </c>
      <c r="H82" s="143">
        <v>1.45417369619642</v>
      </c>
      <c r="I82" s="144">
        <v>-3301.6000000000299</v>
      </c>
      <c r="J82" s="145">
        <v>687</v>
      </c>
      <c r="K82" s="146">
        <v>0.570596797671033</v>
      </c>
      <c r="L82" s="144">
        <v>53.762794759824203</v>
      </c>
      <c r="M82" s="144">
        <v>-1030.08</v>
      </c>
      <c r="N82" s="105"/>
      <c r="O82" s="12"/>
      <c r="P82" s="106"/>
    </row>
    <row r="83" spans="2:16" x14ac:dyDescent="0.2">
      <c r="B83" s="142" t="s">
        <v>79</v>
      </c>
      <c r="C83" s="143">
        <v>3.74945033463653</v>
      </c>
      <c r="D83" s="142">
        <v>2500</v>
      </c>
      <c r="E83" s="144">
        <v>36947.539999999099</v>
      </c>
      <c r="F83" s="144">
        <v>118133.639999999</v>
      </c>
      <c r="G83" s="144">
        <v>-81186.100000000399</v>
      </c>
      <c r="H83" s="143">
        <v>1.4550968700306901</v>
      </c>
      <c r="I83" s="144">
        <v>-3301.6000000000299</v>
      </c>
      <c r="J83" s="145">
        <v>687</v>
      </c>
      <c r="K83" s="146">
        <v>0.570596797671033</v>
      </c>
      <c r="L83" s="144">
        <v>53.7809898107704</v>
      </c>
      <c r="M83" s="144">
        <v>-1030.08</v>
      </c>
      <c r="N83" s="105"/>
      <c r="O83" s="12"/>
      <c r="P83" s="106"/>
    </row>
    <row r="84" spans="2:16" x14ac:dyDescent="0.2">
      <c r="B84" s="142" t="s">
        <v>79</v>
      </c>
      <c r="C84" s="143">
        <v>3.74287506606285</v>
      </c>
      <c r="D84" s="142">
        <v>1600</v>
      </c>
      <c r="E84" s="144">
        <v>36522.539999999099</v>
      </c>
      <c r="F84" s="144">
        <v>116928.959999999</v>
      </c>
      <c r="G84" s="144">
        <v>-80406.420000000406</v>
      </c>
      <c r="H84" s="143">
        <v>1.45422417762162</v>
      </c>
      <c r="I84" s="144">
        <v>-3401.6000000000299</v>
      </c>
      <c r="J84" s="145">
        <v>687</v>
      </c>
      <c r="K84" s="146">
        <v>0.56477438136826796</v>
      </c>
      <c r="L84" s="144">
        <v>53.1623580786015</v>
      </c>
      <c r="M84" s="144">
        <v>-1030.08</v>
      </c>
      <c r="N84" s="105"/>
      <c r="O84" s="12"/>
      <c r="P84" s="106"/>
    </row>
    <row r="85" spans="2:16" x14ac:dyDescent="0.2">
      <c r="B85" s="142" t="s">
        <v>79</v>
      </c>
      <c r="C85" s="143">
        <v>3.7380335108164999</v>
      </c>
      <c r="D85" s="142">
        <v>2800</v>
      </c>
      <c r="E85" s="144">
        <v>36760.039999999099</v>
      </c>
      <c r="F85" s="144">
        <v>117933.639999999</v>
      </c>
      <c r="G85" s="144">
        <v>-81173.600000000399</v>
      </c>
      <c r="H85" s="143">
        <v>1.45285708654044</v>
      </c>
      <c r="I85" s="144">
        <v>-3301.6000000000299</v>
      </c>
      <c r="J85" s="145">
        <v>687</v>
      </c>
      <c r="K85" s="146">
        <v>0.570596797671033</v>
      </c>
      <c r="L85" s="144">
        <v>53.508064046578198</v>
      </c>
      <c r="M85" s="144">
        <v>-1030.08</v>
      </c>
      <c r="N85" s="105"/>
      <c r="O85" s="12"/>
      <c r="P85" s="106"/>
    </row>
    <row r="86" spans="2:16" x14ac:dyDescent="0.2">
      <c r="B86" s="142" t="s">
        <v>79</v>
      </c>
      <c r="C86" s="143">
        <v>3.73628107069251</v>
      </c>
      <c r="D86" s="142">
        <v>1100</v>
      </c>
      <c r="E86" s="144">
        <v>36510.039999999099</v>
      </c>
      <c r="F86" s="144">
        <v>116695.739999999</v>
      </c>
      <c r="G86" s="144">
        <v>-80185.700000000405</v>
      </c>
      <c r="H86" s="143">
        <v>1.4553185917189599</v>
      </c>
      <c r="I86" s="144">
        <v>-3426.6000000000299</v>
      </c>
      <c r="J86" s="145">
        <v>687</v>
      </c>
      <c r="K86" s="146">
        <v>0.57787481804949103</v>
      </c>
      <c r="L86" s="144">
        <v>53.144163027655402</v>
      </c>
      <c r="M86" s="144">
        <v>-1030.08</v>
      </c>
      <c r="N86" s="105"/>
      <c r="O86" s="12"/>
      <c r="P86" s="106"/>
    </row>
    <row r="87" spans="2:16" x14ac:dyDescent="0.2">
      <c r="B87" s="142" t="s">
        <v>79</v>
      </c>
      <c r="C87" s="143">
        <v>3.7282612394379799</v>
      </c>
      <c r="D87" s="142">
        <v>3000</v>
      </c>
      <c r="E87" s="144">
        <v>36710.039999999099</v>
      </c>
      <c r="F87" s="144">
        <v>118063.719999999</v>
      </c>
      <c r="G87" s="144">
        <v>-81353.6800000004</v>
      </c>
      <c r="H87" s="143">
        <v>1.4512400668291701</v>
      </c>
      <c r="I87" s="144">
        <v>-3301.6000000000299</v>
      </c>
      <c r="J87" s="145">
        <v>687</v>
      </c>
      <c r="K87" s="146">
        <v>0.56914119359534199</v>
      </c>
      <c r="L87" s="144">
        <v>53.435283842793602</v>
      </c>
      <c r="M87" s="144">
        <v>-1030.08</v>
      </c>
      <c r="N87" s="105"/>
      <c r="O87" s="12"/>
      <c r="P87" s="106"/>
    </row>
    <row r="88" spans="2:16" x14ac:dyDescent="0.2">
      <c r="B88" s="142" t="s">
        <v>79</v>
      </c>
      <c r="C88" s="143">
        <v>3.7275267962552201</v>
      </c>
      <c r="D88" s="142">
        <v>2900</v>
      </c>
      <c r="E88" s="144">
        <v>36560.039999999099</v>
      </c>
      <c r="F88" s="144">
        <v>117443.799999999</v>
      </c>
      <c r="G88" s="144">
        <v>-80883.760000000402</v>
      </c>
      <c r="H88" s="143">
        <v>1.4520071767187701</v>
      </c>
      <c r="I88" s="144">
        <v>-3301.6000000000299</v>
      </c>
      <c r="J88" s="145">
        <v>687</v>
      </c>
      <c r="K88" s="146">
        <v>0.56768558951965098</v>
      </c>
      <c r="L88" s="144">
        <v>53.216943231439899</v>
      </c>
      <c r="M88" s="144">
        <v>-1030.08</v>
      </c>
      <c r="N88" s="105"/>
      <c r="O88" s="12"/>
      <c r="P88" s="106"/>
    </row>
    <row r="89" spans="2:16" x14ac:dyDescent="0.2">
      <c r="B89" s="142" t="s">
        <v>79</v>
      </c>
      <c r="C89" s="143">
        <v>3.7061746766570098</v>
      </c>
      <c r="D89" s="142">
        <v>2700</v>
      </c>
      <c r="E89" s="144">
        <v>36435.039999999099</v>
      </c>
      <c r="F89" s="144">
        <v>117608.639999999</v>
      </c>
      <c r="G89" s="144">
        <v>-81173.600000000399</v>
      </c>
      <c r="H89" s="143">
        <v>1.44885332176963</v>
      </c>
      <c r="I89" s="144">
        <v>-3301.6000000000299</v>
      </c>
      <c r="J89" s="145">
        <v>687</v>
      </c>
      <c r="K89" s="146">
        <v>0.570596797671033</v>
      </c>
      <c r="L89" s="144">
        <v>53.034992721978497</v>
      </c>
      <c r="M89" s="144">
        <v>-1030.08</v>
      </c>
      <c r="N89" s="105"/>
      <c r="O89" s="12"/>
      <c r="P89" s="106"/>
    </row>
    <row r="90" spans="2:16" x14ac:dyDescent="0.2">
      <c r="B90" s="142" t="s">
        <v>79</v>
      </c>
      <c r="C90" s="143">
        <v>3.68045154602834</v>
      </c>
      <c r="D90" s="142">
        <v>400</v>
      </c>
      <c r="E90" s="144">
        <v>34122.539999999099</v>
      </c>
      <c r="F90" s="144">
        <v>109415.25999999901</v>
      </c>
      <c r="G90" s="144">
        <v>-75292.720000000394</v>
      </c>
      <c r="H90" s="143">
        <v>1.45319839687023</v>
      </c>
      <c r="I90" s="144">
        <v>-2876.6000000000299</v>
      </c>
      <c r="J90" s="145">
        <v>687</v>
      </c>
      <c r="K90" s="146">
        <v>0.58660844250363897</v>
      </c>
      <c r="L90" s="144">
        <v>49.668908296942199</v>
      </c>
      <c r="M90" s="144">
        <v>-942.58</v>
      </c>
      <c r="N90" s="105"/>
      <c r="O90" s="12"/>
      <c r="P90" s="106"/>
    </row>
    <row r="91" spans="2:16" x14ac:dyDescent="0.2">
      <c r="B91" s="142" t="s">
        <v>79</v>
      </c>
      <c r="C91" s="143">
        <v>3.6698966092615102</v>
      </c>
      <c r="D91" s="142">
        <v>2600</v>
      </c>
      <c r="E91" s="144">
        <v>36010.039999999099</v>
      </c>
      <c r="F91" s="144">
        <v>117183.639999999</v>
      </c>
      <c r="G91" s="144">
        <v>-81173.600000000399</v>
      </c>
      <c r="H91" s="143">
        <v>1.44361762937703</v>
      </c>
      <c r="I91" s="144">
        <v>-3301.6000000000299</v>
      </c>
      <c r="J91" s="145">
        <v>687</v>
      </c>
      <c r="K91" s="146">
        <v>0.570596797671033</v>
      </c>
      <c r="L91" s="144">
        <v>52.416360989809696</v>
      </c>
      <c r="M91" s="144">
        <v>-1030.08</v>
      </c>
      <c r="N91" s="105"/>
      <c r="O91" s="12"/>
      <c r="P91" s="106"/>
    </row>
    <row r="92" spans="2:16" x14ac:dyDescent="0.2">
      <c r="B92" s="142" t="s">
        <v>79</v>
      </c>
      <c r="C92" s="143">
        <v>3.5991388945596001</v>
      </c>
      <c r="D92" s="142">
        <v>600</v>
      </c>
      <c r="E92" s="144">
        <v>34247.539999999099</v>
      </c>
      <c r="F92" s="144">
        <v>111503.159999999</v>
      </c>
      <c r="G92" s="144">
        <v>-77255.620000000403</v>
      </c>
      <c r="H92" s="143">
        <v>1.4433016005825701</v>
      </c>
      <c r="I92" s="144">
        <v>-3201.6000000000299</v>
      </c>
      <c r="J92" s="145">
        <v>687</v>
      </c>
      <c r="K92" s="146">
        <v>0.57933042212518204</v>
      </c>
      <c r="L92" s="144">
        <v>49.8508588064037</v>
      </c>
      <c r="M92" s="144">
        <v>-942.58</v>
      </c>
      <c r="N92" s="105"/>
      <c r="O92" s="12"/>
      <c r="P92" s="106"/>
    </row>
    <row r="93" spans="2:16" x14ac:dyDescent="0.2">
      <c r="B93" s="142" t="s">
        <v>79</v>
      </c>
      <c r="C93" s="143">
        <v>3.5754873785386199</v>
      </c>
      <c r="D93" s="142">
        <v>700</v>
      </c>
      <c r="E93" s="144">
        <v>34497.539999999099</v>
      </c>
      <c r="F93" s="144">
        <v>113103.159999999</v>
      </c>
      <c r="G93" s="144">
        <v>-78605.620000000403</v>
      </c>
      <c r="H93" s="143">
        <v>1.4388686203352801</v>
      </c>
      <c r="I93" s="144">
        <v>-3201.6000000000299</v>
      </c>
      <c r="J93" s="145">
        <v>687</v>
      </c>
      <c r="K93" s="146">
        <v>0.57933042212518204</v>
      </c>
      <c r="L93" s="144">
        <v>50.214759825326603</v>
      </c>
      <c r="M93" s="144">
        <v>-1030.08</v>
      </c>
      <c r="N93" s="105"/>
      <c r="O93" s="12"/>
      <c r="P93" s="106"/>
    </row>
    <row r="94" spans="2:16" x14ac:dyDescent="0.2">
      <c r="B94" s="142" t="s">
        <v>79</v>
      </c>
      <c r="C94" s="143">
        <v>3.4484661994419099</v>
      </c>
      <c r="D94" s="142">
        <v>1000</v>
      </c>
      <c r="E94" s="144">
        <v>33635.039999999099</v>
      </c>
      <c r="F94" s="144">
        <v>115043.399999999</v>
      </c>
      <c r="G94" s="144">
        <v>-81408.360000000393</v>
      </c>
      <c r="H94" s="143">
        <v>1.41316444650155</v>
      </c>
      <c r="I94" s="144">
        <v>-3589.5</v>
      </c>
      <c r="J94" s="145">
        <v>687</v>
      </c>
      <c r="K94" s="146">
        <v>0.57496360989810802</v>
      </c>
      <c r="L94" s="144">
        <v>48.959301310042697</v>
      </c>
      <c r="M94" s="144">
        <v>-1030.08</v>
      </c>
      <c r="N94" s="105"/>
      <c r="O94" s="12"/>
      <c r="P94" s="106"/>
    </row>
    <row r="95" spans="2:16" x14ac:dyDescent="0.2">
      <c r="B95" s="142" t="s">
        <v>79</v>
      </c>
      <c r="C95" s="143">
        <v>3.4345580104799498</v>
      </c>
      <c r="D95" s="142">
        <v>900</v>
      </c>
      <c r="E95" s="144">
        <v>34097.539999999099</v>
      </c>
      <c r="F95" s="144">
        <v>116548.47999999901</v>
      </c>
      <c r="G95" s="144">
        <v>-82450.940000000395</v>
      </c>
      <c r="H95" s="143">
        <v>1.4135494392180199</v>
      </c>
      <c r="I95" s="144">
        <v>-4126.6000000000004</v>
      </c>
      <c r="J95" s="145">
        <v>687</v>
      </c>
      <c r="K95" s="146">
        <v>0.57350800582241601</v>
      </c>
      <c r="L95" s="144">
        <v>49.632518195049997</v>
      </c>
      <c r="M95" s="144">
        <v>-1030.08</v>
      </c>
      <c r="N95" s="105"/>
      <c r="O95" s="12"/>
      <c r="P95" s="106"/>
    </row>
    <row r="96" spans="2:16" x14ac:dyDescent="0.2">
      <c r="B96" s="142" t="s">
        <v>79</v>
      </c>
      <c r="C96" s="143">
        <v>3.3445114852789</v>
      </c>
      <c r="D96" s="142">
        <v>300</v>
      </c>
      <c r="E96" s="144">
        <v>30997.539999999099</v>
      </c>
      <c r="F96" s="144">
        <v>106992.999999999</v>
      </c>
      <c r="G96" s="144">
        <v>-75995.460000000399</v>
      </c>
      <c r="H96" s="143">
        <v>1.40788673428648</v>
      </c>
      <c r="I96" s="144">
        <v>-3351.6</v>
      </c>
      <c r="J96" s="145">
        <v>687</v>
      </c>
      <c r="K96" s="146">
        <v>0.58224163027656495</v>
      </c>
      <c r="L96" s="144">
        <v>45.120145560406698</v>
      </c>
      <c r="M96" s="144">
        <v>-942.58</v>
      </c>
      <c r="N96" s="105"/>
      <c r="O96" s="12"/>
      <c r="P96" s="106"/>
    </row>
    <row r="97" spans="2:14" x14ac:dyDescent="0.2">
      <c r="B97" s="142" t="s">
        <v>79</v>
      </c>
      <c r="C97" s="143">
        <v>3.3047584001580401</v>
      </c>
      <c r="D97" s="142">
        <v>800</v>
      </c>
      <c r="E97" s="144">
        <v>32360.039999999099</v>
      </c>
      <c r="F97" s="144">
        <v>113716.05999999899</v>
      </c>
      <c r="G97" s="144">
        <v>-81356.020000000397</v>
      </c>
      <c r="H97" s="143">
        <v>1.39775839575238</v>
      </c>
      <c r="I97" s="144">
        <v>-3589.1</v>
      </c>
      <c r="J97" s="145">
        <v>687</v>
      </c>
      <c r="K97" s="146">
        <v>0.572052401746725</v>
      </c>
      <c r="L97" s="144">
        <v>47.103406113536202</v>
      </c>
      <c r="M97" s="144">
        <v>-1030.08</v>
      </c>
      <c r="N97" s="105"/>
    </row>
    <row r="98" spans="2:14" x14ac:dyDescent="0.2">
      <c r="B98" s="115"/>
      <c r="C98" s="115"/>
      <c r="D98" s="115"/>
      <c r="E98" s="115"/>
      <c r="F98" s="116"/>
      <c r="G98" s="116"/>
      <c r="H98" s="117"/>
      <c r="I98" s="116"/>
      <c r="J98" s="116"/>
      <c r="K98" s="118"/>
      <c r="L98" s="116"/>
      <c r="M98" s="115"/>
      <c r="N98" s="54"/>
    </row>
    <row r="99" spans="2:14" x14ac:dyDescent="0.2">
      <c r="B99" s="12"/>
      <c r="C99" s="106"/>
      <c r="D99" s="12"/>
      <c r="E99" s="115"/>
      <c r="F99" s="116"/>
      <c r="G99" s="116"/>
      <c r="H99" s="117"/>
      <c r="I99" s="116"/>
      <c r="J99" s="116"/>
      <c r="K99" s="118"/>
      <c r="L99" s="116"/>
      <c r="M99" s="115"/>
      <c r="N99" s="54"/>
    </row>
    <row r="100" spans="2:14" x14ac:dyDescent="0.2">
      <c r="B100" s="12"/>
      <c r="C100" s="106"/>
      <c r="D100" s="12"/>
      <c r="E100" s="115"/>
      <c r="F100" s="116"/>
      <c r="G100" s="116"/>
      <c r="H100" s="117"/>
      <c r="I100" s="116"/>
      <c r="J100" s="116"/>
      <c r="K100" s="118"/>
      <c r="L100" s="116"/>
      <c r="M100" s="115"/>
      <c r="N100" s="54"/>
    </row>
    <row r="101" spans="2:14" x14ac:dyDescent="0.2">
      <c r="B101" s="12"/>
      <c r="C101" s="106"/>
      <c r="D101" s="12"/>
      <c r="E101" s="115"/>
      <c r="F101" s="116"/>
      <c r="G101" s="116"/>
      <c r="H101" s="117"/>
      <c r="I101" s="116"/>
      <c r="J101" s="116"/>
      <c r="K101" s="118"/>
      <c r="L101" s="116"/>
      <c r="M101" s="115"/>
      <c r="N101" s="54"/>
    </row>
    <row r="102" spans="2:14" x14ac:dyDescent="0.2">
      <c r="B102" s="12"/>
      <c r="C102" s="106"/>
      <c r="D102" s="12"/>
      <c r="E102" s="115"/>
      <c r="F102" s="116"/>
      <c r="G102" s="116"/>
      <c r="H102" s="117"/>
      <c r="I102" s="116"/>
      <c r="J102" s="116"/>
      <c r="K102" s="118"/>
      <c r="L102" s="116"/>
      <c r="M102" s="115"/>
      <c r="N102" s="54"/>
    </row>
    <row r="103" spans="2:14" x14ac:dyDescent="0.2">
      <c r="B103" s="12"/>
      <c r="C103" s="106"/>
      <c r="D103" s="12"/>
      <c r="E103" s="115"/>
      <c r="F103" s="116"/>
      <c r="G103" s="116"/>
      <c r="H103" s="117"/>
      <c r="I103" s="116"/>
      <c r="J103" s="116"/>
      <c r="K103" s="118"/>
      <c r="L103" s="116"/>
      <c r="M103" s="115"/>
      <c r="N103" s="54"/>
    </row>
    <row r="104" spans="2:14" x14ac:dyDescent="0.2">
      <c r="B104" s="12"/>
      <c r="C104" s="106"/>
      <c r="D104" s="12"/>
      <c r="E104" s="115"/>
      <c r="F104" s="116"/>
      <c r="G104" s="116"/>
      <c r="H104" s="117"/>
      <c r="I104" s="116"/>
      <c r="J104" s="116"/>
      <c r="K104" s="118"/>
      <c r="L104" s="116"/>
      <c r="M104" s="115"/>
      <c r="N104" s="54"/>
    </row>
    <row r="105" spans="2:14" x14ac:dyDescent="0.2">
      <c r="B105" s="12"/>
      <c r="C105" s="106"/>
      <c r="D105" s="12"/>
      <c r="E105" s="115"/>
      <c r="F105" s="116"/>
      <c r="G105" s="116"/>
      <c r="H105" s="117"/>
      <c r="I105" s="116"/>
      <c r="J105" s="116"/>
      <c r="K105" s="118"/>
      <c r="L105" s="116"/>
      <c r="M105" s="115"/>
      <c r="N105" s="54"/>
    </row>
    <row r="106" spans="2:14" x14ac:dyDescent="0.2">
      <c r="B106" s="12"/>
      <c r="C106" s="106"/>
      <c r="D106" s="12"/>
      <c r="E106" s="115"/>
      <c r="F106" s="116"/>
      <c r="G106" s="116"/>
      <c r="H106" s="117"/>
      <c r="I106" s="116"/>
      <c r="J106" s="116"/>
      <c r="K106" s="118"/>
      <c r="L106" s="116"/>
      <c r="M106" s="115"/>
      <c r="N106" s="54"/>
    </row>
    <row r="107" spans="2:14" x14ac:dyDescent="0.2">
      <c r="B107" s="12"/>
      <c r="C107" s="106"/>
      <c r="D107" s="12"/>
      <c r="E107" s="115"/>
      <c r="F107" s="116"/>
      <c r="G107" s="116"/>
      <c r="H107" s="117"/>
      <c r="I107" s="116"/>
      <c r="J107" s="116"/>
      <c r="K107" s="118"/>
      <c r="L107" s="116"/>
      <c r="M107" s="115"/>
      <c r="N107" s="54"/>
    </row>
    <row r="108" spans="2:14" x14ac:dyDescent="0.2">
      <c r="B108" s="12"/>
      <c r="C108" s="106"/>
      <c r="D108" s="12"/>
      <c r="E108" s="115"/>
      <c r="F108" s="116"/>
      <c r="G108" s="116"/>
      <c r="H108" s="117"/>
      <c r="I108" s="116"/>
      <c r="J108" s="116"/>
      <c r="K108" s="118"/>
      <c r="L108" s="116"/>
      <c r="M108" s="115"/>
      <c r="N108" s="54"/>
    </row>
    <row r="109" spans="2:14" x14ac:dyDescent="0.2">
      <c r="B109" s="12"/>
      <c r="C109" s="106"/>
      <c r="D109" s="12"/>
      <c r="E109" s="115"/>
      <c r="F109" s="116"/>
      <c r="G109" s="116"/>
      <c r="H109" s="117"/>
      <c r="I109" s="116"/>
      <c r="J109" s="116"/>
      <c r="K109" s="118"/>
      <c r="L109" s="116"/>
      <c r="M109" s="115"/>
      <c r="N109" s="54"/>
    </row>
    <row r="110" spans="2:14" x14ac:dyDescent="0.2">
      <c r="B110" s="12"/>
      <c r="C110" s="106"/>
      <c r="D110" s="12"/>
      <c r="E110" s="115"/>
      <c r="F110" s="116"/>
      <c r="G110" s="116"/>
      <c r="H110" s="117"/>
      <c r="I110" s="116"/>
      <c r="J110" s="116"/>
      <c r="K110" s="118"/>
      <c r="L110" s="116"/>
      <c r="M110" s="115"/>
      <c r="N110" s="54"/>
    </row>
    <row r="111" spans="2:14" x14ac:dyDescent="0.2">
      <c r="B111" s="12"/>
      <c r="C111" s="106"/>
      <c r="D111" s="12"/>
      <c r="E111" s="115"/>
      <c r="F111" s="116"/>
      <c r="G111" s="116"/>
      <c r="H111" s="117"/>
      <c r="I111" s="116"/>
      <c r="J111" s="116"/>
      <c r="K111" s="118"/>
      <c r="L111" s="116"/>
      <c r="M111" s="115"/>
      <c r="N111" s="54"/>
    </row>
    <row r="112" spans="2:14" x14ac:dyDescent="0.2">
      <c r="B112" s="12"/>
      <c r="C112" s="106"/>
      <c r="D112" s="12"/>
      <c r="E112" s="115"/>
      <c r="F112" s="116"/>
      <c r="G112" s="116"/>
      <c r="H112" s="117"/>
      <c r="I112" s="116"/>
      <c r="J112" s="116"/>
      <c r="K112" s="118"/>
      <c r="L112" s="116"/>
      <c r="M112" s="115"/>
      <c r="N112" s="54"/>
    </row>
    <row r="113" spans="2:16" x14ac:dyDescent="0.2">
      <c r="B113" s="12"/>
      <c r="C113" s="106"/>
      <c r="D113" s="12"/>
      <c r="E113" s="115"/>
      <c r="F113" s="116"/>
      <c r="G113" s="116"/>
      <c r="H113" s="117"/>
      <c r="I113" s="116"/>
      <c r="J113" s="116"/>
      <c r="K113" s="118"/>
      <c r="L113" s="116"/>
      <c r="M113" s="115"/>
      <c r="N113" s="54"/>
    </row>
    <row r="114" spans="2:16" x14ac:dyDescent="0.2">
      <c r="B114" s="12"/>
      <c r="C114" s="106"/>
      <c r="D114" s="12"/>
      <c r="E114" s="115"/>
      <c r="F114" s="116"/>
      <c r="G114" s="116"/>
      <c r="H114" s="117"/>
      <c r="I114" s="116"/>
      <c r="J114" s="116"/>
      <c r="K114" s="118"/>
      <c r="L114" s="116"/>
      <c r="M114" s="115"/>
      <c r="N114" s="54"/>
    </row>
    <row r="115" spans="2:16" x14ac:dyDescent="0.2">
      <c r="B115" s="12"/>
      <c r="C115" s="106"/>
      <c r="D115" s="12"/>
      <c r="E115" s="115"/>
      <c r="F115" s="116"/>
      <c r="G115" s="116"/>
      <c r="H115" s="117"/>
      <c r="I115" s="116"/>
      <c r="J115" s="116"/>
      <c r="K115" s="118"/>
      <c r="L115" s="116"/>
      <c r="M115" s="115"/>
      <c r="N115" s="119"/>
      <c r="O115" s="167"/>
      <c r="P115" s="118"/>
    </row>
    <row r="116" spans="2:16" x14ac:dyDescent="0.2">
      <c r="B116" s="12"/>
      <c r="C116" s="106"/>
      <c r="D116" s="12"/>
      <c r="E116" s="115"/>
      <c r="F116" s="116"/>
      <c r="G116" s="116"/>
      <c r="H116" s="117"/>
      <c r="I116" s="116"/>
      <c r="J116" s="116"/>
      <c r="K116" s="118"/>
      <c r="L116" s="116"/>
      <c r="M116" s="115"/>
      <c r="N116" s="119"/>
      <c r="O116" s="167"/>
      <c r="P116" s="118"/>
    </row>
    <row r="117" spans="2:16" x14ac:dyDescent="0.2">
      <c r="B117" s="12"/>
      <c r="C117" s="106"/>
      <c r="D117" s="12"/>
      <c r="E117" s="115"/>
      <c r="F117" s="116"/>
      <c r="G117" s="116"/>
      <c r="H117" s="117"/>
      <c r="I117" s="116"/>
      <c r="J117" s="116"/>
      <c r="K117" s="118"/>
      <c r="L117" s="116"/>
      <c r="M117" s="115"/>
      <c r="N117" s="119"/>
      <c r="O117" s="167"/>
      <c r="P117" s="118"/>
    </row>
    <row r="118" spans="2:16" x14ac:dyDescent="0.2">
      <c r="B118" s="12"/>
      <c r="C118" s="106"/>
      <c r="D118" s="12"/>
      <c r="E118" s="115"/>
      <c r="F118" s="116"/>
      <c r="G118" s="116"/>
      <c r="H118" s="117"/>
      <c r="I118" s="116"/>
      <c r="J118" s="116"/>
      <c r="K118" s="118"/>
      <c r="L118" s="116"/>
      <c r="M118" s="115"/>
      <c r="N118" s="119"/>
      <c r="O118" s="167"/>
      <c r="P118" s="118"/>
    </row>
    <row r="119" spans="2:16" x14ac:dyDescent="0.2">
      <c r="B119" s="12"/>
      <c r="C119" s="106"/>
      <c r="D119" s="12"/>
      <c r="E119" s="115"/>
      <c r="F119" s="116"/>
      <c r="G119" s="116"/>
      <c r="H119" s="117"/>
      <c r="I119" s="116"/>
      <c r="J119" s="116"/>
      <c r="K119" s="118"/>
      <c r="L119" s="116"/>
      <c r="M119" s="115"/>
      <c r="N119" s="119"/>
      <c r="O119" s="167"/>
      <c r="P119" s="118"/>
    </row>
    <row r="120" spans="2:16" x14ac:dyDescent="0.2">
      <c r="B120" s="12"/>
      <c r="C120" s="106"/>
      <c r="D120" s="12"/>
      <c r="E120" s="115"/>
      <c r="F120" s="116"/>
      <c r="G120" s="116"/>
      <c r="H120" s="117"/>
      <c r="I120" s="116"/>
      <c r="J120" s="116"/>
      <c r="K120" s="118"/>
      <c r="L120" s="116"/>
      <c r="M120" s="115"/>
      <c r="N120" s="119"/>
      <c r="O120" s="167"/>
      <c r="P120" s="118"/>
    </row>
    <row r="121" spans="2:16" x14ac:dyDescent="0.2">
      <c r="B121" s="12"/>
      <c r="C121" s="106"/>
      <c r="D121" s="12"/>
      <c r="E121" s="115"/>
      <c r="F121" s="116"/>
      <c r="G121" s="116"/>
      <c r="H121" s="117"/>
      <c r="I121" s="116"/>
      <c r="J121" s="116"/>
      <c r="K121" s="118"/>
      <c r="L121" s="116"/>
      <c r="M121" s="115"/>
      <c r="N121" s="119"/>
      <c r="O121" s="167"/>
      <c r="P121" s="118"/>
    </row>
    <row r="122" spans="2:16" x14ac:dyDescent="0.2">
      <c r="B122" s="12"/>
      <c r="C122" s="106"/>
      <c r="D122" s="12"/>
      <c r="E122" s="115"/>
      <c r="F122" s="116"/>
      <c r="G122" s="116"/>
      <c r="H122" s="117"/>
      <c r="I122" s="116"/>
      <c r="J122" s="116"/>
      <c r="K122" s="118"/>
      <c r="L122" s="116"/>
      <c r="M122" s="115"/>
      <c r="N122" s="119"/>
      <c r="O122" s="167"/>
      <c r="P122" s="118"/>
    </row>
    <row r="123" spans="2:16" x14ac:dyDescent="0.2">
      <c r="B123" s="12"/>
      <c r="C123" s="106"/>
      <c r="D123" s="12"/>
      <c r="E123" s="115"/>
      <c r="F123" s="116"/>
      <c r="G123" s="116"/>
      <c r="H123" s="117"/>
      <c r="I123" s="116"/>
      <c r="J123" s="116"/>
      <c r="K123" s="118"/>
      <c r="L123" s="116"/>
      <c r="M123" s="115"/>
      <c r="N123" s="119"/>
      <c r="O123" s="167"/>
      <c r="P123" s="118"/>
    </row>
    <row r="124" spans="2:16" x14ac:dyDescent="0.2">
      <c r="B124" s="12"/>
      <c r="C124" s="106"/>
      <c r="D124" s="12"/>
      <c r="E124" s="115"/>
      <c r="F124" s="116"/>
      <c r="G124" s="116"/>
      <c r="H124" s="117"/>
      <c r="I124" s="116"/>
      <c r="J124" s="116"/>
      <c r="K124" s="118"/>
      <c r="L124" s="116"/>
      <c r="M124" s="115"/>
      <c r="N124" s="119"/>
      <c r="O124" s="167"/>
      <c r="P124" s="118"/>
    </row>
    <row r="125" spans="2:16" x14ac:dyDescent="0.2">
      <c r="B125" s="12"/>
      <c r="C125" s="106"/>
      <c r="D125" s="12"/>
      <c r="E125" s="115"/>
      <c r="F125" s="116"/>
      <c r="G125" s="116"/>
      <c r="H125" s="117"/>
      <c r="I125" s="116"/>
      <c r="J125" s="116"/>
      <c r="K125" s="118"/>
      <c r="L125" s="116"/>
      <c r="M125" s="115"/>
      <c r="N125" s="119"/>
      <c r="O125" s="167"/>
      <c r="P125" s="118"/>
    </row>
    <row r="126" spans="2:16" x14ac:dyDescent="0.2">
      <c r="B126" s="12"/>
      <c r="C126" s="106"/>
      <c r="D126" s="12"/>
      <c r="E126" s="115"/>
      <c r="F126" s="116"/>
      <c r="G126" s="116"/>
      <c r="H126" s="117"/>
      <c r="I126" s="116"/>
      <c r="J126" s="116"/>
      <c r="K126" s="118"/>
      <c r="L126" s="116"/>
      <c r="M126" s="115"/>
      <c r="N126" s="119"/>
      <c r="O126" s="167"/>
      <c r="P126" s="118"/>
    </row>
    <row r="127" spans="2:16" x14ac:dyDescent="0.2">
      <c r="B127" s="115"/>
      <c r="C127" s="115"/>
      <c r="D127" s="115"/>
      <c r="E127" s="115"/>
      <c r="F127" s="116"/>
      <c r="G127" s="116"/>
      <c r="H127" s="117"/>
      <c r="I127" s="116"/>
      <c r="J127" s="116"/>
      <c r="K127" s="118"/>
      <c r="L127" s="116"/>
      <c r="M127" s="115"/>
      <c r="N127" s="119"/>
      <c r="O127" s="167"/>
      <c r="P127" s="118"/>
    </row>
    <row r="128" spans="2:16" x14ac:dyDescent="0.2">
      <c r="B128" s="115"/>
      <c r="C128" s="115"/>
      <c r="D128" s="115"/>
      <c r="E128" s="115"/>
      <c r="F128" s="116"/>
      <c r="G128" s="116"/>
      <c r="H128" s="117"/>
      <c r="I128" s="116"/>
      <c r="J128" s="116"/>
      <c r="K128" s="118"/>
      <c r="L128" s="116"/>
      <c r="M128" s="115"/>
      <c r="N128" s="119"/>
      <c r="O128" s="167"/>
      <c r="P128" s="118"/>
    </row>
    <row r="129" spans="2:16" x14ac:dyDescent="0.2">
      <c r="B129" s="115"/>
      <c r="C129" s="115"/>
      <c r="D129" s="115"/>
      <c r="E129" s="115"/>
      <c r="F129" s="116"/>
      <c r="G129" s="116"/>
      <c r="H129" s="117"/>
      <c r="I129" s="116"/>
      <c r="J129" s="116"/>
      <c r="K129" s="118"/>
      <c r="L129" s="116"/>
      <c r="M129" s="115"/>
      <c r="N129" s="119"/>
      <c r="O129" s="167"/>
      <c r="P129" s="118"/>
    </row>
    <row r="130" spans="2:16" x14ac:dyDescent="0.2">
      <c r="B130" s="115"/>
      <c r="C130" s="115"/>
      <c r="D130" s="115"/>
      <c r="E130" s="115"/>
      <c r="F130" s="116"/>
      <c r="G130" s="116"/>
      <c r="H130" s="117"/>
      <c r="I130" s="116"/>
      <c r="J130" s="116"/>
      <c r="K130" s="118"/>
      <c r="L130" s="116"/>
      <c r="M130" s="115"/>
      <c r="N130" s="119"/>
      <c r="O130" s="167"/>
      <c r="P130" s="118"/>
    </row>
    <row r="131" spans="2:16" x14ac:dyDescent="0.2">
      <c r="B131" s="115"/>
      <c r="C131" s="115"/>
      <c r="D131" s="115"/>
      <c r="E131" s="115"/>
      <c r="F131" s="116"/>
      <c r="G131" s="116"/>
      <c r="H131" s="117"/>
      <c r="I131" s="116"/>
      <c r="J131" s="116"/>
      <c r="K131" s="118"/>
      <c r="L131" s="116"/>
      <c r="M131" s="115"/>
      <c r="N131" s="119"/>
      <c r="O131" s="167"/>
      <c r="P131" s="118"/>
    </row>
    <row r="132" spans="2:16" x14ac:dyDescent="0.2">
      <c r="B132" s="115"/>
      <c r="C132" s="115"/>
      <c r="D132" s="115"/>
      <c r="E132" s="115"/>
      <c r="F132" s="116"/>
      <c r="G132" s="116"/>
      <c r="H132" s="117"/>
      <c r="I132" s="116"/>
      <c r="J132" s="116"/>
      <c r="K132" s="118"/>
      <c r="L132" s="116"/>
      <c r="M132" s="115"/>
      <c r="N132" s="119"/>
      <c r="O132" s="167"/>
      <c r="P132" s="118"/>
    </row>
    <row r="133" spans="2:16" x14ac:dyDescent="0.2">
      <c r="B133" s="115"/>
      <c r="C133" s="115"/>
      <c r="D133" s="115"/>
      <c r="E133" s="115"/>
      <c r="F133" s="116"/>
      <c r="G133" s="116"/>
      <c r="H133" s="117"/>
      <c r="I133" s="116"/>
      <c r="J133" s="116"/>
      <c r="K133" s="118"/>
      <c r="L133" s="116"/>
      <c r="M133" s="115"/>
      <c r="N133" s="119"/>
      <c r="O133" s="167"/>
      <c r="P133" s="118"/>
    </row>
    <row r="134" spans="2:16" x14ac:dyDescent="0.2">
      <c r="B134" s="115"/>
      <c r="C134" s="115"/>
      <c r="D134" s="115"/>
      <c r="E134" s="115"/>
      <c r="F134" s="116"/>
      <c r="G134" s="116"/>
      <c r="H134" s="117"/>
      <c r="I134" s="116"/>
      <c r="J134" s="116"/>
      <c r="K134" s="118"/>
      <c r="L134" s="116"/>
      <c r="M134" s="115"/>
      <c r="N134" s="119"/>
      <c r="O134" s="167"/>
      <c r="P134" s="118"/>
    </row>
    <row r="135" spans="2:16" x14ac:dyDescent="0.2">
      <c r="B135" s="115"/>
      <c r="C135" s="115"/>
      <c r="D135" s="115"/>
      <c r="E135" s="115"/>
      <c r="F135" s="116"/>
      <c r="G135" s="116"/>
      <c r="H135" s="117"/>
      <c r="I135" s="116"/>
      <c r="J135" s="116"/>
      <c r="K135" s="118"/>
      <c r="L135" s="116"/>
      <c r="M135" s="115"/>
      <c r="N135" s="119"/>
      <c r="O135" s="167"/>
      <c r="P135" s="118"/>
    </row>
    <row r="136" spans="2:16" x14ac:dyDescent="0.2">
      <c r="B136" s="115"/>
      <c r="C136" s="115"/>
      <c r="D136" s="115"/>
      <c r="E136" s="115"/>
      <c r="F136" s="116"/>
      <c r="G136" s="116"/>
      <c r="H136" s="117"/>
      <c r="I136" s="116"/>
      <c r="J136" s="116"/>
      <c r="K136" s="118"/>
      <c r="L136" s="116"/>
      <c r="M136" s="115"/>
      <c r="N136" s="119"/>
      <c r="O136" s="167"/>
      <c r="P136" s="118"/>
    </row>
    <row r="137" spans="2:16" x14ac:dyDescent="0.2">
      <c r="B137" s="115"/>
      <c r="C137" s="115"/>
      <c r="D137" s="115"/>
      <c r="E137" s="115"/>
      <c r="F137" s="116"/>
      <c r="G137" s="116"/>
      <c r="H137" s="117"/>
      <c r="I137" s="116"/>
      <c r="J137" s="116"/>
      <c r="K137" s="118"/>
      <c r="L137" s="116"/>
      <c r="M137" s="115"/>
      <c r="N137" s="119"/>
      <c r="O137" s="167"/>
      <c r="P137" s="118"/>
    </row>
    <row r="138" spans="2:16" x14ac:dyDescent="0.2">
      <c r="B138" s="115"/>
      <c r="C138" s="115"/>
      <c r="D138" s="115"/>
      <c r="E138" s="115"/>
      <c r="F138" s="116"/>
      <c r="G138" s="116"/>
      <c r="H138" s="117"/>
      <c r="I138" s="116"/>
      <c r="J138" s="116"/>
      <c r="K138" s="118"/>
      <c r="L138" s="116"/>
      <c r="M138" s="115"/>
      <c r="N138" s="119"/>
      <c r="O138" s="167"/>
      <c r="P138" s="118"/>
    </row>
    <row r="139" spans="2:16" x14ac:dyDescent="0.2">
      <c r="B139" s="115"/>
      <c r="C139" s="115"/>
      <c r="D139" s="115"/>
      <c r="E139" s="115"/>
      <c r="F139" s="116"/>
      <c r="G139" s="116"/>
      <c r="H139" s="117"/>
      <c r="I139" s="116"/>
      <c r="J139" s="116"/>
      <c r="K139" s="118"/>
      <c r="L139" s="116"/>
      <c r="M139" s="115"/>
      <c r="N139" s="119"/>
      <c r="O139" s="167"/>
      <c r="P139" s="118"/>
    </row>
    <row r="140" spans="2:16" x14ac:dyDescent="0.2">
      <c r="B140" s="115"/>
      <c r="C140" s="115"/>
      <c r="D140" s="115"/>
      <c r="E140" s="115"/>
      <c r="F140" s="116"/>
      <c r="G140" s="116"/>
      <c r="H140" s="117"/>
      <c r="I140" s="116"/>
      <c r="J140" s="116"/>
      <c r="K140" s="118"/>
      <c r="L140" s="116"/>
      <c r="M140" s="115"/>
      <c r="N140" s="119"/>
      <c r="O140" s="167"/>
      <c r="P140" s="118"/>
    </row>
    <row r="141" spans="2:16" x14ac:dyDescent="0.2">
      <c r="B141" s="115"/>
      <c r="C141" s="115"/>
      <c r="D141" s="115"/>
      <c r="E141" s="115"/>
      <c r="F141" s="116"/>
      <c r="G141" s="116"/>
      <c r="H141" s="117"/>
      <c r="I141" s="116"/>
      <c r="J141" s="116"/>
      <c r="K141" s="118"/>
      <c r="L141" s="116"/>
      <c r="M141" s="115"/>
      <c r="N141" s="119"/>
      <c r="O141" s="167"/>
      <c r="P141" s="118"/>
    </row>
    <row r="142" spans="2:16" x14ac:dyDescent="0.2">
      <c r="B142" s="115"/>
      <c r="C142" s="115"/>
      <c r="D142" s="115"/>
      <c r="E142" s="115"/>
      <c r="F142" s="116"/>
      <c r="G142" s="116"/>
      <c r="H142" s="117"/>
      <c r="I142" s="116"/>
      <c r="J142" s="116"/>
      <c r="K142" s="118"/>
      <c r="L142" s="116"/>
      <c r="M142" s="115"/>
      <c r="N142" s="119"/>
      <c r="O142" s="167"/>
      <c r="P142" s="118"/>
    </row>
    <row r="143" spans="2:16" x14ac:dyDescent="0.2">
      <c r="B143" s="115"/>
      <c r="C143" s="115"/>
      <c r="D143" s="115"/>
      <c r="E143" s="115"/>
      <c r="F143" s="116"/>
      <c r="G143" s="116"/>
      <c r="H143" s="117"/>
      <c r="I143" s="116"/>
      <c r="J143" s="116"/>
      <c r="K143" s="118"/>
      <c r="L143" s="116"/>
      <c r="M143" s="115"/>
      <c r="N143" s="119"/>
      <c r="O143" s="167"/>
      <c r="P143" s="118"/>
    </row>
    <row r="144" spans="2:16" x14ac:dyDescent="0.2">
      <c r="B144" s="115"/>
      <c r="C144" s="115"/>
      <c r="D144" s="115"/>
      <c r="E144" s="115"/>
      <c r="F144" s="116"/>
      <c r="G144" s="116"/>
      <c r="H144" s="117"/>
      <c r="I144" s="116"/>
      <c r="J144" s="116"/>
      <c r="K144" s="118"/>
      <c r="L144" s="116"/>
      <c r="M144" s="115"/>
      <c r="N144" s="119"/>
      <c r="O144" s="167"/>
      <c r="P144" s="118"/>
    </row>
    <row r="145" spans="2:16" x14ac:dyDescent="0.2">
      <c r="B145" s="115"/>
      <c r="C145" s="115"/>
      <c r="D145" s="115"/>
      <c r="E145" s="115"/>
      <c r="F145" s="116"/>
      <c r="G145" s="116"/>
      <c r="H145" s="117"/>
      <c r="I145" s="116"/>
      <c r="J145" s="116"/>
      <c r="K145" s="118"/>
      <c r="L145" s="116"/>
      <c r="M145" s="115"/>
      <c r="N145" s="119"/>
      <c r="O145" s="167"/>
      <c r="P145" s="118"/>
    </row>
    <row r="146" spans="2:16" x14ac:dyDescent="0.2">
      <c r="B146" s="115"/>
      <c r="C146" s="115"/>
      <c r="D146" s="115"/>
      <c r="E146" s="115"/>
      <c r="F146" s="116"/>
      <c r="G146" s="116"/>
      <c r="H146" s="117"/>
      <c r="I146" s="116"/>
      <c r="J146" s="116"/>
      <c r="K146" s="118"/>
      <c r="L146" s="116"/>
      <c r="M146" s="115"/>
      <c r="N146" s="119"/>
      <c r="O146" s="167"/>
      <c r="P146" s="118"/>
    </row>
    <row r="147" spans="2:16" x14ac:dyDescent="0.2">
      <c r="B147" s="115"/>
      <c r="C147" s="115"/>
      <c r="D147" s="115"/>
      <c r="E147" s="115"/>
      <c r="F147" s="116"/>
      <c r="G147" s="116"/>
      <c r="H147" s="117"/>
      <c r="I147" s="116"/>
      <c r="J147" s="116"/>
      <c r="K147" s="118"/>
      <c r="L147" s="116"/>
      <c r="M147" s="115"/>
      <c r="N147" s="119"/>
      <c r="O147" s="167"/>
      <c r="P147" s="118"/>
    </row>
    <row r="148" spans="2:16" x14ac:dyDescent="0.2">
      <c r="B148" s="115"/>
      <c r="C148" s="115"/>
      <c r="D148" s="115"/>
      <c r="E148" s="115"/>
      <c r="F148" s="116"/>
      <c r="G148" s="116"/>
      <c r="H148" s="117"/>
      <c r="I148" s="116"/>
      <c r="J148" s="116"/>
      <c r="K148" s="118"/>
      <c r="L148" s="116"/>
      <c r="M148" s="115"/>
      <c r="N148" s="119"/>
      <c r="O148" s="167"/>
      <c r="P148" s="118"/>
    </row>
    <row r="149" spans="2:16" x14ac:dyDescent="0.2">
      <c r="B149" s="115"/>
      <c r="C149" s="115"/>
      <c r="D149" s="115"/>
      <c r="E149" s="115"/>
      <c r="F149" s="116"/>
      <c r="G149" s="116"/>
      <c r="H149" s="117"/>
      <c r="I149" s="116"/>
      <c r="J149" s="116"/>
      <c r="K149" s="118"/>
      <c r="L149" s="116"/>
      <c r="M149" s="115"/>
      <c r="N149" s="119"/>
      <c r="O149" s="167"/>
      <c r="P149" s="118"/>
    </row>
    <row r="150" spans="2:16" x14ac:dyDescent="0.2">
      <c r="B150" s="115"/>
      <c r="C150" s="115"/>
      <c r="D150" s="115"/>
      <c r="E150" s="115"/>
      <c r="F150" s="116"/>
      <c r="G150" s="116"/>
      <c r="H150" s="117"/>
      <c r="I150" s="116"/>
      <c r="J150" s="116"/>
      <c r="K150" s="118"/>
      <c r="L150" s="116"/>
      <c r="M150" s="115"/>
      <c r="N150" s="119"/>
      <c r="O150" s="167"/>
      <c r="P150" s="118"/>
    </row>
    <row r="151" spans="2:16" x14ac:dyDescent="0.2">
      <c r="B151" s="115"/>
      <c r="C151" s="115"/>
      <c r="D151" s="115"/>
      <c r="E151" s="115"/>
      <c r="F151" s="116"/>
      <c r="G151" s="116"/>
      <c r="H151" s="117"/>
      <c r="I151" s="116"/>
      <c r="J151" s="116"/>
      <c r="K151" s="118"/>
      <c r="L151" s="116"/>
      <c r="M151" s="115"/>
      <c r="N151" s="119"/>
      <c r="O151" s="167"/>
      <c r="P151" s="118"/>
    </row>
    <row r="152" spans="2:16" x14ac:dyDescent="0.2">
      <c r="B152" s="115"/>
      <c r="C152" s="115"/>
      <c r="D152" s="115"/>
      <c r="E152" s="115"/>
      <c r="F152" s="116"/>
      <c r="G152" s="116"/>
      <c r="H152" s="117"/>
      <c r="I152" s="116"/>
      <c r="J152" s="116"/>
      <c r="K152" s="118"/>
      <c r="L152" s="116"/>
      <c r="M152" s="115"/>
      <c r="N152" s="119"/>
      <c r="O152" s="167"/>
      <c r="P152" s="118"/>
    </row>
    <row r="153" spans="2:16" x14ac:dyDescent="0.2">
      <c r="B153" s="115"/>
      <c r="C153" s="115"/>
      <c r="D153" s="115"/>
      <c r="E153" s="115"/>
      <c r="F153" s="116"/>
      <c r="G153" s="116"/>
      <c r="H153" s="117"/>
      <c r="I153" s="116"/>
      <c r="J153" s="116"/>
      <c r="K153" s="118"/>
      <c r="L153" s="116"/>
      <c r="M153" s="115"/>
      <c r="N153" s="119"/>
      <c r="O153" s="167"/>
      <c r="P153" s="118"/>
    </row>
    <row r="154" spans="2:16" x14ac:dyDescent="0.2">
      <c r="B154" s="115"/>
      <c r="C154" s="115"/>
      <c r="D154" s="115"/>
      <c r="E154" s="115"/>
      <c r="F154" s="116"/>
      <c r="G154" s="116"/>
      <c r="H154" s="117"/>
      <c r="I154" s="116"/>
      <c r="J154" s="116"/>
      <c r="K154" s="118"/>
      <c r="L154" s="116"/>
      <c r="M154" s="115"/>
      <c r="N154" s="119"/>
      <c r="O154" s="167"/>
      <c r="P154" s="118"/>
    </row>
    <row r="155" spans="2:16" x14ac:dyDescent="0.2">
      <c r="B155" s="115"/>
      <c r="C155" s="115"/>
      <c r="D155" s="115"/>
      <c r="E155" s="115"/>
      <c r="F155" s="116"/>
      <c r="G155" s="116"/>
      <c r="H155" s="117"/>
      <c r="I155" s="116"/>
      <c r="J155" s="116"/>
      <c r="K155" s="118"/>
      <c r="L155" s="116"/>
      <c r="M155" s="115"/>
      <c r="N155" s="119"/>
      <c r="O155" s="167"/>
      <c r="P155" s="118"/>
    </row>
    <row r="156" spans="2:16" x14ac:dyDescent="0.2">
      <c r="B156" s="115"/>
      <c r="C156" s="115"/>
      <c r="D156" s="115"/>
      <c r="E156" s="115"/>
      <c r="F156" s="116"/>
      <c r="G156" s="116"/>
      <c r="H156" s="117"/>
      <c r="I156" s="116"/>
      <c r="J156" s="116"/>
      <c r="K156" s="118"/>
      <c r="L156" s="116"/>
      <c r="M156" s="115"/>
      <c r="N156" s="119"/>
      <c r="O156" s="167"/>
      <c r="P156" s="118"/>
    </row>
    <row r="157" spans="2:16" x14ac:dyDescent="0.2">
      <c r="B157" s="115"/>
      <c r="C157" s="115"/>
      <c r="D157" s="115"/>
      <c r="E157" s="115"/>
      <c r="F157" s="116"/>
      <c r="G157" s="116"/>
      <c r="H157" s="117"/>
      <c r="I157" s="116"/>
      <c r="J157" s="116"/>
      <c r="K157" s="118"/>
      <c r="L157" s="116"/>
      <c r="M157" s="115"/>
      <c r="N157" s="119"/>
      <c r="O157" s="167"/>
      <c r="P157" s="118"/>
    </row>
    <row r="158" spans="2:16" x14ac:dyDescent="0.2">
      <c r="B158" s="115"/>
      <c r="C158" s="115"/>
      <c r="D158" s="115"/>
      <c r="E158" s="115"/>
      <c r="F158" s="116"/>
      <c r="G158" s="116"/>
      <c r="H158" s="117"/>
      <c r="I158" s="116"/>
      <c r="J158" s="116"/>
      <c r="K158" s="118"/>
      <c r="L158" s="116"/>
      <c r="M158" s="115"/>
      <c r="N158" s="119"/>
      <c r="O158" s="167"/>
      <c r="P158" s="118"/>
    </row>
    <row r="159" spans="2:16" x14ac:dyDescent="0.2">
      <c r="B159" s="115"/>
      <c r="C159" s="115"/>
      <c r="D159" s="115"/>
      <c r="E159" s="115"/>
      <c r="F159" s="116"/>
      <c r="G159" s="116"/>
      <c r="H159" s="117"/>
      <c r="I159" s="116"/>
      <c r="J159" s="116"/>
      <c r="K159" s="118"/>
      <c r="L159" s="116"/>
      <c r="M159" s="115"/>
      <c r="N159" s="119"/>
      <c r="O159" s="167"/>
      <c r="P159" s="118"/>
    </row>
    <row r="160" spans="2:16" x14ac:dyDescent="0.2">
      <c r="B160" s="115"/>
      <c r="C160" s="115"/>
      <c r="D160" s="115"/>
      <c r="E160" s="115"/>
      <c r="F160" s="116"/>
      <c r="G160" s="116"/>
      <c r="H160" s="117"/>
      <c r="I160" s="116"/>
      <c r="J160" s="116"/>
      <c r="K160" s="118"/>
      <c r="L160" s="116"/>
      <c r="M160" s="115"/>
      <c r="N160" s="119"/>
      <c r="O160" s="167"/>
      <c r="P160" s="118"/>
    </row>
    <row r="161" spans="2:16" x14ac:dyDescent="0.2">
      <c r="B161" s="115"/>
      <c r="C161" s="115"/>
      <c r="D161" s="115"/>
      <c r="E161" s="115"/>
      <c r="F161" s="116"/>
      <c r="G161" s="116"/>
      <c r="H161" s="117"/>
      <c r="I161" s="116"/>
      <c r="J161" s="116"/>
      <c r="K161" s="118"/>
      <c r="L161" s="116"/>
      <c r="M161" s="115"/>
      <c r="N161" s="119"/>
      <c r="O161" s="167"/>
      <c r="P161" s="118"/>
    </row>
    <row r="162" spans="2:16" x14ac:dyDescent="0.2">
      <c r="B162" s="115"/>
      <c r="C162" s="115"/>
      <c r="D162" s="115"/>
      <c r="E162" s="115"/>
      <c r="F162" s="116"/>
      <c r="G162" s="116"/>
      <c r="H162" s="117"/>
      <c r="I162" s="116"/>
      <c r="J162" s="116"/>
      <c r="K162" s="118"/>
      <c r="L162" s="116"/>
      <c r="M162" s="115"/>
      <c r="N162" s="119"/>
      <c r="O162" s="167"/>
      <c r="P162" s="118"/>
    </row>
    <row r="163" spans="2:16" x14ac:dyDescent="0.2">
      <c r="B163" s="115"/>
      <c r="C163" s="115"/>
      <c r="D163" s="115"/>
      <c r="E163" s="115"/>
      <c r="F163" s="116"/>
      <c r="G163" s="116"/>
      <c r="H163" s="117"/>
      <c r="I163" s="116"/>
      <c r="J163" s="116"/>
      <c r="K163" s="118"/>
      <c r="L163" s="116"/>
      <c r="M163" s="115"/>
      <c r="N163" s="119"/>
      <c r="O163" s="167"/>
      <c r="P163" s="118"/>
    </row>
    <row r="164" spans="2:16" x14ac:dyDescent="0.2">
      <c r="B164" s="115"/>
      <c r="C164" s="115"/>
      <c r="D164" s="115"/>
      <c r="E164" s="115"/>
      <c r="F164" s="116"/>
      <c r="G164" s="116"/>
      <c r="H164" s="117"/>
      <c r="I164" s="116"/>
      <c r="J164" s="116"/>
      <c r="K164" s="118"/>
      <c r="L164" s="116"/>
      <c r="M164" s="115"/>
      <c r="N164" s="119"/>
      <c r="O164" s="167"/>
      <c r="P164" s="118"/>
    </row>
    <row r="165" spans="2:16" x14ac:dyDescent="0.2">
      <c r="B165" s="115"/>
      <c r="C165" s="115"/>
      <c r="D165" s="115"/>
      <c r="E165" s="115"/>
      <c r="F165" s="116"/>
      <c r="G165" s="116"/>
      <c r="H165" s="117"/>
      <c r="I165" s="116"/>
      <c r="J165" s="116"/>
      <c r="K165" s="118"/>
      <c r="L165" s="116"/>
      <c r="M165" s="115"/>
      <c r="N165" s="119"/>
      <c r="O165" s="167"/>
      <c r="P165" s="118"/>
    </row>
    <row r="166" spans="2:16" x14ac:dyDescent="0.2">
      <c r="B166" s="115"/>
      <c r="C166" s="115"/>
      <c r="D166" s="115"/>
      <c r="E166" s="115"/>
      <c r="F166" s="116"/>
      <c r="G166" s="116"/>
      <c r="H166" s="117"/>
      <c r="I166" s="116"/>
      <c r="J166" s="116"/>
      <c r="K166" s="118"/>
      <c r="L166" s="116"/>
      <c r="M166" s="115"/>
      <c r="N166" s="119"/>
      <c r="O166" s="167"/>
      <c r="P166" s="118"/>
    </row>
    <row r="167" spans="2:16" x14ac:dyDescent="0.2">
      <c r="B167" s="115"/>
      <c r="C167" s="115"/>
      <c r="D167" s="115"/>
      <c r="E167" s="115"/>
      <c r="F167" s="116"/>
      <c r="G167" s="116"/>
      <c r="H167" s="117"/>
      <c r="I167" s="116"/>
      <c r="J167" s="116"/>
      <c r="K167" s="118"/>
      <c r="L167" s="116"/>
      <c r="M167" s="115"/>
      <c r="N167" s="119"/>
      <c r="O167" s="167"/>
      <c r="P167" s="118"/>
    </row>
    <row r="168" spans="2:16" x14ac:dyDescent="0.2">
      <c r="B168" s="115"/>
      <c r="C168" s="115"/>
      <c r="D168" s="115"/>
      <c r="E168" s="115"/>
      <c r="F168" s="116"/>
      <c r="G168" s="116"/>
      <c r="H168" s="117"/>
      <c r="I168" s="116"/>
      <c r="J168" s="116"/>
      <c r="K168" s="118"/>
      <c r="L168" s="116"/>
      <c r="M168" s="115"/>
      <c r="N168" s="119"/>
      <c r="O168" s="167"/>
      <c r="P168" s="118"/>
    </row>
    <row r="169" spans="2:16" x14ac:dyDescent="0.2">
      <c r="B169" s="115"/>
      <c r="C169" s="115"/>
      <c r="D169" s="115"/>
      <c r="E169" s="115"/>
      <c r="F169" s="116"/>
      <c r="G169" s="116"/>
      <c r="H169" s="117"/>
      <c r="I169" s="116"/>
      <c r="J169" s="116"/>
      <c r="K169" s="118"/>
      <c r="L169" s="116"/>
      <c r="M169" s="115"/>
      <c r="N169" s="119"/>
      <c r="O169" s="167"/>
      <c r="P169" s="118"/>
    </row>
    <row r="170" spans="2:16" x14ac:dyDescent="0.2">
      <c r="B170" s="115"/>
      <c r="C170" s="115"/>
      <c r="D170" s="115"/>
      <c r="E170" s="115"/>
      <c r="F170" s="116"/>
      <c r="G170" s="116"/>
      <c r="H170" s="117"/>
      <c r="I170" s="116"/>
      <c r="J170" s="116"/>
      <c r="K170" s="118"/>
      <c r="L170" s="116"/>
      <c r="M170" s="115"/>
      <c r="N170" s="119"/>
      <c r="O170" s="167"/>
      <c r="P170" s="118"/>
    </row>
    <row r="171" spans="2:16" x14ac:dyDescent="0.2">
      <c r="B171" s="115"/>
      <c r="C171" s="115"/>
      <c r="D171" s="115"/>
      <c r="E171" s="115"/>
      <c r="F171" s="116"/>
      <c r="G171" s="116"/>
      <c r="H171" s="117"/>
      <c r="I171" s="116"/>
      <c r="J171" s="116"/>
      <c r="K171" s="118"/>
      <c r="L171" s="116"/>
      <c r="M171" s="115"/>
      <c r="N171" s="119"/>
      <c r="O171" s="167"/>
      <c r="P171" s="118"/>
    </row>
    <row r="172" spans="2:16" x14ac:dyDescent="0.2">
      <c r="B172" s="115"/>
      <c r="C172" s="115"/>
      <c r="D172" s="115"/>
      <c r="E172" s="115"/>
      <c r="F172" s="116"/>
      <c r="G172" s="116"/>
      <c r="H172" s="117"/>
      <c r="I172" s="116"/>
      <c r="J172" s="116"/>
      <c r="K172" s="118"/>
      <c r="L172" s="116"/>
      <c r="M172" s="115"/>
      <c r="N172" s="119"/>
      <c r="O172" s="167"/>
      <c r="P172" s="118"/>
    </row>
    <row r="173" spans="2:16" x14ac:dyDescent="0.2">
      <c r="B173" s="115"/>
      <c r="C173" s="115"/>
      <c r="D173" s="115"/>
      <c r="E173" s="115"/>
      <c r="F173" s="116"/>
      <c r="G173" s="116"/>
      <c r="H173" s="117"/>
      <c r="I173" s="116"/>
      <c r="J173" s="116"/>
      <c r="K173" s="118"/>
      <c r="L173" s="116"/>
      <c r="M173" s="115"/>
      <c r="N173" s="119"/>
      <c r="O173" s="167"/>
      <c r="P173" s="118"/>
    </row>
    <row r="174" spans="2:16" x14ac:dyDescent="0.2">
      <c r="B174" s="115"/>
      <c r="C174" s="115"/>
      <c r="D174" s="115"/>
      <c r="E174" s="115"/>
      <c r="F174" s="116"/>
      <c r="G174" s="116"/>
      <c r="H174" s="117"/>
      <c r="I174" s="116"/>
      <c r="J174" s="116"/>
      <c r="K174" s="118"/>
      <c r="L174" s="116"/>
      <c r="M174" s="115"/>
      <c r="N174" s="119"/>
      <c r="O174" s="167"/>
      <c r="P174" s="118"/>
    </row>
    <row r="175" spans="2:16" x14ac:dyDescent="0.2">
      <c r="B175" s="115"/>
      <c r="C175" s="115"/>
      <c r="D175" s="115"/>
      <c r="E175" s="115"/>
      <c r="F175" s="116"/>
      <c r="G175" s="116"/>
      <c r="H175" s="117"/>
      <c r="I175" s="116"/>
      <c r="J175" s="116"/>
      <c r="K175" s="118"/>
      <c r="L175" s="116"/>
      <c r="M175" s="115"/>
      <c r="N175" s="119"/>
      <c r="O175" s="167"/>
      <c r="P175" s="118"/>
    </row>
    <row r="176" spans="2:16" x14ac:dyDescent="0.2">
      <c r="B176" s="115"/>
      <c r="C176" s="115"/>
      <c r="D176" s="115"/>
      <c r="E176" s="115"/>
      <c r="F176" s="116"/>
      <c r="G176" s="116"/>
      <c r="H176" s="117"/>
      <c r="I176" s="116"/>
      <c r="J176" s="116"/>
      <c r="K176" s="118"/>
      <c r="L176" s="116"/>
      <c r="M176" s="115"/>
      <c r="N176" s="119"/>
      <c r="O176" s="167"/>
      <c r="P176" s="118"/>
    </row>
    <row r="177" spans="2:16" x14ac:dyDescent="0.2">
      <c r="B177" s="115"/>
      <c r="C177" s="115"/>
      <c r="D177" s="115"/>
      <c r="E177" s="115"/>
      <c r="F177" s="116"/>
      <c r="G177" s="116"/>
      <c r="H177" s="117"/>
      <c r="I177" s="116"/>
      <c r="J177" s="116"/>
      <c r="K177" s="118"/>
      <c r="L177" s="116"/>
      <c r="M177" s="115"/>
      <c r="N177" s="119"/>
      <c r="O177" s="167"/>
      <c r="P177" s="118"/>
    </row>
    <row r="178" spans="2:16" x14ac:dyDescent="0.2">
      <c r="B178" s="115"/>
      <c r="C178" s="115"/>
      <c r="D178" s="115"/>
      <c r="E178" s="115"/>
      <c r="F178" s="116"/>
      <c r="G178" s="116"/>
      <c r="H178" s="117"/>
      <c r="I178" s="116"/>
      <c r="J178" s="116"/>
      <c r="K178" s="118"/>
      <c r="L178" s="116"/>
      <c r="M178" s="115"/>
      <c r="N178" s="119"/>
      <c r="O178" s="167"/>
      <c r="P178" s="118"/>
    </row>
    <row r="179" spans="2:16" x14ac:dyDescent="0.2">
      <c r="B179" s="115"/>
      <c r="C179" s="115"/>
      <c r="D179" s="115"/>
      <c r="E179" s="115"/>
      <c r="F179" s="116"/>
      <c r="G179" s="116"/>
      <c r="H179" s="117"/>
      <c r="I179" s="116"/>
      <c r="J179" s="116"/>
      <c r="K179" s="118"/>
      <c r="L179" s="116"/>
      <c r="M179" s="115"/>
      <c r="N179" s="119"/>
      <c r="O179" s="167"/>
      <c r="P179" s="118"/>
    </row>
    <row r="180" spans="2:16" x14ac:dyDescent="0.2">
      <c r="B180" s="115"/>
      <c r="C180" s="115"/>
      <c r="D180" s="115"/>
      <c r="E180" s="115"/>
      <c r="F180" s="116"/>
      <c r="G180" s="116"/>
      <c r="H180" s="117"/>
      <c r="I180" s="116"/>
      <c r="J180" s="116"/>
      <c r="K180" s="118"/>
      <c r="L180" s="116"/>
      <c r="M180" s="115"/>
      <c r="N180" s="119"/>
      <c r="O180" s="167"/>
      <c r="P180" s="118"/>
    </row>
    <row r="181" spans="2:16" x14ac:dyDescent="0.2">
      <c r="B181" s="115"/>
      <c r="C181" s="115"/>
      <c r="D181" s="115"/>
      <c r="E181" s="115"/>
      <c r="F181" s="116"/>
      <c r="G181" s="116"/>
      <c r="H181" s="117"/>
      <c r="I181" s="116"/>
      <c r="J181" s="116"/>
      <c r="K181" s="118"/>
      <c r="L181" s="116"/>
      <c r="M181" s="115"/>
      <c r="N181" s="119"/>
      <c r="O181" s="167"/>
      <c r="P181" s="118"/>
    </row>
    <row r="182" spans="2:16" x14ac:dyDescent="0.2">
      <c r="B182" s="115"/>
      <c r="C182" s="115"/>
      <c r="D182" s="115"/>
      <c r="E182" s="115"/>
      <c r="F182" s="116"/>
      <c r="G182" s="116"/>
      <c r="H182" s="117"/>
      <c r="I182" s="116"/>
      <c r="J182" s="116"/>
      <c r="K182" s="118"/>
      <c r="L182" s="116"/>
      <c r="M182" s="115"/>
      <c r="N182" s="119"/>
      <c r="O182" s="167"/>
      <c r="P182" s="118"/>
    </row>
    <row r="183" spans="2:16" x14ac:dyDescent="0.2">
      <c r="B183" s="115"/>
      <c r="C183" s="115"/>
      <c r="D183" s="115"/>
      <c r="E183" s="115"/>
      <c r="F183" s="116"/>
      <c r="G183" s="116"/>
      <c r="H183" s="117"/>
      <c r="I183" s="116"/>
      <c r="J183" s="116"/>
      <c r="K183" s="118"/>
      <c r="L183" s="116"/>
      <c r="M183" s="115"/>
      <c r="N183" s="119"/>
      <c r="O183" s="167"/>
      <c r="P183" s="118"/>
    </row>
    <row r="184" spans="2:16" x14ac:dyDescent="0.2">
      <c r="B184" s="115"/>
      <c r="C184" s="115"/>
      <c r="D184" s="115"/>
      <c r="E184" s="115"/>
      <c r="F184" s="116"/>
      <c r="G184" s="116"/>
      <c r="H184" s="117"/>
      <c r="I184" s="116"/>
      <c r="J184" s="116"/>
      <c r="K184" s="118"/>
      <c r="L184" s="116"/>
      <c r="M184" s="115"/>
      <c r="N184" s="119"/>
      <c r="O184" s="167"/>
      <c r="P184" s="118"/>
    </row>
    <row r="185" spans="2:16" x14ac:dyDescent="0.2">
      <c r="B185" s="115"/>
      <c r="C185" s="115"/>
      <c r="D185" s="115"/>
      <c r="E185" s="115"/>
      <c r="F185" s="116"/>
      <c r="G185" s="116"/>
      <c r="H185" s="117"/>
      <c r="I185" s="116"/>
      <c r="J185" s="116"/>
      <c r="K185" s="118"/>
      <c r="L185" s="116"/>
      <c r="M185" s="115"/>
      <c r="N185" s="119"/>
      <c r="O185" s="167"/>
      <c r="P185" s="118"/>
    </row>
    <row r="186" spans="2:16" x14ac:dyDescent="0.2">
      <c r="B186" s="115"/>
      <c r="C186" s="115"/>
      <c r="D186" s="115"/>
      <c r="E186" s="115"/>
      <c r="F186" s="116"/>
      <c r="G186" s="116"/>
      <c r="H186" s="117"/>
      <c r="I186" s="116"/>
      <c r="J186" s="116"/>
      <c r="K186" s="118"/>
      <c r="L186" s="116"/>
      <c r="M186" s="115"/>
      <c r="N186" s="119"/>
      <c r="O186" s="167"/>
      <c r="P186" s="118"/>
    </row>
    <row r="187" spans="2:16" x14ac:dyDescent="0.2">
      <c r="L187"/>
    </row>
    <row r="188" spans="2:16" x14ac:dyDescent="0.2">
      <c r="L188"/>
    </row>
    <row r="189" spans="2:16" x14ac:dyDescent="0.2">
      <c r="L189"/>
    </row>
    <row r="190" spans="2:16" x14ac:dyDescent="0.2">
      <c r="L190"/>
    </row>
    <row r="191" spans="2:16" x14ac:dyDescent="0.2">
      <c r="L191"/>
    </row>
    <row r="192" spans="2:16" x14ac:dyDescent="0.2">
      <c r="L192"/>
    </row>
    <row r="193" spans="12:12" x14ac:dyDescent="0.2">
      <c r="L193"/>
    </row>
    <row r="194" spans="12:12" x14ac:dyDescent="0.2">
      <c r="L194"/>
    </row>
    <row r="195" spans="12:12" x14ac:dyDescent="0.2">
      <c r="L195"/>
    </row>
    <row r="196" spans="12:12" x14ac:dyDescent="0.2">
      <c r="L196"/>
    </row>
    <row r="197" spans="12:12" x14ac:dyDescent="0.2">
      <c r="L197"/>
    </row>
    <row r="198" spans="12:12" x14ac:dyDescent="0.2">
      <c r="L198"/>
    </row>
    <row r="199" spans="12:12" x14ac:dyDescent="0.2">
      <c r="L199"/>
    </row>
    <row r="200" spans="12:12" x14ac:dyDescent="0.2">
      <c r="L200"/>
    </row>
    <row r="201" spans="12:12" x14ac:dyDescent="0.2">
      <c r="L201"/>
    </row>
    <row r="202" spans="12:12" x14ac:dyDescent="0.2">
      <c r="L202"/>
    </row>
    <row r="203" spans="12:12" x14ac:dyDescent="0.2">
      <c r="L203"/>
    </row>
    <row r="204" spans="12:12" x14ac:dyDescent="0.2">
      <c r="L204"/>
    </row>
    <row r="205" spans="12:12" x14ac:dyDescent="0.2">
      <c r="L205"/>
    </row>
    <row r="206" spans="12:12" x14ac:dyDescent="0.2">
      <c r="L206"/>
    </row>
    <row r="207" spans="12:12" x14ac:dyDescent="0.2">
      <c r="L207"/>
    </row>
    <row r="208" spans="12:12" x14ac:dyDescent="0.2">
      <c r="L208"/>
    </row>
    <row r="209" spans="12:12" x14ac:dyDescent="0.2">
      <c r="L209"/>
    </row>
    <row r="210" spans="12:12" x14ac:dyDescent="0.2">
      <c r="L210"/>
    </row>
    <row r="211" spans="12:12" x14ac:dyDescent="0.2">
      <c r="L211"/>
    </row>
    <row r="212" spans="12:12" x14ac:dyDescent="0.2">
      <c r="L212"/>
    </row>
    <row r="213" spans="12:12" x14ac:dyDescent="0.2">
      <c r="L213"/>
    </row>
    <row r="214" spans="12:12" x14ac:dyDescent="0.2">
      <c r="L214"/>
    </row>
    <row r="215" spans="12:12" x14ac:dyDescent="0.2">
      <c r="L215"/>
    </row>
    <row r="216" spans="12:12" x14ac:dyDescent="0.2">
      <c r="L216"/>
    </row>
    <row r="217" spans="12:12" x14ac:dyDescent="0.2">
      <c r="L217"/>
    </row>
    <row r="218" spans="12:12" x14ac:dyDescent="0.2">
      <c r="L218"/>
    </row>
    <row r="219" spans="12:12" x14ac:dyDescent="0.2">
      <c r="L219"/>
    </row>
    <row r="220" spans="12:12" x14ac:dyDescent="0.2">
      <c r="L220"/>
    </row>
    <row r="221" spans="12:12" x14ac:dyDescent="0.2">
      <c r="L221"/>
    </row>
    <row r="222" spans="12:12" x14ac:dyDescent="0.2">
      <c r="L222"/>
    </row>
    <row r="223" spans="12:12" x14ac:dyDescent="0.2">
      <c r="L223"/>
    </row>
    <row r="224" spans="12:12" x14ac:dyDescent="0.2">
      <c r="L224"/>
    </row>
    <row r="225" spans="12:12" x14ac:dyDescent="0.2">
      <c r="L225"/>
    </row>
    <row r="226" spans="12:12" x14ac:dyDescent="0.2">
      <c r="L226"/>
    </row>
    <row r="227" spans="12:12" x14ac:dyDescent="0.2">
      <c r="L227"/>
    </row>
    <row r="228" spans="12:12" x14ac:dyDescent="0.2">
      <c r="L228"/>
    </row>
    <row r="229" spans="12:12" x14ac:dyDescent="0.2">
      <c r="L229"/>
    </row>
    <row r="230" spans="12:12" x14ac:dyDescent="0.2">
      <c r="L230"/>
    </row>
    <row r="231" spans="12:12" x14ac:dyDescent="0.2">
      <c r="L231"/>
    </row>
    <row r="232" spans="12:12" x14ac:dyDescent="0.2">
      <c r="L232"/>
    </row>
    <row r="233" spans="12:12" x14ac:dyDescent="0.2">
      <c r="L233"/>
    </row>
    <row r="234" spans="12:12" x14ac:dyDescent="0.2">
      <c r="L234"/>
    </row>
    <row r="235" spans="12:12" x14ac:dyDescent="0.2">
      <c r="L235"/>
    </row>
    <row r="236" spans="12:12" x14ac:dyDescent="0.2">
      <c r="L236"/>
    </row>
    <row r="237" spans="12:12" x14ac:dyDescent="0.2">
      <c r="L237"/>
    </row>
    <row r="238" spans="12:12" x14ac:dyDescent="0.2">
      <c r="L238"/>
    </row>
    <row r="239" spans="12:12" x14ac:dyDescent="0.2">
      <c r="L239"/>
    </row>
    <row r="240" spans="12:12" x14ac:dyDescent="0.2">
      <c r="L240"/>
    </row>
    <row r="241" spans="12:12" x14ac:dyDescent="0.2">
      <c r="L241"/>
    </row>
    <row r="242" spans="12:12" x14ac:dyDescent="0.2">
      <c r="L242"/>
    </row>
    <row r="243" spans="12:12" x14ac:dyDescent="0.2">
      <c r="L243"/>
    </row>
    <row r="244" spans="12:12" x14ac:dyDescent="0.2">
      <c r="L244"/>
    </row>
    <row r="245" spans="12:12" x14ac:dyDescent="0.2">
      <c r="L245"/>
    </row>
    <row r="246" spans="12:12" x14ac:dyDescent="0.2">
      <c r="L246"/>
    </row>
    <row r="247" spans="12:12" x14ac:dyDescent="0.2">
      <c r="L247"/>
    </row>
    <row r="248" spans="12:12" x14ac:dyDescent="0.2">
      <c r="L248"/>
    </row>
    <row r="249" spans="12:12" x14ac:dyDescent="0.2">
      <c r="L249"/>
    </row>
    <row r="250" spans="12:12" x14ac:dyDescent="0.2">
      <c r="L250"/>
    </row>
    <row r="251" spans="12:12" x14ac:dyDescent="0.2">
      <c r="L251"/>
    </row>
    <row r="252" spans="12:12" x14ac:dyDescent="0.2">
      <c r="L252"/>
    </row>
    <row r="253" spans="12:12" x14ac:dyDescent="0.2">
      <c r="L253"/>
    </row>
    <row r="254" spans="12:12" x14ac:dyDescent="0.2">
      <c r="L254"/>
    </row>
    <row r="255" spans="12:12" x14ac:dyDescent="0.2">
      <c r="L255"/>
    </row>
    <row r="256" spans="12:12" x14ac:dyDescent="0.2">
      <c r="L256"/>
    </row>
    <row r="257" spans="12:12" x14ac:dyDescent="0.2">
      <c r="L257"/>
    </row>
    <row r="258" spans="12:12" x14ac:dyDescent="0.2">
      <c r="L258"/>
    </row>
    <row r="259" spans="12:12" x14ac:dyDescent="0.2">
      <c r="L259"/>
    </row>
    <row r="260" spans="12:12" x14ac:dyDescent="0.2">
      <c r="L260"/>
    </row>
    <row r="261" spans="12:12" x14ac:dyDescent="0.2">
      <c r="L261"/>
    </row>
    <row r="262" spans="12:12" x14ac:dyDescent="0.2">
      <c r="L262"/>
    </row>
    <row r="263" spans="12:12" x14ac:dyDescent="0.2">
      <c r="L263"/>
    </row>
    <row r="264" spans="12:12" x14ac:dyDescent="0.2">
      <c r="L264"/>
    </row>
    <row r="265" spans="12:12" x14ac:dyDescent="0.2">
      <c r="L265"/>
    </row>
    <row r="266" spans="12:12" x14ac:dyDescent="0.2">
      <c r="L266"/>
    </row>
    <row r="267" spans="12:12" x14ac:dyDescent="0.2">
      <c r="L267"/>
    </row>
    <row r="268" spans="12:12" x14ac:dyDescent="0.2">
      <c r="L268"/>
    </row>
    <row r="269" spans="12:12" x14ac:dyDescent="0.2">
      <c r="L269"/>
    </row>
    <row r="270" spans="12:12" x14ac:dyDescent="0.2">
      <c r="L270"/>
    </row>
    <row r="271" spans="12:12" x14ac:dyDescent="0.2">
      <c r="L271"/>
    </row>
    <row r="272" spans="12:12" x14ac:dyDescent="0.2">
      <c r="L272"/>
    </row>
    <row r="273" spans="12:12" x14ac:dyDescent="0.2">
      <c r="L273"/>
    </row>
    <row r="274" spans="12:12" x14ac:dyDescent="0.2">
      <c r="L274"/>
    </row>
    <row r="275" spans="12:12" x14ac:dyDescent="0.2">
      <c r="L275"/>
    </row>
    <row r="276" spans="12:12" x14ac:dyDescent="0.2">
      <c r="L276"/>
    </row>
    <row r="277" spans="12:12" x14ac:dyDescent="0.2">
      <c r="L277"/>
    </row>
    <row r="278" spans="12:12" x14ac:dyDescent="0.2">
      <c r="L278"/>
    </row>
    <row r="279" spans="12:12" x14ac:dyDescent="0.2">
      <c r="L279"/>
    </row>
    <row r="280" spans="12:12" x14ac:dyDescent="0.2">
      <c r="L280"/>
    </row>
    <row r="281" spans="12:12" x14ac:dyDescent="0.2">
      <c r="L281"/>
    </row>
    <row r="282" spans="12:12" x14ac:dyDescent="0.2">
      <c r="L282"/>
    </row>
    <row r="283" spans="12:12" x14ac:dyDescent="0.2">
      <c r="L283"/>
    </row>
    <row r="284" spans="12:12" x14ac:dyDescent="0.2">
      <c r="L284"/>
    </row>
    <row r="285" spans="12:12" x14ac:dyDescent="0.2">
      <c r="L285"/>
    </row>
    <row r="286" spans="12:12" x14ac:dyDescent="0.2">
      <c r="L286"/>
    </row>
    <row r="287" spans="12:12" x14ac:dyDescent="0.2">
      <c r="L287"/>
    </row>
    <row r="288" spans="12:12" x14ac:dyDescent="0.2">
      <c r="L288"/>
    </row>
    <row r="289" spans="12:12" x14ac:dyDescent="0.2">
      <c r="L289"/>
    </row>
    <row r="290" spans="12:12" x14ac:dyDescent="0.2">
      <c r="L290"/>
    </row>
    <row r="291" spans="12:12" x14ac:dyDescent="0.2">
      <c r="L291"/>
    </row>
    <row r="292" spans="12:12" x14ac:dyDescent="0.2">
      <c r="L292"/>
    </row>
    <row r="293" spans="12:12" x14ac:dyDescent="0.2">
      <c r="L293"/>
    </row>
    <row r="294" spans="12:12" x14ac:dyDescent="0.2">
      <c r="L294"/>
    </row>
    <row r="295" spans="12:12" x14ac:dyDescent="0.2">
      <c r="L295"/>
    </row>
    <row r="296" spans="12:12" x14ac:dyDescent="0.2">
      <c r="L296"/>
    </row>
    <row r="297" spans="12:12" x14ac:dyDescent="0.2">
      <c r="L297"/>
    </row>
    <row r="298" spans="12:12" x14ac:dyDescent="0.2">
      <c r="L298"/>
    </row>
    <row r="299" spans="12:12" x14ac:dyDescent="0.2">
      <c r="L299"/>
    </row>
    <row r="300" spans="12:12" x14ac:dyDescent="0.2">
      <c r="L300"/>
    </row>
    <row r="301" spans="12:12" x14ac:dyDescent="0.2">
      <c r="L301"/>
    </row>
    <row r="302" spans="12:12" x14ac:dyDescent="0.2">
      <c r="L302"/>
    </row>
    <row r="303" spans="12:12" x14ac:dyDescent="0.2">
      <c r="L303"/>
    </row>
    <row r="304" spans="12:12" x14ac:dyDescent="0.2">
      <c r="L304"/>
    </row>
    <row r="305" spans="12:12" x14ac:dyDescent="0.2">
      <c r="L305"/>
    </row>
    <row r="306" spans="12:12" x14ac:dyDescent="0.2">
      <c r="L306"/>
    </row>
    <row r="307" spans="12:12" x14ac:dyDescent="0.2">
      <c r="L307"/>
    </row>
    <row r="308" spans="12:12" x14ac:dyDescent="0.2">
      <c r="L308"/>
    </row>
    <row r="309" spans="12:12" x14ac:dyDescent="0.2">
      <c r="L309"/>
    </row>
    <row r="310" spans="12:12" x14ac:dyDescent="0.2">
      <c r="L310"/>
    </row>
    <row r="311" spans="12:12" x14ac:dyDescent="0.2">
      <c r="L311"/>
    </row>
    <row r="312" spans="12:12" x14ac:dyDescent="0.2">
      <c r="L312"/>
    </row>
    <row r="313" spans="12:12" x14ac:dyDescent="0.2">
      <c r="L313"/>
    </row>
    <row r="314" spans="12:12" x14ac:dyDescent="0.2">
      <c r="L314"/>
    </row>
    <row r="315" spans="12:12" x14ac:dyDescent="0.2">
      <c r="L315"/>
    </row>
    <row r="316" spans="12:12" x14ac:dyDescent="0.2">
      <c r="L316"/>
    </row>
    <row r="317" spans="12:12" x14ac:dyDescent="0.2">
      <c r="L317"/>
    </row>
    <row r="318" spans="12:12" x14ac:dyDescent="0.2">
      <c r="L318"/>
    </row>
    <row r="319" spans="12:12" x14ac:dyDescent="0.2">
      <c r="L319"/>
    </row>
    <row r="320" spans="12:12" x14ac:dyDescent="0.2">
      <c r="L320"/>
    </row>
    <row r="321" spans="12:12" x14ac:dyDescent="0.2">
      <c r="L321"/>
    </row>
    <row r="322" spans="12:12" x14ac:dyDescent="0.2">
      <c r="L322"/>
    </row>
    <row r="323" spans="12:12" x14ac:dyDescent="0.2">
      <c r="L323"/>
    </row>
    <row r="324" spans="12:12" x14ac:dyDescent="0.2">
      <c r="L324"/>
    </row>
    <row r="325" spans="12:12" x14ac:dyDescent="0.2">
      <c r="L325"/>
    </row>
    <row r="326" spans="12:12" x14ac:dyDescent="0.2">
      <c r="L326"/>
    </row>
    <row r="327" spans="12:12" x14ac:dyDescent="0.2">
      <c r="L327"/>
    </row>
    <row r="328" spans="12:12" x14ac:dyDescent="0.2">
      <c r="L328"/>
    </row>
    <row r="329" spans="12:12" x14ac:dyDescent="0.2">
      <c r="L329"/>
    </row>
    <row r="330" spans="12:12" x14ac:dyDescent="0.2">
      <c r="L330"/>
    </row>
    <row r="331" spans="12:12" x14ac:dyDescent="0.2">
      <c r="L331"/>
    </row>
    <row r="332" spans="12:12" x14ac:dyDescent="0.2">
      <c r="L332"/>
    </row>
    <row r="333" spans="12:12" x14ac:dyDescent="0.2">
      <c r="L333"/>
    </row>
    <row r="334" spans="12:12" x14ac:dyDescent="0.2">
      <c r="L334"/>
    </row>
    <row r="335" spans="12:12" x14ac:dyDescent="0.2">
      <c r="L335"/>
    </row>
    <row r="336" spans="12:12" x14ac:dyDescent="0.2">
      <c r="L336"/>
    </row>
    <row r="337" spans="12:12" x14ac:dyDescent="0.2">
      <c r="L337"/>
    </row>
    <row r="338" spans="12:12" x14ac:dyDescent="0.2">
      <c r="L338"/>
    </row>
    <row r="339" spans="12:12" x14ac:dyDescent="0.2">
      <c r="L339"/>
    </row>
    <row r="340" spans="12:12" x14ac:dyDescent="0.2">
      <c r="L340"/>
    </row>
    <row r="341" spans="12:12" x14ac:dyDescent="0.2">
      <c r="L341"/>
    </row>
    <row r="342" spans="12:12" x14ac:dyDescent="0.2">
      <c r="L342"/>
    </row>
    <row r="343" spans="12:12" x14ac:dyDescent="0.2">
      <c r="L343"/>
    </row>
    <row r="344" spans="12:12" x14ac:dyDescent="0.2">
      <c r="L344"/>
    </row>
    <row r="345" spans="12:12" x14ac:dyDescent="0.2">
      <c r="L345"/>
    </row>
    <row r="346" spans="12:12" x14ac:dyDescent="0.2">
      <c r="L346"/>
    </row>
    <row r="347" spans="12:12" x14ac:dyDescent="0.2">
      <c r="L347"/>
    </row>
    <row r="348" spans="12:12" x14ac:dyDescent="0.2">
      <c r="L348"/>
    </row>
    <row r="349" spans="12:12" x14ac:dyDescent="0.2">
      <c r="L349"/>
    </row>
    <row r="350" spans="12:12" x14ac:dyDescent="0.2">
      <c r="L350"/>
    </row>
    <row r="351" spans="12:12" x14ac:dyDescent="0.2">
      <c r="L351"/>
    </row>
    <row r="352" spans="12:12" x14ac:dyDescent="0.2">
      <c r="L352"/>
    </row>
    <row r="353" spans="12:12" x14ac:dyDescent="0.2">
      <c r="L353"/>
    </row>
    <row r="354" spans="12:12" x14ac:dyDescent="0.2">
      <c r="L354"/>
    </row>
    <row r="355" spans="12:12" x14ac:dyDescent="0.2">
      <c r="L355"/>
    </row>
    <row r="356" spans="12:12" x14ac:dyDescent="0.2">
      <c r="L356"/>
    </row>
    <row r="357" spans="12:12" x14ac:dyDescent="0.2">
      <c r="L357"/>
    </row>
    <row r="358" spans="12:12" x14ac:dyDescent="0.2">
      <c r="L358"/>
    </row>
    <row r="359" spans="12:12" x14ac:dyDescent="0.2">
      <c r="L359"/>
    </row>
    <row r="360" spans="12:12" x14ac:dyDescent="0.2">
      <c r="L360"/>
    </row>
    <row r="361" spans="12:12" x14ac:dyDescent="0.2">
      <c r="L361"/>
    </row>
    <row r="362" spans="12:12" x14ac:dyDescent="0.2">
      <c r="L362"/>
    </row>
    <row r="363" spans="12:12" x14ac:dyDescent="0.2">
      <c r="L363"/>
    </row>
    <row r="364" spans="12:12" x14ac:dyDescent="0.2">
      <c r="L364"/>
    </row>
    <row r="365" spans="12:12" x14ac:dyDescent="0.2">
      <c r="L365"/>
    </row>
    <row r="366" spans="12:12" x14ac:dyDescent="0.2">
      <c r="L366"/>
    </row>
    <row r="367" spans="12:12" x14ac:dyDescent="0.2">
      <c r="L367"/>
    </row>
    <row r="368" spans="12:12" x14ac:dyDescent="0.2">
      <c r="L368"/>
    </row>
    <row r="369" spans="12:12" x14ac:dyDescent="0.2">
      <c r="L369"/>
    </row>
    <row r="370" spans="12:12" x14ac:dyDescent="0.2">
      <c r="L370"/>
    </row>
    <row r="371" spans="12:12" x14ac:dyDescent="0.2">
      <c r="L371"/>
    </row>
    <row r="372" spans="12:12" x14ac:dyDescent="0.2">
      <c r="L372"/>
    </row>
    <row r="373" spans="12:12" x14ac:dyDescent="0.2">
      <c r="L373"/>
    </row>
    <row r="374" spans="12:12" x14ac:dyDescent="0.2">
      <c r="L374"/>
    </row>
    <row r="375" spans="12:12" x14ac:dyDescent="0.2">
      <c r="L375"/>
    </row>
    <row r="376" spans="12:12" x14ac:dyDescent="0.2">
      <c r="L376"/>
    </row>
    <row r="377" spans="12:12" x14ac:dyDescent="0.2">
      <c r="L377"/>
    </row>
    <row r="378" spans="12:12" x14ac:dyDescent="0.2">
      <c r="L378"/>
    </row>
    <row r="379" spans="12:12" x14ac:dyDescent="0.2">
      <c r="L379"/>
    </row>
    <row r="380" spans="12:12" x14ac:dyDescent="0.2">
      <c r="L380"/>
    </row>
    <row r="381" spans="12:12" x14ac:dyDescent="0.2">
      <c r="L381"/>
    </row>
    <row r="382" spans="12:12" x14ac:dyDescent="0.2">
      <c r="L382"/>
    </row>
    <row r="383" spans="12:12" x14ac:dyDescent="0.2">
      <c r="L383"/>
    </row>
    <row r="384" spans="12:12" x14ac:dyDescent="0.2">
      <c r="L384"/>
    </row>
    <row r="385" spans="12:12" x14ac:dyDescent="0.2">
      <c r="L385"/>
    </row>
    <row r="386" spans="12:12" x14ac:dyDescent="0.2">
      <c r="L386"/>
    </row>
    <row r="387" spans="12:12" x14ac:dyDescent="0.2">
      <c r="L387"/>
    </row>
    <row r="388" spans="12:12" x14ac:dyDescent="0.2">
      <c r="L388"/>
    </row>
    <row r="389" spans="12:12" x14ac:dyDescent="0.2">
      <c r="L389"/>
    </row>
    <row r="390" spans="12:12" x14ac:dyDescent="0.2">
      <c r="L390"/>
    </row>
    <row r="391" spans="12:12" x14ac:dyDescent="0.2">
      <c r="L391"/>
    </row>
    <row r="392" spans="12:12" x14ac:dyDescent="0.2">
      <c r="L392"/>
    </row>
    <row r="393" spans="12:12" x14ac:dyDescent="0.2">
      <c r="L393"/>
    </row>
    <row r="394" spans="12:12" x14ac:dyDescent="0.2">
      <c r="L394"/>
    </row>
    <row r="395" spans="12:12" x14ac:dyDescent="0.2">
      <c r="L395"/>
    </row>
    <row r="396" spans="12:12" x14ac:dyDescent="0.2">
      <c r="L396"/>
    </row>
    <row r="397" spans="12:12" x14ac:dyDescent="0.2">
      <c r="L397"/>
    </row>
    <row r="398" spans="12:12" x14ac:dyDescent="0.2">
      <c r="L398"/>
    </row>
    <row r="399" spans="12:12" x14ac:dyDescent="0.2">
      <c r="L399"/>
    </row>
    <row r="400" spans="12:12" x14ac:dyDescent="0.2">
      <c r="L400"/>
    </row>
    <row r="401" spans="12:12" x14ac:dyDescent="0.2">
      <c r="L401"/>
    </row>
    <row r="402" spans="12:12" x14ac:dyDescent="0.2">
      <c r="L402"/>
    </row>
    <row r="403" spans="12:12" x14ac:dyDescent="0.2">
      <c r="L403"/>
    </row>
    <row r="404" spans="12:12" x14ac:dyDescent="0.2">
      <c r="L404"/>
    </row>
    <row r="405" spans="12:12" x14ac:dyDescent="0.2">
      <c r="L405"/>
    </row>
    <row r="406" spans="12:12" x14ac:dyDescent="0.2">
      <c r="L406"/>
    </row>
    <row r="407" spans="12:12" x14ac:dyDescent="0.2">
      <c r="L407"/>
    </row>
    <row r="408" spans="12:12" x14ac:dyDescent="0.2">
      <c r="L408"/>
    </row>
    <row r="409" spans="12:12" x14ac:dyDescent="0.2">
      <c r="L409"/>
    </row>
    <row r="410" spans="12:12" x14ac:dyDescent="0.2">
      <c r="L410"/>
    </row>
    <row r="411" spans="12:12" x14ac:dyDescent="0.2">
      <c r="L411"/>
    </row>
    <row r="412" spans="12:12" x14ac:dyDescent="0.2">
      <c r="L412"/>
    </row>
    <row r="413" spans="12:12" x14ac:dyDescent="0.2">
      <c r="L413"/>
    </row>
    <row r="414" spans="12:12" x14ac:dyDescent="0.2">
      <c r="L414"/>
    </row>
    <row r="415" spans="12:12" x14ac:dyDescent="0.2">
      <c r="L415"/>
    </row>
    <row r="416" spans="12:12" x14ac:dyDescent="0.2">
      <c r="L416"/>
    </row>
    <row r="417" spans="12:12" x14ac:dyDescent="0.2">
      <c r="L417"/>
    </row>
    <row r="418" spans="12:12" x14ac:dyDescent="0.2">
      <c r="L418"/>
    </row>
    <row r="419" spans="12:12" x14ac:dyDescent="0.2">
      <c r="L419"/>
    </row>
    <row r="420" spans="12:12" x14ac:dyDescent="0.2">
      <c r="L420"/>
    </row>
    <row r="421" spans="12:12" x14ac:dyDescent="0.2">
      <c r="L421"/>
    </row>
    <row r="422" spans="12:12" x14ac:dyDescent="0.2">
      <c r="L422"/>
    </row>
    <row r="423" spans="12:12" x14ac:dyDescent="0.2">
      <c r="L423"/>
    </row>
    <row r="424" spans="12:12" x14ac:dyDescent="0.2">
      <c r="L424"/>
    </row>
    <row r="425" spans="12:12" x14ac:dyDescent="0.2">
      <c r="L425"/>
    </row>
    <row r="426" spans="12:12" x14ac:dyDescent="0.2">
      <c r="L426"/>
    </row>
    <row r="427" spans="12:12" x14ac:dyDescent="0.2">
      <c r="L427"/>
    </row>
    <row r="428" spans="12:12" x14ac:dyDescent="0.2">
      <c r="L428"/>
    </row>
    <row r="429" spans="12:12" x14ac:dyDescent="0.2">
      <c r="L429"/>
    </row>
    <row r="430" spans="12:12" x14ac:dyDescent="0.2">
      <c r="L430"/>
    </row>
    <row r="431" spans="12:12" x14ac:dyDescent="0.2">
      <c r="L431"/>
    </row>
    <row r="432" spans="12:12" x14ac:dyDescent="0.2">
      <c r="L432"/>
    </row>
    <row r="433" spans="12:12" x14ac:dyDescent="0.2">
      <c r="L433"/>
    </row>
    <row r="434" spans="12:12" x14ac:dyDescent="0.2">
      <c r="L434"/>
    </row>
    <row r="435" spans="12:12" x14ac:dyDescent="0.2">
      <c r="L435"/>
    </row>
    <row r="436" spans="12:12" x14ac:dyDescent="0.2">
      <c r="L436"/>
    </row>
    <row r="437" spans="12:12" x14ac:dyDescent="0.2">
      <c r="L437"/>
    </row>
    <row r="438" spans="12:12" x14ac:dyDescent="0.2">
      <c r="L438"/>
    </row>
    <row r="439" spans="12:12" x14ac:dyDescent="0.2">
      <c r="L439"/>
    </row>
    <row r="440" spans="12:12" x14ac:dyDescent="0.2">
      <c r="L440"/>
    </row>
    <row r="441" spans="12:12" x14ac:dyDescent="0.2">
      <c r="L441"/>
    </row>
    <row r="442" spans="12:12" x14ac:dyDescent="0.2">
      <c r="L442"/>
    </row>
    <row r="443" spans="12:12" x14ac:dyDescent="0.2">
      <c r="L443"/>
    </row>
    <row r="444" spans="12:12" x14ac:dyDescent="0.2">
      <c r="L444"/>
    </row>
    <row r="445" spans="12:12" x14ac:dyDescent="0.2">
      <c r="L445"/>
    </row>
    <row r="446" spans="12:12" x14ac:dyDescent="0.2">
      <c r="L446"/>
    </row>
    <row r="447" spans="12:12" x14ac:dyDescent="0.2">
      <c r="L447"/>
    </row>
    <row r="448" spans="12:12" x14ac:dyDescent="0.2">
      <c r="L448"/>
    </row>
    <row r="449" spans="12:12" x14ac:dyDescent="0.2">
      <c r="L449"/>
    </row>
    <row r="450" spans="12:12" x14ac:dyDescent="0.2">
      <c r="L450"/>
    </row>
    <row r="451" spans="12:12" x14ac:dyDescent="0.2">
      <c r="L451"/>
    </row>
    <row r="452" spans="12:12" x14ac:dyDescent="0.2">
      <c r="L452"/>
    </row>
    <row r="453" spans="12:12" x14ac:dyDescent="0.2">
      <c r="L453"/>
    </row>
    <row r="454" spans="12:12" x14ac:dyDescent="0.2">
      <c r="L454"/>
    </row>
    <row r="455" spans="12:12" x14ac:dyDescent="0.2">
      <c r="L455"/>
    </row>
    <row r="456" spans="12:12" x14ac:dyDescent="0.2">
      <c r="L456"/>
    </row>
    <row r="457" spans="12:12" x14ac:dyDescent="0.2">
      <c r="L457"/>
    </row>
    <row r="458" spans="12:12" x14ac:dyDescent="0.2">
      <c r="L458"/>
    </row>
    <row r="459" spans="12:12" x14ac:dyDescent="0.2">
      <c r="L459"/>
    </row>
    <row r="460" spans="12:12" x14ac:dyDescent="0.2">
      <c r="L460"/>
    </row>
    <row r="461" spans="12:12" x14ac:dyDescent="0.2">
      <c r="L461"/>
    </row>
    <row r="462" spans="12:12" x14ac:dyDescent="0.2">
      <c r="L462"/>
    </row>
    <row r="463" spans="12:12" x14ac:dyDescent="0.2">
      <c r="L463"/>
    </row>
    <row r="464" spans="12:12" x14ac:dyDescent="0.2">
      <c r="L464"/>
    </row>
    <row r="465" spans="12:12" x14ac:dyDescent="0.2">
      <c r="L465"/>
    </row>
    <row r="466" spans="12:12" x14ac:dyDescent="0.2">
      <c r="L466"/>
    </row>
    <row r="467" spans="12:12" x14ac:dyDescent="0.2">
      <c r="L467"/>
    </row>
    <row r="468" spans="12:12" x14ac:dyDescent="0.2">
      <c r="L468"/>
    </row>
    <row r="469" spans="12:12" x14ac:dyDescent="0.2">
      <c r="L469"/>
    </row>
    <row r="470" spans="12:12" x14ac:dyDescent="0.2">
      <c r="L470"/>
    </row>
    <row r="471" spans="12:12" x14ac:dyDescent="0.2">
      <c r="L471"/>
    </row>
    <row r="472" spans="12:12" x14ac:dyDescent="0.2">
      <c r="L472"/>
    </row>
    <row r="473" spans="12:12" x14ac:dyDescent="0.2">
      <c r="L473"/>
    </row>
    <row r="474" spans="12:12" x14ac:dyDescent="0.2">
      <c r="L474"/>
    </row>
    <row r="475" spans="12:12" x14ac:dyDescent="0.2">
      <c r="L475"/>
    </row>
    <row r="476" spans="12:12" x14ac:dyDescent="0.2">
      <c r="L476"/>
    </row>
    <row r="477" spans="12:12" x14ac:dyDescent="0.2">
      <c r="L477"/>
    </row>
    <row r="478" spans="12:12" x14ac:dyDescent="0.2">
      <c r="L478"/>
    </row>
    <row r="479" spans="12:12" x14ac:dyDescent="0.2">
      <c r="L479"/>
    </row>
    <row r="480" spans="12:12" x14ac:dyDescent="0.2">
      <c r="L480"/>
    </row>
    <row r="481" spans="12:12" x14ac:dyDescent="0.2">
      <c r="L481"/>
    </row>
    <row r="482" spans="12:12" x14ac:dyDescent="0.2">
      <c r="L482"/>
    </row>
    <row r="483" spans="12:12" x14ac:dyDescent="0.2">
      <c r="L483"/>
    </row>
    <row r="484" spans="12:12" x14ac:dyDescent="0.2">
      <c r="L484"/>
    </row>
    <row r="485" spans="12:12" x14ac:dyDescent="0.2">
      <c r="L485"/>
    </row>
    <row r="486" spans="12:12" x14ac:dyDescent="0.2">
      <c r="L486"/>
    </row>
    <row r="487" spans="12:12" x14ac:dyDescent="0.2">
      <c r="L487"/>
    </row>
    <row r="488" spans="12:12" x14ac:dyDescent="0.2">
      <c r="L488"/>
    </row>
    <row r="489" spans="12:12" x14ac:dyDescent="0.2">
      <c r="L489"/>
    </row>
    <row r="490" spans="12:12" x14ac:dyDescent="0.2">
      <c r="L490"/>
    </row>
    <row r="491" spans="12:12" x14ac:dyDescent="0.2">
      <c r="L491"/>
    </row>
    <row r="492" spans="12:12" x14ac:dyDescent="0.2">
      <c r="L492"/>
    </row>
    <row r="493" spans="12:12" x14ac:dyDescent="0.2">
      <c r="L493"/>
    </row>
    <row r="494" spans="12:12" x14ac:dyDescent="0.2">
      <c r="L494"/>
    </row>
    <row r="495" spans="12:12" x14ac:dyDescent="0.2">
      <c r="L495"/>
    </row>
    <row r="496" spans="12:12" x14ac:dyDescent="0.2">
      <c r="L496"/>
    </row>
    <row r="497" spans="12:12" x14ac:dyDescent="0.2">
      <c r="L497"/>
    </row>
    <row r="498" spans="12:12" x14ac:dyDescent="0.2">
      <c r="L498"/>
    </row>
    <row r="499" spans="12:12" x14ac:dyDescent="0.2">
      <c r="L499"/>
    </row>
    <row r="500" spans="12:12" x14ac:dyDescent="0.2">
      <c r="L500"/>
    </row>
    <row r="501" spans="12:12" x14ac:dyDescent="0.2">
      <c r="L501"/>
    </row>
    <row r="502" spans="12:12" x14ac:dyDescent="0.2">
      <c r="L502"/>
    </row>
    <row r="503" spans="12:12" x14ac:dyDescent="0.2">
      <c r="L503"/>
    </row>
    <row r="504" spans="12:12" x14ac:dyDescent="0.2">
      <c r="L504"/>
    </row>
    <row r="505" spans="12:12" x14ac:dyDescent="0.2">
      <c r="L505"/>
    </row>
    <row r="506" spans="12:12" x14ac:dyDescent="0.2">
      <c r="L506"/>
    </row>
    <row r="507" spans="12:12" x14ac:dyDescent="0.2">
      <c r="L507"/>
    </row>
    <row r="508" spans="12:12" x14ac:dyDescent="0.2">
      <c r="L508"/>
    </row>
    <row r="509" spans="12:12" x14ac:dyDescent="0.2">
      <c r="L509"/>
    </row>
    <row r="510" spans="12:12" x14ac:dyDescent="0.2">
      <c r="L510"/>
    </row>
    <row r="511" spans="12:12" x14ac:dyDescent="0.2">
      <c r="L511"/>
    </row>
    <row r="512" spans="12:12" x14ac:dyDescent="0.2">
      <c r="L512"/>
    </row>
    <row r="513" spans="12:12" x14ac:dyDescent="0.2">
      <c r="L513"/>
    </row>
    <row r="514" spans="12:12" x14ac:dyDescent="0.2">
      <c r="L514"/>
    </row>
    <row r="515" spans="12:12" x14ac:dyDescent="0.2">
      <c r="L515"/>
    </row>
    <row r="516" spans="12:12" x14ac:dyDescent="0.2">
      <c r="L516"/>
    </row>
    <row r="517" spans="12:12" x14ac:dyDescent="0.2">
      <c r="L517"/>
    </row>
    <row r="518" spans="12:12" x14ac:dyDescent="0.2">
      <c r="L518"/>
    </row>
    <row r="519" spans="12:12" x14ac:dyDescent="0.2">
      <c r="L519"/>
    </row>
    <row r="520" spans="12:12" x14ac:dyDescent="0.2">
      <c r="L520"/>
    </row>
    <row r="521" spans="12:12" x14ac:dyDescent="0.2">
      <c r="L521"/>
    </row>
    <row r="522" spans="12:12" x14ac:dyDescent="0.2">
      <c r="L522"/>
    </row>
    <row r="523" spans="12:12" x14ac:dyDescent="0.2">
      <c r="L523"/>
    </row>
    <row r="524" spans="12:12" x14ac:dyDescent="0.2">
      <c r="L524"/>
    </row>
    <row r="525" spans="12:12" x14ac:dyDescent="0.2">
      <c r="L525"/>
    </row>
    <row r="526" spans="12:12" x14ac:dyDescent="0.2">
      <c r="L526"/>
    </row>
    <row r="527" spans="12:12" x14ac:dyDescent="0.2">
      <c r="L527"/>
    </row>
    <row r="528" spans="12:12" x14ac:dyDescent="0.2">
      <c r="L528"/>
    </row>
    <row r="529" spans="12:12" x14ac:dyDescent="0.2">
      <c r="L529"/>
    </row>
    <row r="530" spans="12:12" x14ac:dyDescent="0.2">
      <c r="L530"/>
    </row>
    <row r="531" spans="12:12" x14ac:dyDescent="0.2">
      <c r="L531"/>
    </row>
    <row r="532" spans="12:12" x14ac:dyDescent="0.2">
      <c r="L532"/>
    </row>
    <row r="533" spans="12:12" x14ac:dyDescent="0.2">
      <c r="L533"/>
    </row>
    <row r="534" spans="12:12" x14ac:dyDescent="0.2">
      <c r="L534"/>
    </row>
    <row r="535" spans="12:12" x14ac:dyDescent="0.2">
      <c r="L535"/>
    </row>
    <row r="536" spans="12:12" x14ac:dyDescent="0.2">
      <c r="L536"/>
    </row>
    <row r="537" spans="12:12" x14ac:dyDescent="0.2">
      <c r="L537"/>
    </row>
    <row r="538" spans="12:12" x14ac:dyDescent="0.2">
      <c r="L538"/>
    </row>
    <row r="539" spans="12:12" x14ac:dyDescent="0.2">
      <c r="L539"/>
    </row>
    <row r="540" spans="12:12" x14ac:dyDescent="0.2">
      <c r="L540"/>
    </row>
    <row r="541" spans="12:12" x14ac:dyDescent="0.2">
      <c r="L541"/>
    </row>
    <row r="542" spans="12:12" x14ac:dyDescent="0.2">
      <c r="L542"/>
    </row>
    <row r="543" spans="12:12" x14ac:dyDescent="0.2">
      <c r="L543"/>
    </row>
    <row r="544" spans="12:12" x14ac:dyDescent="0.2">
      <c r="L544"/>
    </row>
    <row r="545" spans="12:12" x14ac:dyDescent="0.2">
      <c r="L545"/>
    </row>
    <row r="546" spans="12:12" x14ac:dyDescent="0.2">
      <c r="L546"/>
    </row>
    <row r="547" spans="12:12" x14ac:dyDescent="0.2">
      <c r="L547"/>
    </row>
    <row r="548" spans="12:12" x14ac:dyDescent="0.2">
      <c r="L548"/>
    </row>
    <row r="549" spans="12:12" x14ac:dyDescent="0.2">
      <c r="L549"/>
    </row>
    <row r="550" spans="12:12" x14ac:dyDescent="0.2">
      <c r="L550"/>
    </row>
    <row r="551" spans="12:12" x14ac:dyDescent="0.2">
      <c r="L551"/>
    </row>
    <row r="552" spans="12:12" x14ac:dyDescent="0.2">
      <c r="L552"/>
    </row>
    <row r="553" spans="12:12" x14ac:dyDescent="0.2">
      <c r="L553"/>
    </row>
    <row r="554" spans="12:12" x14ac:dyDescent="0.2">
      <c r="L554"/>
    </row>
    <row r="555" spans="12:12" x14ac:dyDescent="0.2">
      <c r="L555"/>
    </row>
    <row r="556" spans="12:12" x14ac:dyDescent="0.2">
      <c r="L556"/>
    </row>
    <row r="557" spans="12:12" x14ac:dyDescent="0.2">
      <c r="L557"/>
    </row>
    <row r="558" spans="12:12" x14ac:dyDescent="0.2">
      <c r="L558"/>
    </row>
    <row r="559" spans="12:12" x14ac:dyDescent="0.2">
      <c r="L559"/>
    </row>
    <row r="560" spans="12:12" x14ac:dyDescent="0.2">
      <c r="L560"/>
    </row>
    <row r="561" spans="12:12" x14ac:dyDescent="0.2">
      <c r="L561"/>
    </row>
    <row r="562" spans="12:12" x14ac:dyDescent="0.2">
      <c r="L562"/>
    </row>
    <row r="563" spans="12:12" x14ac:dyDescent="0.2">
      <c r="L563"/>
    </row>
    <row r="564" spans="12:12" x14ac:dyDescent="0.2">
      <c r="L564"/>
    </row>
    <row r="565" spans="12:12" x14ac:dyDescent="0.2">
      <c r="L565"/>
    </row>
    <row r="566" spans="12:12" x14ac:dyDescent="0.2">
      <c r="L566"/>
    </row>
    <row r="567" spans="12:12" x14ac:dyDescent="0.2">
      <c r="L567"/>
    </row>
    <row r="568" spans="12:12" x14ac:dyDescent="0.2">
      <c r="L568"/>
    </row>
    <row r="569" spans="12:12" x14ac:dyDescent="0.2">
      <c r="L569"/>
    </row>
    <row r="570" spans="12:12" x14ac:dyDescent="0.2">
      <c r="L570"/>
    </row>
    <row r="571" spans="12:12" x14ac:dyDescent="0.2">
      <c r="L571"/>
    </row>
    <row r="572" spans="12:12" x14ac:dyDescent="0.2">
      <c r="L572"/>
    </row>
    <row r="573" spans="12:12" x14ac:dyDescent="0.2">
      <c r="L573"/>
    </row>
    <row r="574" spans="12:12" x14ac:dyDescent="0.2">
      <c r="L574"/>
    </row>
    <row r="575" spans="12:12" x14ac:dyDescent="0.2">
      <c r="L575"/>
    </row>
    <row r="576" spans="12:12" x14ac:dyDescent="0.2">
      <c r="L576"/>
    </row>
    <row r="577" spans="12:12" x14ac:dyDescent="0.2">
      <c r="L577"/>
    </row>
    <row r="578" spans="12:12" x14ac:dyDescent="0.2">
      <c r="L578"/>
    </row>
    <row r="579" spans="12:12" x14ac:dyDescent="0.2">
      <c r="L579"/>
    </row>
    <row r="580" spans="12:12" x14ac:dyDescent="0.2">
      <c r="L580"/>
    </row>
    <row r="581" spans="12:12" x14ac:dyDescent="0.2">
      <c r="L581"/>
    </row>
    <row r="582" spans="12:12" x14ac:dyDescent="0.2">
      <c r="L582"/>
    </row>
    <row r="583" spans="12:12" x14ac:dyDescent="0.2">
      <c r="L583"/>
    </row>
    <row r="584" spans="12:12" x14ac:dyDescent="0.2">
      <c r="L584"/>
    </row>
    <row r="585" spans="12:12" x14ac:dyDescent="0.2">
      <c r="L585"/>
    </row>
    <row r="586" spans="12:12" x14ac:dyDescent="0.2">
      <c r="L586"/>
    </row>
    <row r="587" spans="12:12" x14ac:dyDescent="0.2">
      <c r="L587"/>
    </row>
    <row r="588" spans="12:12" x14ac:dyDescent="0.2">
      <c r="L588"/>
    </row>
    <row r="589" spans="12:12" x14ac:dyDescent="0.2">
      <c r="L589"/>
    </row>
    <row r="590" spans="12:12" x14ac:dyDescent="0.2">
      <c r="L590"/>
    </row>
    <row r="591" spans="12:12" x14ac:dyDescent="0.2">
      <c r="L591"/>
    </row>
    <row r="592" spans="12:12" x14ac:dyDescent="0.2">
      <c r="L592"/>
    </row>
    <row r="593" spans="12:12" x14ac:dyDescent="0.2">
      <c r="L593"/>
    </row>
    <row r="594" spans="12:12" x14ac:dyDescent="0.2">
      <c r="L594"/>
    </row>
    <row r="595" spans="12:12" x14ac:dyDescent="0.2">
      <c r="L595"/>
    </row>
    <row r="596" spans="12:12" x14ac:dyDescent="0.2">
      <c r="L596"/>
    </row>
    <row r="597" spans="12:12" x14ac:dyDescent="0.2">
      <c r="L597"/>
    </row>
    <row r="598" spans="12:12" x14ac:dyDescent="0.2">
      <c r="L598"/>
    </row>
    <row r="599" spans="12:12" x14ac:dyDescent="0.2">
      <c r="L599"/>
    </row>
    <row r="600" spans="12:12" x14ac:dyDescent="0.2">
      <c r="L600"/>
    </row>
    <row r="601" spans="12:12" x14ac:dyDescent="0.2">
      <c r="L601"/>
    </row>
    <row r="602" spans="12:12" x14ac:dyDescent="0.2">
      <c r="L602"/>
    </row>
    <row r="603" spans="12:12" x14ac:dyDescent="0.2">
      <c r="L603"/>
    </row>
    <row r="604" spans="12:12" x14ac:dyDescent="0.2">
      <c r="L604"/>
    </row>
    <row r="605" spans="12:12" x14ac:dyDescent="0.2">
      <c r="L605"/>
    </row>
    <row r="606" spans="12:12" x14ac:dyDescent="0.2">
      <c r="L606"/>
    </row>
    <row r="607" spans="12:12" x14ac:dyDescent="0.2">
      <c r="L607"/>
    </row>
    <row r="608" spans="12:12" x14ac:dyDescent="0.2">
      <c r="L608"/>
    </row>
    <row r="609" spans="12:12" x14ac:dyDescent="0.2">
      <c r="L609"/>
    </row>
    <row r="610" spans="12:12" x14ac:dyDescent="0.2">
      <c r="L610"/>
    </row>
    <row r="611" spans="12:12" x14ac:dyDescent="0.2">
      <c r="L611"/>
    </row>
    <row r="612" spans="12:12" x14ac:dyDescent="0.2">
      <c r="L612"/>
    </row>
    <row r="613" spans="12:12" x14ac:dyDescent="0.2">
      <c r="L613"/>
    </row>
    <row r="614" spans="12:12" x14ac:dyDescent="0.2">
      <c r="L614"/>
    </row>
    <row r="615" spans="12:12" x14ac:dyDescent="0.2">
      <c r="L615"/>
    </row>
    <row r="616" spans="12:12" x14ac:dyDescent="0.2">
      <c r="L616"/>
    </row>
    <row r="617" spans="12:12" x14ac:dyDescent="0.2">
      <c r="L617"/>
    </row>
    <row r="618" spans="12:12" x14ac:dyDescent="0.2">
      <c r="L618"/>
    </row>
    <row r="619" spans="12:12" x14ac:dyDescent="0.2">
      <c r="L619"/>
    </row>
    <row r="620" spans="12:12" x14ac:dyDescent="0.2">
      <c r="L620"/>
    </row>
    <row r="621" spans="12:12" x14ac:dyDescent="0.2">
      <c r="L621"/>
    </row>
    <row r="622" spans="12:12" x14ac:dyDescent="0.2">
      <c r="L622"/>
    </row>
    <row r="623" spans="12:12" x14ac:dyDescent="0.2">
      <c r="L623"/>
    </row>
    <row r="624" spans="12:12" x14ac:dyDescent="0.2">
      <c r="L624"/>
    </row>
    <row r="625" spans="12:12" x14ac:dyDescent="0.2">
      <c r="L625"/>
    </row>
    <row r="626" spans="12:12" x14ac:dyDescent="0.2">
      <c r="L626"/>
    </row>
    <row r="627" spans="12:12" x14ac:dyDescent="0.2">
      <c r="L627"/>
    </row>
    <row r="628" spans="12:12" x14ac:dyDescent="0.2">
      <c r="L628"/>
    </row>
    <row r="629" spans="12:12" x14ac:dyDescent="0.2">
      <c r="L629"/>
    </row>
    <row r="630" spans="12:12" x14ac:dyDescent="0.2">
      <c r="L630"/>
    </row>
    <row r="631" spans="12:12" x14ac:dyDescent="0.2">
      <c r="L631"/>
    </row>
    <row r="632" spans="12:12" x14ac:dyDescent="0.2">
      <c r="L632"/>
    </row>
    <row r="633" spans="12:12" x14ac:dyDescent="0.2">
      <c r="L633"/>
    </row>
    <row r="634" spans="12:12" x14ac:dyDescent="0.2">
      <c r="L634"/>
    </row>
    <row r="635" spans="12:12" x14ac:dyDescent="0.2">
      <c r="L635"/>
    </row>
    <row r="636" spans="12:12" x14ac:dyDescent="0.2">
      <c r="L636"/>
    </row>
    <row r="637" spans="12:12" x14ac:dyDescent="0.2">
      <c r="L637"/>
    </row>
    <row r="638" spans="12:12" x14ac:dyDescent="0.2">
      <c r="L638"/>
    </row>
    <row r="639" spans="12:12" x14ac:dyDescent="0.2">
      <c r="L639"/>
    </row>
    <row r="640" spans="12:12" x14ac:dyDescent="0.2">
      <c r="L640"/>
    </row>
    <row r="641" spans="12:12" x14ac:dyDescent="0.2">
      <c r="L641"/>
    </row>
    <row r="642" spans="12:12" x14ac:dyDescent="0.2">
      <c r="L642"/>
    </row>
    <row r="643" spans="12:12" x14ac:dyDescent="0.2">
      <c r="L643"/>
    </row>
    <row r="644" spans="12:12" x14ac:dyDescent="0.2">
      <c r="L644"/>
    </row>
    <row r="645" spans="12:12" x14ac:dyDescent="0.2">
      <c r="L645"/>
    </row>
    <row r="646" spans="12:12" x14ac:dyDescent="0.2">
      <c r="L646"/>
    </row>
    <row r="647" spans="12:12" x14ac:dyDescent="0.2">
      <c r="L647"/>
    </row>
    <row r="648" spans="12:12" x14ac:dyDescent="0.2">
      <c r="L648"/>
    </row>
    <row r="649" spans="12:12" x14ac:dyDescent="0.2">
      <c r="L649"/>
    </row>
    <row r="650" spans="12:12" x14ac:dyDescent="0.2">
      <c r="L650"/>
    </row>
    <row r="651" spans="12:12" x14ac:dyDescent="0.2">
      <c r="L651"/>
    </row>
    <row r="652" spans="12:12" x14ac:dyDescent="0.2">
      <c r="L652"/>
    </row>
    <row r="653" spans="12:12" x14ac:dyDescent="0.2">
      <c r="L653"/>
    </row>
    <row r="654" spans="12:12" x14ac:dyDescent="0.2">
      <c r="L654"/>
    </row>
    <row r="655" spans="12:12" x14ac:dyDescent="0.2">
      <c r="L655"/>
    </row>
    <row r="656" spans="12:12" x14ac:dyDescent="0.2">
      <c r="L656"/>
    </row>
    <row r="657" spans="12:12" x14ac:dyDescent="0.2">
      <c r="L657"/>
    </row>
    <row r="658" spans="12:12" x14ac:dyDescent="0.2">
      <c r="L658"/>
    </row>
    <row r="659" spans="12:12" x14ac:dyDescent="0.2">
      <c r="L659"/>
    </row>
    <row r="660" spans="12:12" x14ac:dyDescent="0.2">
      <c r="L660"/>
    </row>
    <row r="661" spans="12:12" x14ac:dyDescent="0.2">
      <c r="L661"/>
    </row>
    <row r="662" spans="12:12" x14ac:dyDescent="0.2">
      <c r="L662"/>
    </row>
    <row r="663" spans="12:12" x14ac:dyDescent="0.2">
      <c r="L663"/>
    </row>
    <row r="664" spans="12:12" x14ac:dyDescent="0.2">
      <c r="L664"/>
    </row>
    <row r="665" spans="12:12" x14ac:dyDescent="0.2">
      <c r="L665"/>
    </row>
    <row r="666" spans="12:12" x14ac:dyDescent="0.2">
      <c r="L666"/>
    </row>
    <row r="667" spans="12:12" x14ac:dyDescent="0.2">
      <c r="L667"/>
    </row>
    <row r="668" spans="12:12" x14ac:dyDescent="0.2">
      <c r="L668"/>
    </row>
    <row r="669" spans="12:12" x14ac:dyDescent="0.2">
      <c r="L669"/>
    </row>
    <row r="670" spans="12:12" x14ac:dyDescent="0.2">
      <c r="L670"/>
    </row>
    <row r="671" spans="12:12" x14ac:dyDescent="0.2">
      <c r="L671"/>
    </row>
    <row r="672" spans="12:12" x14ac:dyDescent="0.2">
      <c r="L672"/>
    </row>
    <row r="673" spans="12:12" x14ac:dyDescent="0.2">
      <c r="L673"/>
    </row>
    <row r="674" spans="12:12" x14ac:dyDescent="0.2">
      <c r="L674"/>
    </row>
    <row r="675" spans="12:12" x14ac:dyDescent="0.2">
      <c r="L675"/>
    </row>
    <row r="676" spans="12:12" x14ac:dyDescent="0.2">
      <c r="L676"/>
    </row>
    <row r="677" spans="12:12" x14ac:dyDescent="0.2">
      <c r="L677"/>
    </row>
    <row r="678" spans="12:12" x14ac:dyDescent="0.2">
      <c r="L678"/>
    </row>
    <row r="679" spans="12:12" x14ac:dyDescent="0.2">
      <c r="L679"/>
    </row>
    <row r="680" spans="12:12" x14ac:dyDescent="0.2">
      <c r="L680"/>
    </row>
    <row r="681" spans="12:12" x14ac:dyDescent="0.2">
      <c r="L681"/>
    </row>
    <row r="682" spans="12:12" x14ac:dyDescent="0.2">
      <c r="L682"/>
    </row>
    <row r="683" spans="12:12" x14ac:dyDescent="0.2">
      <c r="L683"/>
    </row>
    <row r="684" spans="12:12" x14ac:dyDescent="0.2">
      <c r="L684"/>
    </row>
    <row r="685" spans="12:12" x14ac:dyDescent="0.2">
      <c r="L685"/>
    </row>
    <row r="686" spans="12:12" x14ac:dyDescent="0.2">
      <c r="L686"/>
    </row>
    <row r="687" spans="12:12" x14ac:dyDescent="0.2">
      <c r="L687"/>
    </row>
    <row r="688" spans="12:12" x14ac:dyDescent="0.2">
      <c r="L688"/>
    </row>
    <row r="689" spans="12:12" x14ac:dyDescent="0.2">
      <c r="L689"/>
    </row>
    <row r="690" spans="12:12" x14ac:dyDescent="0.2">
      <c r="L690"/>
    </row>
    <row r="691" spans="12:12" x14ac:dyDescent="0.2">
      <c r="L691"/>
    </row>
    <row r="692" spans="12:12" x14ac:dyDescent="0.2">
      <c r="L692"/>
    </row>
    <row r="693" spans="12:12" x14ac:dyDescent="0.2">
      <c r="L693"/>
    </row>
    <row r="694" spans="12:12" x14ac:dyDescent="0.2">
      <c r="L694"/>
    </row>
    <row r="695" spans="12:12" x14ac:dyDescent="0.2">
      <c r="L695"/>
    </row>
    <row r="696" spans="12:12" x14ac:dyDescent="0.2">
      <c r="L696"/>
    </row>
    <row r="697" spans="12:12" x14ac:dyDescent="0.2">
      <c r="L697"/>
    </row>
    <row r="698" spans="12:12" x14ac:dyDescent="0.2">
      <c r="L698"/>
    </row>
    <row r="699" spans="12:12" x14ac:dyDescent="0.2">
      <c r="L699"/>
    </row>
    <row r="700" spans="12:12" x14ac:dyDescent="0.2">
      <c r="L700"/>
    </row>
    <row r="701" spans="12:12" x14ac:dyDescent="0.2">
      <c r="L701"/>
    </row>
    <row r="702" spans="12:12" x14ac:dyDescent="0.2">
      <c r="L702"/>
    </row>
    <row r="703" spans="12:12" x14ac:dyDescent="0.2">
      <c r="L703"/>
    </row>
    <row r="704" spans="12:12" x14ac:dyDescent="0.2">
      <c r="L704"/>
    </row>
    <row r="705" spans="12:12" x14ac:dyDescent="0.2">
      <c r="L705"/>
    </row>
    <row r="706" spans="12:12" x14ac:dyDescent="0.2">
      <c r="L706"/>
    </row>
    <row r="707" spans="12:12" x14ac:dyDescent="0.2">
      <c r="L707"/>
    </row>
    <row r="708" spans="12:12" x14ac:dyDescent="0.2">
      <c r="L708"/>
    </row>
    <row r="709" spans="12:12" x14ac:dyDescent="0.2">
      <c r="L709"/>
    </row>
    <row r="710" spans="12:12" x14ac:dyDescent="0.2">
      <c r="L710"/>
    </row>
    <row r="711" spans="12:12" x14ac:dyDescent="0.2">
      <c r="L711"/>
    </row>
    <row r="712" spans="12:12" x14ac:dyDescent="0.2">
      <c r="L712"/>
    </row>
    <row r="713" spans="12:12" x14ac:dyDescent="0.2">
      <c r="L713"/>
    </row>
    <row r="714" spans="12:12" x14ac:dyDescent="0.2">
      <c r="L714"/>
    </row>
    <row r="715" spans="12:12" x14ac:dyDescent="0.2">
      <c r="L715"/>
    </row>
    <row r="716" spans="12:12" x14ac:dyDescent="0.2">
      <c r="L716"/>
    </row>
    <row r="717" spans="12:12" x14ac:dyDescent="0.2">
      <c r="L717"/>
    </row>
    <row r="718" spans="12:12" x14ac:dyDescent="0.2">
      <c r="L718"/>
    </row>
    <row r="719" spans="12:12" x14ac:dyDescent="0.2">
      <c r="L719"/>
    </row>
    <row r="720" spans="12:12" x14ac:dyDescent="0.2">
      <c r="L720"/>
    </row>
    <row r="721" spans="12:12" x14ac:dyDescent="0.2">
      <c r="L721"/>
    </row>
    <row r="722" spans="12:12" x14ac:dyDescent="0.2">
      <c r="L722"/>
    </row>
    <row r="723" spans="12:12" x14ac:dyDescent="0.2">
      <c r="L723"/>
    </row>
    <row r="724" spans="12:12" x14ac:dyDescent="0.2">
      <c r="L724"/>
    </row>
    <row r="725" spans="12:12" x14ac:dyDescent="0.2">
      <c r="L725"/>
    </row>
    <row r="726" spans="12:12" x14ac:dyDescent="0.2">
      <c r="L726"/>
    </row>
    <row r="727" spans="12:12" x14ac:dyDescent="0.2">
      <c r="L727"/>
    </row>
    <row r="728" spans="12:12" x14ac:dyDescent="0.2">
      <c r="L728"/>
    </row>
    <row r="729" spans="12:12" x14ac:dyDescent="0.2">
      <c r="L729"/>
    </row>
    <row r="730" spans="12:12" x14ac:dyDescent="0.2">
      <c r="L730"/>
    </row>
    <row r="731" spans="12:12" x14ac:dyDescent="0.2">
      <c r="L731"/>
    </row>
    <row r="732" spans="12:12" x14ac:dyDescent="0.2">
      <c r="L732"/>
    </row>
    <row r="733" spans="12:12" x14ac:dyDescent="0.2">
      <c r="L733"/>
    </row>
    <row r="734" spans="12:12" x14ac:dyDescent="0.2">
      <c r="L734"/>
    </row>
    <row r="735" spans="12:12" x14ac:dyDescent="0.2">
      <c r="L735"/>
    </row>
    <row r="736" spans="12:12" x14ac:dyDescent="0.2">
      <c r="L736"/>
    </row>
    <row r="737" spans="12:12" x14ac:dyDescent="0.2">
      <c r="L737"/>
    </row>
    <row r="738" spans="12:12" x14ac:dyDescent="0.2">
      <c r="L738"/>
    </row>
    <row r="739" spans="12:12" x14ac:dyDescent="0.2">
      <c r="L739"/>
    </row>
    <row r="740" spans="12:12" x14ac:dyDescent="0.2">
      <c r="L740"/>
    </row>
    <row r="741" spans="12:12" x14ac:dyDescent="0.2">
      <c r="L741"/>
    </row>
    <row r="742" spans="12:12" x14ac:dyDescent="0.2">
      <c r="L742"/>
    </row>
    <row r="743" spans="12:12" x14ac:dyDescent="0.2">
      <c r="L743"/>
    </row>
    <row r="744" spans="12:12" x14ac:dyDescent="0.2">
      <c r="L744"/>
    </row>
    <row r="745" spans="12:12" x14ac:dyDescent="0.2">
      <c r="L745"/>
    </row>
    <row r="746" spans="12:12" x14ac:dyDescent="0.2">
      <c r="L746"/>
    </row>
    <row r="747" spans="12:12" x14ac:dyDescent="0.2">
      <c r="L747"/>
    </row>
    <row r="748" spans="12:12" x14ac:dyDescent="0.2">
      <c r="L748"/>
    </row>
    <row r="749" spans="12:12" x14ac:dyDescent="0.2">
      <c r="L749"/>
    </row>
    <row r="750" spans="12:12" x14ac:dyDescent="0.2">
      <c r="L750"/>
    </row>
    <row r="751" spans="12:12" x14ac:dyDescent="0.2">
      <c r="L751"/>
    </row>
    <row r="752" spans="12:12" x14ac:dyDescent="0.2">
      <c r="L752"/>
    </row>
    <row r="753" spans="12:12" x14ac:dyDescent="0.2">
      <c r="L753"/>
    </row>
    <row r="754" spans="12:12" x14ac:dyDescent="0.2">
      <c r="L754"/>
    </row>
    <row r="755" spans="12:12" x14ac:dyDescent="0.2">
      <c r="L755"/>
    </row>
    <row r="756" spans="12:12" x14ac:dyDescent="0.2">
      <c r="L756"/>
    </row>
    <row r="757" spans="12:12" x14ac:dyDescent="0.2">
      <c r="L757"/>
    </row>
    <row r="758" spans="12:12" x14ac:dyDescent="0.2">
      <c r="L758"/>
    </row>
    <row r="759" spans="12:12" x14ac:dyDescent="0.2">
      <c r="L759"/>
    </row>
    <row r="760" spans="12:12" x14ac:dyDescent="0.2">
      <c r="L760"/>
    </row>
    <row r="761" spans="12:12" x14ac:dyDescent="0.2">
      <c r="L761"/>
    </row>
    <row r="762" spans="12:12" x14ac:dyDescent="0.2">
      <c r="L762"/>
    </row>
    <row r="763" spans="12:12" x14ac:dyDescent="0.2">
      <c r="L763"/>
    </row>
    <row r="764" spans="12:12" x14ac:dyDescent="0.2">
      <c r="L764"/>
    </row>
    <row r="765" spans="12:12" x14ac:dyDescent="0.2">
      <c r="L765"/>
    </row>
  </sheetData>
  <sortState xmlns:xlrd2="http://schemas.microsoft.com/office/spreadsheetml/2017/richdata2" ref="B99:C126">
    <sortCondition ref="B99:B126"/>
  </sortState>
  <mergeCells count="1">
    <mergeCell ref="B16:J16"/>
  </mergeCells>
  <conditionalFormatting sqref="M12:M3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69:P9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B1:AT970"/>
  <sheetViews>
    <sheetView tabSelected="1" topLeftCell="A721" zoomScaleNormal="100" workbookViewId="0">
      <selection activeCell="N55" sqref="N55"/>
    </sheetView>
  </sheetViews>
  <sheetFormatPr baseColWidth="10" defaultRowHeight="12.75" x14ac:dyDescent="0.2"/>
  <cols>
    <col min="1" max="1" width="3.7109375" customWidth="1"/>
    <col min="2" max="2" width="21.42578125" customWidth="1"/>
    <col min="3" max="3" width="16.5703125" bestFit="1" customWidth="1"/>
    <col min="8" max="8" width="12.140625" bestFit="1" customWidth="1"/>
    <col min="9" max="9" width="13.28515625" bestFit="1" customWidth="1"/>
    <col min="14" max="15" width="11.7109375" customWidth="1"/>
    <col min="16" max="16" width="14.140625" customWidth="1"/>
    <col min="17" max="17" width="17.85546875" bestFit="1" customWidth="1"/>
    <col min="18" max="18" width="16.5703125" customWidth="1"/>
    <col min="19" max="19" width="24.5703125" bestFit="1" customWidth="1"/>
    <col min="20" max="20" width="4" customWidth="1"/>
    <col min="21" max="21" width="4.5703125" customWidth="1"/>
    <col min="22" max="22" width="4" customWidth="1"/>
    <col min="23" max="27" width="4" bestFit="1" customWidth="1"/>
    <col min="28" max="28" width="4" customWidth="1"/>
    <col min="29" max="38" width="4" bestFit="1" customWidth="1"/>
    <col min="39" max="39" width="4.42578125" customWidth="1"/>
    <col min="40" max="48" width="4" bestFit="1" customWidth="1"/>
    <col min="49" max="49" width="13.140625" bestFit="1" customWidth="1"/>
    <col min="50" max="63" width="5" bestFit="1" customWidth="1"/>
    <col min="64" max="64" width="4" bestFit="1" customWidth="1"/>
    <col min="65" max="70" width="5" bestFit="1" customWidth="1"/>
    <col min="71" max="71" width="4" bestFit="1" customWidth="1"/>
    <col min="72" max="80" width="5" bestFit="1" customWidth="1"/>
    <col min="81" max="81" width="4" bestFit="1" customWidth="1"/>
    <col min="82" max="98" width="5" bestFit="1" customWidth="1"/>
    <col min="99" max="99" width="2" bestFit="1" customWidth="1"/>
    <col min="100" max="107" width="5" bestFit="1" customWidth="1"/>
    <col min="108" max="108" width="4" bestFit="1" customWidth="1"/>
    <col min="109" max="116" width="5" bestFit="1" customWidth="1"/>
    <col min="117" max="117" width="4" bestFit="1" customWidth="1"/>
    <col min="118" max="126" width="5" bestFit="1" customWidth="1"/>
    <col min="127" max="127" width="4" bestFit="1" customWidth="1"/>
    <col min="128" max="136" width="5" bestFit="1" customWidth="1"/>
    <col min="137" max="137" width="4" bestFit="1" customWidth="1"/>
    <col min="138" max="146" width="5" bestFit="1" customWidth="1"/>
    <col min="147" max="147" width="4" bestFit="1" customWidth="1"/>
    <col min="148" max="156" width="5" bestFit="1" customWidth="1"/>
    <col min="157" max="157" width="4" bestFit="1" customWidth="1"/>
    <col min="158" max="165" width="5" bestFit="1" customWidth="1"/>
    <col min="166" max="166" width="4" bestFit="1" customWidth="1"/>
    <col min="167" max="175" width="5" bestFit="1" customWidth="1"/>
    <col min="176" max="176" width="4" bestFit="1" customWidth="1"/>
    <col min="177" max="184" width="5" bestFit="1" customWidth="1"/>
    <col min="185" max="185" width="4" bestFit="1" customWidth="1"/>
    <col min="186" max="193" width="5" bestFit="1" customWidth="1"/>
    <col min="194" max="194" width="2" bestFit="1" customWidth="1"/>
    <col min="195" max="203" width="5" bestFit="1" customWidth="1"/>
    <col min="204" max="204" width="4" bestFit="1" customWidth="1"/>
    <col min="205" max="213" width="5" bestFit="1" customWidth="1"/>
    <col min="214" max="214" width="4" bestFit="1" customWidth="1"/>
    <col min="215" max="223" width="5" bestFit="1" customWidth="1"/>
    <col min="224" max="224" width="4" bestFit="1" customWidth="1"/>
    <col min="225" max="233" width="5" bestFit="1" customWidth="1"/>
    <col min="234" max="234" width="4" bestFit="1" customWidth="1"/>
    <col min="235" max="243" width="5" bestFit="1" customWidth="1"/>
    <col min="244" max="244" width="4" bestFit="1" customWidth="1"/>
    <col min="245" max="253" width="5" bestFit="1" customWidth="1"/>
    <col min="254" max="254" width="4" bestFit="1" customWidth="1"/>
    <col min="255" max="263" width="5" bestFit="1" customWidth="1"/>
    <col min="264" max="264" width="4" bestFit="1" customWidth="1"/>
    <col min="265" max="276" width="5" bestFit="1" customWidth="1"/>
    <col min="277" max="277" width="4" bestFit="1" customWidth="1"/>
    <col min="278" max="283" width="5" bestFit="1" customWidth="1"/>
    <col min="284" max="284" width="2" bestFit="1" customWidth="1"/>
    <col min="285" max="293" width="5" bestFit="1" customWidth="1"/>
    <col min="294" max="294" width="4" bestFit="1" customWidth="1"/>
    <col min="295" max="299" width="5" bestFit="1" customWidth="1"/>
    <col min="300" max="300" width="13.140625" bestFit="1" customWidth="1"/>
    <col min="301" max="313" width="7" customWidth="1"/>
    <col min="314" max="314" width="10.140625" customWidth="1"/>
    <col min="315" max="334" width="7" customWidth="1"/>
    <col min="335" max="335" width="10.140625" customWidth="1"/>
    <col min="336" max="355" width="7" customWidth="1"/>
    <col min="356" max="356" width="10.140625" customWidth="1"/>
    <col min="357" max="376" width="7" customWidth="1"/>
    <col min="377" max="377" width="10.140625" customWidth="1"/>
    <col min="378" max="397" width="7" customWidth="1"/>
    <col min="398" max="398" width="10.140625" customWidth="1"/>
    <col min="399" max="418" width="7" customWidth="1"/>
    <col min="419" max="419" width="10.140625" customWidth="1"/>
    <col min="420" max="439" width="7" customWidth="1"/>
    <col min="440" max="440" width="10.140625" customWidth="1"/>
    <col min="441" max="460" width="7" customWidth="1"/>
    <col min="461" max="461" width="10.140625" customWidth="1"/>
    <col min="462" max="481" width="7" customWidth="1"/>
    <col min="482" max="482" width="10.140625" customWidth="1"/>
    <col min="483" max="502" width="7" customWidth="1"/>
    <col min="503" max="503" width="10.140625" customWidth="1"/>
    <col min="504" max="523" width="7" customWidth="1"/>
    <col min="524" max="524" width="10.140625" customWidth="1"/>
    <col min="525" max="544" width="7" customWidth="1"/>
    <col min="545" max="545" width="10.140625" customWidth="1"/>
    <col min="546" max="565" width="7" customWidth="1"/>
    <col min="566" max="566" width="10.140625" customWidth="1"/>
    <col min="567" max="586" width="7" customWidth="1"/>
    <col min="587" max="587" width="10.140625" customWidth="1"/>
    <col min="588" max="607" width="7" customWidth="1"/>
    <col min="608" max="608" width="10.140625" customWidth="1"/>
    <col min="609" max="628" width="7" customWidth="1"/>
    <col min="629" max="629" width="10.140625" customWidth="1"/>
    <col min="630" max="649" width="7" customWidth="1"/>
    <col min="650" max="650" width="10.140625" customWidth="1"/>
    <col min="651" max="670" width="7" customWidth="1"/>
    <col min="671" max="671" width="10.140625" customWidth="1"/>
    <col min="672" max="691" width="7" customWidth="1"/>
    <col min="692" max="692" width="10.140625" customWidth="1"/>
    <col min="693" max="712" width="7" customWidth="1"/>
    <col min="713" max="713" width="10.140625" customWidth="1"/>
    <col min="714" max="733" width="7" customWidth="1"/>
    <col min="734" max="734" width="10.140625" customWidth="1"/>
    <col min="735" max="735" width="13.140625" bestFit="1" customWidth="1"/>
  </cols>
  <sheetData>
    <row r="1" spans="2:46" ht="13.5" thickBot="1" x14ac:dyDescent="0.25">
      <c r="B1" s="13"/>
      <c r="C1" s="13"/>
      <c r="D1" s="13"/>
      <c r="E1" s="13"/>
      <c r="F1" s="13"/>
      <c r="G1" s="12"/>
      <c r="H1" s="12"/>
      <c r="I1" s="12"/>
    </row>
    <row r="2" spans="2:46" ht="18.75" thickBot="1" x14ac:dyDescent="0.3">
      <c r="B2" s="91" t="s">
        <v>87</v>
      </c>
      <c r="C2" s="92"/>
      <c r="D2" s="92"/>
      <c r="E2" s="93"/>
      <c r="F2" s="37"/>
      <c r="G2" s="38"/>
      <c r="H2" s="38"/>
      <c r="I2" s="38"/>
    </row>
    <row r="3" spans="2:46" x14ac:dyDescent="0.2">
      <c r="B3" s="13"/>
      <c r="C3" s="13"/>
      <c r="D3" s="13"/>
      <c r="E3" s="13"/>
      <c r="F3" s="13"/>
      <c r="G3" s="12"/>
      <c r="H3" s="12"/>
      <c r="I3" s="12"/>
    </row>
    <row r="4" spans="2:46" x14ac:dyDescent="0.2">
      <c r="B4" s="15" t="s">
        <v>4</v>
      </c>
      <c r="C4" s="27" t="s">
        <v>61</v>
      </c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2:46" x14ac:dyDescent="0.2">
      <c r="B5" s="15" t="s">
        <v>5</v>
      </c>
      <c r="C5" s="61" t="s">
        <v>93</v>
      </c>
      <c r="D5" s="12"/>
      <c r="E5" s="12"/>
    </row>
    <row r="6" spans="2:46" x14ac:dyDescent="0.2">
      <c r="B6" s="15" t="s">
        <v>94</v>
      </c>
      <c r="C6" s="73" t="s">
        <v>62</v>
      </c>
      <c r="D6" s="38"/>
      <c r="E6" s="12"/>
    </row>
    <row r="7" spans="2:46" x14ac:dyDescent="0.2">
      <c r="B7" s="15" t="s">
        <v>6</v>
      </c>
      <c r="C7" s="18" t="s">
        <v>28</v>
      </c>
      <c r="D7" s="47"/>
    </row>
    <row r="8" spans="2:46" x14ac:dyDescent="0.2">
      <c r="B8" s="15" t="s">
        <v>10</v>
      </c>
      <c r="C8" s="18" t="s">
        <v>63</v>
      </c>
      <c r="D8" s="48"/>
    </row>
    <row r="9" spans="2:46" x14ac:dyDescent="0.2">
      <c r="B9" s="15" t="s">
        <v>48</v>
      </c>
      <c r="C9" s="18" t="s">
        <v>49</v>
      </c>
      <c r="D9" s="28"/>
    </row>
    <row r="10" spans="2:46" x14ac:dyDescent="0.2">
      <c r="B10" s="15" t="s">
        <v>22</v>
      </c>
      <c r="C10" s="18" t="s">
        <v>81</v>
      </c>
      <c r="D10" s="18"/>
      <c r="E10" s="18"/>
      <c r="F10" s="18"/>
      <c r="G10" s="19"/>
      <c r="H10" s="18"/>
      <c r="I10" s="18"/>
      <c r="J10" s="19"/>
      <c r="K10" s="19"/>
      <c r="L10" s="20"/>
      <c r="M10" s="20"/>
    </row>
    <row r="11" spans="2:46" ht="13.5" thickBot="1" x14ac:dyDescent="0.25"/>
    <row r="12" spans="2:46" ht="15" thickBot="1" x14ac:dyDescent="0.25">
      <c r="E12" s="49" t="s">
        <v>88</v>
      </c>
      <c r="H12" s="57" t="s">
        <v>91</v>
      </c>
    </row>
    <row r="13" spans="2:46" ht="15.75" thickBot="1" x14ac:dyDescent="0.3">
      <c r="B13" s="49"/>
      <c r="C13" s="50"/>
      <c r="D13" s="51"/>
      <c r="E13" s="49" t="s">
        <v>89</v>
      </c>
      <c r="H13" s="57" t="s">
        <v>90</v>
      </c>
      <c r="S13" s="80" t="s">
        <v>53</v>
      </c>
      <c r="T13" s="80" t="s">
        <v>50</v>
      </c>
    </row>
    <row r="14" spans="2:46" ht="15" thickBot="1" x14ac:dyDescent="0.25">
      <c r="B14" s="49"/>
      <c r="E14" s="49" t="s">
        <v>54</v>
      </c>
      <c r="H14" s="57" t="s">
        <v>92</v>
      </c>
      <c r="L14">
        <v>0</v>
      </c>
      <c r="S14" s="80" t="s">
        <v>52</v>
      </c>
      <c r="T14">
        <v>0</v>
      </c>
      <c r="U14">
        <v>1</v>
      </c>
      <c r="V14">
        <v>2</v>
      </c>
      <c r="W14">
        <v>3</v>
      </c>
      <c r="X14">
        <v>4</v>
      </c>
      <c r="Y14">
        <v>5</v>
      </c>
      <c r="Z14">
        <v>6</v>
      </c>
      <c r="AA14">
        <v>7</v>
      </c>
      <c r="AB14">
        <v>8</v>
      </c>
      <c r="AC14">
        <v>9</v>
      </c>
      <c r="AD14">
        <v>10</v>
      </c>
      <c r="AE14">
        <v>11</v>
      </c>
      <c r="AF14">
        <v>12</v>
      </c>
      <c r="AG14">
        <v>13</v>
      </c>
      <c r="AH14">
        <v>14</v>
      </c>
      <c r="AI14">
        <v>15</v>
      </c>
      <c r="AJ14">
        <v>16</v>
      </c>
      <c r="AK14">
        <v>17</v>
      </c>
      <c r="AL14">
        <v>18</v>
      </c>
      <c r="AM14">
        <v>19</v>
      </c>
      <c r="AN14">
        <v>20</v>
      </c>
      <c r="AO14">
        <v>21</v>
      </c>
      <c r="AP14">
        <v>22</v>
      </c>
      <c r="AQ14">
        <v>23</v>
      </c>
      <c r="AR14">
        <v>24</v>
      </c>
      <c r="AS14">
        <v>25</v>
      </c>
      <c r="AT14" t="s">
        <v>51</v>
      </c>
    </row>
    <row r="15" spans="2:46" x14ac:dyDescent="0.2">
      <c r="S15" s="32">
        <v>5</v>
      </c>
      <c r="T15" s="33">
        <v>3.6736509971819098</v>
      </c>
      <c r="U15" s="33">
        <v>3.8275454780757299</v>
      </c>
      <c r="V15" s="33">
        <v>3.8077369831439101</v>
      </c>
      <c r="W15" s="33">
        <v>3.8077369831439101</v>
      </c>
      <c r="X15" s="33">
        <v>3.64685827222449</v>
      </c>
      <c r="Y15" s="33">
        <v>3.4968795606323502</v>
      </c>
      <c r="Z15" s="33">
        <v>3.55547985644312</v>
      </c>
      <c r="AA15" s="33">
        <v>3.57716463539602</v>
      </c>
      <c r="AB15" s="33">
        <v>3.5343587347618399</v>
      </c>
      <c r="AC15" s="33">
        <v>3.5343587347618399</v>
      </c>
      <c r="AD15" s="33">
        <v>3.57673814579841</v>
      </c>
      <c r="AE15" s="33">
        <v>3.57673814579841</v>
      </c>
      <c r="AF15" s="33">
        <v>3.5541064803180999</v>
      </c>
      <c r="AG15" s="33">
        <v>3.6438550059783901</v>
      </c>
      <c r="AH15" s="33">
        <v>3.72842194941382</v>
      </c>
      <c r="AI15" s="33">
        <v>3.7833793650209602</v>
      </c>
      <c r="AJ15" s="33">
        <v>3.76784035616644</v>
      </c>
      <c r="AK15" s="33">
        <v>3.6024830680880502</v>
      </c>
      <c r="AL15" s="33">
        <v>3.4044618642068598</v>
      </c>
      <c r="AM15" s="33">
        <v>3.4511152282900799</v>
      </c>
      <c r="AN15" s="33">
        <v>3.4511152282900799</v>
      </c>
      <c r="AO15" s="33">
        <v>3.5610420931355198</v>
      </c>
      <c r="AP15" s="33">
        <v>3.5660506988784801</v>
      </c>
      <c r="AQ15" s="33">
        <v>3.47796046199861</v>
      </c>
      <c r="AR15" s="33">
        <v>3.4081719408478102</v>
      </c>
      <c r="AS15" s="33">
        <v>3.4081719408478102</v>
      </c>
      <c r="AT15" s="33">
        <v>93.42342220884295</v>
      </c>
    </row>
    <row r="16" spans="2:46" ht="18" customHeight="1" x14ac:dyDescent="0.25">
      <c r="B16" s="88" t="s">
        <v>3</v>
      </c>
      <c r="C16" s="89"/>
      <c r="D16" s="89"/>
      <c r="E16" s="89"/>
      <c r="F16" s="89"/>
      <c r="G16" s="89"/>
      <c r="H16" s="89"/>
      <c r="I16" s="89"/>
      <c r="J16" s="89"/>
      <c r="K16" s="89"/>
      <c r="L16" s="89"/>
      <c r="M16" s="90"/>
      <c r="S16" s="32">
        <v>6</v>
      </c>
      <c r="T16" s="33">
        <v>4.1130511146695703</v>
      </c>
      <c r="U16" s="33">
        <v>4.1931814249377002</v>
      </c>
      <c r="V16" s="33">
        <v>4.1931814249377002</v>
      </c>
      <c r="W16" s="33">
        <v>4.2289103183021899</v>
      </c>
      <c r="X16" s="33">
        <v>4.1334798961552002</v>
      </c>
      <c r="Y16" s="33">
        <v>4.1818199721860898</v>
      </c>
      <c r="Z16" s="33">
        <v>4.1650649219118101</v>
      </c>
      <c r="AA16" s="33">
        <v>4.0503949675571196</v>
      </c>
      <c r="AB16" s="33">
        <v>3.97649529463505</v>
      </c>
      <c r="AC16" s="33">
        <v>3.9334935176380101</v>
      </c>
      <c r="AD16" s="33">
        <v>3.9667589906295899</v>
      </c>
      <c r="AE16" s="33">
        <v>3.9378140633425498</v>
      </c>
      <c r="AF16" s="33">
        <v>3.9761652216309402</v>
      </c>
      <c r="AG16" s="33">
        <v>4.07730251500573</v>
      </c>
      <c r="AH16" s="33">
        <v>4.01844410531299</v>
      </c>
      <c r="AI16" s="33">
        <v>4.04710649584388</v>
      </c>
      <c r="AJ16" s="33">
        <v>3.9233074264630399</v>
      </c>
      <c r="AK16" s="33">
        <v>4.0151707715701299</v>
      </c>
      <c r="AL16" s="33">
        <v>3.9331975054698902</v>
      </c>
      <c r="AM16" s="33">
        <v>3.94309334380196</v>
      </c>
      <c r="AN16" s="33">
        <v>4.0180449261314903</v>
      </c>
      <c r="AO16" s="33">
        <v>3.7928638478747199</v>
      </c>
      <c r="AP16" s="33">
        <v>3.7202531250693398</v>
      </c>
      <c r="AQ16" s="33">
        <v>3.6734232786221601</v>
      </c>
      <c r="AR16" s="33">
        <v>3.4128122237169598</v>
      </c>
      <c r="AS16" s="33">
        <v>3.3627147253405898</v>
      </c>
      <c r="AT16" s="33">
        <v>102.98754541875641</v>
      </c>
    </row>
    <row r="17" spans="2:46" x14ac:dyDescent="0.2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7"/>
      <c r="S17" s="32">
        <v>7</v>
      </c>
      <c r="T17" s="33">
        <v>3.7170424228718901</v>
      </c>
      <c r="U17" s="33">
        <v>3.8248501052964801</v>
      </c>
      <c r="V17" s="33">
        <v>3.8089477889554502</v>
      </c>
      <c r="W17" s="33">
        <v>3.7803222120018898</v>
      </c>
      <c r="X17" s="33">
        <v>3.8010066694089102</v>
      </c>
      <c r="Y17" s="33">
        <v>3.8593496226162198</v>
      </c>
      <c r="Z17" s="33">
        <v>3.8079364905066502</v>
      </c>
      <c r="AA17" s="33">
        <v>3.7044192308853798</v>
      </c>
      <c r="AB17" s="33">
        <v>3.6001303414075099</v>
      </c>
      <c r="AC17" s="33">
        <v>3.5091394939104701</v>
      </c>
      <c r="AD17" s="33">
        <v>3.38713260184208</v>
      </c>
      <c r="AE17" s="33">
        <v>3.41046495099144</v>
      </c>
      <c r="AF17" s="33">
        <v>3.45879437290098</v>
      </c>
      <c r="AG17" s="33">
        <v>3.4697289340337898</v>
      </c>
      <c r="AH17" s="33">
        <v>3.4467399382081099</v>
      </c>
      <c r="AI17" s="33">
        <v>3.4730961973132399</v>
      </c>
      <c r="AJ17" s="33">
        <v>3.5899068129036902</v>
      </c>
      <c r="AK17" s="33">
        <v>3.6087187377089101</v>
      </c>
      <c r="AL17" s="33">
        <v>3.6167289207486002</v>
      </c>
      <c r="AM17" s="33">
        <v>3.62035543449612</v>
      </c>
      <c r="AN17" s="33">
        <v>3.6449579324031398</v>
      </c>
      <c r="AO17" s="33">
        <v>3.4785903171624502</v>
      </c>
      <c r="AP17" s="33">
        <v>3.33470106236018</v>
      </c>
      <c r="AQ17" s="33">
        <v>3.33470106236018</v>
      </c>
      <c r="AR17" s="33">
        <v>3.24886896191554</v>
      </c>
      <c r="AS17" s="33">
        <v>3.20452628584402</v>
      </c>
      <c r="AT17" s="33">
        <v>92.74115690105333</v>
      </c>
    </row>
    <row r="18" spans="2:46" x14ac:dyDescent="0.2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7"/>
      <c r="S18" s="32">
        <v>8</v>
      </c>
      <c r="T18" s="33">
        <v>3.5885988646295801</v>
      </c>
      <c r="U18" s="33">
        <v>3.4452321574540901</v>
      </c>
      <c r="V18" s="33">
        <v>3.5094253160572202</v>
      </c>
      <c r="W18" s="33">
        <v>3.5022196406391499</v>
      </c>
      <c r="X18" s="33">
        <v>3.4743806972989799</v>
      </c>
      <c r="Y18" s="33">
        <v>3.5417709328004201</v>
      </c>
      <c r="Z18" s="33">
        <v>3.4921801547131999</v>
      </c>
      <c r="AA18" s="33">
        <v>3.4951499086663</v>
      </c>
      <c r="AB18" s="33">
        <v>3.4706744455650802</v>
      </c>
      <c r="AC18" s="33">
        <v>3.49653384802013</v>
      </c>
      <c r="AD18" s="33">
        <v>3.4266680701289198</v>
      </c>
      <c r="AE18" s="33">
        <v>3.3669415375386098</v>
      </c>
      <c r="AF18" s="33">
        <v>3.4808264713198702</v>
      </c>
      <c r="AG18" s="33">
        <v>3.4888570715036602</v>
      </c>
      <c r="AH18" s="33">
        <v>3.4560494946682701</v>
      </c>
      <c r="AI18" s="33">
        <v>3.5192834747832902</v>
      </c>
      <c r="AJ18" s="33">
        <v>3.7036450950706099</v>
      </c>
      <c r="AK18" s="33">
        <v>3.46700372894911</v>
      </c>
      <c r="AL18" s="33">
        <v>3.4835195331939</v>
      </c>
      <c r="AM18" s="33">
        <v>3.4483988271241</v>
      </c>
      <c r="AN18" s="33">
        <v>3.4478360254449498</v>
      </c>
      <c r="AO18" s="33">
        <v>3.5050137466387601</v>
      </c>
      <c r="AP18" s="33">
        <v>3.5050137466387601</v>
      </c>
      <c r="AQ18" s="33">
        <v>3.5305340562826699</v>
      </c>
      <c r="AR18" s="33">
        <v>3.5464966249553198</v>
      </c>
      <c r="AS18" s="33">
        <v>3.5660359276150402</v>
      </c>
      <c r="AT18" s="33">
        <v>90.958289397700014</v>
      </c>
    </row>
    <row r="19" spans="2:46" x14ac:dyDescent="0.2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7"/>
      <c r="S19" s="32">
        <v>9</v>
      </c>
      <c r="T19" s="33">
        <v>3.4169123202480298</v>
      </c>
      <c r="U19" s="33">
        <v>3.4850930584055702</v>
      </c>
      <c r="V19" s="33">
        <v>3.5927827713659899</v>
      </c>
      <c r="W19" s="33">
        <v>3.6896629847243698</v>
      </c>
      <c r="X19" s="33">
        <v>3.7834555578134301</v>
      </c>
      <c r="Y19" s="33">
        <v>3.8026997507093099</v>
      </c>
      <c r="Z19" s="33">
        <v>3.84081463881689</v>
      </c>
      <c r="AA19" s="33">
        <v>3.8325466324749602</v>
      </c>
      <c r="AB19" s="33">
        <v>3.9567544192418498</v>
      </c>
      <c r="AC19" s="33">
        <v>3.9804178539325101</v>
      </c>
      <c r="AD19" s="33">
        <v>4.0014421176281703</v>
      </c>
      <c r="AE19" s="33">
        <v>3.8520906812954898</v>
      </c>
      <c r="AF19" s="33">
        <v>3.8503627298534799</v>
      </c>
      <c r="AG19" s="33">
        <v>3.9561366187252398</v>
      </c>
      <c r="AH19" s="33">
        <v>4.0560898252834798</v>
      </c>
      <c r="AI19" s="33">
        <v>4.1027268429135502</v>
      </c>
      <c r="AJ19" s="33">
        <v>4.1730138669311998</v>
      </c>
      <c r="AK19" s="33">
        <v>4.18776437471608</v>
      </c>
      <c r="AL19" s="33">
        <v>4.2271113676488303</v>
      </c>
      <c r="AM19" s="33">
        <v>4.0002818901145201</v>
      </c>
      <c r="AN19" s="33">
        <v>3.9388500242898798</v>
      </c>
      <c r="AO19" s="33">
        <v>3.75650205618328</v>
      </c>
      <c r="AP19" s="33">
        <v>3.6634776695384899</v>
      </c>
      <c r="AQ19" s="33">
        <v>3.6229395483506801</v>
      </c>
      <c r="AR19" s="33">
        <v>3.55361403346126</v>
      </c>
      <c r="AS19" s="33">
        <v>3.55361403346126</v>
      </c>
      <c r="AT19" s="33">
        <v>99.877157668127793</v>
      </c>
    </row>
    <row r="20" spans="2:46" x14ac:dyDescent="0.2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7"/>
      <c r="S20" s="32">
        <v>10</v>
      </c>
      <c r="T20" s="33">
        <v>3.2850141143210601</v>
      </c>
      <c r="U20" s="33">
        <v>3.40103979739163</v>
      </c>
      <c r="V20" s="33">
        <v>3.3575135494479502</v>
      </c>
      <c r="W20" s="33">
        <v>3.5774349375735901</v>
      </c>
      <c r="X20" s="33">
        <v>3.73077423114005</v>
      </c>
      <c r="Y20" s="33">
        <v>3.8970222747205101</v>
      </c>
      <c r="Z20" s="33">
        <v>3.9104209321950001</v>
      </c>
      <c r="AA20" s="33">
        <v>3.9149398173919301</v>
      </c>
      <c r="AB20" s="33">
        <v>4.2330444875714202</v>
      </c>
      <c r="AC20" s="33">
        <v>4.1890138218308497</v>
      </c>
      <c r="AD20" s="33">
        <v>4.1049473609578104</v>
      </c>
      <c r="AE20" s="33">
        <v>4.2124716306866201</v>
      </c>
      <c r="AF20" s="33">
        <v>4.2104468274811797</v>
      </c>
      <c r="AG20" s="33">
        <v>4.21968159202049</v>
      </c>
      <c r="AH20" s="33">
        <v>4.2789845170841696</v>
      </c>
      <c r="AI20" s="33">
        <v>4.2880247640533398</v>
      </c>
      <c r="AJ20" s="33">
        <v>4.1690541914056398</v>
      </c>
      <c r="AK20" s="33">
        <v>4.0826891183570604</v>
      </c>
      <c r="AL20" s="33">
        <v>4.0099577924174703</v>
      </c>
      <c r="AM20" s="33">
        <v>3.9296325912269801</v>
      </c>
      <c r="AN20" s="33">
        <v>3.8649126346498202</v>
      </c>
      <c r="AO20" s="33">
        <v>3.78643302121043</v>
      </c>
      <c r="AP20" s="33">
        <v>3.6880602403845599</v>
      </c>
      <c r="AQ20" s="33">
        <v>3.39871044298512</v>
      </c>
      <c r="AR20" s="33">
        <v>3.41959325216175</v>
      </c>
      <c r="AS20" s="33">
        <v>3.4404714497859601</v>
      </c>
      <c r="AT20" s="33">
        <v>100.60028939045239</v>
      </c>
    </row>
    <row r="21" spans="2:46" x14ac:dyDescent="0.2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7"/>
      <c r="S21" s="32">
        <v>11</v>
      </c>
      <c r="T21" s="33">
        <v>3.0480831623075102</v>
      </c>
      <c r="U21" s="33">
        <v>3.1051145287498598</v>
      </c>
      <c r="V21" s="33">
        <v>3.1955159686899099</v>
      </c>
      <c r="W21" s="33">
        <v>3.2097995800369898</v>
      </c>
      <c r="X21" s="33">
        <v>3.24852632019903</v>
      </c>
      <c r="Y21" s="33">
        <v>3.2623029076355698</v>
      </c>
      <c r="Z21" s="33">
        <v>3.3647108358920601</v>
      </c>
      <c r="AA21" s="33">
        <v>3.5388442040757702</v>
      </c>
      <c r="AB21" s="33">
        <v>3.6408104929115899</v>
      </c>
      <c r="AC21" s="33">
        <v>3.5890472407247498</v>
      </c>
      <c r="AD21" s="33">
        <v>3.6141814960455698</v>
      </c>
      <c r="AE21" s="33">
        <v>3.7058998589423302</v>
      </c>
      <c r="AF21" s="33">
        <v>3.716880902527</v>
      </c>
      <c r="AG21" s="33">
        <v>3.7404332836023602</v>
      </c>
      <c r="AH21" s="33">
        <v>3.7490772684303102</v>
      </c>
      <c r="AI21" s="33">
        <v>3.90266742062196</v>
      </c>
      <c r="AJ21" s="33">
        <v>3.7854608943086299</v>
      </c>
      <c r="AK21" s="33">
        <v>3.85836136456654</v>
      </c>
      <c r="AL21" s="33">
        <v>3.9166992378204299</v>
      </c>
      <c r="AM21" s="33">
        <v>3.9521024407546501</v>
      </c>
      <c r="AN21" s="33">
        <v>3.9045229359392302</v>
      </c>
      <c r="AO21" s="33">
        <v>3.92348442959613</v>
      </c>
      <c r="AP21" s="33">
        <v>3.86935991549755</v>
      </c>
      <c r="AQ21" s="33">
        <v>3.7697916700779199</v>
      </c>
      <c r="AR21" s="33">
        <v>3.7437201525028301</v>
      </c>
      <c r="AS21" s="33">
        <v>3.7382077249021601</v>
      </c>
      <c r="AT21" s="33">
        <v>94.093606237358628</v>
      </c>
    </row>
    <row r="22" spans="2:46" x14ac:dyDescent="0.2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7"/>
      <c r="S22" s="32">
        <v>12</v>
      </c>
      <c r="T22" s="33">
        <v>2.7613699936798999</v>
      </c>
      <c r="U22" s="33">
        <v>2.8407367214120001</v>
      </c>
      <c r="V22" s="33">
        <v>2.9811304701564199</v>
      </c>
      <c r="W22" s="33">
        <v>2.9702608333736298</v>
      </c>
      <c r="X22" s="33">
        <v>3.1494302713673101</v>
      </c>
      <c r="Y22" s="33">
        <v>3.1868816242054701</v>
      </c>
      <c r="Z22" s="33">
        <v>3.2230753420795502</v>
      </c>
      <c r="AA22" s="33">
        <v>3.20457300964281</v>
      </c>
      <c r="AB22" s="33">
        <v>2.9377810627560099</v>
      </c>
      <c r="AC22" s="33">
        <v>2.9012512840661202</v>
      </c>
      <c r="AD22" s="33">
        <v>2.9710466194463798</v>
      </c>
      <c r="AE22" s="33">
        <v>2.8925031868999098</v>
      </c>
      <c r="AF22" s="33">
        <v>2.918618668593</v>
      </c>
      <c r="AG22" s="33">
        <v>2.9628465519764702</v>
      </c>
      <c r="AH22" s="33">
        <v>2.9002880023532698</v>
      </c>
      <c r="AI22" s="33">
        <v>2.9895134218286001</v>
      </c>
      <c r="AJ22" s="33">
        <v>2.8739581995635102</v>
      </c>
      <c r="AK22" s="33">
        <v>3.0743961650676401</v>
      </c>
      <c r="AL22" s="33">
        <v>3.0758054895629101</v>
      </c>
      <c r="AM22" s="33">
        <v>3.1727207781262901</v>
      </c>
      <c r="AN22" s="33">
        <v>3.2199628440138901</v>
      </c>
      <c r="AO22" s="33">
        <v>3.1275982984586301</v>
      </c>
      <c r="AP22" s="33">
        <v>3.1372852291064102</v>
      </c>
      <c r="AQ22" s="33">
        <v>3.1374618350277101</v>
      </c>
      <c r="AR22" s="33">
        <v>3.1759381975164098</v>
      </c>
      <c r="AS22" s="33">
        <v>3.2701316536899299</v>
      </c>
      <c r="AT22" s="33">
        <v>79.05656575397019</v>
      </c>
    </row>
    <row r="23" spans="2:46" x14ac:dyDescent="0.2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7"/>
      <c r="S23" s="32">
        <v>13</v>
      </c>
      <c r="T23" s="33">
        <v>2.91150912759338</v>
      </c>
      <c r="U23" s="33">
        <v>2.8889738273867298</v>
      </c>
      <c r="V23" s="33">
        <v>2.74011850954926</v>
      </c>
      <c r="W23" s="33">
        <v>2.7303252212346698</v>
      </c>
      <c r="X23" s="33">
        <v>2.7237894228120498</v>
      </c>
      <c r="Y23" s="33">
        <v>2.7809138749297602</v>
      </c>
      <c r="Z23" s="33">
        <v>3.0699183130325101</v>
      </c>
      <c r="AA23" s="33">
        <v>3.21270140505582</v>
      </c>
      <c r="AB23" s="33">
        <v>3.2934709153506598</v>
      </c>
      <c r="AC23" s="33">
        <v>3.3535175426847301</v>
      </c>
      <c r="AD23" s="33">
        <v>3.1116991650163701</v>
      </c>
      <c r="AE23" s="33">
        <v>3.21530349782654</v>
      </c>
      <c r="AF23" s="33">
        <v>3.18862273960411</v>
      </c>
      <c r="AG23" s="33">
        <v>3.0630453233682799</v>
      </c>
      <c r="AH23" s="33">
        <v>3.0626619899249801</v>
      </c>
      <c r="AI23" s="33">
        <v>2.9708780527790801</v>
      </c>
      <c r="AJ23" s="33">
        <v>2.9491688146969901</v>
      </c>
      <c r="AK23" s="33">
        <v>2.9724975602163801</v>
      </c>
      <c r="AL23" s="33">
        <v>2.8709703916337999</v>
      </c>
      <c r="AM23" s="33">
        <v>2.9717779340890198</v>
      </c>
      <c r="AN23" s="33">
        <v>2.98243918311737</v>
      </c>
      <c r="AO23" s="33">
        <v>2.8439538895519401</v>
      </c>
      <c r="AP23" s="33">
        <v>2.83475843035853</v>
      </c>
      <c r="AQ23" s="33">
        <v>2.8676990893714001</v>
      </c>
      <c r="AR23" s="33">
        <v>2.9634669158402098</v>
      </c>
      <c r="AS23" s="33">
        <v>3.0668340143588</v>
      </c>
      <c r="AT23" s="33">
        <v>77.641015151383371</v>
      </c>
    </row>
    <row r="24" spans="2:46" x14ac:dyDescent="0.2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7"/>
      <c r="S24" s="32">
        <v>14</v>
      </c>
      <c r="T24" s="33">
        <v>3.0087229999352401</v>
      </c>
      <c r="U24" s="33">
        <v>2.98681492819669</v>
      </c>
      <c r="V24" s="33">
        <v>2.9874270115595598</v>
      </c>
      <c r="W24" s="33">
        <v>2.8523310589584998</v>
      </c>
      <c r="X24" s="33">
        <v>2.9244391410898101</v>
      </c>
      <c r="Y24" s="33">
        <v>2.9298693373025602</v>
      </c>
      <c r="Z24" s="33">
        <v>3.14128311939354</v>
      </c>
      <c r="AA24" s="33">
        <v>3.2906353016224901</v>
      </c>
      <c r="AB24" s="33">
        <v>3.2709261492921202</v>
      </c>
      <c r="AC24" s="33">
        <v>3.3924738854762801</v>
      </c>
      <c r="AD24" s="33">
        <v>3.3657185840495898</v>
      </c>
      <c r="AE24" s="33">
        <v>3.3366542256093799</v>
      </c>
      <c r="AF24" s="33">
        <v>3.3097103445295399</v>
      </c>
      <c r="AG24" s="33">
        <v>3.25966768385927</v>
      </c>
      <c r="AH24" s="33">
        <v>3.09493777949602</v>
      </c>
      <c r="AI24" s="33">
        <v>3.06051736098259</v>
      </c>
      <c r="AJ24" s="33">
        <v>2.9897929301844899</v>
      </c>
      <c r="AK24" s="33">
        <v>2.9726095493901799</v>
      </c>
      <c r="AL24" s="33">
        <v>2.9808053501901699</v>
      </c>
      <c r="AM24" s="33">
        <v>3.0689462043602398</v>
      </c>
      <c r="AN24" s="33">
        <v>3.0711382184835299</v>
      </c>
      <c r="AO24" s="33">
        <v>3.0214650272780399</v>
      </c>
      <c r="AP24" s="33">
        <v>2.9603039764057901</v>
      </c>
      <c r="AQ24" s="33">
        <v>2.8358501175620701</v>
      </c>
      <c r="AR24" s="33">
        <v>2.8871351429675398</v>
      </c>
      <c r="AS24" s="33">
        <v>2.8359791896173201</v>
      </c>
      <c r="AT24" s="33">
        <v>79.836154617792559</v>
      </c>
    </row>
    <row r="25" spans="2:46" x14ac:dyDescent="0.2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7"/>
      <c r="S25" s="32">
        <v>15</v>
      </c>
      <c r="T25" s="33">
        <v>2.49599932017491</v>
      </c>
      <c r="U25" s="33">
        <v>2.4749426156102601</v>
      </c>
      <c r="V25" s="33">
        <v>2.4741219250736601</v>
      </c>
      <c r="W25" s="33">
        <v>2.5180477851116798</v>
      </c>
      <c r="X25" s="33">
        <v>2.6000543892749999</v>
      </c>
      <c r="Y25" s="33">
        <v>2.5559127343513199</v>
      </c>
      <c r="Z25" s="33">
        <v>2.80085852755697</v>
      </c>
      <c r="AA25" s="33">
        <v>2.7937457285624001</v>
      </c>
      <c r="AB25" s="33">
        <v>2.7894292734666002</v>
      </c>
      <c r="AC25" s="33">
        <v>2.8021328956482199</v>
      </c>
      <c r="AD25" s="33">
        <v>2.6112779106791</v>
      </c>
      <c r="AE25" s="33">
        <v>2.6222258609165898</v>
      </c>
      <c r="AF25" s="33">
        <v>2.6875970275291601</v>
      </c>
      <c r="AG25" s="33">
        <v>2.6922075366032701</v>
      </c>
      <c r="AH25" s="33">
        <v>2.77451628856703</v>
      </c>
      <c r="AI25" s="33">
        <v>2.81341973583487</v>
      </c>
      <c r="AJ25" s="33">
        <v>2.7245230153672502</v>
      </c>
      <c r="AK25" s="33">
        <v>2.8082003401181401</v>
      </c>
      <c r="AL25" s="33">
        <v>2.82310951651827</v>
      </c>
      <c r="AM25" s="33">
        <v>2.7975560922313498</v>
      </c>
      <c r="AN25" s="33">
        <v>2.7438519103679102</v>
      </c>
      <c r="AO25" s="33">
        <v>2.79158002326185</v>
      </c>
      <c r="AP25" s="33">
        <v>2.7920501941041098</v>
      </c>
      <c r="AQ25" s="33">
        <v>2.9402237996506</v>
      </c>
      <c r="AR25" s="33">
        <v>2.9639156153236699</v>
      </c>
      <c r="AS25" s="33">
        <v>2.94665692878438</v>
      </c>
      <c r="AT25" s="33">
        <v>70.838156990688574</v>
      </c>
    </row>
    <row r="26" spans="2:46" x14ac:dyDescent="0.2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7"/>
      <c r="S26" s="32">
        <v>16</v>
      </c>
      <c r="T26" s="33">
        <v>2.6942205661787</v>
      </c>
      <c r="U26" s="33">
        <v>2.9736098261624599</v>
      </c>
      <c r="V26" s="33">
        <v>2.88041259606308</v>
      </c>
      <c r="W26" s="33">
        <v>2.9037557867053398</v>
      </c>
      <c r="X26" s="33">
        <v>2.6589963466433399</v>
      </c>
      <c r="Y26" s="33">
        <v>2.6526558148185</v>
      </c>
      <c r="Z26" s="33">
        <v>2.69679729068607</v>
      </c>
      <c r="AA26" s="33">
        <v>2.5947451067045502</v>
      </c>
      <c r="AB26" s="33">
        <v>2.47587020592555</v>
      </c>
      <c r="AC26" s="33">
        <v>2.5222147263325998</v>
      </c>
      <c r="AD26" s="33">
        <v>2.6598000133525601</v>
      </c>
      <c r="AE26" s="33">
        <v>2.5838083976285202</v>
      </c>
      <c r="AF26" s="33">
        <v>2.5776175864718498</v>
      </c>
      <c r="AG26" s="33">
        <v>2.5437239619368399</v>
      </c>
      <c r="AH26" s="33">
        <v>2.5752098464569899</v>
      </c>
      <c r="AI26" s="33">
        <v>2.5178127711431402</v>
      </c>
      <c r="AJ26" s="33">
        <v>2.5455739228916299</v>
      </c>
      <c r="AK26" s="33">
        <v>2.4919464739372801</v>
      </c>
      <c r="AL26" s="33">
        <v>2.4759603450786201</v>
      </c>
      <c r="AM26" s="33">
        <v>2.5259685507752501</v>
      </c>
      <c r="AN26" s="33">
        <v>2.5006764311599299</v>
      </c>
      <c r="AO26" s="33">
        <v>2.5127166136949102</v>
      </c>
      <c r="AP26" s="33">
        <v>2.5553962731175801</v>
      </c>
      <c r="AQ26" s="33">
        <v>2.53227778355377</v>
      </c>
      <c r="AR26" s="33">
        <v>2.53227778355377</v>
      </c>
      <c r="AS26" s="33">
        <v>2.57382255451886</v>
      </c>
      <c r="AT26" s="33">
        <v>67.757867575491701</v>
      </c>
    </row>
    <row r="27" spans="2:46" x14ac:dyDescent="0.2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7"/>
      <c r="S27" s="32">
        <v>17</v>
      </c>
      <c r="T27" s="33">
        <v>2.5580783740047699</v>
      </c>
      <c r="U27" s="33">
        <v>2.6716958518165299</v>
      </c>
      <c r="V27" s="33">
        <v>2.82830078417375</v>
      </c>
      <c r="W27" s="33">
        <v>2.5498295719053101</v>
      </c>
      <c r="X27" s="33">
        <v>2.5436907505101201</v>
      </c>
      <c r="Y27" s="33">
        <v>2.4607979904740498</v>
      </c>
      <c r="Z27" s="33">
        <v>2.5990767249521101</v>
      </c>
      <c r="AA27" s="33">
        <v>2.6168767986175299</v>
      </c>
      <c r="AB27" s="33">
        <v>2.8082623450265398</v>
      </c>
      <c r="AC27" s="33">
        <v>2.8878964198703501</v>
      </c>
      <c r="AD27" s="33">
        <v>2.9212134061963102</v>
      </c>
      <c r="AE27" s="33">
        <v>2.9652705821365002</v>
      </c>
      <c r="AF27" s="33">
        <v>3.05656679125758</v>
      </c>
      <c r="AG27" s="33">
        <v>3.0917986908633899</v>
      </c>
      <c r="AH27" s="33">
        <v>3.0169096670266802</v>
      </c>
      <c r="AI27" s="33">
        <v>3.015243843016</v>
      </c>
      <c r="AJ27" s="33">
        <v>3.0351681016582002</v>
      </c>
      <c r="AK27" s="33">
        <v>3.0476970659342499</v>
      </c>
      <c r="AL27" s="33">
        <v>3.0675594102355399</v>
      </c>
      <c r="AM27" s="33">
        <v>3.0647208841782798</v>
      </c>
      <c r="AN27" s="33">
        <v>3.05355492368495</v>
      </c>
      <c r="AO27" s="33">
        <v>3.0507175645516198</v>
      </c>
      <c r="AP27" s="33">
        <v>3.0507175645516198</v>
      </c>
      <c r="AQ27" s="33">
        <v>3.0507175645516198</v>
      </c>
      <c r="AR27" s="33">
        <v>3.0113725599041201</v>
      </c>
      <c r="AS27" s="33">
        <v>3.0113725599041201</v>
      </c>
      <c r="AT27" s="33">
        <v>75.035106791001837</v>
      </c>
    </row>
    <row r="28" spans="2:46" x14ac:dyDescent="0.2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7"/>
      <c r="S28" s="32">
        <v>18</v>
      </c>
      <c r="T28" s="33">
        <v>2.6553705912221002</v>
      </c>
      <c r="U28" s="33">
        <v>2.7290506853329299</v>
      </c>
      <c r="V28" s="33">
        <v>2.7444162986657199</v>
      </c>
      <c r="W28" s="33">
        <v>2.7721907329448299</v>
      </c>
      <c r="X28" s="33">
        <v>2.8127310129042402</v>
      </c>
      <c r="Y28" s="33">
        <v>2.7625067467964701</v>
      </c>
      <c r="Z28" s="33">
        <v>3.0185345396992198</v>
      </c>
      <c r="AA28" s="33">
        <v>3.0013846080296598</v>
      </c>
      <c r="AB28" s="33">
        <v>2.89008699812412</v>
      </c>
      <c r="AC28" s="33">
        <v>2.8986660456113298</v>
      </c>
      <c r="AD28" s="33">
        <v>2.9163721637578202</v>
      </c>
      <c r="AE28" s="33">
        <v>2.91892415890602</v>
      </c>
      <c r="AF28" s="33">
        <v>2.83136523481779</v>
      </c>
      <c r="AG28" s="33">
        <v>2.7544388192072602</v>
      </c>
      <c r="AH28" s="33">
        <v>2.8704347217284401</v>
      </c>
      <c r="AI28" s="33">
        <v>2.8758671081087201</v>
      </c>
      <c r="AJ28" s="33">
        <v>2.93194424189651</v>
      </c>
      <c r="AK28" s="33">
        <v>2.93194424189651</v>
      </c>
      <c r="AL28" s="33">
        <v>2.9267576080261799</v>
      </c>
      <c r="AM28" s="33">
        <v>2.8495843583611098</v>
      </c>
      <c r="AN28" s="33">
        <v>2.8467613202318902</v>
      </c>
      <c r="AO28" s="33">
        <v>2.9202159899248699</v>
      </c>
      <c r="AP28" s="33">
        <v>2.9073397616499199</v>
      </c>
      <c r="AQ28" s="33">
        <v>2.9073397616499199</v>
      </c>
      <c r="AR28" s="33">
        <v>2.9073397616499199</v>
      </c>
      <c r="AS28" s="33">
        <v>2.9073397616499199</v>
      </c>
      <c r="AT28" s="33">
        <v>74.488907272793426</v>
      </c>
    </row>
    <row r="29" spans="2:46" x14ac:dyDescent="0.2"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7"/>
      <c r="S29" s="32">
        <v>19</v>
      </c>
      <c r="T29" s="33">
        <v>2.3608233495766902</v>
      </c>
      <c r="U29" s="33">
        <v>2.48511140061987</v>
      </c>
      <c r="V29" s="33">
        <v>2.4799455632159502</v>
      </c>
      <c r="W29" s="33">
        <v>2.7565335516927099</v>
      </c>
      <c r="X29" s="33">
        <v>2.73928959934603</v>
      </c>
      <c r="Y29" s="33">
        <v>2.7841966311008099</v>
      </c>
      <c r="Z29" s="33">
        <v>2.7682787317322499</v>
      </c>
      <c r="AA29" s="33">
        <v>2.8102394819529199</v>
      </c>
      <c r="AB29" s="33">
        <v>2.8466441291200102</v>
      </c>
      <c r="AC29" s="33">
        <v>2.7791450655603702</v>
      </c>
      <c r="AD29" s="33">
        <v>2.734704878544</v>
      </c>
      <c r="AE29" s="33">
        <v>2.7487571007602898</v>
      </c>
      <c r="AF29" s="33">
        <v>2.7659190318804301</v>
      </c>
      <c r="AG29" s="33">
        <v>2.7348623356018402</v>
      </c>
      <c r="AH29" s="33">
        <v>2.7528913370253898</v>
      </c>
      <c r="AI29" s="33">
        <v>2.7620252853167502</v>
      </c>
      <c r="AJ29" s="33">
        <v>2.83521260215129</v>
      </c>
      <c r="AK29" s="33">
        <v>2.83521260215129</v>
      </c>
      <c r="AL29" s="33">
        <v>2.8708779034567402</v>
      </c>
      <c r="AM29" s="33">
        <v>2.9054740632703999</v>
      </c>
      <c r="AN29" s="33">
        <v>2.9054740632703999</v>
      </c>
      <c r="AO29" s="33">
        <v>2.9054740632703999</v>
      </c>
      <c r="AP29" s="33">
        <v>2.8967982032344302</v>
      </c>
      <c r="AQ29" s="33">
        <v>2.8967982032344302</v>
      </c>
      <c r="AR29" s="33">
        <v>2.9174311274828399</v>
      </c>
      <c r="AS29" s="33">
        <v>2.9192494322216902</v>
      </c>
      <c r="AT29" s="33">
        <v>72.197369736790208</v>
      </c>
    </row>
    <row r="30" spans="2:46" x14ac:dyDescent="0.2"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7"/>
      <c r="S30" s="32">
        <v>20</v>
      </c>
      <c r="T30" s="33">
        <v>2.2648052591629799</v>
      </c>
      <c r="U30" s="33">
        <v>2.1231160472955102</v>
      </c>
      <c r="V30" s="33">
        <v>2.3602851778141201</v>
      </c>
      <c r="W30" s="33">
        <v>2.43558373413078</v>
      </c>
      <c r="X30" s="33">
        <v>2.4941475947021199</v>
      </c>
      <c r="Y30" s="33">
        <v>2.39054255169706</v>
      </c>
      <c r="Z30" s="33">
        <v>2.4257846807011298</v>
      </c>
      <c r="AA30" s="33">
        <v>2.4006532184224199</v>
      </c>
      <c r="AB30" s="33">
        <v>2.3848110486566401</v>
      </c>
      <c r="AC30" s="33">
        <v>2.5223268414540501</v>
      </c>
      <c r="AD30" s="33">
        <v>2.50378014900003</v>
      </c>
      <c r="AE30" s="33">
        <v>2.54197647964883</v>
      </c>
      <c r="AF30" s="33">
        <v>2.69317576446725</v>
      </c>
      <c r="AG30" s="33">
        <v>2.6529972194853899</v>
      </c>
      <c r="AH30" s="33">
        <v>2.71582362285237</v>
      </c>
      <c r="AI30" s="33">
        <v>2.8016605737339</v>
      </c>
      <c r="AJ30" s="33">
        <v>2.8148041355854598</v>
      </c>
      <c r="AK30" s="33">
        <v>2.8556235860172401</v>
      </c>
      <c r="AL30" s="33">
        <v>2.8556235860172401</v>
      </c>
      <c r="AM30" s="33">
        <v>2.8469448196887002</v>
      </c>
      <c r="AN30" s="33">
        <v>2.8866947892972101</v>
      </c>
      <c r="AO30" s="33">
        <v>2.8833706248192601</v>
      </c>
      <c r="AP30" s="33">
        <v>2.8833706248192601</v>
      </c>
      <c r="AQ30" s="33">
        <v>2.8323680715865698</v>
      </c>
      <c r="AR30" s="33">
        <v>2.8648455619272002</v>
      </c>
      <c r="AS30" s="33">
        <v>2.8648455619272002</v>
      </c>
      <c r="AT30" s="33">
        <v>68.299961324909901</v>
      </c>
    </row>
    <row r="31" spans="2:46" x14ac:dyDescent="0.2"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7"/>
      <c r="S31" s="32">
        <v>21</v>
      </c>
      <c r="T31" s="33">
        <v>2.4005274651291901</v>
      </c>
      <c r="U31" s="33">
        <v>2.3671825016322199</v>
      </c>
      <c r="V31" s="33">
        <v>2.44356230738018</v>
      </c>
      <c r="W31" s="33">
        <v>2.4919629808388999</v>
      </c>
      <c r="X31" s="33">
        <v>2.6380440274240202</v>
      </c>
      <c r="Y31" s="33">
        <v>2.6295003615689101</v>
      </c>
      <c r="Z31" s="33">
        <v>2.6095993815090699</v>
      </c>
      <c r="AA31" s="33">
        <v>2.58592678227842</v>
      </c>
      <c r="AB31" s="33">
        <v>2.5893341365897</v>
      </c>
      <c r="AC31" s="33">
        <v>2.6529788987215301</v>
      </c>
      <c r="AD31" s="33">
        <v>2.6198751285812998</v>
      </c>
      <c r="AE31" s="33">
        <v>2.6170405480045802</v>
      </c>
      <c r="AF31" s="33">
        <v>2.6269375814634102</v>
      </c>
      <c r="AG31" s="33">
        <v>2.6630806768722501</v>
      </c>
      <c r="AH31" s="33">
        <v>2.6763277104429801</v>
      </c>
      <c r="AI31" s="33">
        <v>2.6711488176251699</v>
      </c>
      <c r="AJ31" s="33">
        <v>2.6878582533627502</v>
      </c>
      <c r="AK31" s="33">
        <v>2.7010436339676498</v>
      </c>
      <c r="AL31" s="33">
        <v>2.7926355409339401</v>
      </c>
      <c r="AM31" s="33">
        <v>2.80892753499759</v>
      </c>
      <c r="AN31" s="33">
        <v>2.8414039084363298</v>
      </c>
      <c r="AO31" s="33">
        <v>2.8414039084363298</v>
      </c>
      <c r="AP31" s="33">
        <v>2.8414039084363298</v>
      </c>
      <c r="AQ31" s="33">
        <v>2.8414039084363298</v>
      </c>
      <c r="AR31" s="33">
        <v>2.8589046301356098</v>
      </c>
      <c r="AS31" s="33">
        <v>2.8589046301356098</v>
      </c>
      <c r="AT31" s="33">
        <v>69.356919163340294</v>
      </c>
    </row>
    <row r="32" spans="2:46" x14ac:dyDescent="0.2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7"/>
      <c r="S32" s="32">
        <v>22</v>
      </c>
      <c r="T32" s="33">
        <v>2.43534248216206</v>
      </c>
      <c r="U32" s="33">
        <v>2.4340315333595601</v>
      </c>
      <c r="V32" s="33">
        <v>2.5184336113177901</v>
      </c>
      <c r="W32" s="33">
        <v>2.5373089707936298</v>
      </c>
      <c r="X32" s="33">
        <v>2.6758142732631902</v>
      </c>
      <c r="Y32" s="33">
        <v>2.7671697071988501</v>
      </c>
      <c r="Z32" s="33">
        <v>2.7335191372890901</v>
      </c>
      <c r="AA32" s="33">
        <v>2.7363793830834702</v>
      </c>
      <c r="AB32" s="33">
        <v>2.6844963559617399</v>
      </c>
      <c r="AC32" s="33">
        <v>2.65650081798724</v>
      </c>
      <c r="AD32" s="33">
        <v>2.7249986006293199</v>
      </c>
      <c r="AE32" s="33">
        <v>2.7402607624236999</v>
      </c>
      <c r="AF32" s="33">
        <v>2.7668974624488101</v>
      </c>
      <c r="AG32" s="33">
        <v>2.7778965393278598</v>
      </c>
      <c r="AH32" s="33">
        <v>2.7131897944511798</v>
      </c>
      <c r="AI32" s="33">
        <v>2.7131897944511798</v>
      </c>
      <c r="AJ32" s="33">
        <v>2.71953473910192</v>
      </c>
      <c r="AK32" s="33">
        <v>2.7327137881314898</v>
      </c>
      <c r="AL32" s="33">
        <v>2.8084430373936198</v>
      </c>
      <c r="AM32" s="33">
        <v>2.8084430373936198</v>
      </c>
      <c r="AN32" s="33">
        <v>2.89937082687731</v>
      </c>
      <c r="AO32" s="33">
        <v>2.89937082687731</v>
      </c>
      <c r="AP32" s="33">
        <v>2.89656974721226</v>
      </c>
      <c r="AQ32" s="33">
        <v>2.89656974721226</v>
      </c>
      <c r="AR32" s="33">
        <v>2.89656974721226</v>
      </c>
      <c r="AS32" s="33">
        <v>2.89656974721226</v>
      </c>
      <c r="AT32" s="33">
        <v>71.06958447077298</v>
      </c>
    </row>
    <row r="33" spans="2:46" x14ac:dyDescent="0.2">
      <c r="B33" s="5"/>
      <c r="C33" s="6"/>
      <c r="D33" s="6"/>
      <c r="E33" s="6"/>
      <c r="F33" s="6"/>
      <c r="G33" s="6"/>
      <c r="H33" s="6"/>
      <c r="I33" s="6"/>
      <c r="J33" s="6"/>
      <c r="K33" s="6"/>
      <c r="L33" s="6"/>
      <c r="M33" s="7"/>
      <c r="S33" s="32">
        <v>23</v>
      </c>
      <c r="T33" s="33">
        <v>2.54238208936437</v>
      </c>
      <c r="U33" s="33">
        <v>2.6277165730510901</v>
      </c>
      <c r="V33" s="33">
        <v>2.6731603911555699</v>
      </c>
      <c r="W33" s="33">
        <v>2.7675151573738601</v>
      </c>
      <c r="X33" s="33">
        <v>2.7696421691023598</v>
      </c>
      <c r="Y33" s="33">
        <v>2.70083008195664</v>
      </c>
      <c r="Z33" s="33">
        <v>2.6060717484124098</v>
      </c>
      <c r="AA33" s="33">
        <v>2.58581514041289</v>
      </c>
      <c r="AB33" s="33">
        <v>2.7192237496896499</v>
      </c>
      <c r="AC33" s="33">
        <v>2.6154721469907898</v>
      </c>
      <c r="AD33" s="33">
        <v>2.6154721469907898</v>
      </c>
      <c r="AE33" s="33">
        <v>2.6126470289545698</v>
      </c>
      <c r="AF33" s="33">
        <v>2.6151632199591299</v>
      </c>
      <c r="AG33" s="33">
        <v>2.7377566824426198</v>
      </c>
      <c r="AH33" s="33">
        <v>2.75093378707016</v>
      </c>
      <c r="AI33" s="33">
        <v>2.75093378707016</v>
      </c>
      <c r="AJ33" s="33">
        <v>2.7652246725971801</v>
      </c>
      <c r="AK33" s="33">
        <v>2.7652246725971801</v>
      </c>
      <c r="AL33" s="33">
        <v>2.83162474702105</v>
      </c>
      <c r="AM33" s="33">
        <v>2.8685148935442202</v>
      </c>
      <c r="AN33" s="33">
        <v>2.90406931034657</v>
      </c>
      <c r="AO33" s="33">
        <v>2.8834262816924201</v>
      </c>
      <c r="AP33" s="33">
        <v>2.8834262816924201</v>
      </c>
      <c r="AQ33" s="33">
        <v>2.8834262816924201</v>
      </c>
      <c r="AR33" s="33">
        <v>2.8834262816924201</v>
      </c>
      <c r="AS33" s="33">
        <v>2.8834262816924201</v>
      </c>
      <c r="AT33" s="33">
        <v>71.242525604565373</v>
      </c>
    </row>
    <row r="34" spans="2:46" x14ac:dyDescent="0.2">
      <c r="B34" s="5"/>
      <c r="C34" s="6"/>
      <c r="D34" s="6"/>
      <c r="E34" s="6"/>
      <c r="F34" s="6"/>
      <c r="G34" s="6"/>
      <c r="H34" s="6"/>
      <c r="I34" s="6"/>
      <c r="J34" s="6"/>
      <c r="K34" s="6"/>
      <c r="L34" s="6"/>
      <c r="M34" s="7"/>
      <c r="S34" s="32">
        <v>24</v>
      </c>
      <c r="T34" s="33">
        <v>2.68706403938927</v>
      </c>
      <c r="U34" s="33">
        <v>2.5438297552912701</v>
      </c>
      <c r="V34" s="33">
        <v>2.5188665609252898</v>
      </c>
      <c r="W34" s="33">
        <v>2.4682274402652302</v>
      </c>
      <c r="X34" s="33">
        <v>2.5989325617788999</v>
      </c>
      <c r="Y34" s="33">
        <v>2.6533108551896598</v>
      </c>
      <c r="Z34" s="33">
        <v>2.6141602499507202</v>
      </c>
      <c r="AA34" s="33">
        <v>2.6585814083179899</v>
      </c>
      <c r="AB34" s="33">
        <v>2.6005174588826598</v>
      </c>
      <c r="AC34" s="33">
        <v>2.5288633238072298</v>
      </c>
      <c r="AD34" s="33">
        <v>2.60537141018288</v>
      </c>
      <c r="AE34" s="33">
        <v>2.59471809351147</v>
      </c>
      <c r="AF34" s="33">
        <v>2.7200142947308099</v>
      </c>
      <c r="AG34" s="33">
        <v>2.6637578578629202</v>
      </c>
      <c r="AH34" s="33">
        <v>2.6835549207958098</v>
      </c>
      <c r="AI34" s="33">
        <v>2.7347547157444101</v>
      </c>
      <c r="AJ34" s="33">
        <v>2.7490242678716799</v>
      </c>
      <c r="AK34" s="33">
        <v>2.8416624461106901</v>
      </c>
      <c r="AL34" s="33">
        <v>2.8285003199513299</v>
      </c>
      <c r="AM34" s="33">
        <v>2.89060631773763</v>
      </c>
      <c r="AN34" s="33">
        <v>2.89060631773763</v>
      </c>
      <c r="AO34" s="33">
        <v>2.8878048589324101</v>
      </c>
      <c r="AP34" s="33">
        <v>2.8878048589324101</v>
      </c>
      <c r="AQ34" s="33">
        <v>2.8032380655448099</v>
      </c>
      <c r="AR34" s="33">
        <v>2.8032380655448099</v>
      </c>
      <c r="AS34" s="33">
        <v>2.83870752913099</v>
      </c>
      <c r="AT34" s="33">
        <v>70.295717994120892</v>
      </c>
    </row>
    <row r="35" spans="2:46" x14ac:dyDescent="0.2"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7"/>
      <c r="S35" s="32">
        <v>25</v>
      </c>
      <c r="T35" s="33">
        <v>2.4433955239832201</v>
      </c>
      <c r="U35" s="33">
        <v>2.35350274582362</v>
      </c>
      <c r="V35" s="33">
        <v>2.58163388697026</v>
      </c>
      <c r="W35" s="33">
        <v>2.5360429576282</v>
      </c>
      <c r="X35" s="33">
        <v>2.5855020557880799</v>
      </c>
      <c r="Y35" s="33">
        <v>2.5955910793705801</v>
      </c>
      <c r="Z35" s="33">
        <v>2.5861730618209302</v>
      </c>
      <c r="AA35" s="33">
        <v>2.6192281939081399</v>
      </c>
      <c r="AB35" s="33">
        <v>2.57999291596595</v>
      </c>
      <c r="AC35" s="33">
        <v>2.6730188516021598</v>
      </c>
      <c r="AD35" s="33">
        <v>2.69770823539017</v>
      </c>
      <c r="AE35" s="33">
        <v>2.7411347806211599</v>
      </c>
      <c r="AF35" s="33">
        <v>2.7821198578400099</v>
      </c>
      <c r="AG35" s="33">
        <v>2.8294646028721302</v>
      </c>
      <c r="AH35" s="33">
        <v>2.8312869320501499</v>
      </c>
      <c r="AI35" s="33">
        <v>2.9400449363265801</v>
      </c>
      <c r="AJ35" s="33">
        <v>2.9400449363265801</v>
      </c>
      <c r="AK35" s="33">
        <v>2.9400449363265801</v>
      </c>
      <c r="AL35" s="33">
        <v>2.9827133251239899</v>
      </c>
      <c r="AM35" s="33">
        <v>2.92636248428414</v>
      </c>
      <c r="AN35" s="33">
        <v>2.9659306876948301</v>
      </c>
      <c r="AO35" s="33">
        <v>2.9659306876948301</v>
      </c>
      <c r="AP35" s="33">
        <v>2.9659306876948301</v>
      </c>
      <c r="AQ35" s="33">
        <v>2.9659306876948301</v>
      </c>
      <c r="AR35" s="33">
        <v>2.9659306876948301</v>
      </c>
      <c r="AS35" s="33">
        <v>2.9659306876948301</v>
      </c>
      <c r="AT35" s="33">
        <v>71.960590426191615</v>
      </c>
    </row>
    <row r="36" spans="2:46" x14ac:dyDescent="0.2"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7"/>
      <c r="S36" s="32">
        <v>26</v>
      </c>
      <c r="T36" s="33">
        <v>2.26441520948344</v>
      </c>
      <c r="U36" s="33">
        <v>2.2121252328461098</v>
      </c>
      <c r="V36" s="33">
        <v>2.2590582871404901</v>
      </c>
      <c r="W36" s="33">
        <v>2.4776592205927099</v>
      </c>
      <c r="X36" s="33">
        <v>2.73687656448825</v>
      </c>
      <c r="Y36" s="33">
        <v>2.7943574403613001</v>
      </c>
      <c r="Z36" s="33">
        <v>2.8380509487130001</v>
      </c>
      <c r="AA36" s="33">
        <v>2.8672416861385499</v>
      </c>
      <c r="AB36" s="33">
        <v>2.7570123299222602</v>
      </c>
      <c r="AC36" s="33">
        <v>2.8290902233296999</v>
      </c>
      <c r="AD36" s="33">
        <v>2.8438626315459001</v>
      </c>
      <c r="AE36" s="33">
        <v>2.84355207982084</v>
      </c>
      <c r="AF36" s="33">
        <v>2.8792632453665998</v>
      </c>
      <c r="AG36" s="33">
        <v>2.8286689423244602</v>
      </c>
      <c r="AH36" s="33">
        <v>2.8283522987523502</v>
      </c>
      <c r="AI36" s="33">
        <v>2.8283522987523502</v>
      </c>
      <c r="AJ36" s="33">
        <v>2.8283522987523502</v>
      </c>
      <c r="AK36" s="33">
        <v>2.86875901916562</v>
      </c>
      <c r="AL36" s="33">
        <v>2.9012157169688302</v>
      </c>
      <c r="AM36" s="33">
        <v>2.9012157169688302</v>
      </c>
      <c r="AN36" s="33">
        <v>2.9438465908579201</v>
      </c>
      <c r="AO36" s="33">
        <v>2.9438465908579201</v>
      </c>
      <c r="AP36" s="33">
        <v>2.9438465908579201</v>
      </c>
      <c r="AQ36" s="33">
        <v>2.98340008190443</v>
      </c>
      <c r="AR36" s="33">
        <v>2.98340008190443</v>
      </c>
      <c r="AS36" s="33">
        <v>2.98340008190443</v>
      </c>
      <c r="AT36" s="33">
        <v>72.369221409721007</v>
      </c>
    </row>
    <row r="37" spans="2:46" x14ac:dyDescent="0.2">
      <c r="B37" s="5"/>
      <c r="C37" s="6"/>
      <c r="D37" s="6"/>
      <c r="E37" s="6"/>
      <c r="F37" s="6"/>
      <c r="G37" s="6"/>
      <c r="H37" s="6"/>
      <c r="I37" s="6"/>
      <c r="J37" s="6"/>
      <c r="K37" s="6"/>
      <c r="L37" s="6"/>
      <c r="M37" s="7"/>
      <c r="S37" s="32">
        <v>27</v>
      </c>
      <c r="T37" s="33">
        <v>2.2083916904816299</v>
      </c>
      <c r="U37" s="33">
        <v>2.1272531483795301</v>
      </c>
      <c r="V37" s="33">
        <v>2.53380869755562</v>
      </c>
      <c r="W37" s="33">
        <v>2.5318205164403298</v>
      </c>
      <c r="X37" s="33">
        <v>2.6352170035707299</v>
      </c>
      <c r="Y37" s="33">
        <v>2.8592406596831599</v>
      </c>
      <c r="Z37" s="33">
        <v>2.9163326864275598</v>
      </c>
      <c r="AA37" s="33">
        <v>2.93946145421052</v>
      </c>
      <c r="AB37" s="33">
        <v>3.0175719320197998</v>
      </c>
      <c r="AC37" s="33">
        <v>2.9629053951189102</v>
      </c>
      <c r="AD37" s="33">
        <v>2.9516976434057098</v>
      </c>
      <c r="AE37" s="33">
        <v>2.8639599627091101</v>
      </c>
      <c r="AF37" s="33">
        <v>2.8089553018018498</v>
      </c>
      <c r="AG37" s="33">
        <v>2.8660600619624801</v>
      </c>
      <c r="AH37" s="33">
        <v>2.8678767960251901</v>
      </c>
      <c r="AI37" s="33">
        <v>2.8809795266767599</v>
      </c>
      <c r="AJ37" s="33">
        <v>2.9206258022368701</v>
      </c>
      <c r="AK37" s="33">
        <v>2.95304498085232</v>
      </c>
      <c r="AL37" s="33">
        <v>2.95304498085232</v>
      </c>
      <c r="AM37" s="33">
        <v>2.9408274482567198</v>
      </c>
      <c r="AN37" s="33">
        <v>2.9408274482567198</v>
      </c>
      <c r="AO37" s="33">
        <v>2.9408274482567198</v>
      </c>
      <c r="AP37" s="33">
        <v>2.9408274482567198</v>
      </c>
      <c r="AQ37" s="33">
        <v>2.98340008190443</v>
      </c>
      <c r="AR37" s="33">
        <v>2.98340008190443</v>
      </c>
      <c r="AS37" s="33">
        <v>2.98340008190443</v>
      </c>
      <c r="AT37" s="33">
        <v>73.511758279150584</v>
      </c>
    </row>
    <row r="38" spans="2:46" x14ac:dyDescent="0.2">
      <c r="B38" s="5"/>
      <c r="C38" s="6"/>
      <c r="D38" s="6"/>
      <c r="E38" s="6"/>
      <c r="F38" s="6"/>
      <c r="G38" s="6"/>
      <c r="H38" s="6"/>
      <c r="I38" s="6"/>
      <c r="J38" s="6"/>
      <c r="K38" s="6"/>
      <c r="L38" s="6"/>
      <c r="M38" s="7"/>
      <c r="S38" s="32">
        <v>28</v>
      </c>
      <c r="T38" s="33">
        <v>2.4060789249247101</v>
      </c>
      <c r="U38" s="33">
        <v>2.63706546959695</v>
      </c>
      <c r="V38" s="33">
        <v>2.60962030985247</v>
      </c>
      <c r="W38" s="33">
        <v>2.6274948841178798</v>
      </c>
      <c r="X38" s="33">
        <v>2.6264938289964799</v>
      </c>
      <c r="Y38" s="33">
        <v>2.72758736955051</v>
      </c>
      <c r="Z38" s="33">
        <v>2.8292228159755202</v>
      </c>
      <c r="AA38" s="33">
        <v>2.9007374292496202</v>
      </c>
      <c r="AB38" s="33">
        <v>2.92262028525837</v>
      </c>
      <c r="AC38" s="33">
        <v>2.8268186077263699</v>
      </c>
      <c r="AD38" s="33">
        <v>2.8328067455328099</v>
      </c>
      <c r="AE38" s="33">
        <v>2.8328067455328099</v>
      </c>
      <c r="AF38" s="33">
        <v>2.8256356316214002</v>
      </c>
      <c r="AG38" s="33">
        <v>2.8256356316214002</v>
      </c>
      <c r="AH38" s="33">
        <v>2.8613364703471298</v>
      </c>
      <c r="AI38" s="33">
        <v>2.9036651230750801</v>
      </c>
      <c r="AJ38" s="33">
        <v>2.9036651230750801</v>
      </c>
      <c r="AK38" s="33">
        <v>2.8486426725212399</v>
      </c>
      <c r="AL38" s="33">
        <v>2.8486426725212399</v>
      </c>
      <c r="AM38" s="33">
        <v>2.9012157169688302</v>
      </c>
      <c r="AN38" s="33">
        <v>2.9012157169688302</v>
      </c>
      <c r="AO38" s="33">
        <v>2.9408274482567198</v>
      </c>
      <c r="AP38" s="33">
        <v>2.9408274482567198</v>
      </c>
      <c r="AQ38" s="33">
        <v>2.9408274482567198</v>
      </c>
      <c r="AR38" s="33">
        <v>2.98340008190443</v>
      </c>
      <c r="AS38" s="33">
        <v>2.98340008190443</v>
      </c>
      <c r="AT38" s="33">
        <v>73.388290683613761</v>
      </c>
    </row>
    <row r="39" spans="2:46" x14ac:dyDescent="0.2"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7"/>
      <c r="S39" s="32">
        <v>29</v>
      </c>
      <c r="T39" s="33">
        <v>2.3244050077585801</v>
      </c>
      <c r="U39" s="33">
        <v>2.3894991051217902</v>
      </c>
      <c r="V39" s="33">
        <v>2.5575383221486501</v>
      </c>
      <c r="W39" s="33">
        <v>2.5658936424494101</v>
      </c>
      <c r="X39" s="33">
        <v>2.80147683958391</v>
      </c>
      <c r="Y39" s="33">
        <v>2.81317009490638</v>
      </c>
      <c r="Z39" s="33">
        <v>2.8394057877745298</v>
      </c>
      <c r="AA39" s="33">
        <v>2.81649443481672</v>
      </c>
      <c r="AB39" s="33">
        <v>2.77335624488272</v>
      </c>
      <c r="AC39" s="33">
        <v>2.7909805924391198</v>
      </c>
      <c r="AD39" s="33">
        <v>2.8766065150028299</v>
      </c>
      <c r="AE39" s="33">
        <v>2.87770344667857</v>
      </c>
      <c r="AF39" s="33">
        <v>2.88523222155521</v>
      </c>
      <c r="AG39" s="33">
        <v>2.9017606823773598</v>
      </c>
      <c r="AH39" s="33">
        <v>2.9017606823773598</v>
      </c>
      <c r="AI39" s="33">
        <v>2.9017606823773598</v>
      </c>
      <c r="AJ39" s="33">
        <v>2.8883392862446899</v>
      </c>
      <c r="AK39" s="33">
        <v>2.8883392862446899</v>
      </c>
      <c r="AL39" s="33">
        <v>2.8883392862446899</v>
      </c>
      <c r="AM39" s="33">
        <v>2.8883392862446899</v>
      </c>
      <c r="AN39" s="33">
        <v>2.9408274482567198</v>
      </c>
      <c r="AO39" s="33">
        <v>2.9408274482567198</v>
      </c>
      <c r="AP39" s="33">
        <v>2.9408274482567198</v>
      </c>
      <c r="AQ39" s="33">
        <v>2.9408274482567198</v>
      </c>
      <c r="AR39" s="33">
        <v>2.9408274482567198</v>
      </c>
      <c r="AS39" s="33">
        <v>2.9408274482567198</v>
      </c>
      <c r="AT39" s="33">
        <v>73.215366136769589</v>
      </c>
    </row>
    <row r="40" spans="2:46" x14ac:dyDescent="0.2"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7"/>
      <c r="S40" s="32">
        <v>30</v>
      </c>
      <c r="T40" s="33">
        <v>2.47817397290709</v>
      </c>
      <c r="U40" s="33">
        <v>2.5311979766135</v>
      </c>
      <c r="V40" s="33">
        <v>2.7241019484673301</v>
      </c>
      <c r="W40" s="33">
        <v>2.68712163654487</v>
      </c>
      <c r="X40" s="33">
        <v>2.6792648582070999</v>
      </c>
      <c r="Y40" s="33">
        <v>2.8406678519280701</v>
      </c>
      <c r="Z40" s="33">
        <v>2.85048933854875</v>
      </c>
      <c r="AA40" s="33">
        <v>2.9248941238788801</v>
      </c>
      <c r="AB40" s="33">
        <v>2.9164641266623099</v>
      </c>
      <c r="AC40" s="33">
        <v>2.8981815052011601</v>
      </c>
      <c r="AD40" s="33">
        <v>2.9057041337966298</v>
      </c>
      <c r="AE40" s="33">
        <v>2.8582237953085698</v>
      </c>
      <c r="AF40" s="33">
        <v>2.8907014795541399</v>
      </c>
      <c r="AG40" s="33">
        <v>2.8913687128848</v>
      </c>
      <c r="AH40" s="33">
        <v>2.8913687128848</v>
      </c>
      <c r="AI40" s="33">
        <v>2.8913687128848</v>
      </c>
      <c r="AJ40" s="33">
        <v>2.9310064797836901</v>
      </c>
      <c r="AK40" s="33">
        <v>2.9310064797836901</v>
      </c>
      <c r="AL40" s="33">
        <v>2.9310064797836901</v>
      </c>
      <c r="AM40" s="33">
        <v>2.9310064797836901</v>
      </c>
      <c r="AN40" s="33">
        <v>2.9310064797836901</v>
      </c>
      <c r="AO40" s="33">
        <v>2.9310064797836901</v>
      </c>
      <c r="AP40" s="33">
        <v>2.9310064797836901</v>
      </c>
      <c r="AQ40" s="33">
        <v>2.84630759429219</v>
      </c>
      <c r="AR40" s="33">
        <v>2.84630759429219</v>
      </c>
      <c r="AS40" s="33">
        <v>2.89865530424201</v>
      </c>
      <c r="AT40" s="33">
        <v>73.967608737584996</v>
      </c>
    </row>
    <row r="41" spans="2:46" x14ac:dyDescent="0.2">
      <c r="B41" s="5"/>
      <c r="C41" s="6"/>
      <c r="D41" s="6"/>
      <c r="E41" s="6"/>
      <c r="F41" s="6"/>
      <c r="G41" s="6"/>
      <c r="H41" s="6"/>
      <c r="I41" s="6"/>
      <c r="J41" s="6"/>
      <c r="K41" s="6"/>
      <c r="L41" s="6"/>
      <c r="M41" s="7"/>
      <c r="S41" s="32" t="s">
        <v>51</v>
      </c>
      <c r="T41" s="33">
        <v>72.743428983341786</v>
      </c>
      <c r="U41" s="33">
        <v>73.679512495859669</v>
      </c>
      <c r="V41" s="33">
        <v>75.361046461783289</v>
      </c>
      <c r="W41" s="33">
        <v>75.975992339524566</v>
      </c>
      <c r="X41" s="33">
        <v>77.212314355093156</v>
      </c>
      <c r="Y41" s="33">
        <v>77.927547828690535</v>
      </c>
      <c r="Z41" s="33">
        <v>79.303240256733687</v>
      </c>
      <c r="AA41" s="33">
        <v>79.67377409135328</v>
      </c>
      <c r="AB41" s="33">
        <v>79.670139879647749</v>
      </c>
      <c r="AC41" s="33">
        <v>79.726439580446822</v>
      </c>
      <c r="AD41" s="33">
        <v>79.547584864131053</v>
      </c>
      <c r="AE41" s="33">
        <v>79.469891602493419</v>
      </c>
      <c r="AF41" s="33">
        <v>80.077696491523625</v>
      </c>
      <c r="AG41" s="33">
        <v>80.337033534319943</v>
      </c>
      <c r="AH41" s="33">
        <v>80.503468459029421</v>
      </c>
      <c r="AI41" s="33">
        <v>81.13942110827773</v>
      </c>
      <c r="AJ41" s="33">
        <v>81.146050466597373</v>
      </c>
      <c r="AK41" s="33">
        <v>81.282800664385945</v>
      </c>
      <c r="AL41" s="33">
        <v>81.305311929020149</v>
      </c>
      <c r="AM41" s="33">
        <v>81.414132357069008</v>
      </c>
      <c r="AN41" s="33">
        <v>81.639898125992232</v>
      </c>
      <c r="AO41" s="33">
        <v>81.036293585657887</v>
      </c>
      <c r="AP41" s="33">
        <v>80.537407615095049</v>
      </c>
      <c r="AQ41" s="33">
        <v>79.894128092060612</v>
      </c>
      <c r="AR41" s="33">
        <v>79.702404556269315</v>
      </c>
      <c r="AS41" s="33">
        <v>79.90319561854723</v>
      </c>
      <c r="AT41" s="33">
        <v>2060.2101553429443</v>
      </c>
    </row>
    <row r="42" spans="2:46" x14ac:dyDescent="0.2"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7"/>
    </row>
    <row r="43" spans="2:46" x14ac:dyDescent="0.2">
      <c r="B43" s="5"/>
      <c r="C43" s="6"/>
      <c r="D43" s="6"/>
      <c r="E43" s="6"/>
      <c r="F43" s="6"/>
      <c r="G43" s="6"/>
      <c r="H43" s="6"/>
      <c r="I43" s="6"/>
      <c r="J43" s="6"/>
      <c r="K43" s="6"/>
      <c r="L43" s="6"/>
      <c r="M43" s="7"/>
    </row>
    <row r="44" spans="2:46" x14ac:dyDescent="0.2">
      <c r="B44" s="5"/>
      <c r="C44" s="6"/>
      <c r="D44" s="6"/>
      <c r="E44" s="6"/>
      <c r="F44" s="6"/>
      <c r="G44" s="6"/>
      <c r="H44" s="6"/>
      <c r="I44" s="6"/>
      <c r="J44" s="6"/>
      <c r="K44" s="6"/>
      <c r="L44" s="6"/>
      <c r="M44" s="7"/>
    </row>
    <row r="45" spans="2:46" x14ac:dyDescent="0.2">
      <c r="B45" s="5"/>
      <c r="C45" s="6"/>
      <c r="D45" s="6"/>
      <c r="E45" s="6"/>
      <c r="F45" s="6"/>
      <c r="G45" s="6"/>
      <c r="H45" s="6"/>
      <c r="I45" s="6"/>
      <c r="J45" s="6"/>
      <c r="K45" s="6"/>
      <c r="L45" s="6"/>
      <c r="M45" s="7"/>
    </row>
    <row r="46" spans="2:46" x14ac:dyDescent="0.2">
      <c r="B46" s="5"/>
      <c r="C46" s="6"/>
      <c r="D46" s="6"/>
      <c r="E46" s="6"/>
      <c r="F46" s="6"/>
      <c r="G46" s="6"/>
      <c r="H46" s="6"/>
      <c r="I46" s="6"/>
      <c r="J46" s="6"/>
      <c r="K46" s="6"/>
      <c r="L46" s="6"/>
      <c r="M46" s="7"/>
      <c r="S46" s="125"/>
      <c r="T46" s="126"/>
      <c r="U46" s="127"/>
    </row>
    <row r="47" spans="2:46" x14ac:dyDescent="0.2">
      <c r="B47" s="5"/>
      <c r="C47" s="6"/>
      <c r="D47" s="6"/>
      <c r="E47" s="6"/>
      <c r="F47" s="6"/>
      <c r="G47" s="6"/>
      <c r="H47" s="6"/>
      <c r="I47" s="6"/>
      <c r="J47" s="6"/>
      <c r="K47" s="6"/>
      <c r="L47" s="6"/>
      <c r="M47" s="7"/>
      <c r="S47" s="128"/>
      <c r="T47" s="129"/>
      <c r="U47" s="130"/>
    </row>
    <row r="48" spans="2:46" x14ac:dyDescent="0.2">
      <c r="B48" s="5"/>
      <c r="C48" s="6"/>
      <c r="D48" s="6"/>
      <c r="E48" s="6"/>
      <c r="F48" s="6"/>
      <c r="G48" s="6"/>
      <c r="H48" s="6"/>
      <c r="I48" s="6"/>
      <c r="J48" s="6"/>
      <c r="K48" s="6"/>
      <c r="L48" s="6"/>
      <c r="M48" s="7"/>
      <c r="S48" s="128"/>
      <c r="T48" s="129"/>
      <c r="U48" s="130"/>
    </row>
    <row r="49" spans="2:21" x14ac:dyDescent="0.2">
      <c r="B49" s="5"/>
      <c r="C49" s="6"/>
      <c r="D49" s="6"/>
      <c r="E49" s="6"/>
      <c r="F49" s="6"/>
      <c r="G49" s="6"/>
      <c r="H49" s="6"/>
      <c r="I49" s="6"/>
      <c r="J49" s="6"/>
      <c r="K49" s="6"/>
      <c r="L49" s="6"/>
      <c r="M49" s="7"/>
      <c r="S49" s="128"/>
      <c r="T49" s="129"/>
      <c r="U49" s="130"/>
    </row>
    <row r="50" spans="2:21" x14ac:dyDescent="0.2">
      <c r="B50" s="5"/>
      <c r="C50" s="6"/>
      <c r="D50" s="6"/>
      <c r="E50" s="6"/>
      <c r="F50" s="6"/>
      <c r="G50" s="6"/>
      <c r="H50" s="6"/>
      <c r="I50" s="6"/>
      <c r="J50" s="6"/>
      <c r="K50" s="6"/>
      <c r="L50" s="6"/>
      <c r="M50" s="7"/>
      <c r="S50" s="128"/>
      <c r="T50" s="129"/>
      <c r="U50" s="130"/>
    </row>
    <row r="51" spans="2:21" x14ac:dyDescent="0.2">
      <c r="B51" s="5"/>
      <c r="C51" s="6"/>
      <c r="D51" s="6"/>
      <c r="E51" s="6"/>
      <c r="F51" s="6"/>
      <c r="G51" s="6"/>
      <c r="H51" s="6"/>
      <c r="I51" s="6"/>
      <c r="J51" s="6"/>
      <c r="K51" s="6"/>
      <c r="L51" s="6"/>
      <c r="M51" s="7"/>
      <c r="S51" s="128"/>
      <c r="T51" s="129"/>
      <c r="U51" s="130"/>
    </row>
    <row r="52" spans="2:21" x14ac:dyDescent="0.2">
      <c r="B52" s="5"/>
      <c r="C52" s="6"/>
      <c r="D52" s="6"/>
      <c r="E52" s="6"/>
      <c r="F52" s="6"/>
      <c r="G52" s="6"/>
      <c r="H52" s="6"/>
      <c r="I52" s="6"/>
      <c r="J52" s="6"/>
      <c r="K52" s="6"/>
      <c r="L52" s="6"/>
      <c r="M52" s="7"/>
      <c r="S52" s="128"/>
      <c r="T52" s="129"/>
      <c r="U52" s="130"/>
    </row>
    <row r="53" spans="2:21" x14ac:dyDescent="0.2">
      <c r="B53" s="5"/>
      <c r="C53" s="6"/>
      <c r="D53" s="6"/>
      <c r="E53" s="6"/>
      <c r="F53" s="6"/>
      <c r="G53" s="6"/>
      <c r="H53" s="6"/>
      <c r="I53" s="6"/>
      <c r="J53" s="6"/>
      <c r="K53" s="6"/>
      <c r="L53" s="6"/>
      <c r="M53" s="7"/>
      <c r="S53" s="128"/>
      <c r="T53" s="129"/>
      <c r="U53" s="130"/>
    </row>
    <row r="54" spans="2:21" x14ac:dyDescent="0.2">
      <c r="B54" s="5"/>
      <c r="C54" s="6"/>
      <c r="D54" s="6"/>
      <c r="E54" s="6"/>
      <c r="F54" s="6"/>
      <c r="G54" s="6"/>
      <c r="H54" s="6"/>
      <c r="I54" s="6"/>
      <c r="J54" s="6"/>
      <c r="K54" s="6"/>
      <c r="L54" s="6"/>
      <c r="M54" s="7"/>
      <c r="S54" s="128"/>
      <c r="T54" s="129"/>
      <c r="U54" s="130"/>
    </row>
    <row r="55" spans="2:21" x14ac:dyDescent="0.2">
      <c r="B55" s="5"/>
      <c r="C55" s="6"/>
      <c r="D55" s="6"/>
      <c r="E55" s="6"/>
      <c r="F55" s="6"/>
      <c r="G55" s="6"/>
      <c r="H55" s="6"/>
      <c r="I55" s="6"/>
      <c r="J55" s="6"/>
      <c r="K55" s="6"/>
      <c r="L55" s="6"/>
      <c r="M55" s="7"/>
      <c r="S55" s="128"/>
      <c r="T55" s="129"/>
      <c r="U55" s="130"/>
    </row>
    <row r="56" spans="2:21" x14ac:dyDescent="0.2">
      <c r="B56" s="5"/>
      <c r="C56" s="6"/>
      <c r="D56" s="6"/>
      <c r="E56" s="6"/>
      <c r="F56" s="6"/>
      <c r="G56" s="6"/>
      <c r="H56" s="6"/>
      <c r="I56" s="6"/>
      <c r="J56" s="6"/>
      <c r="K56" s="6"/>
      <c r="L56" s="6"/>
      <c r="M56" s="7"/>
      <c r="S56" s="128"/>
      <c r="T56" s="129"/>
      <c r="U56" s="130"/>
    </row>
    <row r="57" spans="2:21" x14ac:dyDescent="0.2">
      <c r="B57" s="8"/>
      <c r="C57" s="9"/>
      <c r="D57" s="9"/>
      <c r="E57" s="9"/>
      <c r="F57" s="9"/>
      <c r="G57" s="9"/>
      <c r="H57" s="9"/>
      <c r="I57" s="9"/>
      <c r="J57" s="9"/>
      <c r="K57" s="9"/>
      <c r="L57" s="9"/>
      <c r="M57" s="10"/>
      <c r="S57" s="128"/>
      <c r="T57" s="129"/>
      <c r="U57" s="130"/>
    </row>
    <row r="58" spans="2:21" x14ac:dyDescent="0.2">
      <c r="S58" s="128"/>
      <c r="T58" s="129"/>
      <c r="U58" s="130"/>
    </row>
    <row r="59" spans="2:21" x14ac:dyDescent="0.2">
      <c r="S59" s="128"/>
      <c r="T59" s="129"/>
      <c r="U59" s="130"/>
    </row>
    <row r="60" spans="2:21" x14ac:dyDescent="0.2">
      <c r="S60" s="128"/>
      <c r="T60" s="129"/>
      <c r="U60" s="130"/>
    </row>
    <row r="61" spans="2:21" x14ac:dyDescent="0.2">
      <c r="S61" s="128"/>
      <c r="T61" s="129"/>
      <c r="U61" s="130"/>
    </row>
    <row r="62" spans="2:21" x14ac:dyDescent="0.2">
      <c r="S62" s="128"/>
      <c r="T62" s="129"/>
      <c r="U62" s="130"/>
    </row>
    <row r="63" spans="2:21" x14ac:dyDescent="0.2">
      <c r="S63" s="131"/>
      <c r="T63" s="132"/>
      <c r="U63" s="133"/>
    </row>
    <row r="69" spans="2:16" x14ac:dyDescent="0.2">
      <c r="B69" s="113" t="s">
        <v>0</v>
      </c>
      <c r="C69" s="113" t="s">
        <v>1</v>
      </c>
      <c r="D69" s="113" t="s">
        <v>68</v>
      </c>
      <c r="E69" s="113" t="s">
        <v>69</v>
      </c>
      <c r="F69" s="114" t="s">
        <v>70</v>
      </c>
      <c r="G69" s="114" t="s">
        <v>71</v>
      </c>
      <c r="H69" s="114" t="s">
        <v>72</v>
      </c>
      <c r="I69" s="113" t="s">
        <v>73</v>
      </c>
      <c r="J69" s="114" t="s">
        <v>74</v>
      </c>
      <c r="K69" s="113" t="s">
        <v>75</v>
      </c>
      <c r="L69" s="113" t="s">
        <v>76</v>
      </c>
      <c r="M69" s="114" t="s">
        <v>77</v>
      </c>
      <c r="N69" s="124"/>
      <c r="O69" s="124"/>
      <c r="P69" s="124"/>
    </row>
    <row r="70" spans="2:16" x14ac:dyDescent="0.2">
      <c r="B70" s="142" t="s">
        <v>79</v>
      </c>
      <c r="C70" s="143">
        <v>4.2880247640533398</v>
      </c>
      <c r="D70" s="142">
        <v>10</v>
      </c>
      <c r="E70" s="142">
        <v>15</v>
      </c>
      <c r="F70" s="144">
        <v>42691.999999999003</v>
      </c>
      <c r="G70" s="144">
        <v>125826.55999999899</v>
      </c>
      <c r="H70" s="144">
        <v>-83134.560000000405</v>
      </c>
      <c r="I70" s="143">
        <v>1.5135289102389999</v>
      </c>
      <c r="J70" s="144">
        <v>-3850.4600000000601</v>
      </c>
      <c r="K70" s="145">
        <v>725</v>
      </c>
      <c r="L70" s="146">
        <v>0.57655172413793099</v>
      </c>
      <c r="M70" s="144">
        <v>58.885517241378103</v>
      </c>
      <c r="N70" s="115"/>
      <c r="O70" s="116"/>
      <c r="P70" s="117"/>
    </row>
    <row r="71" spans="2:16" x14ac:dyDescent="0.2">
      <c r="B71" s="142" t="s">
        <v>79</v>
      </c>
      <c r="C71" s="143">
        <v>4.2789845170841696</v>
      </c>
      <c r="D71" s="142">
        <v>10</v>
      </c>
      <c r="E71" s="142">
        <v>14</v>
      </c>
      <c r="F71" s="144">
        <v>42575.219999999099</v>
      </c>
      <c r="G71" s="144">
        <v>125301.959999999</v>
      </c>
      <c r="H71" s="144">
        <v>-82726.740000000398</v>
      </c>
      <c r="I71" s="143">
        <v>1.51464883059575</v>
      </c>
      <c r="J71" s="144">
        <v>-3850.4600000000601</v>
      </c>
      <c r="K71" s="145">
        <v>716</v>
      </c>
      <c r="L71" s="146">
        <v>0.57681564245810102</v>
      </c>
      <c r="M71" s="144">
        <v>59.462597765361998</v>
      </c>
      <c r="N71" s="115"/>
      <c r="O71" s="116"/>
      <c r="P71" s="117"/>
    </row>
    <row r="72" spans="2:16" x14ac:dyDescent="0.2">
      <c r="B72" s="142" t="s">
        <v>79</v>
      </c>
      <c r="C72" s="143">
        <v>4.2330444875714202</v>
      </c>
      <c r="D72" s="142">
        <v>10</v>
      </c>
      <c r="E72" s="142">
        <v>8</v>
      </c>
      <c r="F72" s="144">
        <v>41318.2599999991</v>
      </c>
      <c r="G72" s="144">
        <v>119968.399999999</v>
      </c>
      <c r="H72" s="144">
        <v>-78650.140000000305</v>
      </c>
      <c r="I72" s="143">
        <v>1.5253424850864701</v>
      </c>
      <c r="J72" s="144">
        <v>-3740.3000000000602</v>
      </c>
      <c r="K72" s="145">
        <v>678</v>
      </c>
      <c r="L72" s="146">
        <v>0.58259587020648995</v>
      </c>
      <c r="M72" s="144">
        <v>60.941386430677298</v>
      </c>
      <c r="N72" s="115"/>
      <c r="O72" s="116"/>
      <c r="P72" s="117"/>
    </row>
    <row r="73" spans="2:16" x14ac:dyDescent="0.2">
      <c r="B73" s="142" t="s">
        <v>79</v>
      </c>
      <c r="C73" s="143">
        <v>4.2289103183021899</v>
      </c>
      <c r="D73" s="142">
        <v>6</v>
      </c>
      <c r="E73" s="142">
        <v>3</v>
      </c>
      <c r="F73" s="144">
        <v>38241.959999999301</v>
      </c>
      <c r="G73" s="144">
        <v>101741.98</v>
      </c>
      <c r="H73" s="144">
        <v>-63500.020000000302</v>
      </c>
      <c r="I73" s="143">
        <v>1.60223540087073</v>
      </c>
      <c r="J73" s="144">
        <v>-3075.8000000000202</v>
      </c>
      <c r="K73" s="145">
        <v>538</v>
      </c>
      <c r="L73" s="146">
        <v>0.59293680297397799</v>
      </c>
      <c r="M73" s="144">
        <v>71.081710037173707</v>
      </c>
      <c r="N73" s="115"/>
      <c r="O73" s="116"/>
      <c r="P73" s="117"/>
    </row>
    <row r="74" spans="2:16" x14ac:dyDescent="0.2">
      <c r="B74" s="142" t="s">
        <v>79</v>
      </c>
      <c r="C74" s="143">
        <v>4.2271113676488303</v>
      </c>
      <c r="D74" s="142">
        <v>9</v>
      </c>
      <c r="E74" s="142">
        <v>18</v>
      </c>
      <c r="F74" s="144">
        <v>41531.099999999104</v>
      </c>
      <c r="G74" s="144">
        <v>122397.679999999</v>
      </c>
      <c r="H74" s="144">
        <v>-80866.580000000395</v>
      </c>
      <c r="I74" s="143">
        <v>1.5135755710208001</v>
      </c>
      <c r="J74" s="144">
        <v>-3301.6000000000299</v>
      </c>
      <c r="K74" s="145">
        <v>705</v>
      </c>
      <c r="L74" s="146">
        <v>0.57304964539007097</v>
      </c>
      <c r="M74" s="144">
        <v>58.909361702126503</v>
      </c>
      <c r="N74" s="115"/>
      <c r="O74" s="116"/>
      <c r="P74" s="117"/>
    </row>
    <row r="75" spans="2:16" x14ac:dyDescent="0.2">
      <c r="B75" s="142" t="s">
        <v>79</v>
      </c>
      <c r="C75" s="143">
        <v>4.21968159202049</v>
      </c>
      <c r="D75" s="142">
        <v>10</v>
      </c>
      <c r="E75" s="142">
        <v>13</v>
      </c>
      <c r="F75" s="144">
        <v>41780.699999999102</v>
      </c>
      <c r="G75" s="144">
        <v>123942.19999999899</v>
      </c>
      <c r="H75" s="144">
        <v>-82161.500000000393</v>
      </c>
      <c r="I75" s="143">
        <v>1.5085191969474601</v>
      </c>
      <c r="J75" s="144">
        <v>-3620.3800000000601</v>
      </c>
      <c r="K75" s="145">
        <v>710</v>
      </c>
      <c r="L75" s="146">
        <v>0.57746478873239404</v>
      </c>
      <c r="M75" s="144">
        <v>58.846056338026997</v>
      </c>
      <c r="N75" s="115"/>
      <c r="O75" s="116"/>
      <c r="P75" s="117"/>
    </row>
    <row r="76" spans="2:16" x14ac:dyDescent="0.2">
      <c r="B76" s="142" t="s">
        <v>79</v>
      </c>
      <c r="C76" s="143">
        <v>4.2124716306866201</v>
      </c>
      <c r="D76" s="142">
        <v>10</v>
      </c>
      <c r="E76" s="142">
        <v>11</v>
      </c>
      <c r="F76" s="144">
        <v>41389.319999999097</v>
      </c>
      <c r="G76" s="144">
        <v>121902.75999999901</v>
      </c>
      <c r="H76" s="144">
        <v>-80513.440000000395</v>
      </c>
      <c r="I76" s="143">
        <v>1.51406721660382</v>
      </c>
      <c r="J76" s="144">
        <v>-3620.3800000000601</v>
      </c>
      <c r="K76" s="145">
        <v>696</v>
      </c>
      <c r="L76" s="146">
        <v>0.57902298850574696</v>
      </c>
      <c r="M76" s="144">
        <v>59.467413793102303</v>
      </c>
      <c r="N76" s="115"/>
      <c r="O76" s="116"/>
      <c r="P76" s="117"/>
    </row>
    <row r="77" spans="2:16" x14ac:dyDescent="0.2">
      <c r="B77" s="142" t="s">
        <v>79</v>
      </c>
      <c r="C77" s="143">
        <v>4.2104468274811797</v>
      </c>
      <c r="D77" s="142">
        <v>10</v>
      </c>
      <c r="E77" s="142">
        <v>12</v>
      </c>
      <c r="F77" s="144">
        <v>41546.339999999102</v>
      </c>
      <c r="G77" s="144">
        <v>122855.099999999</v>
      </c>
      <c r="H77" s="144">
        <v>-81308.760000000402</v>
      </c>
      <c r="I77" s="143">
        <v>1.5109700357009399</v>
      </c>
      <c r="J77" s="144">
        <v>-3620.3800000000601</v>
      </c>
      <c r="K77" s="145">
        <v>702</v>
      </c>
      <c r="L77" s="146">
        <v>0.57692307692307698</v>
      </c>
      <c r="M77" s="144">
        <v>59.182820512819298</v>
      </c>
      <c r="N77" s="115"/>
      <c r="O77" s="116"/>
      <c r="P77" s="117"/>
    </row>
    <row r="78" spans="2:16" x14ac:dyDescent="0.2">
      <c r="B78" s="142" t="s">
        <v>79</v>
      </c>
      <c r="C78" s="143">
        <v>4.1931814249377002</v>
      </c>
      <c r="D78" s="142">
        <v>6</v>
      </c>
      <c r="E78" s="142">
        <v>1</v>
      </c>
      <c r="F78" s="144">
        <v>37812.2799999993</v>
      </c>
      <c r="G78" s="144">
        <v>101052.14</v>
      </c>
      <c r="H78" s="144">
        <v>-63239.860000000299</v>
      </c>
      <c r="I78" s="143">
        <v>1.5979184647151199</v>
      </c>
      <c r="J78" s="144">
        <v>-3075.8000000000202</v>
      </c>
      <c r="K78" s="145">
        <v>534</v>
      </c>
      <c r="L78" s="146">
        <v>0.59363295880149802</v>
      </c>
      <c r="M78" s="144">
        <v>70.809513108613203</v>
      </c>
      <c r="N78" s="115"/>
      <c r="O78" s="116"/>
      <c r="P78" s="117"/>
    </row>
    <row r="79" spans="2:16" x14ac:dyDescent="0.2">
      <c r="B79" s="142" t="s">
        <v>79</v>
      </c>
      <c r="C79" s="143">
        <v>4.1931814249377002</v>
      </c>
      <c r="D79" s="142">
        <v>6</v>
      </c>
      <c r="E79" s="142">
        <v>2</v>
      </c>
      <c r="F79" s="144">
        <v>37812.2799999993</v>
      </c>
      <c r="G79" s="144">
        <v>101052.14</v>
      </c>
      <c r="H79" s="144">
        <v>-63239.860000000299</v>
      </c>
      <c r="I79" s="143">
        <v>1.5979184647151199</v>
      </c>
      <c r="J79" s="144">
        <v>-3075.8000000000202</v>
      </c>
      <c r="K79" s="145">
        <v>534</v>
      </c>
      <c r="L79" s="146">
        <v>0.59363295880149802</v>
      </c>
      <c r="M79" s="144">
        <v>70.809513108613203</v>
      </c>
      <c r="N79" s="115"/>
      <c r="O79" s="116"/>
      <c r="P79" s="117"/>
    </row>
    <row r="80" spans="2:16" x14ac:dyDescent="0.2">
      <c r="B80" s="142" t="s">
        <v>79</v>
      </c>
      <c r="C80" s="143">
        <v>4.1890138218308497</v>
      </c>
      <c r="D80" s="142">
        <v>10</v>
      </c>
      <c r="E80" s="142">
        <v>9</v>
      </c>
      <c r="F80" s="144">
        <v>40950.279999999097</v>
      </c>
      <c r="G80" s="144">
        <v>120295.739999999</v>
      </c>
      <c r="H80" s="144">
        <v>-79345.460000000399</v>
      </c>
      <c r="I80" s="143">
        <v>1.51610111025885</v>
      </c>
      <c r="J80" s="144">
        <v>-3740.3000000000602</v>
      </c>
      <c r="K80" s="145">
        <v>684</v>
      </c>
      <c r="L80" s="146">
        <v>0.58040935672514604</v>
      </c>
      <c r="M80" s="144">
        <v>59.868830409355603</v>
      </c>
      <c r="N80" s="115"/>
      <c r="O80" s="116"/>
      <c r="P80" s="117"/>
    </row>
    <row r="81" spans="2:16" x14ac:dyDescent="0.2">
      <c r="B81" s="142" t="s">
        <v>79</v>
      </c>
      <c r="C81" s="143">
        <v>4.18776437471608</v>
      </c>
      <c r="D81" s="142">
        <v>9</v>
      </c>
      <c r="E81" s="142">
        <v>17</v>
      </c>
      <c r="F81" s="144">
        <v>41079.159999999101</v>
      </c>
      <c r="G81" s="144">
        <v>121530.499999999</v>
      </c>
      <c r="H81" s="144">
        <v>-80451.340000000404</v>
      </c>
      <c r="I81" s="143">
        <v>1.51060877295517</v>
      </c>
      <c r="J81" s="144">
        <v>-3301.6000000000299</v>
      </c>
      <c r="K81" s="145">
        <v>698</v>
      </c>
      <c r="L81" s="146">
        <v>0.57306590257879697</v>
      </c>
      <c r="M81" s="144">
        <v>58.852664756445797</v>
      </c>
      <c r="N81" s="115"/>
      <c r="O81" s="116"/>
      <c r="P81" s="117"/>
    </row>
    <row r="82" spans="2:16" x14ac:dyDescent="0.2">
      <c r="B82" s="142" t="s">
        <v>79</v>
      </c>
      <c r="C82" s="143">
        <v>4.1818199721860898</v>
      </c>
      <c r="D82" s="142">
        <v>6</v>
      </c>
      <c r="E82" s="142">
        <v>5</v>
      </c>
      <c r="F82" s="144">
        <v>38085.679999999302</v>
      </c>
      <c r="G82" s="144">
        <v>103351.34</v>
      </c>
      <c r="H82" s="144">
        <v>-65265.660000000302</v>
      </c>
      <c r="I82" s="143">
        <v>1.5835485307280901</v>
      </c>
      <c r="J82" s="144">
        <v>-3112.9600000000601</v>
      </c>
      <c r="K82" s="145">
        <v>554</v>
      </c>
      <c r="L82" s="146">
        <v>0.59025270758122705</v>
      </c>
      <c r="M82" s="144">
        <v>68.746714801443005</v>
      </c>
      <c r="N82" s="115"/>
      <c r="O82" s="116"/>
      <c r="P82" s="117"/>
    </row>
    <row r="83" spans="2:16" x14ac:dyDescent="0.2">
      <c r="B83" s="142" t="s">
        <v>79</v>
      </c>
      <c r="C83" s="143">
        <v>4.1730138669311998</v>
      </c>
      <c r="D83" s="142">
        <v>9</v>
      </c>
      <c r="E83" s="142">
        <v>16</v>
      </c>
      <c r="F83" s="144">
        <v>40919.399999999099</v>
      </c>
      <c r="G83" s="144">
        <v>121260.579999999</v>
      </c>
      <c r="H83" s="144">
        <v>-80341.1800000004</v>
      </c>
      <c r="I83" s="143">
        <v>1.5093203759267499</v>
      </c>
      <c r="J83" s="144">
        <v>-3301.6000000000299</v>
      </c>
      <c r="K83" s="145">
        <v>695</v>
      </c>
      <c r="L83" s="146">
        <v>0.57410071942445995</v>
      </c>
      <c r="M83" s="144">
        <v>58.876834532373003</v>
      </c>
      <c r="N83" s="115"/>
      <c r="O83" s="116"/>
      <c r="P83" s="117"/>
    </row>
    <row r="84" spans="2:16" x14ac:dyDescent="0.2">
      <c r="B84" s="142" t="s">
        <v>79</v>
      </c>
      <c r="C84" s="143">
        <v>4.1690541914056398</v>
      </c>
      <c r="D84" s="142">
        <v>10</v>
      </c>
      <c r="E84" s="142">
        <v>16</v>
      </c>
      <c r="F84" s="144">
        <v>41793.939999998998</v>
      </c>
      <c r="G84" s="144">
        <v>126548.819999999</v>
      </c>
      <c r="H84" s="144">
        <v>-84754.880000000398</v>
      </c>
      <c r="I84" s="143">
        <v>1.4931154406684199</v>
      </c>
      <c r="J84" s="144">
        <v>-3810.6200000000699</v>
      </c>
      <c r="K84" s="145">
        <v>732</v>
      </c>
      <c r="L84" s="146">
        <v>0.57513661202185795</v>
      </c>
      <c r="M84" s="144">
        <v>57.095546448086303</v>
      </c>
      <c r="N84" s="115"/>
      <c r="O84" s="116"/>
      <c r="P84" s="117"/>
    </row>
    <row r="85" spans="2:16" x14ac:dyDescent="0.2">
      <c r="B85" s="142" t="s">
        <v>79</v>
      </c>
      <c r="C85" s="143">
        <v>4.1650649219118101</v>
      </c>
      <c r="D85" s="142">
        <v>6</v>
      </c>
      <c r="E85" s="142">
        <v>6</v>
      </c>
      <c r="F85" s="144">
        <v>38195.439999999297</v>
      </c>
      <c r="G85" s="144">
        <v>104171.26</v>
      </c>
      <c r="H85" s="144">
        <v>-65975.820000000298</v>
      </c>
      <c r="I85" s="143">
        <v>1.5789308871037799</v>
      </c>
      <c r="J85" s="144">
        <v>-3112.9600000000601</v>
      </c>
      <c r="K85" s="145">
        <v>557</v>
      </c>
      <c r="L85" s="146">
        <v>0.58886894075403995</v>
      </c>
      <c r="M85" s="144">
        <v>68.573500897664999</v>
      </c>
      <c r="N85" s="115"/>
      <c r="O85" s="116"/>
      <c r="P85" s="117"/>
    </row>
    <row r="86" spans="2:16" x14ac:dyDescent="0.2">
      <c r="B86" s="142" t="s">
        <v>79</v>
      </c>
      <c r="C86" s="143">
        <v>4.1334798961552002</v>
      </c>
      <c r="D86" s="142">
        <v>6</v>
      </c>
      <c r="E86" s="142">
        <v>4</v>
      </c>
      <c r="F86" s="144">
        <v>37541.559999999299</v>
      </c>
      <c r="G86" s="144">
        <v>102156.82</v>
      </c>
      <c r="H86" s="144">
        <v>-64615.2600000003</v>
      </c>
      <c r="I86" s="143">
        <v>1.5810014538361199</v>
      </c>
      <c r="J86" s="144">
        <v>-3075.8000000000202</v>
      </c>
      <c r="K86" s="145">
        <v>543</v>
      </c>
      <c r="L86" s="146">
        <v>0.59116022099447496</v>
      </c>
      <c r="M86" s="144">
        <v>69.137311233884802</v>
      </c>
      <c r="N86" s="115"/>
      <c r="O86" s="116"/>
      <c r="P86" s="117"/>
    </row>
    <row r="87" spans="2:16" x14ac:dyDescent="0.2">
      <c r="B87" s="142" t="s">
        <v>79</v>
      </c>
      <c r="C87" s="143">
        <v>4.1130511146695703</v>
      </c>
      <c r="D87" s="142">
        <v>6</v>
      </c>
      <c r="E87" s="142">
        <v>0</v>
      </c>
      <c r="F87" s="144">
        <v>36624.439999999398</v>
      </c>
      <c r="G87" s="144">
        <v>97388.499999999607</v>
      </c>
      <c r="H87" s="144">
        <v>-60764.060000000201</v>
      </c>
      <c r="I87" s="143">
        <v>1.6027319438496901</v>
      </c>
      <c r="J87" s="144">
        <v>-3075.8000000000202</v>
      </c>
      <c r="K87" s="145">
        <v>507</v>
      </c>
      <c r="L87" s="146">
        <v>0.59171597633136097</v>
      </c>
      <c r="M87" s="144">
        <v>72.237554240630104</v>
      </c>
      <c r="N87" s="115"/>
      <c r="O87" s="116"/>
      <c r="P87" s="117"/>
    </row>
    <row r="88" spans="2:16" x14ac:dyDescent="0.2">
      <c r="B88" s="142" t="s">
        <v>79</v>
      </c>
      <c r="C88" s="143">
        <v>4.1049473609578104</v>
      </c>
      <c r="D88" s="142">
        <v>10</v>
      </c>
      <c r="E88" s="142">
        <v>10</v>
      </c>
      <c r="F88" s="144">
        <v>40264.719999999099</v>
      </c>
      <c r="G88" s="144">
        <v>120748.079999999</v>
      </c>
      <c r="H88" s="144">
        <v>-80483.360000000393</v>
      </c>
      <c r="I88" s="143">
        <v>1.5002862703544999</v>
      </c>
      <c r="J88" s="144">
        <v>-3620.3800000000601</v>
      </c>
      <c r="K88" s="145">
        <v>691</v>
      </c>
      <c r="L88" s="146">
        <v>0.57742402315484798</v>
      </c>
      <c r="M88" s="144">
        <v>58.270217076699304</v>
      </c>
      <c r="N88" s="115"/>
      <c r="O88" s="116"/>
      <c r="P88" s="117"/>
    </row>
    <row r="89" spans="2:16" x14ac:dyDescent="0.2">
      <c r="B89" s="142" t="s">
        <v>79</v>
      </c>
      <c r="C89" s="143">
        <v>4.1027268429135502</v>
      </c>
      <c r="D89" s="142">
        <v>9</v>
      </c>
      <c r="E89" s="142">
        <v>15</v>
      </c>
      <c r="F89" s="144">
        <v>40047.539999999099</v>
      </c>
      <c r="G89" s="144">
        <v>119691.05999999899</v>
      </c>
      <c r="H89" s="144">
        <v>-79643.520000000397</v>
      </c>
      <c r="I89" s="143">
        <v>1.50283488223523</v>
      </c>
      <c r="J89" s="144">
        <v>-3301.6000000000299</v>
      </c>
      <c r="K89" s="145">
        <v>687</v>
      </c>
      <c r="L89" s="146">
        <v>0.572052401746725</v>
      </c>
      <c r="M89" s="144">
        <v>58.293362445413699</v>
      </c>
      <c r="N89" s="115"/>
      <c r="O89" s="116"/>
      <c r="P89" s="117"/>
    </row>
    <row r="90" spans="2:16" x14ac:dyDescent="0.2">
      <c r="B90" s="142" t="s">
        <v>79</v>
      </c>
      <c r="C90" s="143">
        <v>4.0826891183570604</v>
      </c>
      <c r="D90" s="142">
        <v>10</v>
      </c>
      <c r="E90" s="142">
        <v>17</v>
      </c>
      <c r="F90" s="144">
        <v>41021.279999999002</v>
      </c>
      <c r="G90" s="144">
        <v>126548.819999999</v>
      </c>
      <c r="H90" s="144">
        <v>-85527.540000000401</v>
      </c>
      <c r="I90" s="143">
        <v>1.4796265623914699</v>
      </c>
      <c r="J90" s="144">
        <v>-3810.6200000000699</v>
      </c>
      <c r="K90" s="145">
        <v>734</v>
      </c>
      <c r="L90" s="146">
        <v>0.57356948228882798</v>
      </c>
      <c r="M90" s="144">
        <v>55.887302452314898</v>
      </c>
      <c r="N90" s="115"/>
      <c r="O90" s="116"/>
      <c r="P90" s="117"/>
    </row>
    <row r="91" spans="2:16" x14ac:dyDescent="0.2">
      <c r="B91" s="142" t="s">
        <v>79</v>
      </c>
      <c r="C91" s="143">
        <v>4.07730251500573</v>
      </c>
      <c r="D91" s="142">
        <v>6</v>
      </c>
      <c r="E91" s="142">
        <v>13</v>
      </c>
      <c r="F91" s="144">
        <v>38064.899999999303</v>
      </c>
      <c r="G91" s="144">
        <v>108337.24</v>
      </c>
      <c r="H91" s="144">
        <v>-70272.340000000302</v>
      </c>
      <c r="I91" s="143">
        <v>1.54167685322559</v>
      </c>
      <c r="J91" s="144">
        <v>-3075.8000000000202</v>
      </c>
      <c r="K91" s="145">
        <v>595</v>
      </c>
      <c r="L91" s="146">
        <v>0.58319327731092396</v>
      </c>
      <c r="M91" s="144">
        <v>63.974621848738501</v>
      </c>
      <c r="N91" s="115"/>
      <c r="O91" s="116"/>
      <c r="P91" s="117"/>
    </row>
    <row r="92" spans="2:16" x14ac:dyDescent="0.2">
      <c r="B92" s="142" t="s">
        <v>79</v>
      </c>
      <c r="C92" s="143">
        <v>4.0560898252834798</v>
      </c>
      <c r="D92" s="142">
        <v>9</v>
      </c>
      <c r="E92" s="142">
        <v>14</v>
      </c>
      <c r="F92" s="144">
        <v>39552.6199999991</v>
      </c>
      <c r="G92" s="144">
        <v>119196.139999999</v>
      </c>
      <c r="H92" s="144">
        <v>-79643.520000000397</v>
      </c>
      <c r="I92" s="143">
        <v>1.4966206918026601</v>
      </c>
      <c r="J92" s="144">
        <v>-3301.6000000000299</v>
      </c>
      <c r="K92" s="145">
        <v>686</v>
      </c>
      <c r="L92" s="146">
        <v>0.57142857142857095</v>
      </c>
      <c r="M92" s="144">
        <v>57.6568804664712</v>
      </c>
      <c r="N92" s="115"/>
      <c r="O92" s="116"/>
      <c r="P92" s="117"/>
    </row>
    <row r="93" spans="2:16" x14ac:dyDescent="0.2">
      <c r="B93" s="142" t="s">
        <v>79</v>
      </c>
      <c r="C93" s="143">
        <v>4.0503949675571196</v>
      </c>
      <c r="D93" s="142">
        <v>6</v>
      </c>
      <c r="E93" s="142">
        <v>7</v>
      </c>
      <c r="F93" s="144">
        <v>37347.379999999299</v>
      </c>
      <c r="G93" s="144">
        <v>104773.6</v>
      </c>
      <c r="H93" s="144">
        <v>-67426.220000000307</v>
      </c>
      <c r="I93" s="143">
        <v>1.5538999516805101</v>
      </c>
      <c r="J93" s="144">
        <v>-3112.9600000000601</v>
      </c>
      <c r="K93" s="145">
        <v>564</v>
      </c>
      <c r="L93" s="146">
        <v>0.58510638297872297</v>
      </c>
      <c r="M93" s="144">
        <v>66.218758865247196</v>
      </c>
      <c r="N93" s="115"/>
      <c r="O93" s="116"/>
      <c r="P93" s="117"/>
    </row>
    <row r="94" spans="2:16" x14ac:dyDescent="0.2">
      <c r="B94" s="142" t="s">
        <v>79</v>
      </c>
      <c r="C94" s="143">
        <v>4.04710649584388</v>
      </c>
      <c r="D94" s="142">
        <v>6</v>
      </c>
      <c r="E94" s="142">
        <v>15</v>
      </c>
      <c r="F94" s="144">
        <v>38023.8599999992</v>
      </c>
      <c r="G94" s="144">
        <v>109851.68</v>
      </c>
      <c r="H94" s="144">
        <v>-71827.820000000298</v>
      </c>
      <c r="I94" s="143">
        <v>1.5293751084189799</v>
      </c>
      <c r="J94" s="144">
        <v>-3560.6200000000699</v>
      </c>
      <c r="K94" s="145">
        <v>608</v>
      </c>
      <c r="L94" s="146">
        <v>0.58223684210526305</v>
      </c>
      <c r="M94" s="144">
        <v>62.539243421051602</v>
      </c>
      <c r="N94" s="115"/>
      <c r="O94" s="116"/>
      <c r="P94" s="117"/>
    </row>
    <row r="95" spans="2:16" x14ac:dyDescent="0.2">
      <c r="B95" s="142" t="s">
        <v>79</v>
      </c>
      <c r="C95" s="143">
        <v>4.01844410531299</v>
      </c>
      <c r="D95" s="142">
        <v>6</v>
      </c>
      <c r="E95" s="142">
        <v>14</v>
      </c>
      <c r="F95" s="144">
        <v>37716.839999999203</v>
      </c>
      <c r="G95" s="144">
        <v>109184.5</v>
      </c>
      <c r="H95" s="144">
        <v>-71467.660000000295</v>
      </c>
      <c r="I95" s="143">
        <v>1.52774695575592</v>
      </c>
      <c r="J95" s="144">
        <v>-3560.6200000000699</v>
      </c>
      <c r="K95" s="145">
        <v>602</v>
      </c>
      <c r="L95" s="146">
        <v>0.581395348837209</v>
      </c>
      <c r="M95" s="144">
        <v>62.652558139533902</v>
      </c>
      <c r="N95" s="115"/>
      <c r="O95" s="116"/>
      <c r="P95" s="117"/>
    </row>
    <row r="96" spans="2:16" x14ac:dyDescent="0.2">
      <c r="B96" s="142" t="s">
        <v>79</v>
      </c>
      <c r="C96" s="143">
        <v>4.0180449261314903</v>
      </c>
      <c r="D96" s="142">
        <v>6</v>
      </c>
      <c r="E96" s="142">
        <v>20</v>
      </c>
      <c r="F96" s="144">
        <v>38659.3599999992</v>
      </c>
      <c r="G96" s="144">
        <v>114187.98</v>
      </c>
      <c r="H96" s="144">
        <v>-75528.620000000301</v>
      </c>
      <c r="I96" s="143">
        <v>1.5118504746942201</v>
      </c>
      <c r="J96" s="144">
        <v>-4998.5200000000796</v>
      </c>
      <c r="K96" s="145">
        <v>633</v>
      </c>
      <c r="L96" s="146">
        <v>0.582938388625592</v>
      </c>
      <c r="M96" s="144">
        <v>61.073238546602397</v>
      </c>
      <c r="N96" s="115"/>
      <c r="O96" s="116"/>
      <c r="P96" s="117"/>
    </row>
    <row r="97" spans="2:16" x14ac:dyDescent="0.2">
      <c r="B97" s="142" t="s">
        <v>79</v>
      </c>
      <c r="C97" s="143">
        <v>4.0151707715701299</v>
      </c>
      <c r="D97" s="142">
        <v>6</v>
      </c>
      <c r="E97" s="142">
        <v>17</v>
      </c>
      <c r="F97" s="144">
        <v>37905.479999999203</v>
      </c>
      <c r="G97" s="144">
        <v>110928.62</v>
      </c>
      <c r="H97" s="144">
        <v>-73023.140000000305</v>
      </c>
      <c r="I97" s="143">
        <v>1.5190886067073901</v>
      </c>
      <c r="J97" s="144">
        <v>-4075.8600000000702</v>
      </c>
      <c r="K97" s="145">
        <v>619</v>
      </c>
      <c r="L97" s="146">
        <v>0.58319870759289205</v>
      </c>
      <c r="M97" s="144">
        <v>61.2366397415175</v>
      </c>
      <c r="N97" s="115"/>
      <c r="O97" s="116"/>
      <c r="P97" s="117"/>
    </row>
    <row r="98" spans="2:16" x14ac:dyDescent="0.2">
      <c r="B98" s="142" t="s">
        <v>79</v>
      </c>
      <c r="C98" s="143">
        <v>4.0099577924174703</v>
      </c>
      <c r="D98" s="142">
        <v>10</v>
      </c>
      <c r="E98" s="142">
        <v>18</v>
      </c>
      <c r="F98" s="144">
        <v>40393.539999998997</v>
      </c>
      <c r="G98" s="144">
        <v>126668.739999999</v>
      </c>
      <c r="H98" s="144">
        <v>-86275.200000000405</v>
      </c>
      <c r="I98" s="143">
        <v>1.46819410444715</v>
      </c>
      <c r="J98" s="144">
        <v>-3810.6200000000699</v>
      </c>
      <c r="K98" s="145">
        <v>737</v>
      </c>
      <c r="L98" s="146">
        <v>0.57259158751696104</v>
      </c>
      <c r="M98" s="144">
        <v>54.808059701491402</v>
      </c>
      <c r="N98" s="115"/>
      <c r="O98" s="116"/>
      <c r="P98" s="117"/>
    </row>
    <row r="99" spans="2:16" x14ac:dyDescent="0.2">
      <c r="B99" s="142" t="s">
        <v>79</v>
      </c>
      <c r="C99" s="143">
        <v>4.0014421176281703</v>
      </c>
      <c r="D99" s="142">
        <v>9</v>
      </c>
      <c r="E99" s="142">
        <v>10</v>
      </c>
      <c r="F99" s="144">
        <v>38509.299999999101</v>
      </c>
      <c r="G99" s="144">
        <v>115814.519999999</v>
      </c>
      <c r="H99" s="144">
        <v>-77305.220000000394</v>
      </c>
      <c r="I99" s="143">
        <v>1.4981461795205899</v>
      </c>
      <c r="J99" s="144">
        <v>-2584.02000000003</v>
      </c>
      <c r="K99" s="145">
        <v>665</v>
      </c>
      <c r="L99" s="146">
        <v>0.57293233082706796</v>
      </c>
      <c r="M99" s="144">
        <v>57.908721804510101</v>
      </c>
      <c r="N99" s="115"/>
      <c r="O99" s="116"/>
      <c r="P99" s="117"/>
    </row>
    <row r="100" spans="2:16" x14ac:dyDescent="0.2">
      <c r="B100" s="142" t="s">
        <v>79</v>
      </c>
      <c r="C100" s="143">
        <v>4.0002818901145201</v>
      </c>
      <c r="D100" s="142">
        <v>9</v>
      </c>
      <c r="E100" s="142">
        <v>19</v>
      </c>
      <c r="F100" s="144">
        <v>39603.359999999098</v>
      </c>
      <c r="G100" s="144">
        <v>122397.679999999</v>
      </c>
      <c r="H100" s="144">
        <v>-82794.3200000004</v>
      </c>
      <c r="I100" s="143">
        <v>1.4783342625436</v>
      </c>
      <c r="J100" s="144">
        <v>-3411.02000000008</v>
      </c>
      <c r="K100" s="145">
        <v>708</v>
      </c>
      <c r="L100" s="146">
        <v>0.57062146892655397</v>
      </c>
      <c r="M100" s="144">
        <v>55.936949152541303</v>
      </c>
      <c r="N100" s="115"/>
      <c r="O100" s="116"/>
      <c r="P100" s="117"/>
    </row>
    <row r="101" spans="2:16" x14ac:dyDescent="0.2">
      <c r="B101" s="142" t="s">
        <v>79</v>
      </c>
      <c r="C101" s="143">
        <v>3.9804178539325101</v>
      </c>
      <c r="D101" s="142">
        <v>9</v>
      </c>
      <c r="E101" s="142">
        <v>9</v>
      </c>
      <c r="F101" s="144">
        <v>38247.199999999197</v>
      </c>
      <c r="G101" s="144">
        <v>115162.179999999</v>
      </c>
      <c r="H101" s="144">
        <v>-76914.980000000302</v>
      </c>
      <c r="I101" s="143">
        <v>1.4972659422130601</v>
      </c>
      <c r="J101" s="144">
        <v>-2530.8800000000201</v>
      </c>
      <c r="K101" s="145">
        <v>660</v>
      </c>
      <c r="L101" s="146">
        <v>0.574242424242424</v>
      </c>
      <c r="M101" s="144">
        <v>57.950303030301903</v>
      </c>
      <c r="N101" s="115"/>
      <c r="O101" s="116"/>
      <c r="P101" s="117"/>
    </row>
    <row r="102" spans="2:16" x14ac:dyDescent="0.2">
      <c r="B102" s="142" t="s">
        <v>79</v>
      </c>
      <c r="C102" s="143">
        <v>3.97649529463505</v>
      </c>
      <c r="D102" s="142">
        <v>6</v>
      </c>
      <c r="E102" s="142">
        <v>8</v>
      </c>
      <c r="F102" s="144">
        <v>36852.059999999299</v>
      </c>
      <c r="G102" s="144">
        <v>105243.52</v>
      </c>
      <c r="H102" s="144">
        <v>-68391.460000000297</v>
      </c>
      <c r="I102" s="143">
        <v>1.5388400832501501</v>
      </c>
      <c r="J102" s="144">
        <v>-3112.9600000000601</v>
      </c>
      <c r="K102" s="145">
        <v>568</v>
      </c>
      <c r="L102" s="146">
        <v>0.58274647887323905</v>
      </c>
      <c r="M102" s="144">
        <v>64.8803873239426</v>
      </c>
      <c r="N102" s="115"/>
      <c r="O102" s="116"/>
      <c r="P102" s="117"/>
    </row>
    <row r="103" spans="2:16" x14ac:dyDescent="0.2">
      <c r="B103" s="142" t="s">
        <v>79</v>
      </c>
      <c r="C103" s="143">
        <v>3.9761652216309402</v>
      </c>
      <c r="D103" s="142">
        <v>6</v>
      </c>
      <c r="E103" s="142">
        <v>12</v>
      </c>
      <c r="F103" s="144">
        <v>37050.459999999301</v>
      </c>
      <c r="G103" s="144">
        <v>107025.14</v>
      </c>
      <c r="H103" s="144">
        <v>-69974.680000000299</v>
      </c>
      <c r="I103" s="143">
        <v>1.52948380757153</v>
      </c>
      <c r="J103" s="144">
        <v>-3262.1600000000499</v>
      </c>
      <c r="K103" s="145">
        <v>588</v>
      </c>
      <c r="L103" s="146">
        <v>0.58163265306122403</v>
      </c>
      <c r="M103" s="144">
        <v>63.010986394556802</v>
      </c>
      <c r="N103" s="115"/>
      <c r="O103" s="116"/>
      <c r="P103" s="117"/>
    </row>
    <row r="104" spans="2:16" x14ac:dyDescent="0.2">
      <c r="B104" s="142" t="s">
        <v>79</v>
      </c>
      <c r="C104" s="143">
        <v>3.9667589906295899</v>
      </c>
      <c r="D104" s="142">
        <v>6</v>
      </c>
      <c r="E104" s="142">
        <v>10</v>
      </c>
      <c r="F104" s="144">
        <v>36828.999999999302</v>
      </c>
      <c r="G104" s="144">
        <v>105810.7</v>
      </c>
      <c r="H104" s="144">
        <v>-68981.700000000303</v>
      </c>
      <c r="I104" s="143">
        <v>1.53389522148627</v>
      </c>
      <c r="J104" s="144">
        <v>-3112.9600000000601</v>
      </c>
      <c r="K104" s="145">
        <v>575</v>
      </c>
      <c r="L104" s="146">
        <v>0.58260869565217399</v>
      </c>
      <c r="M104" s="144">
        <v>64.050434782607695</v>
      </c>
      <c r="N104" s="115"/>
      <c r="O104" s="116"/>
      <c r="P104" s="117"/>
    </row>
    <row r="105" spans="2:16" x14ac:dyDescent="0.2">
      <c r="B105" s="142" t="s">
        <v>79</v>
      </c>
      <c r="C105" s="143">
        <v>3.9567544192418498</v>
      </c>
      <c r="D105" s="142">
        <v>9</v>
      </c>
      <c r="E105" s="142">
        <v>8</v>
      </c>
      <c r="F105" s="144">
        <v>38007.3599999992</v>
      </c>
      <c r="G105" s="144">
        <v>114879.75999999901</v>
      </c>
      <c r="H105" s="144">
        <v>-76872.4000000003</v>
      </c>
      <c r="I105" s="143">
        <v>1.4944214048214799</v>
      </c>
      <c r="J105" s="144">
        <v>-2530.8800000000201</v>
      </c>
      <c r="K105" s="145">
        <v>658</v>
      </c>
      <c r="L105" s="146">
        <v>0.57446808510638303</v>
      </c>
      <c r="M105" s="144">
        <v>57.761945288752699</v>
      </c>
      <c r="N105" s="115"/>
      <c r="O105" s="116"/>
      <c r="P105" s="117"/>
    </row>
    <row r="106" spans="2:16" x14ac:dyDescent="0.2">
      <c r="B106" s="142" t="s">
        <v>79</v>
      </c>
      <c r="C106" s="143">
        <v>3.9561366187252398</v>
      </c>
      <c r="D106" s="142">
        <v>9</v>
      </c>
      <c r="E106" s="142">
        <v>13</v>
      </c>
      <c r="F106" s="144">
        <v>38465.519999999102</v>
      </c>
      <c r="G106" s="144">
        <v>117891.459999999</v>
      </c>
      <c r="H106" s="144">
        <v>-79425.940000000395</v>
      </c>
      <c r="I106" s="143">
        <v>1.4842941739184801</v>
      </c>
      <c r="J106" s="144">
        <v>-3301.6000000000299</v>
      </c>
      <c r="K106" s="145">
        <v>681</v>
      </c>
      <c r="L106" s="146">
        <v>0.56975036710719495</v>
      </c>
      <c r="M106" s="144">
        <v>56.483876651981298</v>
      </c>
      <c r="N106" s="115"/>
      <c r="O106" s="116"/>
      <c r="P106" s="117"/>
    </row>
    <row r="107" spans="2:16" x14ac:dyDescent="0.2">
      <c r="B107" s="142" t="s">
        <v>79</v>
      </c>
      <c r="C107" s="143">
        <v>3.9521024407546501</v>
      </c>
      <c r="D107" s="142">
        <v>11</v>
      </c>
      <c r="E107" s="142">
        <v>19</v>
      </c>
      <c r="F107" s="144">
        <v>40052.899999998997</v>
      </c>
      <c r="G107" s="144">
        <v>127600.75999999901</v>
      </c>
      <c r="H107" s="144">
        <v>-87547.860000000393</v>
      </c>
      <c r="I107" s="143">
        <v>1.45749719067946</v>
      </c>
      <c r="J107" s="144">
        <v>-3628.6000000000799</v>
      </c>
      <c r="K107" s="145">
        <v>745</v>
      </c>
      <c r="L107" s="146">
        <v>0.57449664429530201</v>
      </c>
      <c r="M107" s="144">
        <v>53.762281879193502</v>
      </c>
      <c r="N107" s="115"/>
      <c r="O107" s="116"/>
      <c r="P107" s="117"/>
    </row>
    <row r="108" spans="2:16" x14ac:dyDescent="0.2">
      <c r="B108" s="142" t="s">
        <v>79</v>
      </c>
      <c r="C108" s="143">
        <v>3.94309334380196</v>
      </c>
      <c r="D108" s="142">
        <v>6</v>
      </c>
      <c r="E108" s="142">
        <v>19</v>
      </c>
      <c r="F108" s="144">
        <v>37819.519999999196</v>
      </c>
      <c r="G108" s="144">
        <v>113348.14</v>
      </c>
      <c r="H108" s="144">
        <v>-75528.620000000301</v>
      </c>
      <c r="I108" s="143">
        <v>1.5007309811830101</v>
      </c>
      <c r="J108" s="144">
        <v>-4998.5200000000796</v>
      </c>
      <c r="K108" s="145">
        <v>631</v>
      </c>
      <c r="L108" s="146">
        <v>0.58161648177495995</v>
      </c>
      <c r="M108" s="144">
        <v>59.935847860537699</v>
      </c>
      <c r="N108" s="115"/>
      <c r="O108" s="116"/>
      <c r="P108" s="117"/>
    </row>
    <row r="109" spans="2:16" x14ac:dyDescent="0.2">
      <c r="B109" s="142" t="s">
        <v>79</v>
      </c>
      <c r="C109" s="143">
        <v>3.9388500242898798</v>
      </c>
      <c r="D109" s="142">
        <v>9</v>
      </c>
      <c r="E109" s="142">
        <v>20</v>
      </c>
      <c r="F109" s="144">
        <v>39088.1199999991</v>
      </c>
      <c r="G109" s="144">
        <v>122567.599999999</v>
      </c>
      <c r="H109" s="144">
        <v>-83479.480000000403</v>
      </c>
      <c r="I109" s="143">
        <v>1.4682362659661901</v>
      </c>
      <c r="J109" s="144">
        <v>-3906.3400000000802</v>
      </c>
      <c r="K109" s="145">
        <v>711</v>
      </c>
      <c r="L109" s="146">
        <v>0.569620253164557</v>
      </c>
      <c r="M109" s="144">
        <v>54.976258790434898</v>
      </c>
      <c r="N109" s="115"/>
      <c r="O109" s="116"/>
      <c r="P109" s="117"/>
    </row>
    <row r="110" spans="2:16" x14ac:dyDescent="0.2">
      <c r="B110" s="142" t="s">
        <v>79</v>
      </c>
      <c r="C110" s="143">
        <v>3.9378140633425498</v>
      </c>
      <c r="D110" s="142">
        <v>6</v>
      </c>
      <c r="E110" s="142">
        <v>11</v>
      </c>
      <c r="F110" s="144">
        <v>36648.519999999298</v>
      </c>
      <c r="G110" s="144">
        <v>106325.54</v>
      </c>
      <c r="H110" s="144">
        <v>-69677.020000000295</v>
      </c>
      <c r="I110" s="143">
        <v>1.52597714425788</v>
      </c>
      <c r="J110" s="144">
        <v>-3262.1600000000499</v>
      </c>
      <c r="K110" s="145">
        <v>581</v>
      </c>
      <c r="L110" s="146">
        <v>0.580034423407917</v>
      </c>
      <c r="M110" s="144">
        <v>63.0783476764189</v>
      </c>
      <c r="N110" s="115"/>
      <c r="O110" s="116"/>
      <c r="P110" s="117"/>
    </row>
    <row r="111" spans="2:16" x14ac:dyDescent="0.2">
      <c r="B111" s="142" t="s">
        <v>79</v>
      </c>
      <c r="C111" s="143">
        <v>3.9334935176380101</v>
      </c>
      <c r="D111" s="142">
        <v>6</v>
      </c>
      <c r="E111" s="142">
        <v>9</v>
      </c>
      <c r="F111" s="144">
        <v>36491.899999999303</v>
      </c>
      <c r="G111" s="144">
        <v>105243.52</v>
      </c>
      <c r="H111" s="144">
        <v>-68751.620000000301</v>
      </c>
      <c r="I111" s="143">
        <v>1.53077876564944</v>
      </c>
      <c r="J111" s="144">
        <v>-3112.9600000000601</v>
      </c>
      <c r="K111" s="145">
        <v>570</v>
      </c>
      <c r="L111" s="146">
        <v>0.58070175438596505</v>
      </c>
      <c r="M111" s="144">
        <v>64.020877192981402</v>
      </c>
      <c r="N111" s="115"/>
      <c r="O111" s="116"/>
      <c r="P111" s="117"/>
    </row>
    <row r="112" spans="2:16" x14ac:dyDescent="0.2">
      <c r="B112" s="142" t="s">
        <v>79</v>
      </c>
      <c r="C112" s="143">
        <v>3.9331975054698902</v>
      </c>
      <c r="D112" s="142">
        <v>6</v>
      </c>
      <c r="E112" s="142">
        <v>18</v>
      </c>
      <c r="F112" s="144">
        <v>37487.4999999992</v>
      </c>
      <c r="G112" s="144">
        <v>112100.88</v>
      </c>
      <c r="H112" s="144">
        <v>-74613.380000000296</v>
      </c>
      <c r="I112" s="143">
        <v>1.5024232919082201</v>
      </c>
      <c r="J112" s="144">
        <v>-4998.5200000000796</v>
      </c>
      <c r="K112" s="145">
        <v>625</v>
      </c>
      <c r="L112" s="146">
        <v>0.58240000000000003</v>
      </c>
      <c r="M112" s="144">
        <v>59.979999999999002</v>
      </c>
      <c r="N112" s="115"/>
      <c r="O112" s="116"/>
      <c r="P112" s="117"/>
    </row>
    <row r="113" spans="2:16" x14ac:dyDescent="0.2">
      <c r="B113" s="142" t="s">
        <v>79</v>
      </c>
      <c r="C113" s="143">
        <v>3.9296325912269801</v>
      </c>
      <c r="D113" s="142">
        <v>10</v>
      </c>
      <c r="E113" s="142">
        <v>19</v>
      </c>
      <c r="F113" s="144">
        <v>39698.219999998997</v>
      </c>
      <c r="G113" s="144">
        <v>126801.159999999</v>
      </c>
      <c r="H113" s="144">
        <v>-87102.940000000395</v>
      </c>
      <c r="I113" s="143">
        <v>1.45576211319617</v>
      </c>
      <c r="J113" s="144">
        <v>-3810.6200000000699</v>
      </c>
      <c r="K113" s="145">
        <v>741</v>
      </c>
      <c r="L113" s="146">
        <v>0.57085020242914997</v>
      </c>
      <c r="M113" s="144">
        <v>53.573846153844997</v>
      </c>
      <c r="N113" s="115"/>
      <c r="O113" s="116"/>
      <c r="P113" s="117"/>
    </row>
    <row r="114" spans="2:16" x14ac:dyDescent="0.2">
      <c r="B114" s="142" t="s">
        <v>79</v>
      </c>
      <c r="C114" s="143">
        <v>3.92348442959613</v>
      </c>
      <c r="D114" s="142">
        <v>11</v>
      </c>
      <c r="E114" s="142">
        <v>21</v>
      </c>
      <c r="F114" s="144">
        <v>39957.179999999003</v>
      </c>
      <c r="G114" s="144">
        <v>128767.939999999</v>
      </c>
      <c r="H114" s="144">
        <v>-88810.760000000402</v>
      </c>
      <c r="I114" s="143">
        <v>1.4499137266700399</v>
      </c>
      <c r="J114" s="144">
        <v>-3628.6000000000799</v>
      </c>
      <c r="K114" s="145">
        <v>754</v>
      </c>
      <c r="L114" s="146">
        <v>0.57294429708222805</v>
      </c>
      <c r="M114" s="144">
        <v>52.993607427054599</v>
      </c>
      <c r="N114" s="115"/>
      <c r="O114" s="116"/>
      <c r="P114" s="117"/>
    </row>
    <row r="115" spans="2:16" x14ac:dyDescent="0.2">
      <c r="B115" s="142" t="s">
        <v>79</v>
      </c>
      <c r="C115" s="143">
        <v>3.9233074264630399</v>
      </c>
      <c r="D115" s="142">
        <v>6</v>
      </c>
      <c r="E115" s="142">
        <v>16</v>
      </c>
      <c r="F115" s="144">
        <v>37001.199999999197</v>
      </c>
      <c r="G115" s="144">
        <v>109851.68</v>
      </c>
      <c r="H115" s="144">
        <v>-72850.480000000302</v>
      </c>
      <c r="I115" s="143">
        <v>1.50790605634992</v>
      </c>
      <c r="J115" s="144">
        <v>-4165.7000000000698</v>
      </c>
      <c r="K115" s="145">
        <v>610</v>
      </c>
      <c r="L115" s="146">
        <v>0.58032786885245902</v>
      </c>
      <c r="M115" s="144">
        <v>60.657704918031698</v>
      </c>
      <c r="N115" s="115"/>
      <c r="O115" s="116"/>
      <c r="P115" s="117"/>
    </row>
    <row r="116" spans="2:16" x14ac:dyDescent="0.2">
      <c r="B116" s="142" t="s">
        <v>79</v>
      </c>
      <c r="C116" s="143">
        <v>3.9166992378204299</v>
      </c>
      <c r="D116" s="142">
        <v>11</v>
      </c>
      <c r="E116" s="142">
        <v>18</v>
      </c>
      <c r="F116" s="144">
        <v>39668.139999999003</v>
      </c>
      <c r="G116" s="144">
        <v>127185.91999999899</v>
      </c>
      <c r="H116" s="144">
        <v>-87517.780000000406</v>
      </c>
      <c r="I116" s="143">
        <v>1.4532580693888599</v>
      </c>
      <c r="J116" s="144">
        <v>-3628.6000000000799</v>
      </c>
      <c r="K116" s="145">
        <v>742</v>
      </c>
      <c r="L116" s="146">
        <v>0.57412398921832897</v>
      </c>
      <c r="M116" s="144">
        <v>53.461105121292697</v>
      </c>
      <c r="N116" s="115"/>
      <c r="O116" s="116"/>
      <c r="P116" s="117"/>
    </row>
    <row r="117" spans="2:16" x14ac:dyDescent="0.2">
      <c r="B117" s="142" t="s">
        <v>79</v>
      </c>
      <c r="C117" s="143">
        <v>3.9149398173919301</v>
      </c>
      <c r="D117" s="142">
        <v>10</v>
      </c>
      <c r="E117" s="142">
        <v>7</v>
      </c>
      <c r="F117" s="144">
        <v>37746.799999999101</v>
      </c>
      <c r="G117" s="144">
        <v>115731.69999999899</v>
      </c>
      <c r="H117" s="144">
        <v>-77984.9000000003</v>
      </c>
      <c r="I117" s="143">
        <v>1.48402703600311</v>
      </c>
      <c r="J117" s="144">
        <v>-3740.3000000000602</v>
      </c>
      <c r="K117" s="145">
        <v>665</v>
      </c>
      <c r="L117" s="146">
        <v>0.57894736842105299</v>
      </c>
      <c r="M117" s="144">
        <v>56.762105263156698</v>
      </c>
      <c r="N117" s="115"/>
      <c r="O117" s="116"/>
      <c r="P117" s="117"/>
    </row>
    <row r="118" spans="2:16" x14ac:dyDescent="0.2">
      <c r="B118" s="142" t="s">
        <v>79</v>
      </c>
      <c r="C118" s="143">
        <v>3.9104209321950001</v>
      </c>
      <c r="D118" s="142">
        <v>10</v>
      </c>
      <c r="E118" s="142">
        <v>6</v>
      </c>
      <c r="F118" s="144">
        <v>37627.279999999097</v>
      </c>
      <c r="G118" s="144">
        <v>114959.439999999</v>
      </c>
      <c r="H118" s="144">
        <v>-77332.160000000295</v>
      </c>
      <c r="I118" s="143">
        <v>1.48656703756883</v>
      </c>
      <c r="J118" s="144">
        <v>-3740.3000000000602</v>
      </c>
      <c r="K118" s="145">
        <v>659</v>
      </c>
      <c r="L118" s="146">
        <v>0.57966616084977196</v>
      </c>
      <c r="M118" s="144">
        <v>57.097541729892598</v>
      </c>
      <c r="N118" s="115"/>
      <c r="O118" s="116"/>
      <c r="P118" s="117"/>
    </row>
    <row r="119" spans="2:16" x14ac:dyDescent="0.2">
      <c r="B119" s="142" t="s">
        <v>79</v>
      </c>
      <c r="C119" s="143">
        <v>3.9045229359392302</v>
      </c>
      <c r="D119" s="142">
        <v>11</v>
      </c>
      <c r="E119" s="142">
        <v>20</v>
      </c>
      <c r="F119" s="144">
        <v>39727.499999999003</v>
      </c>
      <c r="G119" s="144">
        <v>128328.099999999</v>
      </c>
      <c r="H119" s="144">
        <v>-88600.600000000399</v>
      </c>
      <c r="I119" s="143">
        <v>1.44838861136379</v>
      </c>
      <c r="J119" s="144">
        <v>-3628.6000000000799</v>
      </c>
      <c r="K119" s="145">
        <v>750</v>
      </c>
      <c r="L119" s="146">
        <v>0.57333333333333303</v>
      </c>
      <c r="M119" s="144">
        <v>52.969999999998898</v>
      </c>
      <c r="N119" s="115"/>
      <c r="O119" s="116"/>
      <c r="P119" s="117"/>
    </row>
    <row r="120" spans="2:16" x14ac:dyDescent="0.2">
      <c r="B120" s="142" t="s">
        <v>79</v>
      </c>
      <c r="C120" s="143">
        <v>3.90266742062196</v>
      </c>
      <c r="D120" s="142">
        <v>11</v>
      </c>
      <c r="E120" s="142">
        <v>15</v>
      </c>
      <c r="F120" s="144">
        <v>39274.019999999</v>
      </c>
      <c r="G120" s="144">
        <v>125586.319999999</v>
      </c>
      <c r="H120" s="144">
        <v>-86312.300000000396</v>
      </c>
      <c r="I120" s="143">
        <v>1.45502228535213</v>
      </c>
      <c r="J120" s="144">
        <v>-3628.6000000000799</v>
      </c>
      <c r="K120" s="145">
        <v>731</v>
      </c>
      <c r="L120" s="146">
        <v>0.57592339261285896</v>
      </c>
      <c r="M120" s="144">
        <v>53.7264295485625</v>
      </c>
      <c r="N120" s="115"/>
      <c r="O120" s="116"/>
      <c r="P120" s="117"/>
    </row>
    <row r="121" spans="2:16" x14ac:dyDescent="0.2">
      <c r="B121" s="142" t="s">
        <v>79</v>
      </c>
      <c r="C121" s="143">
        <v>3.8970222747205101</v>
      </c>
      <c r="D121" s="142">
        <v>10</v>
      </c>
      <c r="E121" s="142">
        <v>5</v>
      </c>
      <c r="F121" s="144">
        <v>37187.839999999203</v>
      </c>
      <c r="G121" s="144">
        <v>113354.75999999901</v>
      </c>
      <c r="H121" s="144">
        <v>-76166.920000000304</v>
      </c>
      <c r="I121" s="143">
        <v>1.48824135202</v>
      </c>
      <c r="J121" s="144">
        <v>-3740.3000000000602</v>
      </c>
      <c r="K121" s="145">
        <v>652</v>
      </c>
      <c r="L121" s="146">
        <v>0.57975460122699396</v>
      </c>
      <c r="M121" s="144">
        <v>57.036564417176798</v>
      </c>
      <c r="N121" s="115"/>
      <c r="O121" s="116"/>
      <c r="P121" s="117"/>
    </row>
    <row r="122" spans="2:16" x14ac:dyDescent="0.2">
      <c r="B122" s="142" t="s">
        <v>79</v>
      </c>
      <c r="C122" s="143">
        <v>3.86935991549755</v>
      </c>
      <c r="D122" s="142">
        <v>11</v>
      </c>
      <c r="E122" s="142">
        <v>22</v>
      </c>
      <c r="F122" s="144">
        <v>39497.019999999</v>
      </c>
      <c r="G122" s="144">
        <v>128937.859999999</v>
      </c>
      <c r="H122" s="144">
        <v>-89440.840000000404</v>
      </c>
      <c r="I122" s="143">
        <v>1.44159938569449</v>
      </c>
      <c r="J122" s="144">
        <v>-3628.6000000000799</v>
      </c>
      <c r="K122" s="145">
        <v>756</v>
      </c>
      <c r="L122" s="146">
        <v>0.57275132275132301</v>
      </c>
      <c r="M122" s="144">
        <v>52.2447354497343</v>
      </c>
      <c r="N122" s="115"/>
      <c r="O122" s="116"/>
      <c r="P122" s="117"/>
    </row>
    <row r="123" spans="2:16" x14ac:dyDescent="0.2">
      <c r="B123" s="142" t="s">
        <v>79</v>
      </c>
      <c r="C123" s="143">
        <v>3.8649126346498202</v>
      </c>
      <c r="D123" s="142">
        <v>10</v>
      </c>
      <c r="E123" s="142">
        <v>20</v>
      </c>
      <c r="F123" s="144">
        <v>39107.979999998999</v>
      </c>
      <c r="G123" s="144">
        <v>126801.159999999</v>
      </c>
      <c r="H123" s="144">
        <v>-87693.1800000004</v>
      </c>
      <c r="I123" s="143">
        <v>1.4459637568166499</v>
      </c>
      <c r="J123" s="144">
        <v>-3810.6200000000699</v>
      </c>
      <c r="K123" s="145">
        <v>744</v>
      </c>
      <c r="L123" s="146">
        <v>0.56854838709677402</v>
      </c>
      <c r="M123" s="144">
        <v>52.564489247310703</v>
      </c>
      <c r="N123" s="115"/>
      <c r="O123" s="116"/>
      <c r="P123" s="117"/>
    </row>
    <row r="124" spans="2:16" x14ac:dyDescent="0.2">
      <c r="B124" s="142" t="s">
        <v>79</v>
      </c>
      <c r="C124" s="143">
        <v>3.8593496226162198</v>
      </c>
      <c r="D124" s="142">
        <v>7</v>
      </c>
      <c r="E124" s="142">
        <v>5</v>
      </c>
      <c r="F124" s="144">
        <v>35966.439999999202</v>
      </c>
      <c r="G124" s="144">
        <v>108001.68</v>
      </c>
      <c r="H124" s="144">
        <v>-72035.240000000296</v>
      </c>
      <c r="I124" s="143">
        <v>1.4992895144098799</v>
      </c>
      <c r="J124" s="144">
        <v>-2795.3800000000601</v>
      </c>
      <c r="K124" s="145">
        <v>607</v>
      </c>
      <c r="L124" s="146">
        <v>0.58319604612850096</v>
      </c>
      <c r="M124" s="144">
        <v>59.252784184512997</v>
      </c>
      <c r="N124" s="115"/>
      <c r="O124" s="116"/>
      <c r="P124" s="117"/>
    </row>
    <row r="125" spans="2:16" x14ac:dyDescent="0.2">
      <c r="B125" s="142" t="s">
        <v>79</v>
      </c>
      <c r="C125" s="143">
        <v>3.85836136456654</v>
      </c>
      <c r="D125" s="142">
        <v>11</v>
      </c>
      <c r="E125" s="142">
        <v>17</v>
      </c>
      <c r="F125" s="144">
        <v>39043.539999998997</v>
      </c>
      <c r="G125" s="144">
        <v>126426.159999999</v>
      </c>
      <c r="H125" s="144">
        <v>-87382.620000000403</v>
      </c>
      <c r="I125" s="143">
        <v>1.4468112766588901</v>
      </c>
      <c r="J125" s="144">
        <v>-3628.6000000000799</v>
      </c>
      <c r="K125" s="145">
        <v>737</v>
      </c>
      <c r="L125" s="146">
        <v>0.57394843962008102</v>
      </c>
      <c r="M125" s="144">
        <v>52.9763093622784</v>
      </c>
      <c r="N125" s="115"/>
      <c r="O125" s="116"/>
      <c r="P125" s="117"/>
    </row>
    <row r="126" spans="2:16" x14ac:dyDescent="0.2">
      <c r="B126" s="142" t="s">
        <v>79</v>
      </c>
      <c r="C126" s="143">
        <v>3.8520906812954898</v>
      </c>
      <c r="D126" s="142">
        <v>9</v>
      </c>
      <c r="E126" s="142">
        <v>11</v>
      </c>
      <c r="F126" s="144">
        <v>37261.239999999103</v>
      </c>
      <c r="G126" s="144">
        <v>116041.859999999</v>
      </c>
      <c r="H126" s="144">
        <v>-78780.620000000403</v>
      </c>
      <c r="I126" s="143">
        <v>1.4729746985997201</v>
      </c>
      <c r="J126" s="144">
        <v>-3301.6000000000299</v>
      </c>
      <c r="K126" s="145">
        <v>672</v>
      </c>
      <c r="L126" s="146">
        <v>0.56994047619047605</v>
      </c>
      <c r="M126" s="144">
        <v>55.448273809522703</v>
      </c>
      <c r="N126" s="115"/>
      <c r="O126" s="116"/>
      <c r="P126" s="117"/>
    </row>
    <row r="127" spans="2:16" x14ac:dyDescent="0.2">
      <c r="B127" s="142" t="s">
        <v>79</v>
      </c>
      <c r="C127" s="143">
        <v>3.8503627298534799</v>
      </c>
      <c r="D127" s="142">
        <v>9</v>
      </c>
      <c r="E127" s="142">
        <v>12</v>
      </c>
      <c r="F127" s="144">
        <v>37385.839999999102</v>
      </c>
      <c r="G127" s="144">
        <v>116811.77999999899</v>
      </c>
      <c r="H127" s="144">
        <v>-79425.940000000395</v>
      </c>
      <c r="I127" s="143">
        <v>1.4707006300460399</v>
      </c>
      <c r="J127" s="144">
        <v>-3301.6000000000299</v>
      </c>
      <c r="K127" s="145">
        <v>677</v>
      </c>
      <c r="L127" s="146">
        <v>0.56720827178729705</v>
      </c>
      <c r="M127" s="144">
        <v>55.222806499260301</v>
      </c>
      <c r="N127" s="115"/>
      <c r="O127" s="116"/>
      <c r="P127" s="117"/>
    </row>
    <row r="128" spans="2:16" x14ac:dyDescent="0.2">
      <c r="B128" s="142" t="s">
        <v>79</v>
      </c>
      <c r="C128" s="143">
        <v>3.84081463881689</v>
      </c>
      <c r="D128" s="142">
        <v>9</v>
      </c>
      <c r="E128" s="142">
        <v>6</v>
      </c>
      <c r="F128" s="144">
        <v>36593.319999999199</v>
      </c>
      <c r="G128" s="144">
        <v>112447.74</v>
      </c>
      <c r="H128" s="144">
        <v>-75854.420000000304</v>
      </c>
      <c r="I128" s="143">
        <v>1.48241513151111</v>
      </c>
      <c r="J128" s="144">
        <v>-2748.8600000000301</v>
      </c>
      <c r="K128" s="145">
        <v>646</v>
      </c>
      <c r="L128" s="146">
        <v>0.57585139318885403</v>
      </c>
      <c r="M128" s="144">
        <v>56.646006191949297</v>
      </c>
      <c r="N128" s="115"/>
      <c r="O128" s="116"/>
      <c r="P128" s="117"/>
    </row>
    <row r="129" spans="2:16" x14ac:dyDescent="0.2">
      <c r="B129" s="142" t="s">
        <v>79</v>
      </c>
      <c r="C129" s="143">
        <v>3.8325466324749602</v>
      </c>
      <c r="D129" s="142">
        <v>9</v>
      </c>
      <c r="E129" s="142">
        <v>7</v>
      </c>
      <c r="F129" s="144">
        <v>36630.419999999198</v>
      </c>
      <c r="G129" s="144">
        <v>113237.58</v>
      </c>
      <c r="H129" s="144">
        <v>-76607.160000000295</v>
      </c>
      <c r="I129" s="143">
        <v>1.4781592216706501</v>
      </c>
      <c r="J129" s="144">
        <v>-2530.8800000000201</v>
      </c>
      <c r="K129" s="145">
        <v>651</v>
      </c>
      <c r="L129" s="146">
        <v>0.57450076804915495</v>
      </c>
      <c r="M129" s="144">
        <v>56.267926267279996</v>
      </c>
      <c r="N129" s="115"/>
      <c r="O129" s="116"/>
      <c r="P129" s="117"/>
    </row>
    <row r="130" spans="2:16" x14ac:dyDescent="0.2">
      <c r="B130" s="142" t="s">
        <v>79</v>
      </c>
      <c r="C130" s="143">
        <v>3.8275454780757299</v>
      </c>
      <c r="D130" s="142">
        <v>5</v>
      </c>
      <c r="E130" s="142">
        <v>1</v>
      </c>
      <c r="F130" s="144">
        <v>34574.7799999993</v>
      </c>
      <c r="G130" s="144">
        <v>99254.879999999597</v>
      </c>
      <c r="H130" s="144">
        <v>-64680.100000000297</v>
      </c>
      <c r="I130" s="143">
        <v>1.5345505031686599</v>
      </c>
      <c r="J130" s="144">
        <v>-3524.2600000000398</v>
      </c>
      <c r="K130" s="145">
        <v>534</v>
      </c>
      <c r="L130" s="146">
        <v>0.58801498127340801</v>
      </c>
      <c r="M130" s="144">
        <v>64.746779026216302</v>
      </c>
      <c r="N130" s="115"/>
      <c r="O130" s="116"/>
      <c r="P130" s="117"/>
    </row>
    <row r="131" spans="2:16" x14ac:dyDescent="0.2">
      <c r="B131" s="142" t="s">
        <v>79</v>
      </c>
      <c r="C131" s="143">
        <v>3.8248501052964801</v>
      </c>
      <c r="D131" s="142">
        <v>7</v>
      </c>
      <c r="E131" s="142">
        <v>1</v>
      </c>
      <c r="F131" s="144">
        <v>35107.879999999299</v>
      </c>
      <c r="G131" s="144">
        <v>104754.82</v>
      </c>
      <c r="H131" s="144">
        <v>-69646.940000000293</v>
      </c>
      <c r="I131" s="143">
        <v>1.5040835964939601</v>
      </c>
      <c r="J131" s="144">
        <v>-2790.6400000000099</v>
      </c>
      <c r="K131" s="145">
        <v>589</v>
      </c>
      <c r="L131" s="146">
        <v>0.58743633276740204</v>
      </c>
      <c r="M131" s="144">
        <v>59.605908319184103</v>
      </c>
      <c r="N131" s="115"/>
      <c r="O131" s="116"/>
      <c r="P131" s="117"/>
    </row>
    <row r="132" spans="2:16" x14ac:dyDescent="0.2">
      <c r="B132" s="142" t="s">
        <v>79</v>
      </c>
      <c r="C132" s="143">
        <v>3.8089477889554502</v>
      </c>
      <c r="D132" s="142">
        <v>7</v>
      </c>
      <c r="E132" s="142">
        <v>2</v>
      </c>
      <c r="F132" s="144">
        <v>35000.059999999299</v>
      </c>
      <c r="G132" s="144">
        <v>105062.24</v>
      </c>
      <c r="H132" s="144">
        <v>-70062.180000000299</v>
      </c>
      <c r="I132" s="143">
        <v>1.4995571077006</v>
      </c>
      <c r="J132" s="144">
        <v>-2790.6400000000099</v>
      </c>
      <c r="K132" s="145">
        <v>593</v>
      </c>
      <c r="L132" s="146">
        <v>0.58516020236087696</v>
      </c>
      <c r="M132" s="144">
        <v>59.022023608768002</v>
      </c>
      <c r="N132" s="115"/>
      <c r="O132" s="116"/>
      <c r="P132" s="117"/>
    </row>
    <row r="133" spans="2:16" x14ac:dyDescent="0.2">
      <c r="B133" s="142" t="s">
        <v>79</v>
      </c>
      <c r="C133" s="143">
        <v>3.8079364905066502</v>
      </c>
      <c r="D133" s="142">
        <v>7</v>
      </c>
      <c r="E133" s="142">
        <v>6</v>
      </c>
      <c r="F133" s="144">
        <v>35633.619999999202</v>
      </c>
      <c r="G133" s="144">
        <v>108579.02</v>
      </c>
      <c r="H133" s="144">
        <v>-72945.4000000003</v>
      </c>
      <c r="I133" s="143">
        <v>1.4884971499230799</v>
      </c>
      <c r="J133" s="144">
        <v>-3450.4600000000601</v>
      </c>
      <c r="K133" s="145">
        <v>611</v>
      </c>
      <c r="L133" s="146">
        <v>0.58265139116202902</v>
      </c>
      <c r="M133" s="144">
        <v>58.320163666120102</v>
      </c>
      <c r="N133" s="115"/>
      <c r="O133" s="116"/>
      <c r="P133" s="117"/>
    </row>
    <row r="134" spans="2:16" x14ac:dyDescent="0.2">
      <c r="B134" s="142" t="s">
        <v>79</v>
      </c>
      <c r="C134" s="143">
        <v>3.8077369831439101</v>
      </c>
      <c r="D134" s="142">
        <v>5</v>
      </c>
      <c r="E134" s="142">
        <v>2</v>
      </c>
      <c r="F134" s="144">
        <v>34407.199999999299</v>
      </c>
      <c r="G134" s="144">
        <v>99254.879999999597</v>
      </c>
      <c r="H134" s="144">
        <v>-64847.680000000299</v>
      </c>
      <c r="I134" s="143">
        <v>1.53058490296028</v>
      </c>
      <c r="J134" s="144">
        <v>-3524.2600000000398</v>
      </c>
      <c r="K134" s="145">
        <v>535</v>
      </c>
      <c r="L134" s="146">
        <v>0.586915887850467</v>
      </c>
      <c r="M134" s="144">
        <v>64.312523364485102</v>
      </c>
      <c r="N134" s="115"/>
      <c r="O134" s="116"/>
      <c r="P134" s="117"/>
    </row>
    <row r="135" spans="2:16" x14ac:dyDescent="0.2">
      <c r="B135" s="142" t="s">
        <v>79</v>
      </c>
      <c r="C135" s="143">
        <v>3.8077369831439101</v>
      </c>
      <c r="D135" s="142">
        <v>5</v>
      </c>
      <c r="E135" s="142">
        <v>3</v>
      </c>
      <c r="F135" s="144">
        <v>34407.199999999299</v>
      </c>
      <c r="G135" s="144">
        <v>99254.879999999597</v>
      </c>
      <c r="H135" s="144">
        <v>-64847.680000000299</v>
      </c>
      <c r="I135" s="143">
        <v>1.53058490296028</v>
      </c>
      <c r="J135" s="144">
        <v>-3524.2600000000398</v>
      </c>
      <c r="K135" s="145">
        <v>535</v>
      </c>
      <c r="L135" s="146">
        <v>0.586915887850467</v>
      </c>
      <c r="M135" s="144">
        <v>64.312523364485102</v>
      </c>
      <c r="N135" s="115"/>
      <c r="O135" s="116"/>
      <c r="P135" s="117"/>
    </row>
    <row r="136" spans="2:16" x14ac:dyDescent="0.2">
      <c r="B136" s="142" t="s">
        <v>79</v>
      </c>
      <c r="C136" s="143">
        <v>3.8026997507093099</v>
      </c>
      <c r="D136" s="142">
        <v>9</v>
      </c>
      <c r="E136" s="142">
        <v>5</v>
      </c>
      <c r="F136" s="144">
        <v>36165.979999999203</v>
      </c>
      <c r="G136" s="144">
        <v>111865.32</v>
      </c>
      <c r="H136" s="144">
        <v>-75699.340000000302</v>
      </c>
      <c r="I136" s="143">
        <v>1.4777581944571601</v>
      </c>
      <c r="J136" s="144">
        <v>-2748.8600000000301</v>
      </c>
      <c r="K136" s="145">
        <v>644</v>
      </c>
      <c r="L136" s="146">
        <v>0.57608695652173902</v>
      </c>
      <c r="M136" s="144">
        <v>56.158354037266001</v>
      </c>
      <c r="N136" s="115"/>
      <c r="O136" s="116"/>
      <c r="P136" s="117"/>
    </row>
    <row r="137" spans="2:16" x14ac:dyDescent="0.2">
      <c r="B137" s="142" t="s">
        <v>79</v>
      </c>
      <c r="C137" s="143">
        <v>3.8010066694089102</v>
      </c>
      <c r="D137" s="142">
        <v>7</v>
      </c>
      <c r="E137" s="142">
        <v>4</v>
      </c>
      <c r="F137" s="144">
        <v>35374.259999999202</v>
      </c>
      <c r="G137" s="144">
        <v>107204.42</v>
      </c>
      <c r="H137" s="144">
        <v>-71830.160000000295</v>
      </c>
      <c r="I137" s="143">
        <v>1.49247085068444</v>
      </c>
      <c r="J137" s="144">
        <v>-2795.3800000000601</v>
      </c>
      <c r="K137" s="145">
        <v>603</v>
      </c>
      <c r="L137" s="146">
        <v>0.58208955223880599</v>
      </c>
      <c r="M137" s="144">
        <v>58.663781094526399</v>
      </c>
      <c r="N137" s="115"/>
      <c r="O137" s="116"/>
      <c r="P137" s="117"/>
    </row>
    <row r="138" spans="2:16" x14ac:dyDescent="0.2">
      <c r="B138" s="142" t="s">
        <v>79</v>
      </c>
      <c r="C138" s="143">
        <v>3.7928638478747199</v>
      </c>
      <c r="D138" s="142">
        <v>6</v>
      </c>
      <c r="E138" s="142">
        <v>21</v>
      </c>
      <c r="F138" s="144">
        <v>36968.319999999199</v>
      </c>
      <c r="G138" s="144">
        <v>115439.92</v>
      </c>
      <c r="H138" s="144">
        <v>-78471.600000000297</v>
      </c>
      <c r="I138" s="143">
        <v>1.4711044505273101</v>
      </c>
      <c r="J138" s="144">
        <v>-4998.5200000000796</v>
      </c>
      <c r="K138" s="145">
        <v>646</v>
      </c>
      <c r="L138" s="146">
        <v>0.58204334365325106</v>
      </c>
      <c r="M138" s="144">
        <v>57.226501547986501</v>
      </c>
      <c r="N138" s="115"/>
      <c r="O138" s="116"/>
      <c r="P138" s="117"/>
    </row>
    <row r="139" spans="2:16" x14ac:dyDescent="0.2">
      <c r="B139" s="142" t="s">
        <v>79</v>
      </c>
      <c r="C139" s="143">
        <v>3.78643302121043</v>
      </c>
      <c r="D139" s="142">
        <v>10</v>
      </c>
      <c r="E139" s="142">
        <v>21</v>
      </c>
      <c r="F139" s="144">
        <v>38427.499999999003</v>
      </c>
      <c r="G139" s="144">
        <v>127153.499999999</v>
      </c>
      <c r="H139" s="144">
        <v>-88726.000000000393</v>
      </c>
      <c r="I139" s="143">
        <v>1.43310303631403</v>
      </c>
      <c r="J139" s="144">
        <v>-4167.3000000001002</v>
      </c>
      <c r="K139" s="145">
        <v>750</v>
      </c>
      <c r="L139" s="146">
        <v>0.56666666666666698</v>
      </c>
      <c r="M139" s="144">
        <v>51.236666666665499</v>
      </c>
      <c r="N139" s="115"/>
      <c r="O139" s="116"/>
      <c r="P139" s="117"/>
    </row>
    <row r="140" spans="2:16" x14ac:dyDescent="0.2">
      <c r="B140" s="142" t="s">
        <v>79</v>
      </c>
      <c r="C140" s="143">
        <v>3.7854608943086299</v>
      </c>
      <c r="D140" s="142">
        <v>11</v>
      </c>
      <c r="E140" s="142">
        <v>16</v>
      </c>
      <c r="F140" s="144">
        <v>38208.779999999002</v>
      </c>
      <c r="G140" s="144">
        <v>125586.319999999</v>
      </c>
      <c r="H140" s="144">
        <v>-87377.540000000401</v>
      </c>
      <c r="I140" s="143">
        <v>1.4372837688037301</v>
      </c>
      <c r="J140" s="144">
        <v>-3628.6000000000799</v>
      </c>
      <c r="K140" s="145">
        <v>734</v>
      </c>
      <c r="L140" s="146">
        <v>0.57356948228882798</v>
      </c>
      <c r="M140" s="144">
        <v>52.055558583105103</v>
      </c>
      <c r="N140" s="115"/>
      <c r="O140" s="116"/>
      <c r="P140" s="117"/>
    </row>
    <row r="141" spans="2:16" x14ac:dyDescent="0.2">
      <c r="B141" s="142" t="s">
        <v>79</v>
      </c>
      <c r="C141" s="143">
        <v>3.7834555578134301</v>
      </c>
      <c r="D141" s="142">
        <v>9</v>
      </c>
      <c r="E141" s="142">
        <v>4</v>
      </c>
      <c r="F141" s="144">
        <v>35976.139999999199</v>
      </c>
      <c r="G141" s="144">
        <v>111645.4</v>
      </c>
      <c r="H141" s="144">
        <v>-75669.2600000003</v>
      </c>
      <c r="I141" s="143">
        <v>1.47543929992178</v>
      </c>
      <c r="J141" s="144">
        <v>-2748.8600000000301</v>
      </c>
      <c r="K141" s="145">
        <v>642</v>
      </c>
      <c r="L141" s="146">
        <v>0.57632398753894098</v>
      </c>
      <c r="M141" s="144">
        <v>56.037601246104799</v>
      </c>
      <c r="N141" s="115"/>
      <c r="O141" s="116"/>
      <c r="P141" s="117"/>
    </row>
    <row r="142" spans="2:16" x14ac:dyDescent="0.2">
      <c r="B142" s="142" t="s">
        <v>79</v>
      </c>
      <c r="C142" s="143">
        <v>3.7833793650209602</v>
      </c>
      <c r="D142" s="142">
        <v>5</v>
      </c>
      <c r="E142" s="142">
        <v>15</v>
      </c>
      <c r="F142" s="144">
        <v>35081.339999999298</v>
      </c>
      <c r="G142" s="144">
        <v>104988.04</v>
      </c>
      <c r="H142" s="144">
        <v>-69906.700000000303</v>
      </c>
      <c r="I142" s="143">
        <v>1.5018308688580499</v>
      </c>
      <c r="J142" s="144">
        <v>-3568.04000000007</v>
      </c>
      <c r="K142" s="145">
        <v>577</v>
      </c>
      <c r="L142" s="146">
        <v>0.58405545927209701</v>
      </c>
      <c r="M142" s="144">
        <v>60.799549393413301</v>
      </c>
      <c r="N142" s="115"/>
      <c r="O142" s="116"/>
      <c r="P142" s="117"/>
    </row>
    <row r="143" spans="2:16" x14ac:dyDescent="0.2">
      <c r="B143" s="142" t="s">
        <v>79</v>
      </c>
      <c r="C143" s="143">
        <v>3.7803222120018898</v>
      </c>
      <c r="D143" s="142">
        <v>7</v>
      </c>
      <c r="E143" s="142">
        <v>3</v>
      </c>
      <c r="F143" s="144">
        <v>34909.819999999301</v>
      </c>
      <c r="G143" s="144">
        <v>105744.66</v>
      </c>
      <c r="H143" s="144">
        <v>-70834.840000000302</v>
      </c>
      <c r="I143" s="143">
        <v>1.49283403477722</v>
      </c>
      <c r="J143" s="144">
        <v>-2790.6400000000099</v>
      </c>
      <c r="K143" s="145">
        <v>596</v>
      </c>
      <c r="L143" s="146">
        <v>0.58389261744966403</v>
      </c>
      <c r="M143" s="144">
        <v>58.573523489931901</v>
      </c>
      <c r="N143" s="115"/>
      <c r="O143" s="116"/>
      <c r="P143" s="117"/>
    </row>
    <row r="144" spans="2:16" x14ac:dyDescent="0.2">
      <c r="B144" s="142" t="s">
        <v>79</v>
      </c>
      <c r="C144" s="143">
        <v>3.7697916700779199</v>
      </c>
      <c r="D144" s="142">
        <v>11</v>
      </c>
      <c r="E144" s="142">
        <v>23</v>
      </c>
      <c r="F144" s="144">
        <v>38573.959999999002</v>
      </c>
      <c r="G144" s="144">
        <v>129057.77999999899</v>
      </c>
      <c r="H144" s="144">
        <v>-90483.8200000004</v>
      </c>
      <c r="I144" s="143">
        <v>1.4263078194532299</v>
      </c>
      <c r="J144" s="144">
        <v>-3508.6800000000799</v>
      </c>
      <c r="K144" s="145">
        <v>763</v>
      </c>
      <c r="L144" s="146">
        <v>0.56880733944954098</v>
      </c>
      <c r="M144" s="144">
        <v>50.555648754913697</v>
      </c>
      <c r="N144" s="115"/>
      <c r="O144" s="116"/>
      <c r="P144" s="117"/>
    </row>
    <row r="145" spans="2:16" x14ac:dyDescent="0.2">
      <c r="B145" s="142" t="s">
        <v>79</v>
      </c>
      <c r="C145" s="143">
        <v>3.76784035616644</v>
      </c>
      <c r="D145" s="142">
        <v>5</v>
      </c>
      <c r="E145" s="142">
        <v>16</v>
      </c>
      <c r="F145" s="144">
        <v>35023.519999999298</v>
      </c>
      <c r="G145" s="144">
        <v>105485.3</v>
      </c>
      <c r="H145" s="144">
        <v>-70461.780000000304</v>
      </c>
      <c r="I145" s="143">
        <v>1.4970569860710199</v>
      </c>
      <c r="J145" s="144">
        <v>-3568.04000000007</v>
      </c>
      <c r="K145" s="145">
        <v>581</v>
      </c>
      <c r="L145" s="146">
        <v>0.58519793459552505</v>
      </c>
      <c r="M145" s="144">
        <v>60.281445783131602</v>
      </c>
      <c r="N145" s="115"/>
      <c r="O145" s="116"/>
      <c r="P145" s="117"/>
    </row>
    <row r="146" spans="2:16" x14ac:dyDescent="0.2">
      <c r="B146" s="142" t="s">
        <v>79</v>
      </c>
      <c r="C146" s="143">
        <v>3.75650205618328</v>
      </c>
      <c r="D146" s="142">
        <v>9</v>
      </c>
      <c r="E146" s="142">
        <v>21</v>
      </c>
      <c r="F146" s="144">
        <v>37672.479999999101</v>
      </c>
      <c r="G146" s="144">
        <v>123557.439999999</v>
      </c>
      <c r="H146" s="144">
        <v>-85884.960000000399</v>
      </c>
      <c r="I146" s="143">
        <v>1.43863884899054</v>
      </c>
      <c r="J146" s="144">
        <v>-3906.3400000000802</v>
      </c>
      <c r="K146" s="145">
        <v>719</v>
      </c>
      <c r="L146" s="146">
        <v>0.56606397774687101</v>
      </c>
      <c r="M146" s="144">
        <v>52.395660639776402</v>
      </c>
      <c r="N146" s="115"/>
      <c r="O146" s="116"/>
      <c r="P146" s="117"/>
    </row>
    <row r="147" spans="2:16" x14ac:dyDescent="0.2">
      <c r="B147" s="142" t="s">
        <v>79</v>
      </c>
      <c r="C147" s="143">
        <v>3.7490772684303102</v>
      </c>
      <c r="D147" s="142">
        <v>11</v>
      </c>
      <c r="E147" s="142">
        <v>14</v>
      </c>
      <c r="F147" s="144">
        <v>37616.999999999003</v>
      </c>
      <c r="G147" s="144">
        <v>123811.719999999</v>
      </c>
      <c r="H147" s="144">
        <v>-86194.720000000394</v>
      </c>
      <c r="I147" s="143">
        <v>1.4364188432887599</v>
      </c>
      <c r="J147" s="144">
        <v>-3628.6000000000799</v>
      </c>
      <c r="K147" s="145">
        <v>725</v>
      </c>
      <c r="L147" s="146">
        <v>0.57379310344827605</v>
      </c>
      <c r="M147" s="144">
        <v>51.885517241378203</v>
      </c>
      <c r="N147" s="115"/>
      <c r="O147" s="116"/>
      <c r="P147" s="117"/>
    </row>
    <row r="148" spans="2:16" x14ac:dyDescent="0.2">
      <c r="B148" s="142" t="s">
        <v>79</v>
      </c>
      <c r="C148" s="143">
        <v>3.7437201525028301</v>
      </c>
      <c r="D148" s="142">
        <v>11</v>
      </c>
      <c r="E148" s="142">
        <v>24</v>
      </c>
      <c r="F148" s="144">
        <v>38353.639999999003</v>
      </c>
      <c r="G148" s="144">
        <v>129285.11999999901</v>
      </c>
      <c r="H148" s="144">
        <v>-90931.480000000403</v>
      </c>
      <c r="I148" s="143">
        <v>1.4217861625038899</v>
      </c>
      <c r="J148" s="144">
        <v>-3508.6800000000799</v>
      </c>
      <c r="K148" s="145">
        <v>767</v>
      </c>
      <c r="L148" s="146">
        <v>0.56844850065189001</v>
      </c>
      <c r="M148" s="144">
        <v>50.004745762710797</v>
      </c>
      <c r="N148" s="115"/>
      <c r="O148" s="116"/>
      <c r="P148" s="117"/>
    </row>
    <row r="149" spans="2:16" x14ac:dyDescent="0.2">
      <c r="B149" s="142" t="s">
        <v>79</v>
      </c>
      <c r="C149" s="143">
        <v>3.7404332836023602</v>
      </c>
      <c r="D149" s="142">
        <v>11</v>
      </c>
      <c r="E149" s="142">
        <v>13</v>
      </c>
      <c r="F149" s="144">
        <v>37504.899999998997</v>
      </c>
      <c r="G149" s="144">
        <v>123396.879999999</v>
      </c>
      <c r="H149" s="144">
        <v>-85891.980000000403</v>
      </c>
      <c r="I149" s="143">
        <v>1.43665194352254</v>
      </c>
      <c r="J149" s="144">
        <v>-3628.6000000000799</v>
      </c>
      <c r="K149" s="145">
        <v>720</v>
      </c>
      <c r="L149" s="146">
        <v>0.57499999999999996</v>
      </c>
      <c r="M149" s="144">
        <v>52.0901388888878</v>
      </c>
      <c r="N149" s="115"/>
      <c r="O149" s="116"/>
      <c r="P149" s="117"/>
    </row>
    <row r="150" spans="2:16" x14ac:dyDescent="0.2">
      <c r="B150" s="142" t="s">
        <v>79</v>
      </c>
      <c r="C150" s="143">
        <v>3.7382077249021601</v>
      </c>
      <c r="D150" s="142">
        <v>11</v>
      </c>
      <c r="E150" s="142">
        <v>25</v>
      </c>
      <c r="F150" s="144">
        <v>38313.399999998997</v>
      </c>
      <c r="G150" s="144">
        <v>129492.539999999</v>
      </c>
      <c r="H150" s="144">
        <v>-91179.140000000407</v>
      </c>
      <c r="I150" s="143">
        <v>1.4201991815232999</v>
      </c>
      <c r="J150" s="144">
        <v>-3508.6800000000799</v>
      </c>
      <c r="K150" s="145">
        <v>770</v>
      </c>
      <c r="L150" s="146">
        <v>0.567532467532468</v>
      </c>
      <c r="M150" s="144">
        <v>49.757662337661202</v>
      </c>
      <c r="N150" s="115"/>
      <c r="O150" s="116"/>
      <c r="P150" s="117"/>
    </row>
    <row r="151" spans="2:16" x14ac:dyDescent="0.2">
      <c r="B151" s="142" t="s">
        <v>79</v>
      </c>
      <c r="C151" s="143">
        <v>3.73077423114005</v>
      </c>
      <c r="D151" s="142">
        <v>10</v>
      </c>
      <c r="E151" s="142">
        <v>4</v>
      </c>
      <c r="F151" s="144">
        <v>35485.899999999201</v>
      </c>
      <c r="G151" s="144">
        <v>111610.239999999</v>
      </c>
      <c r="H151" s="144">
        <v>-76124.340000000302</v>
      </c>
      <c r="I151" s="143">
        <v>1.4661570793257299</v>
      </c>
      <c r="J151" s="144">
        <v>-3740.3000000000602</v>
      </c>
      <c r="K151" s="145">
        <v>645</v>
      </c>
      <c r="L151" s="146">
        <v>0.57674418604651201</v>
      </c>
      <c r="M151" s="144">
        <v>55.016899224805101</v>
      </c>
      <c r="N151" s="115"/>
      <c r="O151" s="116"/>
      <c r="P151" s="117"/>
    </row>
    <row r="152" spans="2:16" x14ac:dyDescent="0.2">
      <c r="B152" s="142" t="s">
        <v>79</v>
      </c>
      <c r="C152" s="143">
        <v>3.72842194941382</v>
      </c>
      <c r="D152" s="142">
        <v>5</v>
      </c>
      <c r="E152" s="142">
        <v>14</v>
      </c>
      <c r="F152" s="144">
        <v>34486.819999999301</v>
      </c>
      <c r="G152" s="144">
        <v>103933.36</v>
      </c>
      <c r="H152" s="144">
        <v>-69446.540000000299</v>
      </c>
      <c r="I152" s="143">
        <v>1.4965952227425501</v>
      </c>
      <c r="J152" s="144">
        <v>-3568.04000000007</v>
      </c>
      <c r="K152" s="145">
        <v>571</v>
      </c>
      <c r="L152" s="146">
        <v>0.58318739054290702</v>
      </c>
      <c r="M152" s="144">
        <v>60.397232924692602</v>
      </c>
      <c r="N152" s="115"/>
      <c r="O152" s="116"/>
      <c r="P152" s="117"/>
    </row>
    <row r="153" spans="2:16" x14ac:dyDescent="0.2">
      <c r="B153" s="142" t="s">
        <v>79</v>
      </c>
      <c r="C153" s="143">
        <v>3.7202531250693398</v>
      </c>
      <c r="D153" s="142">
        <v>6</v>
      </c>
      <c r="E153" s="142">
        <v>22</v>
      </c>
      <c r="F153" s="144">
        <v>36315.579999999201</v>
      </c>
      <c r="G153" s="144">
        <v>115439.92</v>
      </c>
      <c r="H153" s="144">
        <v>-79124.340000000302</v>
      </c>
      <c r="I153" s="143">
        <v>1.4589685045082099</v>
      </c>
      <c r="J153" s="144">
        <v>-4998.5200000000796</v>
      </c>
      <c r="K153" s="145">
        <v>649</v>
      </c>
      <c r="L153" s="146">
        <v>0.57935285053929098</v>
      </c>
      <c r="M153" s="144">
        <v>55.956209553157699</v>
      </c>
      <c r="N153" s="115"/>
      <c r="O153" s="116"/>
      <c r="P153" s="117"/>
    </row>
    <row r="154" spans="2:16" x14ac:dyDescent="0.2">
      <c r="B154" s="142" t="s">
        <v>79</v>
      </c>
      <c r="C154" s="143">
        <v>3.7170424228718901</v>
      </c>
      <c r="D154" s="142">
        <v>7</v>
      </c>
      <c r="E154" s="142">
        <v>0</v>
      </c>
      <c r="F154" s="144">
        <v>33639.559999999299</v>
      </c>
      <c r="G154" s="144">
        <v>101368.12</v>
      </c>
      <c r="H154" s="144">
        <v>-67728.560000000303</v>
      </c>
      <c r="I154" s="143">
        <v>1.49668204964049</v>
      </c>
      <c r="J154" s="144">
        <v>-2790.6400000000099</v>
      </c>
      <c r="K154" s="145">
        <v>568</v>
      </c>
      <c r="L154" s="146">
        <v>0.59154929577464799</v>
      </c>
      <c r="M154" s="144">
        <v>59.2245774647877</v>
      </c>
      <c r="N154" s="115"/>
      <c r="O154" s="116"/>
      <c r="P154" s="117"/>
    </row>
    <row r="155" spans="2:16" x14ac:dyDescent="0.2">
      <c r="B155" s="142" t="s">
        <v>79</v>
      </c>
      <c r="C155" s="143">
        <v>3.716880902527</v>
      </c>
      <c r="D155" s="142">
        <v>11</v>
      </c>
      <c r="E155" s="142">
        <v>12</v>
      </c>
      <c r="F155" s="144">
        <v>37200.219999999099</v>
      </c>
      <c r="G155" s="144">
        <v>122674.61999999901</v>
      </c>
      <c r="H155" s="144">
        <v>-85474.400000000402</v>
      </c>
      <c r="I155" s="143">
        <v>1.43522060406389</v>
      </c>
      <c r="J155" s="144">
        <v>-3628.6000000000799</v>
      </c>
      <c r="K155" s="145">
        <v>716</v>
      </c>
      <c r="L155" s="146">
        <v>0.57402234636871496</v>
      </c>
      <c r="M155" s="144">
        <v>51.9556145251386</v>
      </c>
      <c r="N155" s="115"/>
      <c r="O155" s="116"/>
      <c r="P155" s="117"/>
    </row>
    <row r="156" spans="2:16" x14ac:dyDescent="0.2">
      <c r="B156" s="142" t="s">
        <v>79</v>
      </c>
      <c r="C156" s="143">
        <v>3.7058998589423302</v>
      </c>
      <c r="D156" s="142">
        <v>11</v>
      </c>
      <c r="E156" s="142">
        <v>11</v>
      </c>
      <c r="F156" s="144">
        <v>37077.959999999097</v>
      </c>
      <c r="G156" s="144">
        <v>122384.77999999899</v>
      </c>
      <c r="H156" s="144">
        <v>-85306.8200000004</v>
      </c>
      <c r="I156" s="143">
        <v>1.4346423884983499</v>
      </c>
      <c r="J156" s="144">
        <v>-3748.52000000008</v>
      </c>
      <c r="K156" s="145">
        <v>713</v>
      </c>
      <c r="L156" s="146">
        <v>0.57363253856942498</v>
      </c>
      <c r="M156" s="144">
        <v>52.002748948105499</v>
      </c>
      <c r="N156" s="115"/>
      <c r="O156" s="116"/>
      <c r="P156" s="117"/>
    </row>
    <row r="157" spans="2:16" x14ac:dyDescent="0.2">
      <c r="B157" s="142" t="s">
        <v>79</v>
      </c>
      <c r="C157" s="143">
        <v>3.7044192308853798</v>
      </c>
      <c r="D157" s="142">
        <v>7</v>
      </c>
      <c r="E157" s="142">
        <v>7</v>
      </c>
      <c r="F157" s="144">
        <v>34790.639999999199</v>
      </c>
      <c r="G157" s="144">
        <v>108923.94</v>
      </c>
      <c r="H157" s="144">
        <v>-74133.300000000294</v>
      </c>
      <c r="I157" s="143">
        <v>1.46929841245431</v>
      </c>
      <c r="J157" s="144">
        <v>-3450.4600000000601</v>
      </c>
      <c r="K157" s="145">
        <v>617</v>
      </c>
      <c r="L157" s="146">
        <v>0.57860615883306299</v>
      </c>
      <c r="M157" s="144">
        <v>56.3867747163685</v>
      </c>
      <c r="N157" s="115"/>
      <c r="O157" s="116"/>
      <c r="P157" s="117"/>
    </row>
    <row r="158" spans="2:16" x14ac:dyDescent="0.2">
      <c r="B158" s="142" t="s">
        <v>79</v>
      </c>
      <c r="C158" s="143">
        <v>3.7036450950706099</v>
      </c>
      <c r="D158" s="142">
        <v>8</v>
      </c>
      <c r="E158" s="142">
        <v>16</v>
      </c>
      <c r="F158" s="144">
        <v>35928.019999999102</v>
      </c>
      <c r="G158" s="144">
        <v>116159.039999999</v>
      </c>
      <c r="H158" s="144">
        <v>-80231.020000000397</v>
      </c>
      <c r="I158" s="143">
        <v>1.4478070950612201</v>
      </c>
      <c r="J158" s="144">
        <v>-3673.52000000008</v>
      </c>
      <c r="K158" s="145">
        <v>681</v>
      </c>
      <c r="L158" s="146">
        <v>0.56828193832599105</v>
      </c>
      <c r="M158" s="144">
        <v>52.757738619675898</v>
      </c>
      <c r="N158" s="115"/>
      <c r="O158" s="116"/>
      <c r="P158" s="117"/>
    </row>
    <row r="159" spans="2:16" x14ac:dyDescent="0.2">
      <c r="B159" s="142" t="s">
        <v>79</v>
      </c>
      <c r="C159" s="143">
        <v>3.6896629847243698</v>
      </c>
      <c r="D159" s="142">
        <v>9</v>
      </c>
      <c r="E159" s="142">
        <v>3</v>
      </c>
      <c r="F159" s="144">
        <v>35026.539999999201</v>
      </c>
      <c r="G159" s="144">
        <v>110628.22</v>
      </c>
      <c r="H159" s="144">
        <v>-75601.680000000299</v>
      </c>
      <c r="I159" s="143">
        <v>1.46330372552566</v>
      </c>
      <c r="J159" s="144">
        <v>-2748.8600000000301</v>
      </c>
      <c r="K159" s="145">
        <v>637</v>
      </c>
      <c r="L159" s="146">
        <v>0.57456828885400302</v>
      </c>
      <c r="M159" s="144">
        <v>54.986718995289401</v>
      </c>
      <c r="N159" s="115"/>
      <c r="O159" s="116"/>
      <c r="P159" s="117"/>
    </row>
    <row r="160" spans="2:16" x14ac:dyDescent="0.2">
      <c r="B160" s="142" t="s">
        <v>79</v>
      </c>
      <c r="C160" s="143">
        <v>3.6880602403845599</v>
      </c>
      <c r="D160" s="142">
        <v>10</v>
      </c>
      <c r="E160" s="142">
        <v>22</v>
      </c>
      <c r="F160" s="144">
        <v>37591.939999998998</v>
      </c>
      <c r="G160" s="144">
        <v>127750.75999999901</v>
      </c>
      <c r="H160" s="144">
        <v>-90158.8200000004</v>
      </c>
      <c r="I160" s="143">
        <v>1.41695244014949</v>
      </c>
      <c r="J160" s="144">
        <v>-4167.3000000001002</v>
      </c>
      <c r="K160" s="145">
        <v>757</v>
      </c>
      <c r="L160" s="146">
        <v>0.56538969616908896</v>
      </c>
      <c r="M160" s="144">
        <v>49.659101717303997</v>
      </c>
      <c r="N160" s="115"/>
      <c r="O160" s="116"/>
      <c r="P160" s="117"/>
    </row>
    <row r="161" spans="2:16" x14ac:dyDescent="0.2">
      <c r="B161" s="142" t="s">
        <v>79</v>
      </c>
      <c r="C161" s="143">
        <v>3.6736509971819098</v>
      </c>
      <c r="D161" s="142">
        <v>5</v>
      </c>
      <c r="E161" s="142">
        <v>0</v>
      </c>
      <c r="F161" s="144">
        <v>32484.9999999994</v>
      </c>
      <c r="G161" s="144">
        <v>94149.059999999605</v>
      </c>
      <c r="H161" s="144">
        <v>-61664.060000000303</v>
      </c>
      <c r="I161" s="143">
        <v>1.52680605201797</v>
      </c>
      <c r="J161" s="144">
        <v>-3524.2600000000398</v>
      </c>
      <c r="K161" s="145">
        <v>500</v>
      </c>
      <c r="L161" s="146">
        <v>0.58599999999999997</v>
      </c>
      <c r="M161" s="144">
        <v>64.969999999999104</v>
      </c>
      <c r="N161" s="115"/>
      <c r="O161" s="116"/>
      <c r="P161" s="117"/>
    </row>
    <row r="162" spans="2:16" x14ac:dyDescent="0.2">
      <c r="B162" s="142" t="s">
        <v>79</v>
      </c>
      <c r="C162" s="143">
        <v>3.6734232786221601</v>
      </c>
      <c r="D162" s="142">
        <v>6</v>
      </c>
      <c r="E162" s="142">
        <v>23</v>
      </c>
      <c r="F162" s="144">
        <v>35955.419999999198</v>
      </c>
      <c r="G162" s="144">
        <v>115709.84</v>
      </c>
      <c r="H162" s="144">
        <v>-79754.420000000304</v>
      </c>
      <c r="I162" s="143">
        <v>1.4508266751861401</v>
      </c>
      <c r="J162" s="144">
        <v>-4998.5200000000796</v>
      </c>
      <c r="K162" s="145">
        <v>651</v>
      </c>
      <c r="L162" s="146">
        <v>0.57910906298003095</v>
      </c>
      <c r="M162" s="144">
        <v>55.231059907833</v>
      </c>
      <c r="N162" s="115"/>
      <c r="O162" s="116"/>
      <c r="P162" s="117"/>
    </row>
    <row r="163" spans="2:16" x14ac:dyDescent="0.2">
      <c r="B163" s="142" t="s">
        <v>79</v>
      </c>
      <c r="C163" s="143">
        <v>3.6634776695384899</v>
      </c>
      <c r="D163" s="142">
        <v>9</v>
      </c>
      <c r="E163" s="142">
        <v>22</v>
      </c>
      <c r="F163" s="144">
        <v>36814.659999998999</v>
      </c>
      <c r="G163" s="144">
        <v>123627.359999999</v>
      </c>
      <c r="H163" s="144">
        <v>-86812.700000000405</v>
      </c>
      <c r="I163" s="143">
        <v>1.42406998054431</v>
      </c>
      <c r="J163" s="144">
        <v>-3906.3400000000802</v>
      </c>
      <c r="K163" s="145">
        <v>723</v>
      </c>
      <c r="L163" s="146">
        <v>0.56431535269709499</v>
      </c>
      <c r="M163" s="144">
        <v>50.919308437066697</v>
      </c>
      <c r="N163" s="115"/>
      <c r="O163" s="116"/>
      <c r="P163" s="117"/>
    </row>
    <row r="164" spans="2:16" x14ac:dyDescent="0.2">
      <c r="B164" s="142" t="s">
        <v>79</v>
      </c>
      <c r="C164" s="143">
        <v>3.64685827222449</v>
      </c>
      <c r="D164" s="142">
        <v>5</v>
      </c>
      <c r="E164" s="142">
        <v>4</v>
      </c>
      <c r="F164" s="144">
        <v>33147.039999999302</v>
      </c>
      <c r="G164" s="144">
        <v>99254.879999999597</v>
      </c>
      <c r="H164" s="144">
        <v>-66107.840000000302</v>
      </c>
      <c r="I164" s="143">
        <v>1.50140860751159</v>
      </c>
      <c r="J164" s="144">
        <v>-3562.9600000000601</v>
      </c>
      <c r="K164" s="145">
        <v>537</v>
      </c>
      <c r="L164" s="146">
        <v>0.58472998137802601</v>
      </c>
      <c r="M164" s="144">
        <v>61.726331471134998</v>
      </c>
      <c r="N164" s="115"/>
      <c r="O164" s="116"/>
      <c r="P164" s="117"/>
    </row>
    <row r="165" spans="2:16" x14ac:dyDescent="0.2">
      <c r="B165" s="142" t="s">
        <v>79</v>
      </c>
      <c r="C165" s="143">
        <v>3.6449579324031398</v>
      </c>
      <c r="D165" s="142">
        <v>7</v>
      </c>
      <c r="E165" s="142">
        <v>20</v>
      </c>
      <c r="F165" s="144">
        <v>35264.379999999102</v>
      </c>
      <c r="G165" s="144">
        <v>115069.599999999</v>
      </c>
      <c r="H165" s="144">
        <v>-79805.220000000394</v>
      </c>
      <c r="I165" s="143">
        <v>1.4418806188366999</v>
      </c>
      <c r="J165" s="144">
        <v>-4584.4800000000996</v>
      </c>
      <c r="K165" s="145">
        <v>664</v>
      </c>
      <c r="L165" s="146">
        <v>0.57228915662650603</v>
      </c>
      <c r="M165" s="144">
        <v>53.109006024095301</v>
      </c>
      <c r="N165" s="115"/>
      <c r="O165" s="116"/>
      <c r="P165" s="117"/>
    </row>
    <row r="166" spans="2:16" x14ac:dyDescent="0.2">
      <c r="B166" s="142" t="s">
        <v>79</v>
      </c>
      <c r="C166" s="143">
        <v>3.6438550059783901</v>
      </c>
      <c r="D166" s="142">
        <v>5</v>
      </c>
      <c r="E166" s="142">
        <v>13</v>
      </c>
      <c r="F166" s="144">
        <v>33604.799999999297</v>
      </c>
      <c r="G166" s="144">
        <v>102678.68</v>
      </c>
      <c r="H166" s="144">
        <v>-69073.880000000296</v>
      </c>
      <c r="I166" s="143">
        <v>1.48650517388048</v>
      </c>
      <c r="J166" s="144">
        <v>-3568.04000000007</v>
      </c>
      <c r="K166" s="145">
        <v>565</v>
      </c>
      <c r="L166" s="146">
        <v>0.58230088495575205</v>
      </c>
      <c r="M166" s="144">
        <v>59.477522123892903</v>
      </c>
      <c r="N166" s="115"/>
      <c r="O166" s="116"/>
      <c r="P166" s="117"/>
    </row>
    <row r="167" spans="2:16" x14ac:dyDescent="0.2">
      <c r="B167" s="142" t="s">
        <v>79</v>
      </c>
      <c r="C167" s="143">
        <v>3.6408104929115899</v>
      </c>
      <c r="D167" s="142">
        <v>11</v>
      </c>
      <c r="E167" s="142">
        <v>8</v>
      </c>
      <c r="F167" s="144">
        <v>36011.979999999101</v>
      </c>
      <c r="G167" s="144">
        <v>119108.239999999</v>
      </c>
      <c r="H167" s="144">
        <v>-83096.260000000402</v>
      </c>
      <c r="I167" s="143">
        <v>1.4333766646055901</v>
      </c>
      <c r="J167" s="144">
        <v>-3748.52000000008</v>
      </c>
      <c r="K167" s="145">
        <v>694</v>
      </c>
      <c r="L167" s="146">
        <v>0.57204610951008605</v>
      </c>
      <c r="M167" s="144">
        <v>51.890461095099802</v>
      </c>
      <c r="N167" s="115"/>
      <c r="O167" s="116"/>
      <c r="P167" s="117"/>
    </row>
    <row r="168" spans="2:16" x14ac:dyDescent="0.2">
      <c r="B168" s="142" t="s">
        <v>79</v>
      </c>
      <c r="C168" s="143">
        <v>3.6229395483506801</v>
      </c>
      <c r="D168" s="142">
        <v>9</v>
      </c>
      <c r="E168" s="142">
        <v>23</v>
      </c>
      <c r="F168" s="144">
        <v>36429.499999999003</v>
      </c>
      <c r="G168" s="144">
        <v>123627.359999999</v>
      </c>
      <c r="H168" s="144">
        <v>-87197.860000000393</v>
      </c>
      <c r="I168" s="143">
        <v>1.4177797482644501</v>
      </c>
      <c r="J168" s="144">
        <v>-3906.3400000000802</v>
      </c>
      <c r="K168" s="145">
        <v>725</v>
      </c>
      <c r="L168" s="146">
        <v>0.56275862068965499</v>
      </c>
      <c r="M168" s="144">
        <v>50.247586206895498</v>
      </c>
      <c r="N168" s="115"/>
      <c r="O168" s="116"/>
      <c r="P168" s="117"/>
    </row>
    <row r="169" spans="2:16" x14ac:dyDescent="0.2">
      <c r="B169" s="142" t="s">
        <v>79</v>
      </c>
      <c r="C169" s="143">
        <v>3.62035543449612</v>
      </c>
      <c r="D169" s="142">
        <v>7</v>
      </c>
      <c r="E169" s="142">
        <v>19</v>
      </c>
      <c r="F169" s="144">
        <v>35019.459999999097</v>
      </c>
      <c r="G169" s="144">
        <v>114824.679999999</v>
      </c>
      <c r="H169" s="144">
        <v>-79805.220000000394</v>
      </c>
      <c r="I169" s="143">
        <v>1.43881164665668</v>
      </c>
      <c r="J169" s="144">
        <v>-4584.4800000000996</v>
      </c>
      <c r="K169" s="145">
        <v>663</v>
      </c>
      <c r="L169" s="146">
        <v>0.57164404223227705</v>
      </c>
      <c r="M169" s="144">
        <v>52.8196983408737</v>
      </c>
      <c r="N169" s="115"/>
      <c r="O169" s="116"/>
      <c r="P169" s="117"/>
    </row>
    <row r="170" spans="2:16" x14ac:dyDescent="0.2">
      <c r="B170" s="142" t="s">
        <v>79</v>
      </c>
      <c r="C170" s="143">
        <v>3.6167289207486002</v>
      </c>
      <c r="D170" s="142">
        <v>7</v>
      </c>
      <c r="E170" s="142">
        <v>18</v>
      </c>
      <c r="F170" s="144">
        <v>34939.779999999198</v>
      </c>
      <c r="G170" s="144">
        <v>114334.84</v>
      </c>
      <c r="H170" s="144">
        <v>-79395.060000000303</v>
      </c>
      <c r="I170" s="143">
        <v>1.4400749870331899</v>
      </c>
      <c r="J170" s="144">
        <v>-4584.4800000000996</v>
      </c>
      <c r="K170" s="145">
        <v>659</v>
      </c>
      <c r="L170" s="146">
        <v>0.57207890743550804</v>
      </c>
      <c r="M170" s="144">
        <v>53.019393019725797</v>
      </c>
      <c r="N170" s="115"/>
      <c r="O170" s="116"/>
      <c r="P170" s="117"/>
    </row>
    <row r="171" spans="2:16" x14ac:dyDescent="0.2">
      <c r="B171" s="142" t="s">
        <v>79</v>
      </c>
      <c r="C171" s="143">
        <v>3.6141814960455698</v>
      </c>
      <c r="D171" s="142">
        <v>11</v>
      </c>
      <c r="E171" s="142">
        <v>10</v>
      </c>
      <c r="F171" s="144">
        <v>35911.179999999098</v>
      </c>
      <c r="G171" s="144">
        <v>120240.25999999901</v>
      </c>
      <c r="H171" s="144">
        <v>-84329.080000000395</v>
      </c>
      <c r="I171" s="143">
        <v>1.42584574621233</v>
      </c>
      <c r="J171" s="144">
        <v>-3748.52000000008</v>
      </c>
      <c r="K171" s="145">
        <v>704</v>
      </c>
      <c r="L171" s="146">
        <v>0.57244318181818199</v>
      </c>
      <c r="M171" s="144">
        <v>51.010198863635303</v>
      </c>
      <c r="N171" s="115"/>
      <c r="O171" s="116"/>
      <c r="P171" s="117"/>
    </row>
    <row r="172" spans="2:16" x14ac:dyDescent="0.2">
      <c r="B172" s="142" t="s">
        <v>79</v>
      </c>
      <c r="C172" s="143">
        <v>3.6087187377089101</v>
      </c>
      <c r="D172" s="142">
        <v>7</v>
      </c>
      <c r="E172" s="142">
        <v>17</v>
      </c>
      <c r="F172" s="144">
        <v>34790.1799999992</v>
      </c>
      <c r="G172" s="144">
        <v>113632.5</v>
      </c>
      <c r="H172" s="144">
        <v>-78842.320000000298</v>
      </c>
      <c r="I172" s="143">
        <v>1.44126276344987</v>
      </c>
      <c r="J172" s="144">
        <v>-4584.4800000000996</v>
      </c>
      <c r="K172" s="145">
        <v>654</v>
      </c>
      <c r="L172" s="146">
        <v>0.57339449541284404</v>
      </c>
      <c r="M172" s="144">
        <v>53.195993883790997</v>
      </c>
      <c r="N172" s="115"/>
      <c r="O172" s="116"/>
      <c r="P172" s="117"/>
    </row>
    <row r="173" spans="2:16" x14ac:dyDescent="0.2">
      <c r="B173" s="142" t="s">
        <v>79</v>
      </c>
      <c r="C173" s="143">
        <v>3.6024830680880502</v>
      </c>
      <c r="D173" s="142">
        <v>5</v>
      </c>
      <c r="E173" s="142">
        <v>17</v>
      </c>
      <c r="F173" s="144">
        <v>34402.799999999203</v>
      </c>
      <c r="G173" s="144">
        <v>107977.48</v>
      </c>
      <c r="H173" s="144">
        <v>-73574.680000000299</v>
      </c>
      <c r="I173" s="143">
        <v>1.46759020902298</v>
      </c>
      <c r="J173" s="144">
        <v>-4235.6200000000699</v>
      </c>
      <c r="K173" s="145">
        <v>590</v>
      </c>
      <c r="L173" s="146">
        <v>0.58305084745762703</v>
      </c>
      <c r="M173" s="144">
        <v>58.309830508473702</v>
      </c>
      <c r="N173" s="115"/>
      <c r="O173" s="116"/>
      <c r="P173" s="117"/>
    </row>
    <row r="174" spans="2:16" x14ac:dyDescent="0.2">
      <c r="B174" s="142" t="s">
        <v>79</v>
      </c>
      <c r="C174" s="143">
        <v>3.6001303414075099</v>
      </c>
      <c r="D174" s="142">
        <v>7</v>
      </c>
      <c r="E174" s="142">
        <v>8</v>
      </c>
      <c r="F174" s="144">
        <v>33932.819999999199</v>
      </c>
      <c r="G174" s="144">
        <v>109043.86</v>
      </c>
      <c r="H174" s="144">
        <v>-75111.040000000299</v>
      </c>
      <c r="I174" s="143">
        <v>1.4517687413195099</v>
      </c>
      <c r="J174" s="144">
        <v>-4118.04000000007</v>
      </c>
      <c r="K174" s="145">
        <v>621</v>
      </c>
      <c r="L174" s="146">
        <v>0.57648953301127204</v>
      </c>
      <c r="M174" s="144">
        <v>54.6422222222212</v>
      </c>
      <c r="N174" s="115"/>
      <c r="O174" s="116"/>
      <c r="P174" s="117"/>
    </row>
    <row r="175" spans="2:16" x14ac:dyDescent="0.2">
      <c r="B175" s="142" t="s">
        <v>79</v>
      </c>
      <c r="C175" s="143">
        <v>3.5927827713659899</v>
      </c>
      <c r="D175" s="142">
        <v>9</v>
      </c>
      <c r="E175" s="142">
        <v>2</v>
      </c>
      <c r="F175" s="144">
        <v>33932.019999999196</v>
      </c>
      <c r="G175" s="144">
        <v>109098.54</v>
      </c>
      <c r="H175" s="144">
        <v>-75166.520000000295</v>
      </c>
      <c r="I175" s="143">
        <v>1.4514246502299</v>
      </c>
      <c r="J175" s="144">
        <v>-2568.7800000000302</v>
      </c>
      <c r="K175" s="145">
        <v>631</v>
      </c>
      <c r="L175" s="146">
        <v>0.57369255150554699</v>
      </c>
      <c r="M175" s="144">
        <v>53.774992076068699</v>
      </c>
      <c r="N175" s="115"/>
      <c r="O175" s="116"/>
      <c r="P175" s="117"/>
    </row>
    <row r="176" spans="2:16" x14ac:dyDescent="0.2">
      <c r="B176" s="142" t="s">
        <v>79</v>
      </c>
      <c r="C176" s="143">
        <v>3.5899068129036902</v>
      </c>
      <c r="D176" s="142">
        <v>7</v>
      </c>
      <c r="E176" s="142">
        <v>16</v>
      </c>
      <c r="F176" s="144">
        <v>34590.579999999201</v>
      </c>
      <c r="G176" s="144">
        <v>113210.24000000001</v>
      </c>
      <c r="H176" s="144">
        <v>-78619.660000000295</v>
      </c>
      <c r="I176" s="143">
        <v>1.4399736656200099</v>
      </c>
      <c r="J176" s="144">
        <v>-4584.4800000000996</v>
      </c>
      <c r="K176" s="145">
        <v>649</v>
      </c>
      <c r="L176" s="146">
        <v>0.57318952234206499</v>
      </c>
      <c r="M176" s="144">
        <v>53.298274268103697</v>
      </c>
      <c r="N176" s="115"/>
      <c r="O176" s="116"/>
      <c r="P176" s="117"/>
    </row>
    <row r="177" spans="2:16" x14ac:dyDescent="0.2">
      <c r="B177" s="142" t="s">
        <v>79</v>
      </c>
      <c r="C177" s="143">
        <v>3.5890472407247498</v>
      </c>
      <c r="D177" s="142">
        <v>11</v>
      </c>
      <c r="E177" s="142">
        <v>9</v>
      </c>
      <c r="F177" s="144">
        <v>35651.419999999103</v>
      </c>
      <c r="G177" s="144">
        <v>119950.41999999899</v>
      </c>
      <c r="H177" s="144">
        <v>-84299.000000000393</v>
      </c>
      <c r="I177" s="143">
        <v>1.42291628607693</v>
      </c>
      <c r="J177" s="144">
        <v>-3748.52000000008</v>
      </c>
      <c r="K177" s="145">
        <v>701</v>
      </c>
      <c r="L177" s="146">
        <v>0.57203994293865901</v>
      </c>
      <c r="M177" s="144">
        <v>50.857945791725001</v>
      </c>
      <c r="N177" s="115"/>
      <c r="O177" s="116"/>
      <c r="P177" s="117"/>
    </row>
    <row r="178" spans="2:16" x14ac:dyDescent="0.2">
      <c r="B178" s="142" t="s">
        <v>79</v>
      </c>
      <c r="C178" s="143">
        <v>3.5885988646295801</v>
      </c>
      <c r="D178" s="142">
        <v>8</v>
      </c>
      <c r="E178" s="142">
        <v>0</v>
      </c>
      <c r="F178" s="144">
        <v>33017.239999999198</v>
      </c>
      <c r="G178" s="144">
        <v>103520.46</v>
      </c>
      <c r="H178" s="144">
        <v>-70503.220000000307</v>
      </c>
      <c r="I178" s="143">
        <v>1.4683082559917</v>
      </c>
      <c r="J178" s="144">
        <v>-2775.4600000000601</v>
      </c>
      <c r="K178" s="145">
        <v>597</v>
      </c>
      <c r="L178" s="146">
        <v>0.56616415410385301</v>
      </c>
      <c r="M178" s="144">
        <v>55.305259631489797</v>
      </c>
      <c r="N178" s="115"/>
      <c r="O178" s="116"/>
      <c r="P178" s="117"/>
    </row>
    <row r="179" spans="2:16" x14ac:dyDescent="0.2">
      <c r="B179" s="142" t="s">
        <v>79</v>
      </c>
      <c r="C179" s="143">
        <v>3.5774349375735901</v>
      </c>
      <c r="D179" s="142">
        <v>10</v>
      </c>
      <c r="E179" s="142">
        <v>3</v>
      </c>
      <c r="F179" s="144">
        <v>33923.799999999203</v>
      </c>
      <c r="G179" s="144">
        <v>109993.06</v>
      </c>
      <c r="H179" s="144">
        <v>-76069.2600000003</v>
      </c>
      <c r="I179" s="143">
        <v>1.44595937964953</v>
      </c>
      <c r="J179" s="144">
        <v>-3740.3000000000602</v>
      </c>
      <c r="K179" s="145">
        <v>640</v>
      </c>
      <c r="L179" s="146">
        <v>0.57499999999999996</v>
      </c>
      <c r="M179" s="144">
        <v>53.0059374999989</v>
      </c>
      <c r="N179" s="115"/>
      <c r="O179" s="116"/>
      <c r="P179" s="117"/>
    </row>
    <row r="180" spans="2:16" x14ac:dyDescent="0.2">
      <c r="B180" s="142" t="s">
        <v>79</v>
      </c>
      <c r="C180" s="143">
        <v>3.57716463539602</v>
      </c>
      <c r="D180" s="142">
        <v>5</v>
      </c>
      <c r="E180" s="142">
        <v>7</v>
      </c>
      <c r="F180" s="144">
        <v>32805.999999999302</v>
      </c>
      <c r="G180" s="144">
        <v>100766.98</v>
      </c>
      <c r="H180" s="144">
        <v>-67960.980000000302</v>
      </c>
      <c r="I180" s="143">
        <v>1.48271817151547</v>
      </c>
      <c r="J180" s="144">
        <v>-3568.04000000007</v>
      </c>
      <c r="K180" s="145">
        <v>550</v>
      </c>
      <c r="L180" s="146">
        <v>0.57999999999999996</v>
      </c>
      <c r="M180" s="144">
        <v>59.647272727271798</v>
      </c>
      <c r="N180" s="115"/>
      <c r="O180" s="116"/>
      <c r="P180" s="117"/>
    </row>
    <row r="181" spans="2:16" x14ac:dyDescent="0.2">
      <c r="B181" s="142" t="s">
        <v>79</v>
      </c>
      <c r="C181" s="143">
        <v>3.57673814579841</v>
      </c>
      <c r="D181" s="142">
        <v>5</v>
      </c>
      <c r="E181" s="142">
        <v>10</v>
      </c>
      <c r="F181" s="144">
        <v>32932.939999999297</v>
      </c>
      <c r="G181" s="144">
        <v>101766.58</v>
      </c>
      <c r="H181" s="144">
        <v>-68833.640000000305</v>
      </c>
      <c r="I181" s="143">
        <v>1.47844251735052</v>
      </c>
      <c r="J181" s="144">
        <v>-3568.04000000007</v>
      </c>
      <c r="K181" s="145">
        <v>557</v>
      </c>
      <c r="L181" s="146">
        <v>0.58168761220825804</v>
      </c>
      <c r="M181" s="144">
        <v>59.125565529622101</v>
      </c>
      <c r="N181" s="115"/>
      <c r="O181" s="116"/>
      <c r="P181" s="117"/>
    </row>
    <row r="182" spans="2:16" x14ac:dyDescent="0.2">
      <c r="B182" s="142" t="s">
        <v>79</v>
      </c>
      <c r="C182" s="143">
        <v>3.57673814579841</v>
      </c>
      <c r="D182" s="142">
        <v>5</v>
      </c>
      <c r="E182" s="142">
        <v>11</v>
      </c>
      <c r="F182" s="144">
        <v>32932.939999999297</v>
      </c>
      <c r="G182" s="144">
        <v>101766.58</v>
      </c>
      <c r="H182" s="144">
        <v>-68833.640000000305</v>
      </c>
      <c r="I182" s="143">
        <v>1.47844251735052</v>
      </c>
      <c r="J182" s="144">
        <v>-3568.04000000007</v>
      </c>
      <c r="K182" s="145">
        <v>557</v>
      </c>
      <c r="L182" s="146">
        <v>0.58168761220825804</v>
      </c>
      <c r="M182" s="144">
        <v>59.125565529622101</v>
      </c>
      <c r="N182" s="115"/>
      <c r="O182" s="116"/>
      <c r="P182" s="117"/>
    </row>
    <row r="183" spans="2:16" x14ac:dyDescent="0.2">
      <c r="B183" s="142" t="s">
        <v>79</v>
      </c>
      <c r="C183" s="143">
        <v>3.5660506988784801</v>
      </c>
      <c r="D183" s="142">
        <v>5</v>
      </c>
      <c r="E183" s="142">
        <v>22</v>
      </c>
      <c r="F183" s="144">
        <v>34740.639999999199</v>
      </c>
      <c r="G183" s="144">
        <v>112036.44</v>
      </c>
      <c r="H183" s="144">
        <v>-77295.800000000294</v>
      </c>
      <c r="I183" s="143">
        <v>1.4494505522939001</v>
      </c>
      <c r="J183" s="144">
        <v>-4191.4400000000296</v>
      </c>
      <c r="K183" s="145">
        <v>617</v>
      </c>
      <c r="L183" s="146">
        <v>0.57860615883306299</v>
      </c>
      <c r="M183" s="144">
        <v>56.305737439221097</v>
      </c>
      <c r="N183" s="115"/>
      <c r="O183" s="116"/>
      <c r="P183" s="117"/>
    </row>
    <row r="184" spans="2:16" x14ac:dyDescent="0.2">
      <c r="B184" s="142" t="s">
        <v>79</v>
      </c>
      <c r="C184" s="143">
        <v>3.5660359276150402</v>
      </c>
      <c r="D184" s="142">
        <v>8</v>
      </c>
      <c r="E184" s="142">
        <v>25</v>
      </c>
      <c r="F184" s="144">
        <v>35719.739999999001</v>
      </c>
      <c r="G184" s="144">
        <v>122259.77999999899</v>
      </c>
      <c r="H184" s="144">
        <v>-86540.040000000401</v>
      </c>
      <c r="I184" s="143">
        <v>1.41275391136864</v>
      </c>
      <c r="J184" s="144">
        <v>-4414.5600000001004</v>
      </c>
      <c r="K184" s="145">
        <v>722</v>
      </c>
      <c r="L184" s="146">
        <v>0.56648199445983405</v>
      </c>
      <c r="M184" s="144">
        <v>49.4733240997219</v>
      </c>
      <c r="N184" s="115"/>
      <c r="O184" s="116"/>
      <c r="P184" s="117"/>
    </row>
    <row r="185" spans="2:16" x14ac:dyDescent="0.2">
      <c r="B185" s="142" t="s">
        <v>79</v>
      </c>
      <c r="C185" s="143">
        <v>3.5610420931355198</v>
      </c>
      <c r="D185" s="142">
        <v>5</v>
      </c>
      <c r="E185" s="142">
        <v>21</v>
      </c>
      <c r="F185" s="144">
        <v>34688.299999999203</v>
      </c>
      <c r="G185" s="144">
        <v>111916.52</v>
      </c>
      <c r="H185" s="144">
        <v>-77228.220000000307</v>
      </c>
      <c r="I185" s="143">
        <v>1.4491661208817099</v>
      </c>
      <c r="J185" s="144">
        <v>-4191.4400000000296</v>
      </c>
      <c r="K185" s="145">
        <v>615</v>
      </c>
      <c r="L185" s="146">
        <v>0.57886178861788595</v>
      </c>
      <c r="M185" s="144">
        <v>56.403739837397502</v>
      </c>
      <c r="N185" s="115"/>
      <c r="O185" s="116"/>
      <c r="P185" s="117"/>
    </row>
    <row r="186" spans="2:16" x14ac:dyDescent="0.2">
      <c r="B186" s="142" t="s">
        <v>79</v>
      </c>
      <c r="C186" s="143">
        <v>3.55547985644312</v>
      </c>
      <c r="D186" s="142">
        <v>5</v>
      </c>
      <c r="E186" s="142">
        <v>6</v>
      </c>
      <c r="F186" s="144">
        <v>32521.239999999299</v>
      </c>
      <c r="G186" s="144">
        <v>100052.14</v>
      </c>
      <c r="H186" s="144">
        <v>-67530.9000000003</v>
      </c>
      <c r="I186" s="143">
        <v>1.4815756934973301</v>
      </c>
      <c r="J186" s="144">
        <v>-3568.04000000007</v>
      </c>
      <c r="K186" s="145">
        <v>547</v>
      </c>
      <c r="L186" s="146">
        <v>0.57952468007312596</v>
      </c>
      <c r="M186" s="144">
        <v>59.453820840949703</v>
      </c>
      <c r="N186" s="115"/>
      <c r="O186" s="116"/>
      <c r="P186" s="117"/>
    </row>
    <row r="187" spans="2:16" x14ac:dyDescent="0.2">
      <c r="B187" s="142" t="s">
        <v>79</v>
      </c>
      <c r="C187" s="143">
        <v>3.5541064803180999</v>
      </c>
      <c r="D187" s="142">
        <v>5</v>
      </c>
      <c r="E187" s="142">
        <v>12</v>
      </c>
      <c r="F187" s="144">
        <v>32737.6199999993</v>
      </c>
      <c r="G187" s="144">
        <v>101811.5</v>
      </c>
      <c r="H187" s="144">
        <v>-69073.880000000296</v>
      </c>
      <c r="I187" s="143">
        <v>1.47395079008156</v>
      </c>
      <c r="J187" s="144">
        <v>-3568.04000000007</v>
      </c>
      <c r="K187" s="145">
        <v>561</v>
      </c>
      <c r="L187" s="146">
        <v>0.57932263814616802</v>
      </c>
      <c r="M187" s="144">
        <v>58.355828877004399</v>
      </c>
      <c r="N187" s="115"/>
      <c r="O187" s="116"/>
      <c r="P187" s="117"/>
    </row>
    <row r="188" spans="2:16" x14ac:dyDescent="0.2">
      <c r="B188" s="142" t="s">
        <v>79</v>
      </c>
      <c r="C188" s="143">
        <v>3.55361403346126</v>
      </c>
      <c r="D188" s="142">
        <v>9</v>
      </c>
      <c r="E188" s="142">
        <v>25</v>
      </c>
      <c r="F188" s="144">
        <v>35949.019999999</v>
      </c>
      <c r="G188" s="144">
        <v>124624.61999999901</v>
      </c>
      <c r="H188" s="144">
        <v>-88675.600000000399</v>
      </c>
      <c r="I188" s="143">
        <v>1.4053992304534599</v>
      </c>
      <c r="J188" s="144">
        <v>-3906.3400000000802</v>
      </c>
      <c r="K188" s="145">
        <v>731</v>
      </c>
      <c r="L188" s="146">
        <v>0.56224350205198403</v>
      </c>
      <c r="M188" s="144">
        <v>49.177865937071402</v>
      </c>
      <c r="N188" s="115"/>
      <c r="O188" s="116"/>
      <c r="P188" s="117"/>
    </row>
    <row r="189" spans="2:16" x14ac:dyDescent="0.2">
      <c r="B189" s="142" t="s">
        <v>79</v>
      </c>
      <c r="C189" s="143">
        <v>3.55361403346126</v>
      </c>
      <c r="D189" s="142">
        <v>9</v>
      </c>
      <c r="E189" s="142">
        <v>24</v>
      </c>
      <c r="F189" s="144">
        <v>35949.019999999</v>
      </c>
      <c r="G189" s="144">
        <v>124624.61999999901</v>
      </c>
      <c r="H189" s="144">
        <v>-88675.600000000399</v>
      </c>
      <c r="I189" s="143">
        <v>1.4053992304534599</v>
      </c>
      <c r="J189" s="144">
        <v>-3906.3400000000802</v>
      </c>
      <c r="K189" s="145">
        <v>731</v>
      </c>
      <c r="L189" s="146">
        <v>0.56224350205198403</v>
      </c>
      <c r="M189" s="144">
        <v>49.177865937071402</v>
      </c>
      <c r="N189" s="115"/>
      <c r="O189" s="116"/>
      <c r="P189" s="117"/>
    </row>
    <row r="190" spans="2:16" x14ac:dyDescent="0.2">
      <c r="B190" s="142" t="s">
        <v>79</v>
      </c>
      <c r="C190" s="143">
        <v>3.5464966249553198</v>
      </c>
      <c r="D190" s="142">
        <v>8</v>
      </c>
      <c r="E190" s="142">
        <v>24</v>
      </c>
      <c r="F190" s="144">
        <v>35504.899999998997</v>
      </c>
      <c r="G190" s="144">
        <v>121927.359999999</v>
      </c>
      <c r="H190" s="144">
        <v>-86422.460000000399</v>
      </c>
      <c r="I190" s="143">
        <v>1.41082954593052</v>
      </c>
      <c r="J190" s="144">
        <v>-4414.5600000001004</v>
      </c>
      <c r="K190" s="145">
        <v>720</v>
      </c>
      <c r="L190" s="146">
        <v>0.56666666666666698</v>
      </c>
      <c r="M190" s="144">
        <v>49.31236111111</v>
      </c>
      <c r="N190" s="115"/>
      <c r="O190" s="116"/>
      <c r="P190" s="117"/>
    </row>
    <row r="191" spans="2:16" x14ac:dyDescent="0.2">
      <c r="B191" s="142" t="s">
        <v>79</v>
      </c>
      <c r="C191" s="143">
        <v>3.5417709328004201</v>
      </c>
      <c r="D191" s="142">
        <v>8</v>
      </c>
      <c r="E191" s="142">
        <v>5</v>
      </c>
      <c r="F191" s="144">
        <v>33047.259999999202</v>
      </c>
      <c r="G191" s="144">
        <v>106743.86</v>
      </c>
      <c r="H191" s="144">
        <v>-73696.600000000297</v>
      </c>
      <c r="I191" s="143">
        <v>1.4484231294252199</v>
      </c>
      <c r="J191" s="144">
        <v>-3523.1200000000699</v>
      </c>
      <c r="K191" s="145">
        <v>628</v>
      </c>
      <c r="L191" s="146">
        <v>0.57006369426751602</v>
      </c>
      <c r="M191" s="144">
        <v>52.623025477706001</v>
      </c>
      <c r="N191" s="115"/>
      <c r="O191" s="116"/>
      <c r="P191" s="117"/>
    </row>
    <row r="192" spans="2:16" x14ac:dyDescent="0.2">
      <c r="B192" s="142" t="s">
        <v>79</v>
      </c>
      <c r="C192" s="143">
        <v>3.5388442040757702</v>
      </c>
      <c r="D192" s="142">
        <v>11</v>
      </c>
      <c r="E192" s="142">
        <v>7</v>
      </c>
      <c r="F192" s="144">
        <v>34922.539999999099</v>
      </c>
      <c r="G192" s="144">
        <v>117776.219999999</v>
      </c>
      <c r="H192" s="144">
        <v>-82853.6800000004</v>
      </c>
      <c r="I192" s="143">
        <v>1.4214965466832501</v>
      </c>
      <c r="J192" s="144">
        <v>-3748.52000000008</v>
      </c>
      <c r="K192" s="145">
        <v>687</v>
      </c>
      <c r="L192" s="146">
        <v>0.56914119359534199</v>
      </c>
      <c r="M192" s="144">
        <v>50.833391557495297</v>
      </c>
      <c r="N192" s="115"/>
      <c r="O192" s="116"/>
      <c r="P192" s="117"/>
    </row>
    <row r="193" spans="2:16" x14ac:dyDescent="0.2">
      <c r="B193" s="142" t="s">
        <v>79</v>
      </c>
      <c r="C193" s="143">
        <v>3.5343587347618399</v>
      </c>
      <c r="D193" s="142">
        <v>5</v>
      </c>
      <c r="E193" s="142">
        <v>9</v>
      </c>
      <c r="F193" s="144">
        <v>32470.839999999302</v>
      </c>
      <c r="G193" s="144">
        <v>100911.9</v>
      </c>
      <c r="H193" s="144">
        <v>-68441.060000000303</v>
      </c>
      <c r="I193" s="143">
        <v>1.4744350832672499</v>
      </c>
      <c r="J193" s="144">
        <v>-3568.04000000007</v>
      </c>
      <c r="K193" s="145">
        <v>552</v>
      </c>
      <c r="L193" s="146">
        <v>0.57971014492753603</v>
      </c>
      <c r="M193" s="144">
        <v>58.823985507245503</v>
      </c>
      <c r="N193" s="115"/>
      <c r="O193" s="116"/>
      <c r="P193" s="117"/>
    </row>
    <row r="194" spans="2:16" x14ac:dyDescent="0.2">
      <c r="B194" s="142" t="s">
        <v>79</v>
      </c>
      <c r="C194" s="143">
        <v>3.5343587347618399</v>
      </c>
      <c r="D194" s="142">
        <v>5</v>
      </c>
      <c r="E194" s="142">
        <v>8</v>
      </c>
      <c r="F194" s="144">
        <v>32470.839999999302</v>
      </c>
      <c r="G194" s="144">
        <v>100911.9</v>
      </c>
      <c r="H194" s="144">
        <v>-68441.060000000303</v>
      </c>
      <c r="I194" s="143">
        <v>1.4744350832672499</v>
      </c>
      <c r="J194" s="144">
        <v>-3568.04000000007</v>
      </c>
      <c r="K194" s="145">
        <v>552</v>
      </c>
      <c r="L194" s="146">
        <v>0.57971014492753603</v>
      </c>
      <c r="M194" s="144">
        <v>58.823985507245503</v>
      </c>
      <c r="N194" s="115"/>
      <c r="O194" s="116"/>
      <c r="P194" s="117"/>
    </row>
    <row r="195" spans="2:16" x14ac:dyDescent="0.2">
      <c r="B195" s="142" t="s">
        <v>79</v>
      </c>
      <c r="C195" s="143">
        <v>3.5305340562826699</v>
      </c>
      <c r="D195" s="142">
        <v>8</v>
      </c>
      <c r="E195" s="142">
        <v>23</v>
      </c>
      <c r="F195" s="144">
        <v>35230.299999999101</v>
      </c>
      <c r="G195" s="144">
        <v>121042.599999999</v>
      </c>
      <c r="H195" s="144">
        <v>-85812.300000000396</v>
      </c>
      <c r="I195" s="143">
        <v>1.41055070193899</v>
      </c>
      <c r="J195" s="144">
        <v>-4414.5600000001004</v>
      </c>
      <c r="K195" s="145">
        <v>715</v>
      </c>
      <c r="L195" s="146">
        <v>0.56643356643356602</v>
      </c>
      <c r="M195" s="144">
        <v>49.273146853145803</v>
      </c>
      <c r="N195" s="115"/>
      <c r="O195" s="116"/>
      <c r="P195" s="117"/>
    </row>
    <row r="196" spans="2:16" x14ac:dyDescent="0.2">
      <c r="B196" s="142" t="s">
        <v>79</v>
      </c>
      <c r="C196" s="143">
        <v>3.5192834747832902</v>
      </c>
      <c r="D196" s="142">
        <v>8</v>
      </c>
      <c r="E196" s="142">
        <v>15</v>
      </c>
      <c r="F196" s="144">
        <v>33990.919999999103</v>
      </c>
      <c r="G196" s="144">
        <v>114221.939999999</v>
      </c>
      <c r="H196" s="144">
        <v>-80231.020000000397</v>
      </c>
      <c r="I196" s="143">
        <v>1.4236630669783199</v>
      </c>
      <c r="J196" s="144">
        <v>-3673.52000000008</v>
      </c>
      <c r="K196" s="145">
        <v>676</v>
      </c>
      <c r="L196" s="146">
        <v>0.56508875739645004</v>
      </c>
      <c r="M196" s="144">
        <v>50.282426035501899</v>
      </c>
      <c r="N196" s="115"/>
      <c r="O196" s="116"/>
      <c r="P196" s="117"/>
    </row>
    <row r="197" spans="2:16" x14ac:dyDescent="0.2">
      <c r="B197" s="142" t="s">
        <v>79</v>
      </c>
      <c r="C197" s="143">
        <v>3.5094253160572202</v>
      </c>
      <c r="D197" s="142">
        <v>8</v>
      </c>
      <c r="E197" s="142">
        <v>2</v>
      </c>
      <c r="F197" s="144">
        <v>32633.619999999199</v>
      </c>
      <c r="G197" s="144">
        <v>105224.74</v>
      </c>
      <c r="H197" s="144">
        <v>-72591.120000000301</v>
      </c>
      <c r="I197" s="143">
        <v>1.44955388482777</v>
      </c>
      <c r="J197" s="144">
        <v>-3493.04000000007</v>
      </c>
      <c r="K197" s="145">
        <v>611</v>
      </c>
      <c r="L197" s="146">
        <v>0.56792144026186597</v>
      </c>
      <c r="M197" s="144">
        <v>53.4101800327322</v>
      </c>
      <c r="N197" s="115"/>
      <c r="O197" s="116"/>
      <c r="P197" s="117"/>
    </row>
    <row r="198" spans="2:16" x14ac:dyDescent="0.2">
      <c r="B198" s="142" t="s">
        <v>79</v>
      </c>
      <c r="C198" s="143">
        <v>3.5091394939104701</v>
      </c>
      <c r="D198" s="142">
        <v>7</v>
      </c>
      <c r="E198" s="142">
        <v>9</v>
      </c>
      <c r="F198" s="144">
        <v>33232.419999999198</v>
      </c>
      <c r="G198" s="144">
        <v>109491.12</v>
      </c>
      <c r="H198" s="144">
        <v>-76258.700000000303</v>
      </c>
      <c r="I198" s="143">
        <v>1.43578529400579</v>
      </c>
      <c r="J198" s="144">
        <v>-4504.4000000000997</v>
      </c>
      <c r="K198" s="145">
        <v>626</v>
      </c>
      <c r="L198" s="146">
        <v>0.57667731629393004</v>
      </c>
      <c r="M198" s="144">
        <v>53.086932907347297</v>
      </c>
      <c r="N198" s="115"/>
      <c r="O198" s="116"/>
      <c r="P198" s="117"/>
    </row>
    <row r="199" spans="2:16" x14ac:dyDescent="0.2">
      <c r="B199" s="142" t="s">
        <v>79</v>
      </c>
      <c r="C199" s="143">
        <v>3.5050137466387601</v>
      </c>
      <c r="D199" s="142">
        <v>8</v>
      </c>
      <c r="E199" s="142">
        <v>21</v>
      </c>
      <c r="F199" s="144">
        <v>34813.1199999991</v>
      </c>
      <c r="G199" s="144">
        <v>119995.33999999901</v>
      </c>
      <c r="H199" s="144">
        <v>-85182.220000000394</v>
      </c>
      <c r="I199" s="143">
        <v>1.4086899824869401</v>
      </c>
      <c r="J199" s="144">
        <v>-4414.5600000001004</v>
      </c>
      <c r="K199" s="145">
        <v>711</v>
      </c>
      <c r="L199" s="146">
        <v>0.56540084388185696</v>
      </c>
      <c r="M199" s="144">
        <v>48.963600562586798</v>
      </c>
      <c r="N199" s="115"/>
      <c r="O199" s="116"/>
      <c r="P199" s="117"/>
    </row>
    <row r="200" spans="2:16" x14ac:dyDescent="0.2">
      <c r="B200" s="142" t="s">
        <v>79</v>
      </c>
      <c r="C200" s="143">
        <v>3.5050137466387601</v>
      </c>
      <c r="D200" s="142">
        <v>8</v>
      </c>
      <c r="E200" s="142">
        <v>22</v>
      </c>
      <c r="F200" s="144">
        <v>34813.1199999991</v>
      </c>
      <c r="G200" s="144">
        <v>119995.33999999901</v>
      </c>
      <c r="H200" s="144">
        <v>-85182.220000000394</v>
      </c>
      <c r="I200" s="143">
        <v>1.4086899824869401</v>
      </c>
      <c r="J200" s="144">
        <v>-4414.5600000001004</v>
      </c>
      <c r="K200" s="145">
        <v>711</v>
      </c>
      <c r="L200" s="146">
        <v>0.56540084388185696</v>
      </c>
      <c r="M200" s="144">
        <v>48.963600562586798</v>
      </c>
      <c r="N200" s="115"/>
      <c r="O200" s="116"/>
      <c r="P200" s="117"/>
    </row>
    <row r="201" spans="2:16" x14ac:dyDescent="0.2">
      <c r="B201" s="142" t="s">
        <v>79</v>
      </c>
      <c r="C201" s="143">
        <v>3.5022196406391499</v>
      </c>
      <c r="D201" s="142">
        <v>8</v>
      </c>
      <c r="E201" s="142">
        <v>3</v>
      </c>
      <c r="F201" s="144">
        <v>32593.379999999201</v>
      </c>
      <c r="G201" s="144">
        <v>105489.58</v>
      </c>
      <c r="H201" s="144">
        <v>-72896.200000000303</v>
      </c>
      <c r="I201" s="143">
        <v>1.44712042603042</v>
      </c>
      <c r="J201" s="144">
        <v>-3493.04000000007</v>
      </c>
      <c r="K201" s="145">
        <v>614</v>
      </c>
      <c r="L201" s="146">
        <v>0.56840390879478797</v>
      </c>
      <c r="M201" s="144">
        <v>53.083680781757998</v>
      </c>
      <c r="N201" s="115"/>
      <c r="O201" s="116"/>
      <c r="P201" s="117"/>
    </row>
    <row r="202" spans="2:16" x14ac:dyDescent="0.2">
      <c r="B202" s="142" t="s">
        <v>79</v>
      </c>
      <c r="C202" s="143">
        <v>3.4968795606323502</v>
      </c>
      <c r="D202" s="142">
        <v>5</v>
      </c>
      <c r="E202" s="142">
        <v>5</v>
      </c>
      <c r="F202" s="144">
        <v>31929.059999999299</v>
      </c>
      <c r="G202" s="144">
        <v>99254.879999999597</v>
      </c>
      <c r="H202" s="144">
        <v>-67325.820000000298</v>
      </c>
      <c r="I202" s="143">
        <v>1.4742468788348799</v>
      </c>
      <c r="J202" s="144">
        <v>-3568.04000000007</v>
      </c>
      <c r="K202" s="145">
        <v>543</v>
      </c>
      <c r="L202" s="146">
        <v>0.57826887661141801</v>
      </c>
      <c r="M202" s="144">
        <v>58.801215469612302</v>
      </c>
      <c r="N202" s="115"/>
      <c r="O202" s="116"/>
      <c r="P202" s="117"/>
    </row>
    <row r="203" spans="2:16" x14ac:dyDescent="0.2">
      <c r="B203" s="142" t="s">
        <v>79</v>
      </c>
      <c r="C203" s="143">
        <v>3.49653384802013</v>
      </c>
      <c r="D203" s="142">
        <v>8</v>
      </c>
      <c r="E203" s="142">
        <v>9</v>
      </c>
      <c r="F203" s="144">
        <v>33147.9999999992</v>
      </c>
      <c r="G203" s="144">
        <v>110025.48</v>
      </c>
      <c r="H203" s="144">
        <v>-76877.480000000302</v>
      </c>
      <c r="I203" s="143">
        <v>1.4311795860113901</v>
      </c>
      <c r="J203" s="144">
        <v>-4250.8600000000697</v>
      </c>
      <c r="K203" s="145">
        <v>650</v>
      </c>
      <c r="L203" s="146">
        <v>0.56769230769230805</v>
      </c>
      <c r="M203" s="144">
        <v>50.996923076922101</v>
      </c>
      <c r="N203" s="115"/>
      <c r="O203" s="116"/>
      <c r="P203" s="117"/>
    </row>
    <row r="204" spans="2:16" x14ac:dyDescent="0.2">
      <c r="B204" s="142" t="s">
        <v>79</v>
      </c>
      <c r="C204" s="143">
        <v>3.4951499086663</v>
      </c>
      <c r="D204" s="142">
        <v>8</v>
      </c>
      <c r="E204" s="142">
        <v>7</v>
      </c>
      <c r="F204" s="144">
        <v>32986.299999999203</v>
      </c>
      <c r="G204" s="144">
        <v>108795.8</v>
      </c>
      <c r="H204" s="144">
        <v>-75809.500000000306</v>
      </c>
      <c r="I204" s="143">
        <v>1.4351209281158599</v>
      </c>
      <c r="J204" s="144">
        <v>-4645.7800000000698</v>
      </c>
      <c r="K204" s="145">
        <v>640</v>
      </c>
      <c r="L204" s="146">
        <v>0.5703125</v>
      </c>
      <c r="M204" s="144">
        <v>51.541093749999</v>
      </c>
      <c r="N204" s="115"/>
      <c r="O204" s="116"/>
      <c r="P204" s="117"/>
    </row>
    <row r="205" spans="2:16" x14ac:dyDescent="0.2">
      <c r="B205" s="142" t="s">
        <v>79</v>
      </c>
      <c r="C205" s="143">
        <v>3.4921801547131999</v>
      </c>
      <c r="D205" s="142">
        <v>8</v>
      </c>
      <c r="E205" s="142">
        <v>6</v>
      </c>
      <c r="F205" s="144">
        <v>32821.8599999992</v>
      </c>
      <c r="G205" s="144">
        <v>107771.2</v>
      </c>
      <c r="H205" s="144">
        <v>-74949.340000000302</v>
      </c>
      <c r="I205" s="143">
        <v>1.43792060076845</v>
      </c>
      <c r="J205" s="144">
        <v>-4645.7800000000698</v>
      </c>
      <c r="K205" s="145">
        <v>633</v>
      </c>
      <c r="L205" s="146">
        <v>0.56872037914691898</v>
      </c>
      <c r="M205" s="144">
        <v>51.851279620852097</v>
      </c>
      <c r="N205" s="115"/>
      <c r="O205" s="116"/>
      <c r="P205" s="117"/>
    </row>
    <row r="206" spans="2:16" x14ac:dyDescent="0.2">
      <c r="B206" s="142" t="s">
        <v>79</v>
      </c>
      <c r="C206" s="143">
        <v>3.4888570715036602</v>
      </c>
      <c r="D206" s="142">
        <v>8</v>
      </c>
      <c r="E206" s="142">
        <v>13</v>
      </c>
      <c r="F206" s="144">
        <v>33469.059999999103</v>
      </c>
      <c r="G206" s="144">
        <v>112709.84</v>
      </c>
      <c r="H206" s="144">
        <v>-79240.780000000406</v>
      </c>
      <c r="I206" s="143">
        <v>1.42237166267166</v>
      </c>
      <c r="J206" s="144">
        <v>-4355.9400000000796</v>
      </c>
      <c r="K206" s="145">
        <v>668</v>
      </c>
      <c r="L206" s="146">
        <v>0.56437125748503003</v>
      </c>
      <c r="M206" s="144">
        <v>50.1033832335319</v>
      </c>
      <c r="N206" s="115"/>
      <c r="O206" s="116"/>
      <c r="P206" s="117"/>
    </row>
    <row r="207" spans="2:16" x14ac:dyDescent="0.2">
      <c r="B207" s="142" t="s">
        <v>79</v>
      </c>
      <c r="C207" s="143">
        <v>3.4850930584055702</v>
      </c>
      <c r="D207" s="142">
        <v>9</v>
      </c>
      <c r="E207" s="142">
        <v>1</v>
      </c>
      <c r="F207" s="144">
        <v>32794.919999999198</v>
      </c>
      <c r="G207" s="144">
        <v>107931.36</v>
      </c>
      <c r="H207" s="144">
        <v>-75136.440000000293</v>
      </c>
      <c r="I207" s="143">
        <v>1.4364715709181699</v>
      </c>
      <c r="J207" s="144">
        <v>-2568.7800000000302</v>
      </c>
      <c r="K207" s="145">
        <v>626</v>
      </c>
      <c r="L207" s="146">
        <v>0.57188498402555898</v>
      </c>
      <c r="M207" s="144">
        <v>52.388051118209901</v>
      </c>
      <c r="N207" s="115"/>
      <c r="O207" s="116"/>
      <c r="P207" s="117"/>
    </row>
    <row r="208" spans="2:16" x14ac:dyDescent="0.2">
      <c r="B208" s="142" t="s">
        <v>79</v>
      </c>
      <c r="C208" s="143">
        <v>3.4835195331939</v>
      </c>
      <c r="D208" s="142">
        <v>8</v>
      </c>
      <c r="E208" s="142">
        <v>18</v>
      </c>
      <c r="F208" s="144">
        <v>34112.379999999102</v>
      </c>
      <c r="G208" s="144">
        <v>116656.299999999</v>
      </c>
      <c r="H208" s="144">
        <v>-82543.920000000406</v>
      </c>
      <c r="I208" s="143">
        <v>1.4132633875396099</v>
      </c>
      <c r="J208" s="144">
        <v>-3673.52000000008</v>
      </c>
      <c r="K208" s="145">
        <v>689</v>
      </c>
      <c r="L208" s="146">
        <v>0.56603773584905703</v>
      </c>
      <c r="M208" s="144">
        <v>49.509985486210802</v>
      </c>
      <c r="N208" s="115"/>
      <c r="O208" s="116"/>
      <c r="P208" s="117"/>
    </row>
    <row r="209" spans="2:16" x14ac:dyDescent="0.2">
      <c r="B209" s="142" t="s">
        <v>79</v>
      </c>
      <c r="C209" s="143">
        <v>3.4808264713198702</v>
      </c>
      <c r="D209" s="142">
        <v>8</v>
      </c>
      <c r="E209" s="142">
        <v>12</v>
      </c>
      <c r="F209" s="144">
        <v>33242.119999999202</v>
      </c>
      <c r="G209" s="144">
        <v>111657.5</v>
      </c>
      <c r="H209" s="144">
        <v>-78415.380000000398</v>
      </c>
      <c r="I209" s="143">
        <v>1.42392347011516</v>
      </c>
      <c r="J209" s="144">
        <v>-4355.9400000000796</v>
      </c>
      <c r="K209" s="145">
        <v>661</v>
      </c>
      <c r="L209" s="146">
        <v>0.56732223903177004</v>
      </c>
      <c r="M209" s="144">
        <v>50.2906505294997</v>
      </c>
      <c r="N209" s="115"/>
      <c r="O209" s="116"/>
      <c r="P209" s="117"/>
    </row>
    <row r="210" spans="2:16" x14ac:dyDescent="0.2">
      <c r="B210" s="142" t="s">
        <v>79</v>
      </c>
      <c r="C210" s="143">
        <v>3.4785903171624502</v>
      </c>
      <c r="D210" s="142">
        <v>7</v>
      </c>
      <c r="E210" s="142">
        <v>21</v>
      </c>
      <c r="F210" s="144">
        <v>33886.239999999103</v>
      </c>
      <c r="G210" s="144">
        <v>115541.859999999</v>
      </c>
      <c r="H210" s="144">
        <v>-81655.620000000403</v>
      </c>
      <c r="I210" s="143">
        <v>1.4149896847271399</v>
      </c>
      <c r="J210" s="144">
        <v>-5252.0600000001004</v>
      </c>
      <c r="K210" s="145">
        <v>672</v>
      </c>
      <c r="L210" s="146">
        <v>0.56994047619047605</v>
      </c>
      <c r="M210" s="144">
        <v>50.425952380951301</v>
      </c>
      <c r="N210" s="115"/>
      <c r="O210" s="116"/>
      <c r="P210" s="117"/>
    </row>
    <row r="211" spans="2:16" x14ac:dyDescent="0.2">
      <c r="B211" s="142" t="s">
        <v>79</v>
      </c>
      <c r="C211" s="143">
        <v>3.47796046199861</v>
      </c>
      <c r="D211" s="142">
        <v>5</v>
      </c>
      <c r="E211" s="142">
        <v>23</v>
      </c>
      <c r="F211" s="144">
        <v>33955.479999999203</v>
      </c>
      <c r="G211" s="144">
        <v>112036.44</v>
      </c>
      <c r="H211" s="144">
        <v>-78080.960000000297</v>
      </c>
      <c r="I211" s="143">
        <v>1.43487528841857</v>
      </c>
      <c r="J211" s="144">
        <v>-4203.6000000000804</v>
      </c>
      <c r="K211" s="145">
        <v>619</v>
      </c>
      <c r="L211" s="146">
        <v>0.57673667205169599</v>
      </c>
      <c r="M211" s="144">
        <v>54.855379644587103</v>
      </c>
      <c r="N211" s="115"/>
      <c r="O211" s="116"/>
      <c r="P211" s="117"/>
    </row>
    <row r="212" spans="2:16" x14ac:dyDescent="0.2">
      <c r="B212" s="142" t="s">
        <v>79</v>
      </c>
      <c r="C212" s="143">
        <v>3.4743806972989799</v>
      </c>
      <c r="D212" s="142">
        <v>8</v>
      </c>
      <c r="E212" s="142">
        <v>4</v>
      </c>
      <c r="F212" s="144">
        <v>32387.899999999201</v>
      </c>
      <c r="G212" s="144">
        <v>105836.84</v>
      </c>
      <c r="H212" s="144">
        <v>-73448.940000000293</v>
      </c>
      <c r="I212" s="143">
        <v>1.4409580315250201</v>
      </c>
      <c r="J212" s="144">
        <v>-3493.04000000007</v>
      </c>
      <c r="K212" s="145">
        <v>620</v>
      </c>
      <c r="L212" s="146">
        <v>0.56774193548387097</v>
      </c>
      <c r="M212" s="144">
        <v>52.238548387095797</v>
      </c>
      <c r="N212" s="115"/>
      <c r="O212" s="116"/>
      <c r="P212" s="117"/>
    </row>
    <row r="213" spans="2:16" x14ac:dyDescent="0.2">
      <c r="B213" s="142" t="s">
        <v>79</v>
      </c>
      <c r="C213" s="143">
        <v>3.4730961973132399</v>
      </c>
      <c r="D213" s="142">
        <v>7</v>
      </c>
      <c r="E213" s="142">
        <v>15</v>
      </c>
      <c r="F213" s="144">
        <v>33178.479999999203</v>
      </c>
      <c r="G213" s="144">
        <v>111670.39999999999</v>
      </c>
      <c r="H213" s="144">
        <v>-78491.920000000304</v>
      </c>
      <c r="I213" s="143">
        <v>1.42269930459083</v>
      </c>
      <c r="J213" s="144">
        <v>-4584.4800000000996</v>
      </c>
      <c r="K213" s="145">
        <v>644</v>
      </c>
      <c r="L213" s="146">
        <v>0.57453416149068304</v>
      </c>
      <c r="M213" s="144">
        <v>51.519378881986498</v>
      </c>
      <c r="N213" s="115"/>
      <c r="O213" s="116"/>
      <c r="P213" s="117"/>
    </row>
    <row r="214" spans="2:16" x14ac:dyDescent="0.2">
      <c r="B214" s="142" t="s">
        <v>79</v>
      </c>
      <c r="C214" s="143">
        <v>3.4706744455650802</v>
      </c>
      <c r="D214" s="142">
        <v>8</v>
      </c>
      <c r="E214" s="142">
        <v>8</v>
      </c>
      <c r="F214" s="144">
        <v>32785.899999999201</v>
      </c>
      <c r="G214" s="144">
        <v>109023.14</v>
      </c>
      <c r="H214" s="144">
        <v>-76237.240000000398</v>
      </c>
      <c r="I214" s="143">
        <v>1.43005098295792</v>
      </c>
      <c r="J214" s="144">
        <v>-4645.7800000000698</v>
      </c>
      <c r="K214" s="145">
        <v>645</v>
      </c>
      <c r="L214" s="146">
        <v>0.56899224806201598</v>
      </c>
      <c r="M214" s="144">
        <v>50.8308527131773</v>
      </c>
      <c r="N214" s="115"/>
      <c r="O214" s="116"/>
      <c r="P214" s="117"/>
    </row>
    <row r="215" spans="2:16" x14ac:dyDescent="0.2">
      <c r="B215" s="142" t="s">
        <v>79</v>
      </c>
      <c r="C215" s="143">
        <v>3.4697289340337898</v>
      </c>
      <c r="D215" s="142">
        <v>7</v>
      </c>
      <c r="E215" s="142">
        <v>13</v>
      </c>
      <c r="F215" s="144">
        <v>33091.379999999197</v>
      </c>
      <c r="G215" s="144">
        <v>111068.06</v>
      </c>
      <c r="H215" s="144">
        <v>-77976.680000000299</v>
      </c>
      <c r="I215" s="143">
        <v>1.42437533888336</v>
      </c>
      <c r="J215" s="144">
        <v>-4504.4000000000997</v>
      </c>
      <c r="K215" s="145">
        <v>639</v>
      </c>
      <c r="L215" s="146">
        <v>0.57589984350547696</v>
      </c>
      <c r="M215" s="144">
        <v>51.786197183097599</v>
      </c>
      <c r="N215" s="115"/>
      <c r="O215" s="116"/>
      <c r="P215" s="117"/>
    </row>
    <row r="216" spans="2:16" x14ac:dyDescent="0.2">
      <c r="B216" s="142" t="s">
        <v>79</v>
      </c>
      <c r="C216" s="143">
        <v>3.46700372894911</v>
      </c>
      <c r="D216" s="142">
        <v>8</v>
      </c>
      <c r="E216" s="142">
        <v>17</v>
      </c>
      <c r="F216" s="144">
        <v>33935.039999999099</v>
      </c>
      <c r="G216" s="144">
        <v>116361.379999999</v>
      </c>
      <c r="H216" s="144">
        <v>-82426.340000000404</v>
      </c>
      <c r="I216" s="143">
        <v>1.41170140515761</v>
      </c>
      <c r="J216" s="144">
        <v>-3673.52000000008</v>
      </c>
      <c r="K216" s="145">
        <v>687</v>
      </c>
      <c r="L216" s="146">
        <v>0.56622998544395897</v>
      </c>
      <c r="M216" s="144">
        <v>49.395982532749997</v>
      </c>
      <c r="N216" s="115"/>
      <c r="O216" s="116"/>
      <c r="P216" s="117"/>
    </row>
    <row r="217" spans="2:16" x14ac:dyDescent="0.2">
      <c r="B217" s="142" t="s">
        <v>79</v>
      </c>
      <c r="C217" s="143">
        <v>3.45879437290098</v>
      </c>
      <c r="D217" s="142">
        <v>7</v>
      </c>
      <c r="E217" s="142">
        <v>12</v>
      </c>
      <c r="F217" s="144">
        <v>32951.539999999201</v>
      </c>
      <c r="G217" s="144">
        <v>110685.64</v>
      </c>
      <c r="H217" s="144">
        <v>-77734.100000000297</v>
      </c>
      <c r="I217" s="143">
        <v>1.4239007076688199</v>
      </c>
      <c r="J217" s="144">
        <v>-4504.4000000000997</v>
      </c>
      <c r="K217" s="145">
        <v>637</v>
      </c>
      <c r="L217" s="146">
        <v>0.57613814756671899</v>
      </c>
      <c r="M217" s="144">
        <v>51.729262166403998</v>
      </c>
      <c r="N217" s="115"/>
      <c r="O217" s="116"/>
      <c r="P217" s="117"/>
    </row>
    <row r="218" spans="2:16" x14ac:dyDescent="0.2">
      <c r="B218" s="142" t="s">
        <v>79</v>
      </c>
      <c r="C218" s="143">
        <v>3.4560494946682701</v>
      </c>
      <c r="D218" s="142">
        <v>8</v>
      </c>
      <c r="E218" s="142">
        <v>14</v>
      </c>
      <c r="F218" s="144">
        <v>33308.499999999098</v>
      </c>
      <c r="G218" s="144">
        <v>113539.519999999</v>
      </c>
      <c r="H218" s="144">
        <v>-80231.020000000397</v>
      </c>
      <c r="I218" s="143">
        <v>1.4151573792779799</v>
      </c>
      <c r="J218" s="144">
        <v>-4355.9400000000796</v>
      </c>
      <c r="K218" s="145">
        <v>675</v>
      </c>
      <c r="L218" s="146">
        <v>0.56444444444444397</v>
      </c>
      <c r="M218" s="144">
        <v>49.345925925924902</v>
      </c>
      <c r="N218" s="115"/>
      <c r="O218" s="116"/>
      <c r="P218" s="117"/>
    </row>
    <row r="219" spans="2:16" x14ac:dyDescent="0.2">
      <c r="B219" s="142" t="s">
        <v>79</v>
      </c>
      <c r="C219" s="143">
        <v>3.4511152282900799</v>
      </c>
      <c r="D219" s="142">
        <v>5</v>
      </c>
      <c r="E219" s="142">
        <v>19</v>
      </c>
      <c r="F219" s="144">
        <v>33321.919999999198</v>
      </c>
      <c r="G219" s="144">
        <v>109377.08</v>
      </c>
      <c r="H219" s="144">
        <v>-76055.160000000295</v>
      </c>
      <c r="I219" s="143">
        <v>1.4381283268617</v>
      </c>
      <c r="J219" s="144">
        <v>-4191.4400000000296</v>
      </c>
      <c r="K219" s="145">
        <v>601</v>
      </c>
      <c r="L219" s="146">
        <v>0.58069883527454202</v>
      </c>
      <c r="M219" s="144">
        <v>55.444126455905902</v>
      </c>
      <c r="N219" s="115"/>
      <c r="O219" s="116"/>
      <c r="P219" s="117"/>
    </row>
    <row r="220" spans="2:16" x14ac:dyDescent="0.2">
      <c r="B220" s="142" t="s">
        <v>79</v>
      </c>
      <c r="C220" s="143">
        <v>3.4511152282900799</v>
      </c>
      <c r="D220" s="142">
        <v>5</v>
      </c>
      <c r="E220" s="142">
        <v>20</v>
      </c>
      <c r="F220" s="144">
        <v>33321.919999999198</v>
      </c>
      <c r="G220" s="144">
        <v>109377.08</v>
      </c>
      <c r="H220" s="144">
        <v>-76055.160000000295</v>
      </c>
      <c r="I220" s="143">
        <v>1.4381283268617</v>
      </c>
      <c r="J220" s="144">
        <v>-4191.4400000000296</v>
      </c>
      <c r="K220" s="145">
        <v>601</v>
      </c>
      <c r="L220" s="146">
        <v>0.58069883527454202</v>
      </c>
      <c r="M220" s="144">
        <v>55.444126455905902</v>
      </c>
      <c r="N220" s="115"/>
      <c r="O220" s="116"/>
      <c r="P220" s="117"/>
    </row>
    <row r="221" spans="2:16" x14ac:dyDescent="0.2">
      <c r="B221" s="142" t="s">
        <v>79</v>
      </c>
      <c r="C221" s="143">
        <v>3.4483988271241</v>
      </c>
      <c r="D221" s="142">
        <v>8</v>
      </c>
      <c r="E221" s="142">
        <v>19</v>
      </c>
      <c r="F221" s="144">
        <v>33934.239999999103</v>
      </c>
      <c r="G221" s="144">
        <v>117578.55999999899</v>
      </c>
      <c r="H221" s="144">
        <v>-83644.3200000004</v>
      </c>
      <c r="I221" s="143">
        <v>1.40569688413988</v>
      </c>
      <c r="J221" s="144">
        <v>-3653.6000000000799</v>
      </c>
      <c r="K221" s="145">
        <v>697</v>
      </c>
      <c r="L221" s="146">
        <v>0.56384505021520803</v>
      </c>
      <c r="M221" s="144">
        <v>48.686140602581403</v>
      </c>
      <c r="N221" s="115"/>
      <c r="O221" s="116"/>
      <c r="P221" s="117"/>
    </row>
    <row r="222" spans="2:16" x14ac:dyDescent="0.2">
      <c r="B222" s="142" t="s">
        <v>79</v>
      </c>
      <c r="C222" s="143">
        <v>3.4478360254449498</v>
      </c>
      <c r="D222" s="142">
        <v>8</v>
      </c>
      <c r="E222" s="142">
        <v>20</v>
      </c>
      <c r="F222" s="144">
        <v>34101.419999999103</v>
      </c>
      <c r="G222" s="144">
        <v>118405.899999999</v>
      </c>
      <c r="H222" s="144">
        <v>-84304.480000000403</v>
      </c>
      <c r="I222" s="143">
        <v>1.4045030584376901</v>
      </c>
      <c r="J222" s="144">
        <v>-3996.9800000001001</v>
      </c>
      <c r="K222" s="145">
        <v>701</v>
      </c>
      <c r="L222" s="146">
        <v>0.56348074179743202</v>
      </c>
      <c r="M222" s="144">
        <v>48.646818830241401</v>
      </c>
      <c r="N222" s="115"/>
      <c r="O222" s="116"/>
      <c r="P222" s="117"/>
    </row>
    <row r="223" spans="2:16" x14ac:dyDescent="0.2">
      <c r="B223" s="142" t="s">
        <v>79</v>
      </c>
      <c r="C223" s="143">
        <v>3.4467399382081099</v>
      </c>
      <c r="D223" s="142">
        <v>7</v>
      </c>
      <c r="E223" s="142">
        <v>14</v>
      </c>
      <c r="F223" s="144">
        <v>32881.219999999201</v>
      </c>
      <c r="G223" s="144">
        <v>111068.06</v>
      </c>
      <c r="H223" s="144">
        <v>-78186.840000000302</v>
      </c>
      <c r="I223" s="143">
        <v>1.4205467313936599</v>
      </c>
      <c r="J223" s="144">
        <v>-4584.4800000000996</v>
      </c>
      <c r="K223" s="145">
        <v>641</v>
      </c>
      <c r="L223" s="146">
        <v>0.57410296411856498</v>
      </c>
      <c r="M223" s="144">
        <v>51.296755070201797</v>
      </c>
      <c r="N223" s="115"/>
      <c r="O223" s="116"/>
      <c r="P223" s="117"/>
    </row>
    <row r="224" spans="2:16" x14ac:dyDescent="0.2">
      <c r="B224" s="142" t="s">
        <v>79</v>
      </c>
      <c r="C224" s="143">
        <v>3.4452321574540901</v>
      </c>
      <c r="D224" s="142">
        <v>8</v>
      </c>
      <c r="E224" s="142">
        <v>1</v>
      </c>
      <c r="F224" s="144">
        <v>32006.279999999198</v>
      </c>
      <c r="G224" s="144">
        <v>104597.4</v>
      </c>
      <c r="H224" s="144">
        <v>-72591.120000000301</v>
      </c>
      <c r="I224" s="143">
        <v>1.44091178094509</v>
      </c>
      <c r="J224" s="144">
        <v>-3493.04000000007</v>
      </c>
      <c r="K224" s="145">
        <v>609</v>
      </c>
      <c r="L224" s="146">
        <v>0.56650246305418706</v>
      </c>
      <c r="M224" s="144">
        <v>52.555467980294601</v>
      </c>
      <c r="N224" s="115"/>
      <c r="O224" s="116"/>
      <c r="P224" s="117"/>
    </row>
    <row r="225" spans="2:16" x14ac:dyDescent="0.2">
      <c r="B225" s="142" t="s">
        <v>79</v>
      </c>
      <c r="C225" s="143">
        <v>3.4404714497859601</v>
      </c>
      <c r="D225" s="142">
        <v>10</v>
      </c>
      <c r="E225" s="142">
        <v>25</v>
      </c>
      <c r="F225" s="144">
        <v>35413.799999998999</v>
      </c>
      <c r="G225" s="144">
        <v>128190.599999999</v>
      </c>
      <c r="H225" s="144">
        <v>-92776.800000000396</v>
      </c>
      <c r="I225" s="143">
        <v>1.38170965155081</v>
      </c>
      <c r="J225" s="144">
        <v>-4822.3800000001102</v>
      </c>
      <c r="K225" s="145">
        <v>765</v>
      </c>
      <c r="L225" s="146">
        <v>0.56209150326797397</v>
      </c>
      <c r="M225" s="144">
        <v>46.292549019606703</v>
      </c>
      <c r="N225" s="115"/>
      <c r="O225" s="116"/>
      <c r="P225" s="117"/>
    </row>
    <row r="226" spans="2:16" x14ac:dyDescent="0.2">
      <c r="B226" s="142" t="s">
        <v>79</v>
      </c>
      <c r="C226" s="143">
        <v>3.4266680701289198</v>
      </c>
      <c r="D226" s="142">
        <v>8</v>
      </c>
      <c r="E226" s="142">
        <v>10</v>
      </c>
      <c r="F226" s="144">
        <v>32610.099999999198</v>
      </c>
      <c r="G226" s="144">
        <v>110502.82</v>
      </c>
      <c r="H226" s="144">
        <v>-77892.720000000394</v>
      </c>
      <c r="I226" s="143">
        <v>1.4186540154201699</v>
      </c>
      <c r="J226" s="144">
        <v>-4355.9400000000796</v>
      </c>
      <c r="K226" s="145">
        <v>655</v>
      </c>
      <c r="L226" s="146">
        <v>0.56641221374045803</v>
      </c>
      <c r="M226" s="144">
        <v>49.786412213739403</v>
      </c>
      <c r="N226" s="115"/>
      <c r="O226" s="116"/>
      <c r="P226" s="117"/>
    </row>
    <row r="227" spans="2:16" x14ac:dyDescent="0.2">
      <c r="B227" s="142" t="s">
        <v>79</v>
      </c>
      <c r="C227" s="143">
        <v>3.41959325216175</v>
      </c>
      <c r="D227" s="142">
        <v>10</v>
      </c>
      <c r="E227" s="142">
        <v>24</v>
      </c>
      <c r="F227" s="144">
        <v>35193.879999999001</v>
      </c>
      <c r="G227" s="144">
        <v>127970.679999999</v>
      </c>
      <c r="H227" s="144">
        <v>-92776.800000000396</v>
      </c>
      <c r="I227" s="143">
        <v>1.3793392313595501</v>
      </c>
      <c r="J227" s="144">
        <v>-4822.3800000001102</v>
      </c>
      <c r="K227" s="145">
        <v>764</v>
      </c>
      <c r="L227" s="146">
        <v>0.56151832460732998</v>
      </c>
      <c r="M227" s="144">
        <v>46.065287958114098</v>
      </c>
      <c r="N227" s="115"/>
      <c r="O227" s="116"/>
      <c r="P227" s="117"/>
    </row>
    <row r="228" spans="2:16" x14ac:dyDescent="0.2">
      <c r="B228" s="142" t="s">
        <v>79</v>
      </c>
      <c r="C228" s="143">
        <v>3.4169123202480298</v>
      </c>
      <c r="D228" s="142">
        <v>9</v>
      </c>
      <c r="E228" s="142">
        <v>0</v>
      </c>
      <c r="F228" s="144">
        <v>32020.719999999201</v>
      </c>
      <c r="G228" s="144">
        <v>106381.75999999999</v>
      </c>
      <c r="H228" s="144">
        <v>-74361.040000000299</v>
      </c>
      <c r="I228" s="143">
        <v>1.4306115137711799</v>
      </c>
      <c r="J228" s="144">
        <v>-2530.8800000000201</v>
      </c>
      <c r="K228" s="145">
        <v>616</v>
      </c>
      <c r="L228" s="146">
        <v>0.57305194805194803</v>
      </c>
      <c r="M228" s="144">
        <v>51.9816883116873</v>
      </c>
      <c r="N228" s="115"/>
      <c r="O228" s="116"/>
      <c r="P228" s="117"/>
    </row>
    <row r="229" spans="2:16" x14ac:dyDescent="0.2">
      <c r="B229" s="142" t="s">
        <v>79</v>
      </c>
      <c r="C229" s="143">
        <v>3.4128122237169598</v>
      </c>
      <c r="D229" s="142">
        <v>6</v>
      </c>
      <c r="E229" s="142">
        <v>24</v>
      </c>
      <c r="F229" s="144">
        <v>34244.459999999097</v>
      </c>
      <c r="G229" s="144">
        <v>117894.599999999</v>
      </c>
      <c r="H229" s="144">
        <v>-83650.140000000407</v>
      </c>
      <c r="I229" s="143">
        <v>1.4093771988905099</v>
      </c>
      <c r="J229" s="144">
        <v>-4998.5200000000796</v>
      </c>
      <c r="K229" s="145">
        <v>663</v>
      </c>
      <c r="L229" s="146">
        <v>0.57315233785821995</v>
      </c>
      <c r="M229" s="144">
        <v>51.650769230768198</v>
      </c>
      <c r="N229" s="115"/>
      <c r="O229" s="116"/>
      <c r="P229" s="117"/>
    </row>
    <row r="230" spans="2:16" x14ac:dyDescent="0.2">
      <c r="B230" s="142" t="s">
        <v>79</v>
      </c>
      <c r="C230" s="143">
        <v>3.41046495099144</v>
      </c>
      <c r="D230" s="142">
        <v>7</v>
      </c>
      <c r="E230" s="142">
        <v>11</v>
      </c>
      <c r="F230" s="144">
        <v>32439.439999999198</v>
      </c>
      <c r="G230" s="144">
        <v>109888.38</v>
      </c>
      <c r="H230" s="144">
        <v>-77448.940000000293</v>
      </c>
      <c r="I230" s="143">
        <v>1.41884937353564</v>
      </c>
      <c r="J230" s="144">
        <v>-4504.4000000000997</v>
      </c>
      <c r="K230" s="145">
        <v>632</v>
      </c>
      <c r="L230" s="146">
        <v>0.575949367088608</v>
      </c>
      <c r="M230" s="144">
        <v>51.328227848100298</v>
      </c>
      <c r="N230" s="115"/>
      <c r="O230" s="116"/>
      <c r="P230" s="117"/>
    </row>
    <row r="231" spans="2:16" x14ac:dyDescent="0.2">
      <c r="B231" s="142" t="s">
        <v>79</v>
      </c>
      <c r="C231" s="143">
        <v>3.4081719408478102</v>
      </c>
      <c r="D231" s="142">
        <v>5</v>
      </c>
      <c r="E231" s="142">
        <v>25</v>
      </c>
      <c r="F231" s="144">
        <v>33310.159999999203</v>
      </c>
      <c r="G231" s="144">
        <v>112036.44</v>
      </c>
      <c r="H231" s="144">
        <v>-78726.280000000304</v>
      </c>
      <c r="I231" s="143">
        <v>1.42311360323388</v>
      </c>
      <c r="J231" s="144">
        <v>-4203.6000000000804</v>
      </c>
      <c r="K231" s="145">
        <v>623</v>
      </c>
      <c r="L231" s="146">
        <v>0.57303370786516805</v>
      </c>
      <c r="M231" s="144">
        <v>53.467351524878701</v>
      </c>
      <c r="N231" s="115"/>
      <c r="O231" s="116"/>
      <c r="P231" s="117"/>
    </row>
    <row r="232" spans="2:16" x14ac:dyDescent="0.2">
      <c r="B232" s="142" t="s">
        <v>79</v>
      </c>
      <c r="C232" s="143">
        <v>3.4081719408478102</v>
      </c>
      <c r="D232" s="142">
        <v>5</v>
      </c>
      <c r="E232" s="142">
        <v>24</v>
      </c>
      <c r="F232" s="144">
        <v>33310.159999999203</v>
      </c>
      <c r="G232" s="144">
        <v>112036.44</v>
      </c>
      <c r="H232" s="144">
        <v>-78726.280000000304</v>
      </c>
      <c r="I232" s="143">
        <v>1.42311360323388</v>
      </c>
      <c r="J232" s="144">
        <v>-4203.6000000000804</v>
      </c>
      <c r="K232" s="145">
        <v>623</v>
      </c>
      <c r="L232" s="146">
        <v>0.57303370786516805</v>
      </c>
      <c r="M232" s="144">
        <v>53.467351524878701</v>
      </c>
      <c r="N232" s="115"/>
      <c r="O232" s="116"/>
      <c r="P232" s="117"/>
    </row>
    <row r="233" spans="2:16" x14ac:dyDescent="0.2">
      <c r="B233" s="142" t="s">
        <v>79</v>
      </c>
      <c r="C233" s="143">
        <v>3.4044618642068598</v>
      </c>
      <c r="D233" s="142">
        <v>5</v>
      </c>
      <c r="E233" s="142">
        <v>18</v>
      </c>
      <c r="F233" s="144">
        <v>32784.819999999199</v>
      </c>
      <c r="G233" s="144">
        <v>108417.32</v>
      </c>
      <c r="H233" s="144">
        <v>-75632.500000000306</v>
      </c>
      <c r="I233" s="143">
        <v>1.4334752917066</v>
      </c>
      <c r="J233" s="144">
        <v>-4191.4400000000296</v>
      </c>
      <c r="K233" s="145">
        <v>596</v>
      </c>
      <c r="L233" s="146">
        <v>0.58053691275167796</v>
      </c>
      <c r="M233" s="144">
        <v>55.008087248321203</v>
      </c>
      <c r="N233" s="115"/>
      <c r="O233" s="116"/>
      <c r="P233" s="117"/>
    </row>
    <row r="234" spans="2:16" x14ac:dyDescent="0.2">
      <c r="B234" s="142" t="s">
        <v>79</v>
      </c>
      <c r="C234" s="143">
        <v>3.40103979739163</v>
      </c>
      <c r="D234" s="142">
        <v>10</v>
      </c>
      <c r="E234" s="142">
        <v>1</v>
      </c>
      <c r="F234" s="144">
        <v>31857.419999999202</v>
      </c>
      <c r="G234" s="144">
        <v>106531.36</v>
      </c>
      <c r="H234" s="144">
        <v>-74673.940000000293</v>
      </c>
      <c r="I234" s="143">
        <v>1.42662031761012</v>
      </c>
      <c r="J234" s="144">
        <v>-3043.4400000000801</v>
      </c>
      <c r="K234" s="145">
        <v>626</v>
      </c>
      <c r="L234" s="146">
        <v>0.57188498402555898</v>
      </c>
      <c r="M234" s="144">
        <v>50.890447284344098</v>
      </c>
      <c r="N234" s="115"/>
      <c r="O234" s="116"/>
      <c r="P234" s="117"/>
    </row>
    <row r="235" spans="2:16" x14ac:dyDescent="0.2">
      <c r="B235" s="142" t="s">
        <v>79</v>
      </c>
      <c r="C235" s="143">
        <v>3.39871044298512</v>
      </c>
      <c r="D235" s="142">
        <v>10</v>
      </c>
      <c r="E235" s="142">
        <v>23</v>
      </c>
      <c r="F235" s="144">
        <v>34973.959999999002</v>
      </c>
      <c r="G235" s="144">
        <v>127750.75999999901</v>
      </c>
      <c r="H235" s="144">
        <v>-92776.800000000396</v>
      </c>
      <c r="I235" s="143">
        <v>1.3769688111683001</v>
      </c>
      <c r="J235" s="144">
        <v>-4822.3800000001102</v>
      </c>
      <c r="K235" s="145">
        <v>763</v>
      </c>
      <c r="L235" s="146">
        <v>0.56094364351245096</v>
      </c>
      <c r="M235" s="144">
        <v>45.837431192659402</v>
      </c>
      <c r="N235" s="115"/>
      <c r="O235" s="116"/>
      <c r="P235" s="117"/>
    </row>
    <row r="236" spans="2:16" x14ac:dyDescent="0.2">
      <c r="B236" s="142" t="s">
        <v>79</v>
      </c>
      <c r="C236" s="143">
        <v>3.3924738854762801</v>
      </c>
      <c r="D236" s="142">
        <v>14</v>
      </c>
      <c r="E236" s="142">
        <v>9</v>
      </c>
      <c r="F236" s="144">
        <v>34223.219999998997</v>
      </c>
      <c r="G236" s="144">
        <v>123601.55999999899</v>
      </c>
      <c r="H236" s="144">
        <v>-89378.340000000404</v>
      </c>
      <c r="I236" s="143">
        <v>1.3829028375331101</v>
      </c>
      <c r="J236" s="144">
        <v>-4703.6600000001299</v>
      </c>
      <c r="K236" s="145">
        <v>741</v>
      </c>
      <c r="L236" s="146">
        <v>0.56410256410256399</v>
      </c>
      <c r="M236" s="144">
        <v>46.185182186233803</v>
      </c>
      <c r="N236" s="115"/>
      <c r="O236" s="116"/>
      <c r="P236" s="117"/>
    </row>
    <row r="237" spans="2:16" x14ac:dyDescent="0.2">
      <c r="B237" s="142" t="s">
        <v>79</v>
      </c>
      <c r="C237" s="143">
        <v>3.38713260184208</v>
      </c>
      <c r="D237" s="142">
        <v>7</v>
      </c>
      <c r="E237" s="142">
        <v>10</v>
      </c>
      <c r="F237" s="144">
        <v>32212.099999999198</v>
      </c>
      <c r="G237" s="144">
        <v>109661.04</v>
      </c>
      <c r="H237" s="144">
        <v>-77448.940000000293</v>
      </c>
      <c r="I237" s="143">
        <v>1.41591402025643</v>
      </c>
      <c r="J237" s="144">
        <v>-4504.4000000000997</v>
      </c>
      <c r="K237" s="145">
        <v>630</v>
      </c>
      <c r="L237" s="146">
        <v>0.574603174603175</v>
      </c>
      <c r="M237" s="144">
        <v>51.130317460316498</v>
      </c>
      <c r="N237" s="115"/>
      <c r="O237" s="116"/>
      <c r="P237" s="117"/>
    </row>
    <row r="238" spans="2:16" x14ac:dyDescent="0.2">
      <c r="B238" s="142" t="s">
        <v>79</v>
      </c>
      <c r="C238" s="143">
        <v>3.3669415375386098</v>
      </c>
      <c r="D238" s="142">
        <v>8</v>
      </c>
      <c r="E238" s="142">
        <v>11</v>
      </c>
      <c r="F238" s="144">
        <v>32087.439999999198</v>
      </c>
      <c r="G238" s="144">
        <v>110502.82</v>
      </c>
      <c r="H238" s="144">
        <v>-78415.380000000398</v>
      </c>
      <c r="I238" s="143">
        <v>1.4091982975788599</v>
      </c>
      <c r="J238" s="144">
        <v>-4355.9400000000796</v>
      </c>
      <c r="K238" s="145">
        <v>657</v>
      </c>
      <c r="L238" s="146">
        <v>0.56468797564688</v>
      </c>
      <c r="M238" s="144">
        <v>48.839330289192297</v>
      </c>
      <c r="N238" s="115"/>
      <c r="O238" s="116"/>
      <c r="P238" s="117"/>
    </row>
    <row r="239" spans="2:16" x14ac:dyDescent="0.2">
      <c r="B239" s="142" t="s">
        <v>79</v>
      </c>
      <c r="C239" s="143">
        <v>3.3657185840495898</v>
      </c>
      <c r="D239" s="142">
        <v>14</v>
      </c>
      <c r="E239" s="142">
        <v>10</v>
      </c>
      <c r="F239" s="144">
        <v>34030.239999999001</v>
      </c>
      <c r="G239" s="144">
        <v>124148.819999999</v>
      </c>
      <c r="H239" s="144">
        <v>-90118.580000000395</v>
      </c>
      <c r="I239" s="143">
        <v>1.3776162473931399</v>
      </c>
      <c r="J239" s="144">
        <v>-4703.6600000001299</v>
      </c>
      <c r="K239" s="145">
        <v>747</v>
      </c>
      <c r="L239" s="146">
        <v>0.56358768406961202</v>
      </c>
      <c r="M239" s="144">
        <v>45.555876840695099</v>
      </c>
      <c r="N239" s="115"/>
      <c r="O239" s="116"/>
      <c r="P239" s="117"/>
    </row>
    <row r="240" spans="2:16" x14ac:dyDescent="0.2">
      <c r="B240" s="142" t="s">
        <v>79</v>
      </c>
      <c r="C240" s="143">
        <v>3.3647108358920601</v>
      </c>
      <c r="D240" s="142">
        <v>11</v>
      </c>
      <c r="E240" s="142">
        <v>6</v>
      </c>
      <c r="F240" s="144">
        <v>32915.919999999103</v>
      </c>
      <c r="G240" s="144">
        <v>115294.19999999899</v>
      </c>
      <c r="H240" s="144">
        <v>-82378.280000000406</v>
      </c>
      <c r="I240" s="143">
        <v>1.3995703721903301</v>
      </c>
      <c r="J240" s="144">
        <v>-3668.4400000000801</v>
      </c>
      <c r="K240" s="145">
        <v>676</v>
      </c>
      <c r="L240" s="146">
        <v>0.56952662721893499</v>
      </c>
      <c r="M240" s="144">
        <v>48.692189349111402</v>
      </c>
      <c r="N240" s="115"/>
      <c r="O240" s="116"/>
      <c r="P240" s="117"/>
    </row>
    <row r="241" spans="2:16" x14ac:dyDescent="0.2">
      <c r="B241" s="142" t="s">
        <v>79</v>
      </c>
      <c r="C241" s="143">
        <v>3.3627147253405898</v>
      </c>
      <c r="D241" s="142">
        <v>6</v>
      </c>
      <c r="E241" s="142">
        <v>25</v>
      </c>
      <c r="F241" s="144">
        <v>33791.719999999099</v>
      </c>
      <c r="G241" s="144">
        <v>117989.519999999</v>
      </c>
      <c r="H241" s="144">
        <v>-84197.800000000396</v>
      </c>
      <c r="I241" s="143">
        <v>1.4013373271035501</v>
      </c>
      <c r="J241" s="144">
        <v>-4998.5200000000796</v>
      </c>
      <c r="K241" s="145">
        <v>666</v>
      </c>
      <c r="L241" s="146">
        <v>0.572072072072072</v>
      </c>
      <c r="M241" s="144">
        <v>50.738318318317297</v>
      </c>
      <c r="N241" s="115"/>
      <c r="O241" s="116"/>
      <c r="P241" s="117"/>
    </row>
    <row r="242" spans="2:16" x14ac:dyDescent="0.2">
      <c r="B242" s="142" t="s">
        <v>79</v>
      </c>
      <c r="C242" s="143">
        <v>3.3575135494479502</v>
      </c>
      <c r="D242" s="142">
        <v>10</v>
      </c>
      <c r="E242" s="142">
        <v>2</v>
      </c>
      <c r="F242" s="144">
        <v>31604.279999999198</v>
      </c>
      <c r="G242" s="144">
        <v>107418.46</v>
      </c>
      <c r="H242" s="144">
        <v>-75814.180000000299</v>
      </c>
      <c r="I242" s="143">
        <v>1.41686502445847</v>
      </c>
      <c r="J242" s="144">
        <v>-3740.3000000000602</v>
      </c>
      <c r="K242" s="145">
        <v>634</v>
      </c>
      <c r="L242" s="146">
        <v>0.57255520504731905</v>
      </c>
      <c r="M242" s="144">
        <v>49.849022082017903</v>
      </c>
      <c r="N242" s="115"/>
      <c r="O242" s="116"/>
      <c r="P242" s="117"/>
    </row>
    <row r="243" spans="2:16" x14ac:dyDescent="0.2">
      <c r="B243" s="142" t="s">
        <v>79</v>
      </c>
      <c r="C243" s="143">
        <v>3.3535175426847301</v>
      </c>
      <c r="D243" s="142">
        <v>13</v>
      </c>
      <c r="E243" s="142">
        <v>9</v>
      </c>
      <c r="F243" s="144">
        <v>33172.479999999101</v>
      </c>
      <c r="G243" s="144">
        <v>119000.019999999</v>
      </c>
      <c r="H243" s="144">
        <v>-85827.540000000401</v>
      </c>
      <c r="I243" s="143">
        <v>1.3865015821261899</v>
      </c>
      <c r="J243" s="144">
        <v>-4412.9600000000601</v>
      </c>
      <c r="K243" s="145">
        <v>719</v>
      </c>
      <c r="L243" s="146">
        <v>0.56467315716272604</v>
      </c>
      <c r="M243" s="144">
        <v>46.136968011125497</v>
      </c>
      <c r="N243" s="115"/>
      <c r="O243" s="116"/>
      <c r="P243" s="117"/>
    </row>
    <row r="244" spans="2:16" x14ac:dyDescent="0.2">
      <c r="B244" s="142" t="s">
        <v>79</v>
      </c>
      <c r="C244" s="143">
        <v>3.3366542256093799</v>
      </c>
      <c r="D244" s="142">
        <v>14</v>
      </c>
      <c r="E244" s="142">
        <v>11</v>
      </c>
      <c r="F244" s="144">
        <v>33834.919999999001</v>
      </c>
      <c r="G244" s="144">
        <v>124743.739999999</v>
      </c>
      <c r="H244" s="144">
        <v>-90908.8200000004</v>
      </c>
      <c r="I244" s="143">
        <v>1.3721852291119701</v>
      </c>
      <c r="J244" s="144">
        <v>-4703.6600000001299</v>
      </c>
      <c r="K244" s="145">
        <v>751</v>
      </c>
      <c r="L244" s="146">
        <v>0.56191744340878802</v>
      </c>
      <c r="M244" s="144">
        <v>45.053155792275902</v>
      </c>
      <c r="N244" s="115"/>
      <c r="O244" s="116"/>
      <c r="P244" s="117"/>
    </row>
    <row r="245" spans="2:16" x14ac:dyDescent="0.2">
      <c r="B245" s="142" t="s">
        <v>79</v>
      </c>
      <c r="C245" s="143">
        <v>3.33470106236018</v>
      </c>
      <c r="D245" s="142">
        <v>7</v>
      </c>
      <c r="E245" s="142">
        <v>22</v>
      </c>
      <c r="F245" s="144">
        <v>32710.839999999102</v>
      </c>
      <c r="G245" s="144">
        <v>116049.27999999899</v>
      </c>
      <c r="H245" s="144">
        <v>-83338.440000000395</v>
      </c>
      <c r="I245" s="143">
        <v>1.39250602723064</v>
      </c>
      <c r="J245" s="144">
        <v>-6009.8800000001102</v>
      </c>
      <c r="K245" s="145">
        <v>677</v>
      </c>
      <c r="L245" s="146">
        <v>0.56720827178729705</v>
      </c>
      <c r="M245" s="144">
        <v>48.3173412112249</v>
      </c>
      <c r="N245" s="115"/>
      <c r="O245" s="116"/>
      <c r="P245" s="117"/>
    </row>
    <row r="246" spans="2:16" x14ac:dyDescent="0.2">
      <c r="B246" s="142" t="s">
        <v>79</v>
      </c>
      <c r="C246" s="143">
        <v>3.33470106236018</v>
      </c>
      <c r="D246" s="142">
        <v>7</v>
      </c>
      <c r="E246" s="142">
        <v>23</v>
      </c>
      <c r="F246" s="144">
        <v>32710.839999999102</v>
      </c>
      <c r="G246" s="144">
        <v>116049.27999999899</v>
      </c>
      <c r="H246" s="144">
        <v>-83338.440000000395</v>
      </c>
      <c r="I246" s="143">
        <v>1.39250602723064</v>
      </c>
      <c r="J246" s="144">
        <v>-6009.8800000001102</v>
      </c>
      <c r="K246" s="145">
        <v>677</v>
      </c>
      <c r="L246" s="146">
        <v>0.56720827178729705</v>
      </c>
      <c r="M246" s="144">
        <v>48.3173412112249</v>
      </c>
      <c r="N246" s="115"/>
      <c r="O246" s="116"/>
      <c r="P246" s="117"/>
    </row>
    <row r="247" spans="2:16" x14ac:dyDescent="0.2">
      <c r="B247" s="142" t="s">
        <v>79</v>
      </c>
      <c r="C247" s="143">
        <v>3.3097103445295399</v>
      </c>
      <c r="D247" s="142">
        <v>14</v>
      </c>
      <c r="E247" s="142">
        <v>12</v>
      </c>
      <c r="F247" s="144">
        <v>33577.099999999002</v>
      </c>
      <c r="G247" s="144">
        <v>124863.659999999</v>
      </c>
      <c r="H247" s="144">
        <v>-91286.560000000405</v>
      </c>
      <c r="I247" s="143">
        <v>1.3678208489836701</v>
      </c>
      <c r="J247" s="144">
        <v>-4703.6600000001299</v>
      </c>
      <c r="K247" s="145">
        <v>755</v>
      </c>
      <c r="L247" s="146">
        <v>0.56026490066225199</v>
      </c>
      <c r="M247" s="144">
        <v>44.472980132449301</v>
      </c>
      <c r="N247" s="115"/>
      <c r="O247" s="116"/>
      <c r="P247" s="117"/>
    </row>
    <row r="248" spans="2:16" x14ac:dyDescent="0.2">
      <c r="B248" s="142" t="s">
        <v>79</v>
      </c>
      <c r="C248" s="143">
        <v>3.2934709153506598</v>
      </c>
      <c r="D248" s="142">
        <v>13</v>
      </c>
      <c r="E248" s="142">
        <v>8</v>
      </c>
      <c r="F248" s="144">
        <v>32532.639999999101</v>
      </c>
      <c r="G248" s="144">
        <v>118360.179999999</v>
      </c>
      <c r="H248" s="144">
        <v>-85827.540000000401</v>
      </c>
      <c r="I248" s="143">
        <v>1.37904663235133</v>
      </c>
      <c r="J248" s="144">
        <v>-4412.9600000000601</v>
      </c>
      <c r="K248" s="145">
        <v>717</v>
      </c>
      <c r="L248" s="146">
        <v>0.56345885634588599</v>
      </c>
      <c r="M248" s="144">
        <v>45.373277545326701</v>
      </c>
      <c r="N248" s="115"/>
      <c r="O248" s="116"/>
      <c r="P248" s="117"/>
    </row>
    <row r="249" spans="2:16" x14ac:dyDescent="0.2">
      <c r="B249" s="142" t="s">
        <v>79</v>
      </c>
      <c r="C249" s="143">
        <v>3.2906353016224901</v>
      </c>
      <c r="D249" s="142">
        <v>14</v>
      </c>
      <c r="E249" s="142">
        <v>7</v>
      </c>
      <c r="F249" s="144">
        <v>32974.019999999</v>
      </c>
      <c r="G249" s="144">
        <v>121229.69999999899</v>
      </c>
      <c r="H249" s="144">
        <v>-88255.6800000004</v>
      </c>
      <c r="I249" s="143">
        <v>1.37361923901101</v>
      </c>
      <c r="J249" s="144">
        <v>-4366.1000000000804</v>
      </c>
      <c r="K249" s="145">
        <v>731</v>
      </c>
      <c r="L249" s="146">
        <v>0.560875512995896</v>
      </c>
      <c r="M249" s="144">
        <v>45.108098495211003</v>
      </c>
      <c r="N249" s="115"/>
      <c r="O249" s="116"/>
      <c r="P249" s="117"/>
    </row>
    <row r="250" spans="2:16" x14ac:dyDescent="0.2">
      <c r="B250" s="142" t="s">
        <v>79</v>
      </c>
      <c r="C250" s="143">
        <v>3.2850141143210601</v>
      </c>
      <c r="D250" s="142">
        <v>10</v>
      </c>
      <c r="E250" s="142">
        <v>0</v>
      </c>
      <c r="F250" s="144">
        <v>30483.619999999199</v>
      </c>
      <c r="G250" s="144">
        <v>103824.74</v>
      </c>
      <c r="H250" s="144">
        <v>-73341.120000000301</v>
      </c>
      <c r="I250" s="143">
        <v>1.4156415936925799</v>
      </c>
      <c r="J250" s="144">
        <v>-3022.7200000000598</v>
      </c>
      <c r="K250" s="145">
        <v>611</v>
      </c>
      <c r="L250" s="146">
        <v>0.56792144026186597</v>
      </c>
      <c r="M250" s="144">
        <v>49.891358428804303</v>
      </c>
      <c r="N250" s="115"/>
      <c r="O250" s="116"/>
      <c r="P250" s="117"/>
    </row>
    <row r="251" spans="2:16" x14ac:dyDescent="0.2">
      <c r="B251" s="142" t="s">
        <v>79</v>
      </c>
      <c r="C251" s="143">
        <v>3.2709261492921202</v>
      </c>
      <c r="D251" s="142">
        <v>14</v>
      </c>
      <c r="E251" s="142">
        <v>8</v>
      </c>
      <c r="F251" s="144">
        <v>32943.539999998997</v>
      </c>
      <c r="G251" s="144">
        <v>122321.879999999</v>
      </c>
      <c r="H251" s="144">
        <v>-89378.340000000404</v>
      </c>
      <c r="I251" s="143">
        <v>1.3685852746873399</v>
      </c>
      <c r="J251" s="144">
        <v>-4703.6600000001299</v>
      </c>
      <c r="K251" s="145">
        <v>737</v>
      </c>
      <c r="L251" s="146">
        <v>0.56173677069199501</v>
      </c>
      <c r="M251" s="144">
        <v>44.699511533241797</v>
      </c>
      <c r="N251" s="115"/>
      <c r="O251" s="116"/>
      <c r="P251" s="117"/>
    </row>
    <row r="252" spans="2:16" x14ac:dyDescent="0.2">
      <c r="B252" s="142" t="s">
        <v>79</v>
      </c>
      <c r="C252" s="143">
        <v>3.2701316536899299</v>
      </c>
      <c r="D252" s="142">
        <v>12</v>
      </c>
      <c r="E252" s="142">
        <v>25</v>
      </c>
      <c r="F252" s="144">
        <v>34179.379999998899</v>
      </c>
      <c r="G252" s="144">
        <v>130597.219999999</v>
      </c>
      <c r="H252" s="144">
        <v>-96417.840000000506</v>
      </c>
      <c r="I252" s="143">
        <v>1.35449228068165</v>
      </c>
      <c r="J252" s="144">
        <v>-4128.6000000000804</v>
      </c>
      <c r="K252" s="145">
        <v>789</v>
      </c>
      <c r="L252" s="146">
        <v>0.55893536121673004</v>
      </c>
      <c r="M252" s="144">
        <v>43.319873257286602</v>
      </c>
      <c r="N252" s="115"/>
      <c r="O252" s="116"/>
      <c r="P252" s="117"/>
    </row>
    <row r="253" spans="2:16" x14ac:dyDescent="0.2">
      <c r="B253" s="142" t="s">
        <v>79</v>
      </c>
      <c r="C253" s="143">
        <v>3.2623029076355698</v>
      </c>
      <c r="D253" s="142">
        <v>11</v>
      </c>
      <c r="E253" s="142">
        <v>5</v>
      </c>
      <c r="F253" s="144">
        <v>31786.639999999101</v>
      </c>
      <c r="G253" s="144">
        <v>113657.099999999</v>
      </c>
      <c r="H253" s="144">
        <v>-81870.460000000399</v>
      </c>
      <c r="I253" s="143">
        <v>1.38825529989692</v>
      </c>
      <c r="J253" s="144">
        <v>-3668.4400000000801</v>
      </c>
      <c r="K253" s="145">
        <v>667</v>
      </c>
      <c r="L253" s="146">
        <v>0.56971514242878596</v>
      </c>
      <c r="M253" s="144">
        <v>47.656131934031997</v>
      </c>
      <c r="N253" s="115"/>
      <c r="O253" s="116"/>
      <c r="P253" s="117"/>
    </row>
    <row r="254" spans="2:16" x14ac:dyDescent="0.2">
      <c r="B254" s="142" t="s">
        <v>79</v>
      </c>
      <c r="C254" s="143">
        <v>3.25966768385927</v>
      </c>
      <c r="D254" s="142">
        <v>14</v>
      </c>
      <c r="E254" s="142">
        <v>13</v>
      </c>
      <c r="F254" s="144">
        <v>33119.279999999002</v>
      </c>
      <c r="G254" s="144">
        <v>125078.499999999</v>
      </c>
      <c r="H254" s="144">
        <v>-91959.220000000394</v>
      </c>
      <c r="I254" s="143">
        <v>1.36015181511978</v>
      </c>
      <c r="J254" s="144">
        <v>-4703.6600000001299</v>
      </c>
      <c r="K254" s="145">
        <v>759</v>
      </c>
      <c r="L254" s="146">
        <v>0.559947299077734</v>
      </c>
      <c r="M254" s="144">
        <v>43.635415019761801</v>
      </c>
      <c r="N254" s="115"/>
      <c r="O254" s="116"/>
      <c r="P254" s="117"/>
    </row>
    <row r="255" spans="2:16" x14ac:dyDescent="0.2">
      <c r="B255" s="142" t="s">
        <v>79</v>
      </c>
      <c r="C255" s="143">
        <v>3.24886896191554</v>
      </c>
      <c r="D255" s="142">
        <v>7</v>
      </c>
      <c r="E255" s="142">
        <v>24</v>
      </c>
      <c r="F255" s="144">
        <v>31932.699999999099</v>
      </c>
      <c r="G255" s="144">
        <v>116234.039999999</v>
      </c>
      <c r="H255" s="144">
        <v>-84301.340000000404</v>
      </c>
      <c r="I255" s="143">
        <v>1.3787923181292101</v>
      </c>
      <c r="J255" s="144">
        <v>-6177.4600000001101</v>
      </c>
      <c r="K255" s="145">
        <v>685</v>
      </c>
      <c r="L255" s="146">
        <v>0.56496350364963499</v>
      </c>
      <c r="M255" s="144">
        <v>46.6170802919697</v>
      </c>
      <c r="N255" s="115"/>
      <c r="O255" s="116"/>
      <c r="P255" s="117"/>
    </row>
    <row r="256" spans="2:16" x14ac:dyDescent="0.2">
      <c r="B256" s="142" t="s">
        <v>79</v>
      </c>
      <c r="C256" s="143">
        <v>3.24852632019903</v>
      </c>
      <c r="D256" s="142">
        <v>11</v>
      </c>
      <c r="E256" s="142">
        <v>4</v>
      </c>
      <c r="F256" s="144">
        <v>31634.299999999101</v>
      </c>
      <c r="G256" s="144">
        <v>113349.679999999</v>
      </c>
      <c r="H256" s="144">
        <v>-81715.380000000398</v>
      </c>
      <c r="I256" s="143">
        <v>1.3871278576933599</v>
      </c>
      <c r="J256" s="144">
        <v>-3668.4400000000801</v>
      </c>
      <c r="K256" s="145">
        <v>665</v>
      </c>
      <c r="L256" s="146">
        <v>0.56992481203007495</v>
      </c>
      <c r="M256" s="144">
        <v>47.570375939848603</v>
      </c>
      <c r="N256" s="115"/>
      <c r="O256" s="116"/>
      <c r="P256" s="117"/>
    </row>
    <row r="257" spans="2:16" x14ac:dyDescent="0.2">
      <c r="B257" s="142" t="s">
        <v>79</v>
      </c>
      <c r="C257" s="143">
        <v>3.2230753420795502</v>
      </c>
      <c r="D257" s="142">
        <v>12</v>
      </c>
      <c r="E257" s="142">
        <v>6</v>
      </c>
      <c r="F257" s="144">
        <v>31504.959999999101</v>
      </c>
      <c r="G257" s="144">
        <v>114976.61999999901</v>
      </c>
      <c r="H257" s="144">
        <v>-83471.660000000396</v>
      </c>
      <c r="I257" s="143">
        <v>1.3774330113957101</v>
      </c>
      <c r="J257" s="144">
        <v>-4768.4400000000796</v>
      </c>
      <c r="K257" s="145">
        <v>688</v>
      </c>
      <c r="L257" s="146">
        <v>0.56104651162790697</v>
      </c>
      <c r="M257" s="144">
        <v>45.792093023254701</v>
      </c>
      <c r="N257" s="115"/>
      <c r="O257" s="116"/>
      <c r="P257" s="117"/>
    </row>
    <row r="258" spans="2:16" x14ac:dyDescent="0.2">
      <c r="B258" s="142" t="s">
        <v>79</v>
      </c>
      <c r="C258" s="143">
        <v>3.2199628440138901</v>
      </c>
      <c r="D258" s="142">
        <v>12</v>
      </c>
      <c r="E258" s="142">
        <v>20</v>
      </c>
      <c r="F258" s="144">
        <v>33208.719999998997</v>
      </c>
      <c r="G258" s="144">
        <v>127145.679999999</v>
      </c>
      <c r="H258" s="144">
        <v>-93936.960000000399</v>
      </c>
      <c r="I258" s="143">
        <v>1.35352134026904</v>
      </c>
      <c r="J258" s="144">
        <v>-4128.6000000000804</v>
      </c>
      <c r="K258" s="145">
        <v>766</v>
      </c>
      <c r="L258" s="146">
        <v>0.56005221932114901</v>
      </c>
      <c r="M258" s="144">
        <v>43.353420365534198</v>
      </c>
      <c r="N258" s="115"/>
      <c r="O258" s="116"/>
      <c r="P258" s="117"/>
    </row>
    <row r="259" spans="2:16" x14ac:dyDescent="0.2">
      <c r="B259" s="142" t="s">
        <v>79</v>
      </c>
      <c r="C259" s="143">
        <v>3.21530349782654</v>
      </c>
      <c r="D259" s="142">
        <v>13</v>
      </c>
      <c r="E259" s="142">
        <v>11</v>
      </c>
      <c r="F259" s="144">
        <v>32376.359999999</v>
      </c>
      <c r="G259" s="144">
        <v>121559.379999999</v>
      </c>
      <c r="H259" s="144">
        <v>-89183.020000000397</v>
      </c>
      <c r="I259" s="143">
        <v>1.3630327835948901</v>
      </c>
      <c r="J259" s="144">
        <v>-4611.0200000000796</v>
      </c>
      <c r="K259" s="145">
        <v>733</v>
      </c>
      <c r="L259" s="146">
        <v>0.56480218281036798</v>
      </c>
      <c r="M259" s="144">
        <v>44.1696589358789</v>
      </c>
      <c r="N259" s="115"/>
      <c r="O259" s="116"/>
      <c r="P259" s="117"/>
    </row>
    <row r="260" spans="2:16" x14ac:dyDescent="0.2">
      <c r="B260" s="142" t="s">
        <v>79</v>
      </c>
      <c r="C260" s="143">
        <v>3.21270140505582</v>
      </c>
      <c r="D260" s="142">
        <v>13</v>
      </c>
      <c r="E260" s="142">
        <v>7</v>
      </c>
      <c r="F260" s="144">
        <v>31615.859999999098</v>
      </c>
      <c r="G260" s="144">
        <v>116967.999999999</v>
      </c>
      <c r="H260" s="144">
        <v>-85352.140000000407</v>
      </c>
      <c r="I260" s="143">
        <v>1.37041672300189</v>
      </c>
      <c r="J260" s="144">
        <v>-4412.9600000000601</v>
      </c>
      <c r="K260" s="145">
        <v>708</v>
      </c>
      <c r="L260" s="146">
        <v>0.56497175141242895</v>
      </c>
      <c r="M260" s="144">
        <v>44.655169491524397</v>
      </c>
      <c r="N260" s="115"/>
      <c r="O260" s="116"/>
      <c r="P260" s="117"/>
    </row>
    <row r="261" spans="2:16" x14ac:dyDescent="0.2">
      <c r="B261" s="142" t="s">
        <v>79</v>
      </c>
      <c r="C261" s="143">
        <v>3.2097995800369898</v>
      </c>
      <c r="D261" s="142">
        <v>11</v>
      </c>
      <c r="E261" s="142">
        <v>3</v>
      </c>
      <c r="F261" s="144">
        <v>31202.2799999991</v>
      </c>
      <c r="G261" s="144">
        <v>112507.499999999</v>
      </c>
      <c r="H261" s="144">
        <v>-81305.220000000394</v>
      </c>
      <c r="I261" s="143">
        <v>1.3837672415128901</v>
      </c>
      <c r="J261" s="144">
        <v>-3668.4400000000801</v>
      </c>
      <c r="K261" s="145">
        <v>659</v>
      </c>
      <c r="L261" s="146">
        <v>0.56904400606980299</v>
      </c>
      <c r="M261" s="144">
        <v>47.347921092563503</v>
      </c>
      <c r="N261" s="115"/>
      <c r="O261" s="116"/>
      <c r="P261" s="117"/>
    </row>
    <row r="262" spans="2:16" x14ac:dyDescent="0.2">
      <c r="B262" s="142" t="s">
        <v>79</v>
      </c>
      <c r="C262" s="143">
        <v>3.20457300964281</v>
      </c>
      <c r="D262" s="142">
        <v>12</v>
      </c>
      <c r="E262" s="142">
        <v>7</v>
      </c>
      <c r="F262" s="144">
        <v>31411.979999999101</v>
      </c>
      <c r="G262" s="144">
        <v>115716.459999999</v>
      </c>
      <c r="H262" s="144">
        <v>-84304.480000000403</v>
      </c>
      <c r="I262" s="143">
        <v>1.3726015509495899</v>
      </c>
      <c r="J262" s="144">
        <v>-4768.4400000000796</v>
      </c>
      <c r="K262" s="145">
        <v>694</v>
      </c>
      <c r="L262" s="146">
        <v>0.55907780979827104</v>
      </c>
      <c r="M262" s="144">
        <v>45.262219020171798</v>
      </c>
      <c r="N262" s="115"/>
      <c r="O262" s="116"/>
      <c r="P262" s="117"/>
    </row>
    <row r="263" spans="2:16" x14ac:dyDescent="0.2">
      <c r="B263" s="142" t="s">
        <v>79</v>
      </c>
      <c r="C263" s="143">
        <v>3.20452628584402</v>
      </c>
      <c r="D263" s="142">
        <v>7</v>
      </c>
      <c r="E263" s="142">
        <v>25</v>
      </c>
      <c r="F263" s="144">
        <v>31522.539999999099</v>
      </c>
      <c r="G263" s="144">
        <v>116234.039999999</v>
      </c>
      <c r="H263" s="144">
        <v>-84711.500000000393</v>
      </c>
      <c r="I263" s="143">
        <v>1.3721164186680599</v>
      </c>
      <c r="J263" s="144">
        <v>-6197.7800000001198</v>
      </c>
      <c r="K263" s="145">
        <v>687</v>
      </c>
      <c r="L263" s="146">
        <v>0.56331877729257596</v>
      </c>
      <c r="M263" s="144">
        <v>45.884337700144499</v>
      </c>
      <c r="N263" s="115"/>
      <c r="O263" s="116"/>
      <c r="P263" s="117"/>
    </row>
    <row r="264" spans="2:16" x14ac:dyDescent="0.2">
      <c r="B264" s="142" t="s">
        <v>79</v>
      </c>
      <c r="C264" s="143">
        <v>3.1955159686899099</v>
      </c>
      <c r="D264" s="142">
        <v>11</v>
      </c>
      <c r="E264" s="142">
        <v>2</v>
      </c>
      <c r="F264" s="144">
        <v>31062.4399999991</v>
      </c>
      <c r="G264" s="144">
        <v>112367.659999999</v>
      </c>
      <c r="H264" s="144">
        <v>-81305.220000000394</v>
      </c>
      <c r="I264" s="143">
        <v>1.3820473027439</v>
      </c>
      <c r="J264" s="144">
        <v>-3668.4400000000801</v>
      </c>
      <c r="K264" s="145">
        <v>657</v>
      </c>
      <c r="L264" s="146">
        <v>0.56773211567732096</v>
      </c>
      <c r="M264" s="144">
        <v>47.279208523591102</v>
      </c>
      <c r="N264" s="115"/>
      <c r="O264" s="116"/>
      <c r="P264" s="117"/>
    </row>
    <row r="265" spans="2:16" x14ac:dyDescent="0.2">
      <c r="B265" s="142" t="s">
        <v>79</v>
      </c>
      <c r="C265" s="143">
        <v>3.18862273960411</v>
      </c>
      <c r="D265" s="142">
        <v>13</v>
      </c>
      <c r="E265" s="142">
        <v>12</v>
      </c>
      <c r="F265" s="144">
        <v>32165.799999998999</v>
      </c>
      <c r="G265" s="144">
        <v>122169.139999999</v>
      </c>
      <c r="H265" s="144">
        <v>-90003.340000000404</v>
      </c>
      <c r="I265" s="143">
        <v>1.3573845148413299</v>
      </c>
      <c r="J265" s="144">
        <v>-4611.0200000000796</v>
      </c>
      <c r="K265" s="145">
        <v>740</v>
      </c>
      <c r="L265" s="146">
        <v>0.56351351351351398</v>
      </c>
      <c r="M265" s="144">
        <v>43.467297297296199</v>
      </c>
      <c r="N265" s="115"/>
      <c r="O265" s="116"/>
      <c r="P265" s="117"/>
    </row>
    <row r="266" spans="2:16" x14ac:dyDescent="0.2">
      <c r="B266" s="142" t="s">
        <v>79</v>
      </c>
      <c r="C266" s="143">
        <v>3.1868816242054701</v>
      </c>
      <c r="D266" s="142">
        <v>12</v>
      </c>
      <c r="E266" s="142">
        <v>5</v>
      </c>
      <c r="F266" s="144">
        <v>31125.2799999991</v>
      </c>
      <c r="G266" s="144">
        <v>114366.859999999</v>
      </c>
      <c r="H266" s="144">
        <v>-83241.580000000395</v>
      </c>
      <c r="I266" s="143">
        <v>1.37391505543262</v>
      </c>
      <c r="J266" s="144">
        <v>-4768.4400000000796</v>
      </c>
      <c r="K266" s="145">
        <v>684</v>
      </c>
      <c r="L266" s="146">
        <v>0.55994152046783596</v>
      </c>
      <c r="M266" s="144">
        <v>45.504795321636401</v>
      </c>
      <c r="N266" s="115"/>
      <c r="O266" s="116"/>
      <c r="P266" s="117"/>
    </row>
    <row r="267" spans="2:16" x14ac:dyDescent="0.2">
      <c r="B267" s="142" t="s">
        <v>79</v>
      </c>
      <c r="C267" s="143">
        <v>3.1759381975164098</v>
      </c>
      <c r="D267" s="142">
        <v>12</v>
      </c>
      <c r="E267" s="142">
        <v>24</v>
      </c>
      <c r="F267" s="144">
        <v>32934.859999998902</v>
      </c>
      <c r="G267" s="144">
        <v>128580.039999999</v>
      </c>
      <c r="H267" s="144">
        <v>-95645.180000000502</v>
      </c>
      <c r="I267" s="143">
        <v>1.3443441687286199</v>
      </c>
      <c r="J267" s="144">
        <v>-4128.6000000000804</v>
      </c>
      <c r="K267" s="145">
        <v>783</v>
      </c>
      <c r="L267" s="146">
        <v>0.55810983397190295</v>
      </c>
      <c r="M267" s="144">
        <v>42.062401021710301</v>
      </c>
      <c r="N267" s="115"/>
      <c r="O267" s="116"/>
      <c r="P267" s="117"/>
    </row>
    <row r="268" spans="2:16" x14ac:dyDescent="0.2">
      <c r="B268" s="142" t="s">
        <v>79</v>
      </c>
      <c r="C268" s="143">
        <v>3.1727207781262901</v>
      </c>
      <c r="D268" s="142">
        <v>12</v>
      </c>
      <c r="E268" s="142">
        <v>19</v>
      </c>
      <c r="F268" s="144">
        <v>32711.459999998999</v>
      </c>
      <c r="G268" s="144">
        <v>126648.41999999899</v>
      </c>
      <c r="H268" s="144">
        <v>-93936.960000000399</v>
      </c>
      <c r="I268" s="143">
        <v>1.34822779021164</v>
      </c>
      <c r="J268" s="144">
        <v>-4128.6000000000804</v>
      </c>
      <c r="K268" s="145">
        <v>763</v>
      </c>
      <c r="L268" s="146">
        <v>0.55832241153342099</v>
      </c>
      <c r="M268" s="144">
        <v>42.8721625163816</v>
      </c>
      <c r="N268" s="115"/>
      <c r="O268" s="116"/>
      <c r="P268" s="117"/>
    </row>
    <row r="269" spans="2:16" x14ac:dyDescent="0.2">
      <c r="B269" s="142" t="s">
        <v>79</v>
      </c>
      <c r="C269" s="143">
        <v>3.1494302713673101</v>
      </c>
      <c r="D269" s="142">
        <v>12</v>
      </c>
      <c r="E269" s="142">
        <v>4</v>
      </c>
      <c r="F269" s="144">
        <v>30675.679999999102</v>
      </c>
      <c r="G269" s="144">
        <v>113552.019999999</v>
      </c>
      <c r="H269" s="144">
        <v>-82876.340000000404</v>
      </c>
      <c r="I269" s="143">
        <v>1.37013796699998</v>
      </c>
      <c r="J269" s="144">
        <v>-4768.4400000000796</v>
      </c>
      <c r="K269" s="145">
        <v>679</v>
      </c>
      <c r="L269" s="146">
        <v>0.56111929307805597</v>
      </c>
      <c r="M269" s="144">
        <v>45.177731958761797</v>
      </c>
      <c r="N269" s="115"/>
      <c r="O269" s="116"/>
      <c r="P269" s="117"/>
    </row>
    <row r="270" spans="2:16" x14ac:dyDescent="0.2">
      <c r="B270" s="142" t="s">
        <v>79</v>
      </c>
      <c r="C270" s="143">
        <v>3.14128311939354</v>
      </c>
      <c r="D270" s="142">
        <v>14</v>
      </c>
      <c r="E270" s="142">
        <v>6</v>
      </c>
      <c r="F270" s="144">
        <v>31379.499999999</v>
      </c>
      <c r="G270" s="144">
        <v>119592.599999999</v>
      </c>
      <c r="H270" s="144">
        <v>-88213.100000000399</v>
      </c>
      <c r="I270" s="143">
        <v>1.3557238097289299</v>
      </c>
      <c r="J270" s="144">
        <v>-4986.0200000000796</v>
      </c>
      <c r="K270" s="145">
        <v>725</v>
      </c>
      <c r="L270" s="146">
        <v>0.55862068965517198</v>
      </c>
      <c r="M270" s="144">
        <v>43.282068965516203</v>
      </c>
      <c r="N270" s="115"/>
      <c r="O270" s="116"/>
      <c r="P270" s="117"/>
    </row>
    <row r="271" spans="2:16" x14ac:dyDescent="0.2">
      <c r="B271" s="142" t="s">
        <v>79</v>
      </c>
      <c r="C271" s="143">
        <v>3.1374618350277101</v>
      </c>
      <c r="D271" s="142">
        <v>12</v>
      </c>
      <c r="E271" s="142">
        <v>23</v>
      </c>
      <c r="F271" s="144">
        <v>32492.679999998902</v>
      </c>
      <c r="G271" s="144">
        <v>127877.69999999899</v>
      </c>
      <c r="H271" s="144">
        <v>-95385.020000000499</v>
      </c>
      <c r="I271" s="143">
        <v>1.3406476195108901</v>
      </c>
      <c r="J271" s="144">
        <v>-4128.6000000000804</v>
      </c>
      <c r="K271" s="145">
        <v>779</v>
      </c>
      <c r="L271" s="146">
        <v>0.55840821566110399</v>
      </c>
      <c r="M271" s="144">
        <v>41.710757381256997</v>
      </c>
      <c r="N271" s="115"/>
      <c r="O271" s="116"/>
      <c r="P271" s="117"/>
    </row>
    <row r="272" spans="2:16" x14ac:dyDescent="0.2">
      <c r="B272" s="142" t="s">
        <v>79</v>
      </c>
      <c r="C272" s="143">
        <v>3.1372852291064102</v>
      </c>
      <c r="D272" s="142">
        <v>12</v>
      </c>
      <c r="E272" s="142">
        <v>22</v>
      </c>
      <c r="F272" s="144">
        <v>32490.339999998901</v>
      </c>
      <c r="G272" s="144">
        <v>127870.27999999899</v>
      </c>
      <c r="H272" s="144">
        <v>-95379.940000000497</v>
      </c>
      <c r="I272" s="143">
        <v>1.3406412291724901</v>
      </c>
      <c r="J272" s="144">
        <v>-4128.6000000000804</v>
      </c>
      <c r="K272" s="145">
        <v>777</v>
      </c>
      <c r="L272" s="146">
        <v>0.55855855855855896</v>
      </c>
      <c r="M272" s="144">
        <v>41.815109395108301</v>
      </c>
      <c r="N272" s="115"/>
      <c r="O272" s="116"/>
      <c r="P272" s="117"/>
    </row>
    <row r="273" spans="2:16" x14ac:dyDescent="0.2">
      <c r="B273" s="142" t="s">
        <v>79</v>
      </c>
      <c r="C273" s="143">
        <v>3.1275982984586301</v>
      </c>
      <c r="D273" s="142">
        <v>12</v>
      </c>
      <c r="E273" s="142">
        <v>21</v>
      </c>
      <c r="F273" s="144">
        <v>32387.999999999</v>
      </c>
      <c r="G273" s="144">
        <v>127737.859999999</v>
      </c>
      <c r="H273" s="144">
        <v>-95349.860000000495</v>
      </c>
      <c r="I273" s="143">
        <v>1.33967538075042</v>
      </c>
      <c r="J273" s="144">
        <v>-4128.6000000000804</v>
      </c>
      <c r="K273" s="145">
        <v>775</v>
      </c>
      <c r="L273" s="146">
        <v>0.55870967741935496</v>
      </c>
      <c r="M273" s="144">
        <v>41.790967741934402</v>
      </c>
      <c r="N273" s="115"/>
      <c r="O273" s="116"/>
      <c r="P273" s="117"/>
    </row>
    <row r="274" spans="2:16" x14ac:dyDescent="0.2">
      <c r="B274" s="142" t="s">
        <v>79</v>
      </c>
      <c r="C274" s="143">
        <v>3.1116991650163701</v>
      </c>
      <c r="D274" s="142">
        <v>13</v>
      </c>
      <c r="E274" s="142">
        <v>10</v>
      </c>
      <c r="F274" s="144">
        <v>31161.919999999001</v>
      </c>
      <c r="G274" s="144">
        <v>119777.359999999</v>
      </c>
      <c r="H274" s="144">
        <v>-88615.440000000395</v>
      </c>
      <c r="I274" s="143">
        <v>1.35165339132773</v>
      </c>
      <c r="J274" s="144">
        <v>-4611.0200000000796</v>
      </c>
      <c r="K274" s="145">
        <v>726</v>
      </c>
      <c r="L274" s="146">
        <v>0.56198347107437996</v>
      </c>
      <c r="M274" s="144">
        <v>42.922754820935602</v>
      </c>
      <c r="N274" s="115"/>
      <c r="O274" s="116"/>
      <c r="P274" s="117"/>
    </row>
    <row r="275" spans="2:16" x14ac:dyDescent="0.2">
      <c r="B275" s="142" t="s">
        <v>79</v>
      </c>
      <c r="C275" s="143">
        <v>3.1051145287498598</v>
      </c>
      <c r="D275" s="142">
        <v>11</v>
      </c>
      <c r="E275" s="142">
        <v>1</v>
      </c>
      <c r="F275" s="144">
        <v>29943.319999999101</v>
      </c>
      <c r="G275" s="144">
        <v>110273.14</v>
      </c>
      <c r="H275" s="144">
        <v>-80329.8200000004</v>
      </c>
      <c r="I275" s="143">
        <v>1.3727547254556201</v>
      </c>
      <c r="J275" s="144">
        <v>-4063.3600000000702</v>
      </c>
      <c r="K275" s="145">
        <v>646</v>
      </c>
      <c r="L275" s="146">
        <v>0.56811145510835903</v>
      </c>
      <c r="M275" s="144">
        <v>46.351888544890599</v>
      </c>
      <c r="N275" s="115"/>
      <c r="O275" s="116"/>
      <c r="P275" s="117"/>
    </row>
    <row r="276" spans="2:16" x14ac:dyDescent="0.2">
      <c r="B276" s="142" t="s">
        <v>79</v>
      </c>
      <c r="C276" s="143">
        <v>3.09493777949602</v>
      </c>
      <c r="D276" s="142">
        <v>14</v>
      </c>
      <c r="E276" s="142">
        <v>14</v>
      </c>
      <c r="F276" s="144">
        <v>31691.139999998999</v>
      </c>
      <c r="G276" s="144">
        <v>125670.679999999</v>
      </c>
      <c r="H276" s="144">
        <v>-93979.540000000401</v>
      </c>
      <c r="I276" s="143">
        <v>1.3372131849123601</v>
      </c>
      <c r="J276" s="144">
        <v>-4508.7400000001398</v>
      </c>
      <c r="K276" s="145">
        <v>767</v>
      </c>
      <c r="L276" s="146">
        <v>0.55932203389830504</v>
      </c>
      <c r="M276" s="144">
        <v>41.318305084744701</v>
      </c>
      <c r="N276" s="115"/>
      <c r="O276" s="116"/>
      <c r="P276" s="117"/>
    </row>
    <row r="277" spans="2:16" x14ac:dyDescent="0.2">
      <c r="B277" s="142" t="s">
        <v>79</v>
      </c>
      <c r="C277" s="143">
        <v>3.0917986908633899</v>
      </c>
      <c r="D277" s="142">
        <v>17</v>
      </c>
      <c r="E277" s="142">
        <v>13</v>
      </c>
      <c r="F277" s="144">
        <v>33320.359999999098</v>
      </c>
      <c r="G277" s="144">
        <v>135491.34</v>
      </c>
      <c r="H277" s="144">
        <v>-102170.98</v>
      </c>
      <c r="I277" s="143">
        <v>1.32612352352888</v>
      </c>
      <c r="J277" s="144">
        <v>-5488.0200000001196</v>
      </c>
      <c r="K277" s="145">
        <v>808</v>
      </c>
      <c r="L277" s="146">
        <v>0.55940594059405901</v>
      </c>
      <c r="M277" s="144">
        <v>41.238069306929702</v>
      </c>
      <c r="N277" s="115"/>
      <c r="O277" s="116"/>
      <c r="P277" s="117"/>
    </row>
    <row r="278" spans="2:16" x14ac:dyDescent="0.2">
      <c r="B278" s="142" t="s">
        <v>79</v>
      </c>
      <c r="C278" s="143">
        <v>3.0758054895629101</v>
      </c>
      <c r="D278" s="142">
        <v>12</v>
      </c>
      <c r="E278" s="142">
        <v>18</v>
      </c>
      <c r="F278" s="144">
        <v>31516.939999998998</v>
      </c>
      <c r="G278" s="144">
        <v>124768.739999999</v>
      </c>
      <c r="H278" s="144">
        <v>-93251.800000000396</v>
      </c>
      <c r="I278" s="143">
        <v>1.33797674682954</v>
      </c>
      <c r="J278" s="144">
        <v>-4128.6000000000804</v>
      </c>
      <c r="K278" s="145">
        <v>757</v>
      </c>
      <c r="L278" s="146">
        <v>0.55746367239101702</v>
      </c>
      <c r="M278" s="144">
        <v>41.634002642006898</v>
      </c>
      <c r="N278" s="115"/>
      <c r="O278" s="116"/>
      <c r="P278" s="117"/>
    </row>
    <row r="279" spans="2:16" x14ac:dyDescent="0.2">
      <c r="B279" s="142" t="s">
        <v>79</v>
      </c>
      <c r="C279" s="143">
        <v>3.0743961650676401</v>
      </c>
      <c r="D279" s="142">
        <v>12</v>
      </c>
      <c r="E279" s="142">
        <v>17</v>
      </c>
      <c r="F279" s="144">
        <v>31502.099999999002</v>
      </c>
      <c r="G279" s="144">
        <v>124748.819999999</v>
      </c>
      <c r="H279" s="144">
        <v>-93246.720000000394</v>
      </c>
      <c r="I279" s="143">
        <v>1.3378360118189601</v>
      </c>
      <c r="J279" s="144">
        <v>-4128.6000000000804</v>
      </c>
      <c r="K279" s="145">
        <v>755</v>
      </c>
      <c r="L279" s="146">
        <v>0.55761589403973499</v>
      </c>
      <c r="M279" s="144">
        <v>41.724635761588402</v>
      </c>
      <c r="N279" s="115"/>
      <c r="O279" s="116"/>
      <c r="P279" s="117"/>
    </row>
    <row r="280" spans="2:16" x14ac:dyDescent="0.2">
      <c r="B280" s="142" t="s">
        <v>79</v>
      </c>
      <c r="C280" s="143">
        <v>3.0711382184835299</v>
      </c>
      <c r="D280" s="142">
        <v>14</v>
      </c>
      <c r="E280" s="142">
        <v>20</v>
      </c>
      <c r="F280" s="144">
        <v>32228.979999998901</v>
      </c>
      <c r="G280" s="144">
        <v>130687.05999999899</v>
      </c>
      <c r="H280" s="144">
        <v>-98458.080000000497</v>
      </c>
      <c r="I280" s="143">
        <v>1.32733707583978</v>
      </c>
      <c r="J280" s="144">
        <v>-4332.1400000001004</v>
      </c>
      <c r="K280" s="145">
        <v>794</v>
      </c>
      <c r="L280" s="146">
        <v>0.55793450881612106</v>
      </c>
      <c r="M280" s="144">
        <v>40.590654911837802</v>
      </c>
      <c r="N280" s="115"/>
      <c r="O280" s="116"/>
      <c r="P280" s="117"/>
    </row>
    <row r="281" spans="2:16" x14ac:dyDescent="0.2">
      <c r="B281" s="142" t="s">
        <v>79</v>
      </c>
      <c r="C281" s="143">
        <v>3.0699183130325101</v>
      </c>
      <c r="D281" s="142">
        <v>13</v>
      </c>
      <c r="E281" s="142">
        <v>6</v>
      </c>
      <c r="F281" s="144">
        <v>30016.659999999101</v>
      </c>
      <c r="G281" s="144">
        <v>114683.639999999</v>
      </c>
      <c r="H281" s="144">
        <v>-84666.980000000403</v>
      </c>
      <c r="I281" s="143">
        <v>1.35452616828897</v>
      </c>
      <c r="J281" s="144">
        <v>-4733.2800000000698</v>
      </c>
      <c r="K281" s="145">
        <v>698</v>
      </c>
      <c r="L281" s="146">
        <v>0.56160458452722095</v>
      </c>
      <c r="M281" s="144">
        <v>43.003810888251103</v>
      </c>
      <c r="N281" s="115"/>
      <c r="O281" s="116"/>
      <c r="P281" s="117"/>
    </row>
    <row r="282" spans="2:16" x14ac:dyDescent="0.2">
      <c r="B282" s="142" t="s">
        <v>79</v>
      </c>
      <c r="C282" s="143">
        <v>3.0689462043602398</v>
      </c>
      <c r="D282" s="142">
        <v>14</v>
      </c>
      <c r="E282" s="142">
        <v>19</v>
      </c>
      <c r="F282" s="144">
        <v>32201.639999998901</v>
      </c>
      <c r="G282" s="144">
        <v>130554.639999999</v>
      </c>
      <c r="H282" s="144">
        <v>-98353.000000000495</v>
      </c>
      <c r="I282" s="143">
        <v>1.32740882332007</v>
      </c>
      <c r="J282" s="144">
        <v>-4332.1400000001004</v>
      </c>
      <c r="K282" s="145">
        <v>792</v>
      </c>
      <c r="L282" s="146">
        <v>0.55808080808080796</v>
      </c>
      <c r="M282" s="144">
        <v>40.658636363635303</v>
      </c>
      <c r="N282" s="115"/>
      <c r="O282" s="116"/>
      <c r="P282" s="117"/>
    </row>
    <row r="283" spans="2:16" x14ac:dyDescent="0.2">
      <c r="B283" s="142" t="s">
        <v>79</v>
      </c>
      <c r="C283" s="143">
        <v>3.0675594102355399</v>
      </c>
      <c r="D283" s="142">
        <v>17</v>
      </c>
      <c r="E283" s="142">
        <v>18</v>
      </c>
      <c r="F283" s="144">
        <v>33264.0799999991</v>
      </c>
      <c r="G283" s="144">
        <v>137275.70000000001</v>
      </c>
      <c r="H283" s="144">
        <v>-104011.62</v>
      </c>
      <c r="I283" s="143">
        <v>1.3198111903266101</v>
      </c>
      <c r="J283" s="144">
        <v>-4918.1000000001204</v>
      </c>
      <c r="K283" s="145">
        <v>824</v>
      </c>
      <c r="L283" s="146">
        <v>0.55825242718446599</v>
      </c>
      <c r="M283" s="144">
        <v>40.369029126212602</v>
      </c>
      <c r="N283" s="115"/>
      <c r="O283" s="116"/>
      <c r="P283" s="117"/>
    </row>
    <row r="284" spans="2:16" x14ac:dyDescent="0.2">
      <c r="B284" s="142" t="s">
        <v>79</v>
      </c>
      <c r="C284" s="143">
        <v>3.0668340143588</v>
      </c>
      <c r="D284" s="142">
        <v>13</v>
      </c>
      <c r="E284" s="142">
        <v>25</v>
      </c>
      <c r="F284" s="144">
        <v>32216.079999998899</v>
      </c>
      <c r="G284" s="144">
        <v>131121.81999999899</v>
      </c>
      <c r="H284" s="144">
        <v>-98905.7400000005</v>
      </c>
      <c r="I284" s="143">
        <v>1.3257250792522099</v>
      </c>
      <c r="J284" s="144">
        <v>-4214.2200000001503</v>
      </c>
      <c r="K284" s="145">
        <v>799</v>
      </c>
      <c r="L284" s="146">
        <v>0.55819774718397996</v>
      </c>
      <c r="M284" s="144">
        <v>40.3205006257812</v>
      </c>
      <c r="N284" s="115"/>
      <c r="O284" s="116"/>
      <c r="P284" s="117"/>
    </row>
    <row r="285" spans="2:16" x14ac:dyDescent="0.2">
      <c r="B285" s="142" t="s">
        <v>79</v>
      </c>
      <c r="C285" s="143">
        <v>3.0647208841782798</v>
      </c>
      <c r="D285" s="142">
        <v>17</v>
      </c>
      <c r="E285" s="142">
        <v>19</v>
      </c>
      <c r="F285" s="144">
        <v>33233.999999999098</v>
      </c>
      <c r="G285" s="144">
        <v>137275.70000000001</v>
      </c>
      <c r="H285" s="144">
        <v>-104041.7</v>
      </c>
      <c r="I285" s="143">
        <v>1.3194296133184999</v>
      </c>
      <c r="J285" s="144">
        <v>-4918.1000000001204</v>
      </c>
      <c r="K285" s="145">
        <v>825</v>
      </c>
      <c r="L285" s="146">
        <v>0.55757575757575795</v>
      </c>
      <c r="M285" s="144">
        <v>40.283636363635303</v>
      </c>
      <c r="N285" s="115"/>
      <c r="O285" s="116"/>
      <c r="P285" s="117"/>
    </row>
    <row r="286" spans="2:16" x14ac:dyDescent="0.2">
      <c r="B286" s="142" t="s">
        <v>79</v>
      </c>
      <c r="C286" s="143">
        <v>3.0630453233682799</v>
      </c>
      <c r="D286" s="142">
        <v>13</v>
      </c>
      <c r="E286" s="142">
        <v>13</v>
      </c>
      <c r="F286" s="144">
        <v>31067.739999999001</v>
      </c>
      <c r="G286" s="144">
        <v>122596.47999999901</v>
      </c>
      <c r="H286" s="144">
        <v>-91528.740000000398</v>
      </c>
      <c r="I286" s="143">
        <v>1.3394315271902399</v>
      </c>
      <c r="J286" s="144">
        <v>-4611.0200000000796</v>
      </c>
      <c r="K286" s="145">
        <v>747</v>
      </c>
      <c r="L286" s="146">
        <v>0.56091030789826002</v>
      </c>
      <c r="M286" s="144">
        <v>41.590013386879797</v>
      </c>
      <c r="N286" s="115"/>
      <c r="O286" s="116"/>
      <c r="P286" s="117"/>
    </row>
    <row r="287" spans="2:16" x14ac:dyDescent="0.2">
      <c r="B287" s="142" t="s">
        <v>79</v>
      </c>
      <c r="C287" s="143">
        <v>3.0626619899249801</v>
      </c>
      <c r="D287" s="142">
        <v>13</v>
      </c>
      <c r="E287" s="142">
        <v>14</v>
      </c>
      <c r="F287" s="144">
        <v>31097.419999999001</v>
      </c>
      <c r="G287" s="144">
        <v>123018.739999999</v>
      </c>
      <c r="H287" s="144">
        <v>-91921.3200000004</v>
      </c>
      <c r="I287" s="143">
        <v>1.33830475889597</v>
      </c>
      <c r="J287" s="144">
        <v>-4611.0200000000796</v>
      </c>
      <c r="K287" s="145">
        <v>751</v>
      </c>
      <c r="L287" s="146">
        <v>0.56191744340878802</v>
      </c>
      <c r="M287" s="144">
        <v>41.408015978694003</v>
      </c>
      <c r="N287" s="115"/>
      <c r="O287" s="116"/>
      <c r="P287" s="117"/>
    </row>
    <row r="288" spans="2:16" x14ac:dyDescent="0.2">
      <c r="B288" s="142" t="s">
        <v>79</v>
      </c>
      <c r="C288" s="143">
        <v>3.06051736098259</v>
      </c>
      <c r="D288" s="142">
        <v>14</v>
      </c>
      <c r="E288" s="142">
        <v>15</v>
      </c>
      <c r="F288" s="144">
        <v>31637.999999999</v>
      </c>
      <c r="G288" s="144">
        <v>127317.939999999</v>
      </c>
      <c r="H288" s="144">
        <v>-95679.940000000497</v>
      </c>
      <c r="I288" s="143">
        <v>1.3306649230758201</v>
      </c>
      <c r="J288" s="144">
        <v>-4402.0600000001004</v>
      </c>
      <c r="K288" s="145">
        <v>775</v>
      </c>
      <c r="L288" s="146">
        <v>0.55741935483870997</v>
      </c>
      <c r="M288" s="144">
        <v>40.823225806450601</v>
      </c>
      <c r="N288" s="115"/>
      <c r="O288" s="116"/>
      <c r="P288" s="117"/>
    </row>
    <row r="289" spans="2:16" x14ac:dyDescent="0.2">
      <c r="B289" s="142" t="s">
        <v>79</v>
      </c>
      <c r="C289" s="143">
        <v>3.05656679125758</v>
      </c>
      <c r="D289" s="142">
        <v>17</v>
      </c>
      <c r="E289" s="142">
        <v>12</v>
      </c>
      <c r="F289" s="144">
        <v>32935.599999999104</v>
      </c>
      <c r="G289" s="144">
        <v>135106.57999999999</v>
      </c>
      <c r="H289" s="144">
        <v>-102170.98</v>
      </c>
      <c r="I289" s="143">
        <v>1.3223576792549001</v>
      </c>
      <c r="J289" s="144">
        <v>-5488.0200000001196</v>
      </c>
      <c r="K289" s="145">
        <v>805</v>
      </c>
      <c r="L289" s="146">
        <v>0.55776397515527998</v>
      </c>
      <c r="M289" s="144">
        <v>40.913788819874704</v>
      </c>
      <c r="N289" s="115"/>
      <c r="O289" s="116"/>
      <c r="P289" s="117"/>
    </row>
    <row r="290" spans="2:16" x14ac:dyDescent="0.2">
      <c r="B290" s="142" t="s">
        <v>79</v>
      </c>
      <c r="C290" s="143">
        <v>3.05355492368495</v>
      </c>
      <c r="D290" s="142">
        <v>17</v>
      </c>
      <c r="E290" s="142">
        <v>20</v>
      </c>
      <c r="F290" s="144">
        <v>33116.419999999103</v>
      </c>
      <c r="G290" s="144">
        <v>137275.70000000001</v>
      </c>
      <c r="H290" s="144">
        <v>-104159.28</v>
      </c>
      <c r="I290" s="143">
        <v>1.31794017777388</v>
      </c>
      <c r="J290" s="144">
        <v>-4918.1000000001204</v>
      </c>
      <c r="K290" s="145">
        <v>826</v>
      </c>
      <c r="L290" s="146">
        <v>0.55690072639225197</v>
      </c>
      <c r="M290" s="144">
        <v>40.092518159805302</v>
      </c>
      <c r="N290" s="115"/>
      <c r="O290" s="116"/>
      <c r="P290" s="117"/>
    </row>
    <row r="291" spans="2:16" x14ac:dyDescent="0.2">
      <c r="B291" s="142" t="s">
        <v>79</v>
      </c>
      <c r="C291" s="143">
        <v>3.0507175645516198</v>
      </c>
      <c r="D291" s="142">
        <v>17</v>
      </c>
      <c r="E291" s="142">
        <v>21</v>
      </c>
      <c r="F291" s="144">
        <v>33086.339999999102</v>
      </c>
      <c r="G291" s="144">
        <v>137275.70000000001</v>
      </c>
      <c r="H291" s="144">
        <v>-104189.36</v>
      </c>
      <c r="I291" s="143">
        <v>1.31755968171797</v>
      </c>
      <c r="J291" s="144">
        <v>-4918.1000000001204</v>
      </c>
      <c r="K291" s="145">
        <v>827</v>
      </c>
      <c r="L291" s="146">
        <v>0.55622732769044703</v>
      </c>
      <c r="M291" s="144">
        <v>40.007666263602403</v>
      </c>
      <c r="N291" s="115"/>
      <c r="O291" s="116"/>
      <c r="P291" s="117"/>
    </row>
    <row r="292" spans="2:16" x14ac:dyDescent="0.2">
      <c r="B292" s="142" t="s">
        <v>79</v>
      </c>
      <c r="C292" s="143">
        <v>3.0507175645516198</v>
      </c>
      <c r="D292" s="142">
        <v>17</v>
      </c>
      <c r="E292" s="142">
        <v>22</v>
      </c>
      <c r="F292" s="144">
        <v>33086.339999999102</v>
      </c>
      <c r="G292" s="144">
        <v>137275.70000000001</v>
      </c>
      <c r="H292" s="144">
        <v>-104189.36</v>
      </c>
      <c r="I292" s="143">
        <v>1.31755968171797</v>
      </c>
      <c r="J292" s="144">
        <v>-4918.1000000001204</v>
      </c>
      <c r="K292" s="145">
        <v>827</v>
      </c>
      <c r="L292" s="146">
        <v>0.55622732769044703</v>
      </c>
      <c r="M292" s="144">
        <v>40.007666263602403</v>
      </c>
      <c r="N292" s="115"/>
      <c r="O292" s="116"/>
      <c r="P292" s="117"/>
    </row>
    <row r="293" spans="2:16" x14ac:dyDescent="0.2">
      <c r="B293" s="142" t="s">
        <v>79</v>
      </c>
      <c r="C293" s="143">
        <v>3.0507175645516198</v>
      </c>
      <c r="D293" s="142">
        <v>17</v>
      </c>
      <c r="E293" s="142">
        <v>23</v>
      </c>
      <c r="F293" s="144">
        <v>33086.339999999102</v>
      </c>
      <c r="G293" s="144">
        <v>137275.70000000001</v>
      </c>
      <c r="H293" s="144">
        <v>-104189.36</v>
      </c>
      <c r="I293" s="143">
        <v>1.31755968171797</v>
      </c>
      <c r="J293" s="144">
        <v>-4918.1000000001204</v>
      </c>
      <c r="K293" s="145">
        <v>827</v>
      </c>
      <c r="L293" s="146">
        <v>0.55622732769044703</v>
      </c>
      <c r="M293" s="144">
        <v>40.007666263602403</v>
      </c>
      <c r="N293" s="115"/>
      <c r="O293" s="116"/>
      <c r="P293" s="117"/>
    </row>
    <row r="294" spans="2:16" x14ac:dyDescent="0.2">
      <c r="B294" s="142" t="s">
        <v>79</v>
      </c>
      <c r="C294" s="143">
        <v>3.0480831623075102</v>
      </c>
      <c r="D294" s="142">
        <v>11</v>
      </c>
      <c r="E294" s="142">
        <v>0</v>
      </c>
      <c r="F294" s="144">
        <v>29067.1799999992</v>
      </c>
      <c r="G294" s="144">
        <v>107493.86</v>
      </c>
      <c r="H294" s="144">
        <v>-78426.680000000299</v>
      </c>
      <c r="I294" s="143">
        <v>1.3706287197162901</v>
      </c>
      <c r="J294" s="144">
        <v>-4364.62000000016</v>
      </c>
      <c r="K294" s="145">
        <v>629</v>
      </c>
      <c r="L294" s="146">
        <v>0.56915739268680399</v>
      </c>
      <c r="M294" s="144">
        <v>46.211732909378902</v>
      </c>
      <c r="N294" s="115"/>
      <c r="O294" s="116"/>
      <c r="P294" s="117"/>
    </row>
    <row r="295" spans="2:16" x14ac:dyDescent="0.2">
      <c r="B295" s="142" t="s">
        <v>79</v>
      </c>
      <c r="C295" s="143">
        <v>3.0476970659342499</v>
      </c>
      <c r="D295" s="142">
        <v>17</v>
      </c>
      <c r="E295" s="142">
        <v>17</v>
      </c>
      <c r="F295" s="144">
        <v>33044.159999999101</v>
      </c>
      <c r="G295" s="144">
        <v>137055.78</v>
      </c>
      <c r="H295" s="144">
        <v>-104011.62</v>
      </c>
      <c r="I295" s="143">
        <v>1.3176968111831999</v>
      </c>
      <c r="J295" s="144">
        <v>-4918.1000000001204</v>
      </c>
      <c r="K295" s="145">
        <v>823</v>
      </c>
      <c r="L295" s="146">
        <v>0.55771567436209002</v>
      </c>
      <c r="M295" s="144">
        <v>40.150862697447302</v>
      </c>
      <c r="N295" s="115"/>
      <c r="O295" s="116"/>
      <c r="P295" s="117"/>
    </row>
    <row r="296" spans="2:16" x14ac:dyDescent="0.2">
      <c r="B296" s="142" t="s">
        <v>79</v>
      </c>
      <c r="C296" s="143">
        <v>3.0351681016582002</v>
      </c>
      <c r="D296" s="142">
        <v>17</v>
      </c>
      <c r="E296" s="142">
        <v>16</v>
      </c>
      <c r="F296" s="144">
        <v>32889.479999999203</v>
      </c>
      <c r="G296" s="144">
        <v>136658.51999999999</v>
      </c>
      <c r="H296" s="144">
        <v>-103769.04</v>
      </c>
      <c r="I296" s="143">
        <v>1.3169488702988801</v>
      </c>
      <c r="J296" s="144">
        <v>-4918.1000000001204</v>
      </c>
      <c r="K296" s="145">
        <v>819</v>
      </c>
      <c r="L296" s="146">
        <v>0.55677655677655702</v>
      </c>
      <c r="M296" s="144">
        <v>40.158095238094198</v>
      </c>
      <c r="N296" s="115"/>
      <c r="O296" s="116"/>
      <c r="P296" s="117"/>
    </row>
    <row r="297" spans="2:16" x14ac:dyDescent="0.2">
      <c r="B297" s="142" t="s">
        <v>79</v>
      </c>
      <c r="C297" s="143">
        <v>3.0214650272780399</v>
      </c>
      <c r="D297" s="142">
        <v>14</v>
      </c>
      <c r="E297" s="142">
        <v>21</v>
      </c>
      <c r="F297" s="144">
        <v>31791.079999998899</v>
      </c>
      <c r="G297" s="144">
        <v>131014.399999999</v>
      </c>
      <c r="H297" s="144">
        <v>-99223.320000000502</v>
      </c>
      <c r="I297" s="143">
        <v>1.3203992771054101</v>
      </c>
      <c r="J297" s="144">
        <v>-4332.1400000001004</v>
      </c>
      <c r="K297" s="145">
        <v>799</v>
      </c>
      <c r="L297" s="146">
        <v>0.55694618272841101</v>
      </c>
      <c r="M297" s="144">
        <v>39.788585732164201</v>
      </c>
      <c r="N297" s="115"/>
      <c r="O297" s="116"/>
      <c r="P297" s="117"/>
    </row>
    <row r="298" spans="2:16" x14ac:dyDescent="0.2">
      <c r="B298" s="142" t="s">
        <v>79</v>
      </c>
      <c r="C298" s="143">
        <v>3.0185345396992198</v>
      </c>
      <c r="D298" s="142">
        <v>18</v>
      </c>
      <c r="E298" s="142">
        <v>6</v>
      </c>
      <c r="F298" s="144">
        <v>31794.219999998899</v>
      </c>
      <c r="G298" s="144">
        <v>130419.879999999</v>
      </c>
      <c r="H298" s="144">
        <v>-98625.660000000498</v>
      </c>
      <c r="I298" s="143">
        <v>1.32237269692288</v>
      </c>
      <c r="J298" s="144">
        <v>-7298.9800000001396</v>
      </c>
      <c r="K298" s="145">
        <v>791</v>
      </c>
      <c r="L298" s="146">
        <v>0.55499367888748397</v>
      </c>
      <c r="M298" s="144">
        <v>40.194968394436401</v>
      </c>
      <c r="N298" s="115"/>
      <c r="O298" s="116"/>
      <c r="P298" s="117"/>
    </row>
    <row r="299" spans="2:16" x14ac:dyDescent="0.2">
      <c r="B299" s="142" t="s">
        <v>79</v>
      </c>
      <c r="C299" s="143">
        <v>3.0175719320197998</v>
      </c>
      <c r="D299" s="142">
        <v>27</v>
      </c>
      <c r="E299" s="142">
        <v>8</v>
      </c>
      <c r="F299" s="144">
        <v>32738.2799999991</v>
      </c>
      <c r="G299" s="144">
        <v>137367.88</v>
      </c>
      <c r="H299" s="144">
        <v>-104629.600000001</v>
      </c>
      <c r="I299" s="143">
        <v>1.3128969240062001</v>
      </c>
      <c r="J299" s="144">
        <v>-5522.04000000015</v>
      </c>
      <c r="K299" s="145">
        <v>834</v>
      </c>
      <c r="L299" s="146">
        <v>0.55635491606714604</v>
      </c>
      <c r="M299" s="144">
        <v>39.254532374099703</v>
      </c>
      <c r="N299" s="115"/>
      <c r="O299" s="116"/>
      <c r="P299" s="117"/>
    </row>
    <row r="300" spans="2:16" x14ac:dyDescent="0.2">
      <c r="B300" s="142" t="s">
        <v>79</v>
      </c>
      <c r="C300" s="143">
        <v>3.0169096670266802</v>
      </c>
      <c r="D300" s="142">
        <v>17</v>
      </c>
      <c r="E300" s="142">
        <v>14</v>
      </c>
      <c r="F300" s="144">
        <v>32677.379999999099</v>
      </c>
      <c r="G300" s="144">
        <v>136243.68</v>
      </c>
      <c r="H300" s="144">
        <v>-103566.3</v>
      </c>
      <c r="I300" s="143">
        <v>1.31552136167845</v>
      </c>
      <c r="J300" s="144">
        <v>-4918.1000000001204</v>
      </c>
      <c r="K300" s="145">
        <v>814</v>
      </c>
      <c r="L300" s="146">
        <v>0.55773955773955797</v>
      </c>
      <c r="M300" s="144">
        <v>40.144201474200401</v>
      </c>
      <c r="N300" s="115"/>
      <c r="O300" s="116"/>
      <c r="P300" s="117"/>
    </row>
    <row r="301" spans="2:16" x14ac:dyDescent="0.2">
      <c r="B301" s="142" t="s">
        <v>79</v>
      </c>
      <c r="C301" s="143">
        <v>3.015243843016</v>
      </c>
      <c r="D301" s="142">
        <v>17</v>
      </c>
      <c r="E301" s="142">
        <v>15</v>
      </c>
      <c r="F301" s="144">
        <v>32659.799999999101</v>
      </c>
      <c r="G301" s="144">
        <v>136243.68</v>
      </c>
      <c r="H301" s="144">
        <v>-103583.88</v>
      </c>
      <c r="I301" s="143">
        <v>1.3152980946456001</v>
      </c>
      <c r="J301" s="144">
        <v>-4918.1000000001204</v>
      </c>
      <c r="K301" s="145">
        <v>815</v>
      </c>
      <c r="L301" s="146">
        <v>0.55705521472392605</v>
      </c>
      <c r="M301" s="144">
        <v>40.073374233127801</v>
      </c>
      <c r="N301" s="115"/>
      <c r="O301" s="116"/>
      <c r="P301" s="117"/>
    </row>
    <row r="302" spans="2:16" x14ac:dyDescent="0.2">
      <c r="B302" s="142" t="s">
        <v>79</v>
      </c>
      <c r="C302" s="143">
        <v>3.0113725599041201</v>
      </c>
      <c r="D302" s="142">
        <v>17</v>
      </c>
      <c r="E302" s="142">
        <v>25</v>
      </c>
      <c r="F302" s="144">
        <v>32683.5999999991</v>
      </c>
      <c r="G302" s="144">
        <v>137275.70000000001</v>
      </c>
      <c r="H302" s="144">
        <v>-104592.100000001</v>
      </c>
      <c r="I302" s="143">
        <v>1.3124863158880899</v>
      </c>
      <c r="J302" s="144">
        <v>-4918.1000000001204</v>
      </c>
      <c r="K302" s="145">
        <v>830</v>
      </c>
      <c r="L302" s="146">
        <v>0.55421686746987997</v>
      </c>
      <c r="M302" s="144">
        <v>39.3778313253002</v>
      </c>
      <c r="N302" s="115"/>
      <c r="O302" s="116"/>
      <c r="P302" s="117"/>
    </row>
    <row r="303" spans="2:16" x14ac:dyDescent="0.2">
      <c r="B303" s="142" t="s">
        <v>79</v>
      </c>
      <c r="C303" s="143">
        <v>3.0113725599041201</v>
      </c>
      <c r="D303" s="142">
        <v>17</v>
      </c>
      <c r="E303" s="142">
        <v>24</v>
      </c>
      <c r="F303" s="144">
        <v>32683.5999999991</v>
      </c>
      <c r="G303" s="144">
        <v>137275.70000000001</v>
      </c>
      <c r="H303" s="144">
        <v>-104592.100000001</v>
      </c>
      <c r="I303" s="143">
        <v>1.3124863158880899</v>
      </c>
      <c r="J303" s="144">
        <v>-4918.1000000001204</v>
      </c>
      <c r="K303" s="145">
        <v>830</v>
      </c>
      <c r="L303" s="146">
        <v>0.55421686746987997</v>
      </c>
      <c r="M303" s="144">
        <v>39.3778313253002</v>
      </c>
      <c r="N303" s="115"/>
      <c r="O303" s="116"/>
      <c r="P303" s="117"/>
    </row>
    <row r="304" spans="2:16" x14ac:dyDescent="0.2">
      <c r="B304" s="142" t="s">
        <v>79</v>
      </c>
      <c r="C304" s="143">
        <v>3.0087229999352401</v>
      </c>
      <c r="D304" s="142">
        <v>14</v>
      </c>
      <c r="E304" s="142">
        <v>0</v>
      </c>
      <c r="F304" s="144">
        <v>29230.7599999991</v>
      </c>
      <c r="G304" s="144">
        <v>112171.939999999</v>
      </c>
      <c r="H304" s="144">
        <v>-82941.1800000004</v>
      </c>
      <c r="I304" s="143">
        <v>1.3524275878399501</v>
      </c>
      <c r="J304" s="144">
        <v>-5303.2000000000698</v>
      </c>
      <c r="K304" s="145">
        <v>678</v>
      </c>
      <c r="L304" s="146">
        <v>0.56342182890855497</v>
      </c>
      <c r="M304" s="144">
        <v>43.113215339231999</v>
      </c>
      <c r="N304" s="115"/>
      <c r="O304" s="116"/>
      <c r="P304" s="117"/>
    </row>
    <row r="305" spans="2:16" x14ac:dyDescent="0.2">
      <c r="B305" s="142" t="s">
        <v>79</v>
      </c>
      <c r="C305" s="143">
        <v>3.0013846080296598</v>
      </c>
      <c r="D305" s="142">
        <v>18</v>
      </c>
      <c r="E305" s="142">
        <v>7</v>
      </c>
      <c r="F305" s="144">
        <v>31643.819999998901</v>
      </c>
      <c r="G305" s="144">
        <v>130742.139999999</v>
      </c>
      <c r="H305" s="144">
        <v>-99098.320000000502</v>
      </c>
      <c r="I305" s="143">
        <v>1.31931742132459</v>
      </c>
      <c r="J305" s="144">
        <v>-7298.9800000001396</v>
      </c>
      <c r="K305" s="145">
        <v>796</v>
      </c>
      <c r="L305" s="146">
        <v>0.55527638190954798</v>
      </c>
      <c r="M305" s="144">
        <v>39.753542713566802</v>
      </c>
      <c r="N305" s="115"/>
      <c r="O305" s="116"/>
      <c r="P305" s="117"/>
    </row>
    <row r="306" spans="2:16" x14ac:dyDescent="0.2">
      <c r="B306" s="142" t="s">
        <v>79</v>
      </c>
      <c r="C306" s="143">
        <v>2.9897929301844899</v>
      </c>
      <c r="D306" s="142">
        <v>14</v>
      </c>
      <c r="E306" s="142">
        <v>16</v>
      </c>
      <c r="F306" s="144">
        <v>31067.679999998902</v>
      </c>
      <c r="G306" s="144">
        <v>127895.27999999899</v>
      </c>
      <c r="H306" s="144">
        <v>-96827.600000000501</v>
      </c>
      <c r="I306" s="143">
        <v>1.32085562380973</v>
      </c>
      <c r="J306" s="144">
        <v>-4402.0600000001004</v>
      </c>
      <c r="K306" s="145">
        <v>779</v>
      </c>
      <c r="L306" s="146">
        <v>0.55712451861360701</v>
      </c>
      <c r="M306" s="144">
        <v>39.881489088574099</v>
      </c>
      <c r="N306" s="115"/>
      <c r="O306" s="116"/>
      <c r="P306" s="117"/>
    </row>
    <row r="307" spans="2:16" x14ac:dyDescent="0.2">
      <c r="B307" s="142" t="s">
        <v>79</v>
      </c>
      <c r="C307" s="143">
        <v>2.9895134218286001</v>
      </c>
      <c r="D307" s="142">
        <v>12</v>
      </c>
      <c r="E307" s="142">
        <v>15</v>
      </c>
      <c r="F307" s="144">
        <v>30300.559999999001</v>
      </c>
      <c r="G307" s="144">
        <v>121946.879999999</v>
      </c>
      <c r="H307" s="144">
        <v>-91646.3200000004</v>
      </c>
      <c r="I307" s="143">
        <v>1.3306249503526</v>
      </c>
      <c r="J307" s="144">
        <v>-4748.5200000000796</v>
      </c>
      <c r="K307" s="145">
        <v>743</v>
      </c>
      <c r="L307" s="146">
        <v>0.55720053835800798</v>
      </c>
      <c r="M307" s="144">
        <v>40.7813728129195</v>
      </c>
      <c r="N307" s="115"/>
      <c r="O307" s="116"/>
      <c r="P307" s="117"/>
    </row>
    <row r="308" spans="2:16" x14ac:dyDescent="0.2">
      <c r="B308" s="142" t="s">
        <v>79</v>
      </c>
      <c r="C308" s="143">
        <v>2.9874270115595598</v>
      </c>
      <c r="D308" s="142">
        <v>14</v>
      </c>
      <c r="E308" s="142">
        <v>2</v>
      </c>
      <c r="F308" s="144">
        <v>29294.399999999099</v>
      </c>
      <c r="G308" s="144">
        <v>114256.299999999</v>
      </c>
      <c r="H308" s="144">
        <v>-84961.900000000402</v>
      </c>
      <c r="I308" s="143">
        <v>1.34479454908611</v>
      </c>
      <c r="J308" s="144">
        <v>-5350.8600000000697</v>
      </c>
      <c r="K308" s="145">
        <v>695</v>
      </c>
      <c r="L308" s="146">
        <v>0.56115107913669104</v>
      </c>
      <c r="M308" s="144">
        <v>42.150215827337099</v>
      </c>
      <c r="N308" s="115"/>
      <c r="O308" s="116"/>
      <c r="P308" s="117"/>
    </row>
    <row r="309" spans="2:16" x14ac:dyDescent="0.2">
      <c r="B309" s="142" t="s">
        <v>79</v>
      </c>
      <c r="C309" s="143">
        <v>2.98681492819669</v>
      </c>
      <c r="D309" s="142">
        <v>14</v>
      </c>
      <c r="E309" s="142">
        <v>1</v>
      </c>
      <c r="F309" s="144">
        <v>29274.879999999099</v>
      </c>
      <c r="G309" s="144">
        <v>113934.039999999</v>
      </c>
      <c r="H309" s="144">
        <v>-84659.160000000396</v>
      </c>
      <c r="I309" s="143">
        <v>1.3457969580609901</v>
      </c>
      <c r="J309" s="144">
        <v>-5370.7800000000698</v>
      </c>
      <c r="K309" s="145">
        <v>689</v>
      </c>
      <c r="L309" s="146">
        <v>0.56168359941944801</v>
      </c>
      <c r="M309" s="144">
        <v>42.488940493467801</v>
      </c>
      <c r="N309" s="115"/>
      <c r="O309" s="116"/>
      <c r="P309" s="117"/>
    </row>
    <row r="310" spans="2:16" x14ac:dyDescent="0.2">
      <c r="B310" s="142" t="s">
        <v>79</v>
      </c>
      <c r="C310" s="143">
        <v>2.98340008190443</v>
      </c>
      <c r="D310" s="142">
        <v>26</v>
      </c>
      <c r="E310" s="142">
        <v>23</v>
      </c>
      <c r="F310" s="144">
        <v>32721.8399999992</v>
      </c>
      <c r="G310" s="144">
        <v>140142.07999999999</v>
      </c>
      <c r="H310" s="144">
        <v>-107420.24000000099</v>
      </c>
      <c r="I310" s="143">
        <v>1.3046152196271299</v>
      </c>
      <c r="J310" s="144">
        <v>-4603.2600000001303</v>
      </c>
      <c r="K310" s="145">
        <v>852</v>
      </c>
      <c r="L310" s="146">
        <v>0.55633802816901401</v>
      </c>
      <c r="M310" s="144">
        <v>38.405915492956701</v>
      </c>
      <c r="N310" s="115"/>
      <c r="O310" s="116"/>
      <c r="P310" s="117"/>
    </row>
    <row r="311" spans="2:16" x14ac:dyDescent="0.2">
      <c r="B311" s="142" t="s">
        <v>79</v>
      </c>
      <c r="C311" s="143">
        <v>2.98340008190443</v>
      </c>
      <c r="D311" s="142">
        <v>26</v>
      </c>
      <c r="E311" s="142">
        <v>24</v>
      </c>
      <c r="F311" s="144">
        <v>32721.8399999992</v>
      </c>
      <c r="G311" s="144">
        <v>140142.07999999999</v>
      </c>
      <c r="H311" s="144">
        <v>-107420.24000000099</v>
      </c>
      <c r="I311" s="143">
        <v>1.3046152196271299</v>
      </c>
      <c r="J311" s="144">
        <v>-4603.2600000001303</v>
      </c>
      <c r="K311" s="145">
        <v>852</v>
      </c>
      <c r="L311" s="146">
        <v>0.55633802816901401</v>
      </c>
      <c r="M311" s="144">
        <v>38.405915492956701</v>
      </c>
      <c r="N311" s="115"/>
      <c r="O311" s="116"/>
      <c r="P311" s="117"/>
    </row>
    <row r="312" spans="2:16" x14ac:dyDescent="0.2">
      <c r="B312" s="142" t="s">
        <v>79</v>
      </c>
      <c r="C312" s="143">
        <v>2.98340008190443</v>
      </c>
      <c r="D312" s="142">
        <v>26</v>
      </c>
      <c r="E312" s="142">
        <v>25</v>
      </c>
      <c r="F312" s="144">
        <v>32721.8399999992</v>
      </c>
      <c r="G312" s="144">
        <v>140142.07999999999</v>
      </c>
      <c r="H312" s="144">
        <v>-107420.24000000099</v>
      </c>
      <c r="I312" s="143">
        <v>1.3046152196271299</v>
      </c>
      <c r="J312" s="144">
        <v>-4603.2600000001303</v>
      </c>
      <c r="K312" s="145">
        <v>852</v>
      </c>
      <c r="L312" s="146">
        <v>0.55633802816901401</v>
      </c>
      <c r="M312" s="144">
        <v>38.405915492956701</v>
      </c>
      <c r="N312" s="115"/>
      <c r="O312" s="116"/>
      <c r="P312" s="117"/>
    </row>
    <row r="313" spans="2:16" x14ac:dyDescent="0.2">
      <c r="B313" s="142" t="s">
        <v>79</v>
      </c>
      <c r="C313" s="143">
        <v>2.98340008190443</v>
      </c>
      <c r="D313" s="142">
        <v>27</v>
      </c>
      <c r="E313" s="142">
        <v>23</v>
      </c>
      <c r="F313" s="144">
        <v>32721.8399999992</v>
      </c>
      <c r="G313" s="144">
        <v>140142.07999999999</v>
      </c>
      <c r="H313" s="144">
        <v>-107420.24000000099</v>
      </c>
      <c r="I313" s="143">
        <v>1.3046152196271299</v>
      </c>
      <c r="J313" s="144">
        <v>-4603.2600000001303</v>
      </c>
      <c r="K313" s="145">
        <v>852</v>
      </c>
      <c r="L313" s="146">
        <v>0.55633802816901401</v>
      </c>
      <c r="M313" s="144">
        <v>38.405915492956701</v>
      </c>
      <c r="N313" s="115"/>
      <c r="O313" s="116"/>
      <c r="P313" s="117"/>
    </row>
    <row r="314" spans="2:16" x14ac:dyDescent="0.2">
      <c r="B314" s="142" t="s">
        <v>79</v>
      </c>
      <c r="C314" s="143">
        <v>2.98340008190443</v>
      </c>
      <c r="D314" s="142">
        <v>27</v>
      </c>
      <c r="E314" s="142">
        <v>25</v>
      </c>
      <c r="F314" s="144">
        <v>32721.8399999992</v>
      </c>
      <c r="G314" s="144">
        <v>140142.07999999999</v>
      </c>
      <c r="H314" s="144">
        <v>-107420.24000000099</v>
      </c>
      <c r="I314" s="143">
        <v>1.3046152196271299</v>
      </c>
      <c r="J314" s="144">
        <v>-4603.2600000001303</v>
      </c>
      <c r="K314" s="145">
        <v>852</v>
      </c>
      <c r="L314" s="146">
        <v>0.55633802816901401</v>
      </c>
      <c r="M314" s="144">
        <v>38.405915492956701</v>
      </c>
      <c r="N314" s="115"/>
      <c r="O314" s="116"/>
      <c r="P314" s="117"/>
    </row>
    <row r="315" spans="2:16" x14ac:dyDescent="0.2">
      <c r="B315" s="142" t="s">
        <v>79</v>
      </c>
      <c r="C315" s="143">
        <v>2.98340008190443</v>
      </c>
      <c r="D315" s="142">
        <v>27</v>
      </c>
      <c r="E315" s="142">
        <v>24</v>
      </c>
      <c r="F315" s="144">
        <v>32721.8399999992</v>
      </c>
      <c r="G315" s="144">
        <v>140142.07999999999</v>
      </c>
      <c r="H315" s="144">
        <v>-107420.24000000099</v>
      </c>
      <c r="I315" s="143">
        <v>1.3046152196271299</v>
      </c>
      <c r="J315" s="144">
        <v>-4603.2600000001303</v>
      </c>
      <c r="K315" s="145">
        <v>852</v>
      </c>
      <c r="L315" s="146">
        <v>0.55633802816901401</v>
      </c>
      <c r="M315" s="144">
        <v>38.405915492956701</v>
      </c>
      <c r="N315" s="115"/>
      <c r="O315" s="116"/>
      <c r="P315" s="117"/>
    </row>
    <row r="316" spans="2:16" x14ac:dyDescent="0.2">
      <c r="B316" s="142" t="s">
        <v>79</v>
      </c>
      <c r="C316" s="143">
        <v>2.98340008190443</v>
      </c>
      <c r="D316" s="142">
        <v>28</v>
      </c>
      <c r="E316" s="142">
        <v>24</v>
      </c>
      <c r="F316" s="144">
        <v>32721.8399999992</v>
      </c>
      <c r="G316" s="144">
        <v>140142.07999999999</v>
      </c>
      <c r="H316" s="144">
        <v>-107420.24000000099</v>
      </c>
      <c r="I316" s="143">
        <v>1.3046152196271299</v>
      </c>
      <c r="J316" s="144">
        <v>-4603.2600000001303</v>
      </c>
      <c r="K316" s="145">
        <v>852</v>
      </c>
      <c r="L316" s="146">
        <v>0.55633802816901401</v>
      </c>
      <c r="M316" s="144">
        <v>38.405915492956701</v>
      </c>
      <c r="N316" s="115"/>
      <c r="O316" s="116"/>
      <c r="P316" s="117"/>
    </row>
    <row r="317" spans="2:16" x14ac:dyDescent="0.2">
      <c r="B317" s="142" t="s">
        <v>79</v>
      </c>
      <c r="C317" s="143">
        <v>2.98340008190443</v>
      </c>
      <c r="D317" s="142">
        <v>28</v>
      </c>
      <c r="E317" s="142">
        <v>25</v>
      </c>
      <c r="F317" s="144">
        <v>32721.8399999992</v>
      </c>
      <c r="G317" s="144">
        <v>140142.07999999999</v>
      </c>
      <c r="H317" s="144">
        <v>-107420.24000000099</v>
      </c>
      <c r="I317" s="143">
        <v>1.3046152196271299</v>
      </c>
      <c r="J317" s="144">
        <v>-4603.2600000001303</v>
      </c>
      <c r="K317" s="145">
        <v>852</v>
      </c>
      <c r="L317" s="146">
        <v>0.55633802816901401</v>
      </c>
      <c r="M317" s="144">
        <v>38.405915492956701</v>
      </c>
      <c r="N317" s="115"/>
      <c r="O317" s="116"/>
      <c r="P317" s="117"/>
    </row>
    <row r="318" spans="2:16" x14ac:dyDescent="0.2">
      <c r="B318" s="142" t="s">
        <v>79</v>
      </c>
      <c r="C318" s="143">
        <v>2.9827133251239899</v>
      </c>
      <c r="D318" s="142">
        <v>25</v>
      </c>
      <c r="E318" s="142">
        <v>18</v>
      </c>
      <c r="F318" s="144">
        <v>32637.079999999201</v>
      </c>
      <c r="G318" s="144">
        <v>139489.74</v>
      </c>
      <c r="H318" s="144">
        <v>-106852.66000000099</v>
      </c>
      <c r="I318" s="143">
        <v>1.3054400330323901</v>
      </c>
      <c r="J318" s="144">
        <v>-4798.1800000001203</v>
      </c>
      <c r="K318" s="145">
        <v>849</v>
      </c>
      <c r="L318" s="146">
        <v>0.55594817432273302</v>
      </c>
      <c r="M318" s="144">
        <v>38.441790341577303</v>
      </c>
      <c r="N318" s="115"/>
      <c r="O318" s="116"/>
      <c r="P318" s="117"/>
    </row>
    <row r="319" spans="2:16" x14ac:dyDescent="0.2">
      <c r="B319" s="142" t="s">
        <v>79</v>
      </c>
      <c r="C319" s="143">
        <v>2.98243918311737</v>
      </c>
      <c r="D319" s="142">
        <v>13</v>
      </c>
      <c r="E319" s="142">
        <v>20</v>
      </c>
      <c r="F319" s="144">
        <v>30800.499999999</v>
      </c>
      <c r="G319" s="144">
        <v>126637.859999999</v>
      </c>
      <c r="H319" s="144">
        <v>-95837.360000000495</v>
      </c>
      <c r="I319" s="143">
        <v>1.3213830180630901</v>
      </c>
      <c r="J319" s="144">
        <v>-4591.1000000000804</v>
      </c>
      <c r="K319" s="145">
        <v>775</v>
      </c>
      <c r="L319" s="146">
        <v>0.55870967741935496</v>
      </c>
      <c r="M319" s="144">
        <v>39.742580645160203</v>
      </c>
      <c r="N319" s="115"/>
      <c r="O319" s="116"/>
      <c r="P319" s="117"/>
    </row>
    <row r="320" spans="2:16" x14ac:dyDescent="0.2">
      <c r="B320" s="142" t="s">
        <v>79</v>
      </c>
      <c r="C320" s="143">
        <v>2.9811304701564199</v>
      </c>
      <c r="D320" s="142">
        <v>12</v>
      </c>
      <c r="E320" s="142">
        <v>2</v>
      </c>
      <c r="F320" s="144">
        <v>28862.039999999099</v>
      </c>
      <c r="G320" s="144">
        <v>110830.159999999</v>
      </c>
      <c r="H320" s="144">
        <v>-81968.120000000403</v>
      </c>
      <c r="I320" s="143">
        <v>1.35211299222184</v>
      </c>
      <c r="J320" s="144">
        <v>-4768.4400000000796</v>
      </c>
      <c r="K320" s="145">
        <v>662</v>
      </c>
      <c r="L320" s="146">
        <v>0.563444108761329</v>
      </c>
      <c r="M320" s="144">
        <v>43.5982477341379</v>
      </c>
      <c r="N320" s="115"/>
      <c r="O320" s="116"/>
      <c r="P320" s="117"/>
    </row>
    <row r="321" spans="2:16" x14ac:dyDescent="0.2">
      <c r="B321" s="142" t="s">
        <v>79</v>
      </c>
      <c r="C321" s="143">
        <v>2.9808053501901699</v>
      </c>
      <c r="D321" s="142">
        <v>14</v>
      </c>
      <c r="E321" s="142">
        <v>18</v>
      </c>
      <c r="F321" s="144">
        <v>31227.039999998899</v>
      </c>
      <c r="G321" s="144">
        <v>129462.459999999</v>
      </c>
      <c r="H321" s="144">
        <v>-98235.420000000493</v>
      </c>
      <c r="I321" s="143">
        <v>1.3178796405614099</v>
      </c>
      <c r="J321" s="144">
        <v>-4402.0600000001004</v>
      </c>
      <c r="K321" s="145">
        <v>787</v>
      </c>
      <c r="L321" s="146">
        <v>0.55654383735705204</v>
      </c>
      <c r="M321" s="144">
        <v>39.678576874204801</v>
      </c>
      <c r="N321" s="115"/>
      <c r="O321" s="116"/>
      <c r="P321" s="117"/>
    </row>
    <row r="322" spans="2:16" x14ac:dyDescent="0.2">
      <c r="B322" s="142" t="s">
        <v>79</v>
      </c>
      <c r="C322" s="143">
        <v>2.9736098261624599</v>
      </c>
      <c r="D322" s="142">
        <v>16</v>
      </c>
      <c r="E322" s="142">
        <v>1</v>
      </c>
      <c r="F322" s="144">
        <v>29780.299999999101</v>
      </c>
      <c r="G322" s="144">
        <v>118492.999999999</v>
      </c>
      <c r="H322" s="144">
        <v>-88712.700000000405</v>
      </c>
      <c r="I322" s="143">
        <v>1.3356937619979901</v>
      </c>
      <c r="J322" s="144">
        <v>-5218.9600000002001</v>
      </c>
      <c r="K322" s="145">
        <v>715</v>
      </c>
      <c r="L322" s="146">
        <v>0.55944055944055904</v>
      </c>
      <c r="M322" s="144">
        <v>41.650769230768297</v>
      </c>
      <c r="N322" s="115"/>
      <c r="O322" s="116"/>
      <c r="P322" s="117"/>
    </row>
    <row r="323" spans="2:16" x14ac:dyDescent="0.2">
      <c r="B323" s="142" t="s">
        <v>79</v>
      </c>
      <c r="C323" s="143">
        <v>2.9726095493901799</v>
      </c>
      <c r="D323" s="142">
        <v>14</v>
      </c>
      <c r="E323" s="142">
        <v>17</v>
      </c>
      <c r="F323" s="144">
        <v>30895.019999998902</v>
      </c>
      <c r="G323" s="144">
        <v>127895.27999999899</v>
      </c>
      <c r="H323" s="144">
        <v>-97000.260000000504</v>
      </c>
      <c r="I323" s="143">
        <v>1.31850450710131</v>
      </c>
      <c r="J323" s="144">
        <v>-4402.0600000001004</v>
      </c>
      <c r="K323" s="145">
        <v>781</v>
      </c>
      <c r="L323" s="146">
        <v>0.55569782330345696</v>
      </c>
      <c r="M323" s="144">
        <v>39.558284250959296</v>
      </c>
      <c r="N323" s="115"/>
      <c r="O323" s="116"/>
      <c r="P323" s="117"/>
    </row>
    <row r="324" spans="2:16" x14ac:dyDescent="0.2">
      <c r="B324" s="142" t="s">
        <v>79</v>
      </c>
      <c r="C324" s="143">
        <v>2.9724975602163801</v>
      </c>
      <c r="D324" s="142">
        <v>13</v>
      </c>
      <c r="E324" s="142">
        <v>17</v>
      </c>
      <c r="F324" s="144">
        <v>30554.039999999</v>
      </c>
      <c r="G324" s="144">
        <v>125093.33999999901</v>
      </c>
      <c r="H324" s="144">
        <v>-94539.300000000396</v>
      </c>
      <c r="I324" s="143">
        <v>1.3231887691150499</v>
      </c>
      <c r="J324" s="144">
        <v>-4611.0200000000796</v>
      </c>
      <c r="K324" s="145">
        <v>762</v>
      </c>
      <c r="L324" s="146">
        <v>0.56036745406824195</v>
      </c>
      <c r="M324" s="144">
        <v>40.097165354329597</v>
      </c>
      <c r="N324" s="115"/>
      <c r="O324" s="116"/>
      <c r="P324" s="117"/>
    </row>
    <row r="325" spans="2:16" x14ac:dyDescent="0.2">
      <c r="B325" s="142" t="s">
        <v>79</v>
      </c>
      <c r="C325" s="143">
        <v>2.9717779340890198</v>
      </c>
      <c r="D325" s="142">
        <v>13</v>
      </c>
      <c r="E325" s="142">
        <v>19</v>
      </c>
      <c r="F325" s="144">
        <v>30648.159999998999</v>
      </c>
      <c r="G325" s="144">
        <v>126180.439999999</v>
      </c>
      <c r="H325" s="144">
        <v>-95532.280000000406</v>
      </c>
      <c r="I325" s="143">
        <v>1.3208147026324399</v>
      </c>
      <c r="J325" s="144">
        <v>-4591.1000000000804</v>
      </c>
      <c r="K325" s="145">
        <v>773</v>
      </c>
      <c r="L325" s="146">
        <v>0.55886157826649396</v>
      </c>
      <c r="M325" s="144">
        <v>39.648331177230503</v>
      </c>
      <c r="N325" s="115"/>
      <c r="O325" s="116"/>
      <c r="P325" s="117"/>
    </row>
    <row r="326" spans="2:16" x14ac:dyDescent="0.2">
      <c r="B326" s="142" t="s">
        <v>79</v>
      </c>
      <c r="C326" s="143">
        <v>2.9710466194463798</v>
      </c>
      <c r="D326" s="142">
        <v>12</v>
      </c>
      <c r="E326" s="142">
        <v>10</v>
      </c>
      <c r="F326" s="144">
        <v>29734.979999999101</v>
      </c>
      <c r="G326" s="144">
        <v>118553.159999999</v>
      </c>
      <c r="H326" s="144">
        <v>-88818.1800000004</v>
      </c>
      <c r="I326" s="143">
        <v>1.33478483796897</v>
      </c>
      <c r="J326" s="144">
        <v>-4768.4400000000796</v>
      </c>
      <c r="K326" s="145">
        <v>719</v>
      </c>
      <c r="L326" s="146">
        <v>0.55354659248956894</v>
      </c>
      <c r="M326" s="144">
        <v>41.356022253128302</v>
      </c>
      <c r="N326" s="115"/>
      <c r="O326" s="116"/>
      <c r="P326" s="117"/>
    </row>
    <row r="327" spans="2:16" x14ac:dyDescent="0.2">
      <c r="B327" s="142" t="s">
        <v>79</v>
      </c>
      <c r="C327" s="143">
        <v>2.9708780527790801</v>
      </c>
      <c r="D327" s="142">
        <v>13</v>
      </c>
      <c r="E327" s="142">
        <v>15</v>
      </c>
      <c r="F327" s="144">
        <v>30302.099999999002</v>
      </c>
      <c r="G327" s="144">
        <v>123501.159999999</v>
      </c>
      <c r="H327" s="144">
        <v>-93199.060000000405</v>
      </c>
      <c r="I327" s="143">
        <v>1.3251331075656601</v>
      </c>
      <c r="J327" s="144">
        <v>-4611.0200000000796</v>
      </c>
      <c r="K327" s="145">
        <v>755</v>
      </c>
      <c r="L327" s="146">
        <v>0.56026490066225199</v>
      </c>
      <c r="M327" s="144">
        <v>40.1352317880784</v>
      </c>
      <c r="N327" s="115"/>
      <c r="O327" s="116"/>
      <c r="P327" s="117"/>
    </row>
    <row r="328" spans="2:16" x14ac:dyDescent="0.2">
      <c r="B328" s="142" t="s">
        <v>79</v>
      </c>
      <c r="C328" s="143">
        <v>2.9702608333736298</v>
      </c>
      <c r="D328" s="142">
        <v>12</v>
      </c>
      <c r="E328" s="142">
        <v>3</v>
      </c>
      <c r="F328" s="144">
        <v>28788.979999999101</v>
      </c>
      <c r="G328" s="144">
        <v>111307.499999999</v>
      </c>
      <c r="H328" s="144">
        <v>-82518.520000000397</v>
      </c>
      <c r="I328" s="143">
        <v>1.34887901528044</v>
      </c>
      <c r="J328" s="144">
        <v>-4768.4400000000796</v>
      </c>
      <c r="K328" s="145">
        <v>669</v>
      </c>
      <c r="L328" s="146">
        <v>0.56053811659192798</v>
      </c>
      <c r="M328" s="144">
        <v>43.032855007472797</v>
      </c>
      <c r="N328" s="115"/>
      <c r="O328" s="116"/>
      <c r="P328" s="117"/>
    </row>
    <row r="329" spans="2:16" x14ac:dyDescent="0.2">
      <c r="B329" s="142" t="s">
        <v>79</v>
      </c>
      <c r="C329" s="143">
        <v>2.9659306876948301</v>
      </c>
      <c r="D329" s="142">
        <v>25</v>
      </c>
      <c r="E329" s="142">
        <v>21</v>
      </c>
      <c r="F329" s="144">
        <v>32526.919999999202</v>
      </c>
      <c r="G329" s="144">
        <v>139947.16</v>
      </c>
      <c r="H329" s="144">
        <v>-107420.24000000099</v>
      </c>
      <c r="I329" s="143">
        <v>1.30280066400893</v>
      </c>
      <c r="J329" s="144">
        <v>-4798.1800000001203</v>
      </c>
      <c r="K329" s="145">
        <v>851</v>
      </c>
      <c r="L329" s="146">
        <v>0.55581668625146896</v>
      </c>
      <c r="M329" s="144">
        <v>38.221997649822697</v>
      </c>
      <c r="N329" s="115"/>
      <c r="O329" s="116"/>
      <c r="P329" s="117"/>
    </row>
    <row r="330" spans="2:16" x14ac:dyDescent="0.2">
      <c r="B330" s="142" t="s">
        <v>79</v>
      </c>
      <c r="C330" s="143">
        <v>2.9659306876948301</v>
      </c>
      <c r="D330" s="142">
        <v>25</v>
      </c>
      <c r="E330" s="142">
        <v>22</v>
      </c>
      <c r="F330" s="144">
        <v>32526.919999999202</v>
      </c>
      <c r="G330" s="144">
        <v>139947.16</v>
      </c>
      <c r="H330" s="144">
        <v>-107420.24000000099</v>
      </c>
      <c r="I330" s="143">
        <v>1.30280066400893</v>
      </c>
      <c r="J330" s="144">
        <v>-4798.1800000001203</v>
      </c>
      <c r="K330" s="145">
        <v>851</v>
      </c>
      <c r="L330" s="146">
        <v>0.55581668625146896</v>
      </c>
      <c r="M330" s="144">
        <v>38.221997649822697</v>
      </c>
      <c r="N330" s="115"/>
      <c r="O330" s="116"/>
      <c r="P330" s="117"/>
    </row>
    <row r="331" spans="2:16" x14ac:dyDescent="0.2">
      <c r="B331" s="142" t="s">
        <v>79</v>
      </c>
      <c r="C331" s="143">
        <v>2.9659306876948301</v>
      </c>
      <c r="D331" s="142">
        <v>25</v>
      </c>
      <c r="E331" s="142">
        <v>20</v>
      </c>
      <c r="F331" s="144">
        <v>32526.919999999202</v>
      </c>
      <c r="G331" s="144">
        <v>139947.16</v>
      </c>
      <c r="H331" s="144">
        <v>-107420.24000000099</v>
      </c>
      <c r="I331" s="143">
        <v>1.30280066400893</v>
      </c>
      <c r="J331" s="144">
        <v>-4798.1800000001203</v>
      </c>
      <c r="K331" s="145">
        <v>851</v>
      </c>
      <c r="L331" s="146">
        <v>0.55581668625146896</v>
      </c>
      <c r="M331" s="144">
        <v>38.221997649822697</v>
      </c>
      <c r="N331" s="115"/>
      <c r="O331" s="116"/>
      <c r="P331" s="117"/>
    </row>
    <row r="332" spans="2:16" x14ac:dyDescent="0.2">
      <c r="B332" s="142" t="s">
        <v>79</v>
      </c>
      <c r="C332" s="143">
        <v>2.9659306876948301</v>
      </c>
      <c r="D332" s="142">
        <v>25</v>
      </c>
      <c r="E332" s="142">
        <v>23</v>
      </c>
      <c r="F332" s="144">
        <v>32526.919999999202</v>
      </c>
      <c r="G332" s="144">
        <v>139947.16</v>
      </c>
      <c r="H332" s="144">
        <v>-107420.24000000099</v>
      </c>
      <c r="I332" s="143">
        <v>1.30280066400893</v>
      </c>
      <c r="J332" s="144">
        <v>-4798.1800000001203</v>
      </c>
      <c r="K332" s="145">
        <v>851</v>
      </c>
      <c r="L332" s="146">
        <v>0.55581668625146896</v>
      </c>
      <c r="M332" s="144">
        <v>38.221997649822697</v>
      </c>
      <c r="N332" s="115"/>
      <c r="O332" s="116"/>
      <c r="P332" s="117"/>
    </row>
    <row r="333" spans="2:16" x14ac:dyDescent="0.2">
      <c r="B333" s="142" t="s">
        <v>79</v>
      </c>
      <c r="C333" s="143">
        <v>2.9659306876948301</v>
      </c>
      <c r="D333" s="142">
        <v>25</v>
      </c>
      <c r="E333" s="142">
        <v>25</v>
      </c>
      <c r="F333" s="144">
        <v>32526.919999999202</v>
      </c>
      <c r="G333" s="144">
        <v>139947.16</v>
      </c>
      <c r="H333" s="144">
        <v>-107420.24000000099</v>
      </c>
      <c r="I333" s="143">
        <v>1.30280066400893</v>
      </c>
      <c r="J333" s="144">
        <v>-4798.1800000001203</v>
      </c>
      <c r="K333" s="145">
        <v>851</v>
      </c>
      <c r="L333" s="146">
        <v>0.55581668625146896</v>
      </c>
      <c r="M333" s="144">
        <v>38.221997649822697</v>
      </c>
      <c r="N333" s="115"/>
      <c r="O333" s="116"/>
      <c r="P333" s="117"/>
    </row>
    <row r="334" spans="2:16" x14ac:dyDescent="0.2">
      <c r="B334" s="142" t="s">
        <v>79</v>
      </c>
      <c r="C334" s="143">
        <v>2.9659306876948301</v>
      </c>
      <c r="D334" s="142">
        <v>25</v>
      </c>
      <c r="E334" s="142">
        <v>24</v>
      </c>
      <c r="F334" s="144">
        <v>32526.919999999202</v>
      </c>
      <c r="G334" s="144">
        <v>139947.16</v>
      </c>
      <c r="H334" s="144">
        <v>-107420.24000000099</v>
      </c>
      <c r="I334" s="143">
        <v>1.30280066400893</v>
      </c>
      <c r="J334" s="144">
        <v>-4798.1800000001203</v>
      </c>
      <c r="K334" s="145">
        <v>851</v>
      </c>
      <c r="L334" s="146">
        <v>0.55581668625146896</v>
      </c>
      <c r="M334" s="144">
        <v>38.221997649822697</v>
      </c>
      <c r="N334" s="115"/>
      <c r="O334" s="116"/>
      <c r="P334" s="117"/>
    </row>
    <row r="335" spans="2:16" x14ac:dyDescent="0.2">
      <c r="B335" s="142" t="s">
        <v>79</v>
      </c>
      <c r="C335" s="143">
        <v>2.9652705821365002</v>
      </c>
      <c r="D335" s="142">
        <v>17</v>
      </c>
      <c r="E335" s="142">
        <v>11</v>
      </c>
      <c r="F335" s="144">
        <v>31696.159999998999</v>
      </c>
      <c r="G335" s="144">
        <v>133031.97999999899</v>
      </c>
      <c r="H335" s="144">
        <v>-101335.82</v>
      </c>
      <c r="I335" s="143">
        <v>1.31278337709212</v>
      </c>
      <c r="J335" s="144">
        <v>-4927.8600000001197</v>
      </c>
      <c r="K335" s="145">
        <v>798</v>
      </c>
      <c r="L335" s="146">
        <v>0.55639097744360899</v>
      </c>
      <c r="M335" s="144">
        <v>39.719498746866101</v>
      </c>
      <c r="N335" s="115"/>
      <c r="O335" s="116"/>
      <c r="P335" s="117"/>
    </row>
    <row r="336" spans="2:16" x14ac:dyDescent="0.2">
      <c r="B336" s="142" t="s">
        <v>79</v>
      </c>
      <c r="C336" s="143">
        <v>2.9639156153236699</v>
      </c>
      <c r="D336" s="142">
        <v>15</v>
      </c>
      <c r="E336" s="142">
        <v>24</v>
      </c>
      <c r="F336" s="144">
        <v>31932.059999999001</v>
      </c>
      <c r="G336" s="144">
        <v>134943.67999999999</v>
      </c>
      <c r="H336" s="144">
        <v>-103011.62</v>
      </c>
      <c r="I336" s="143">
        <v>1.30998502887343</v>
      </c>
      <c r="J336" s="144">
        <v>-4493.1000000001204</v>
      </c>
      <c r="K336" s="145">
        <v>818</v>
      </c>
      <c r="L336" s="146">
        <v>0.55501222493887503</v>
      </c>
      <c r="M336" s="144">
        <v>39.0367481662581</v>
      </c>
      <c r="N336" s="115"/>
      <c r="O336" s="116"/>
      <c r="P336" s="117"/>
    </row>
    <row r="337" spans="2:16" x14ac:dyDescent="0.2">
      <c r="B337" s="142" t="s">
        <v>79</v>
      </c>
      <c r="C337" s="143">
        <v>2.9634669158402098</v>
      </c>
      <c r="D337" s="142">
        <v>13</v>
      </c>
      <c r="E337" s="142">
        <v>24</v>
      </c>
      <c r="F337" s="144">
        <v>31021.559999998899</v>
      </c>
      <c r="G337" s="144">
        <v>129592.139999999</v>
      </c>
      <c r="H337" s="144">
        <v>-98570.580000000497</v>
      </c>
      <c r="I337" s="143">
        <v>1.3147141875395201</v>
      </c>
      <c r="J337" s="144">
        <v>-4214.2200000001503</v>
      </c>
      <c r="K337" s="145">
        <v>793</v>
      </c>
      <c r="L337" s="146">
        <v>0.55737704918032804</v>
      </c>
      <c r="M337" s="144">
        <v>39.1192433795702</v>
      </c>
      <c r="N337" s="115"/>
      <c r="O337" s="116"/>
      <c r="P337" s="117"/>
    </row>
    <row r="338" spans="2:16" x14ac:dyDescent="0.2">
      <c r="B338" s="142" t="s">
        <v>79</v>
      </c>
      <c r="C338" s="143">
        <v>2.9629053951189102</v>
      </c>
      <c r="D338" s="142">
        <v>27</v>
      </c>
      <c r="E338" s="142">
        <v>9</v>
      </c>
      <c r="F338" s="144">
        <v>32178.1199999991</v>
      </c>
      <c r="G338" s="144">
        <v>137367.88</v>
      </c>
      <c r="H338" s="144">
        <v>-105189.760000001</v>
      </c>
      <c r="I338" s="143">
        <v>1.30590544174641</v>
      </c>
      <c r="J338" s="144">
        <v>-5522.04000000015</v>
      </c>
      <c r="K338" s="145">
        <v>836</v>
      </c>
      <c r="L338" s="146">
        <v>0.55502392344497598</v>
      </c>
      <c r="M338" s="144">
        <v>38.490574162678399</v>
      </c>
      <c r="N338" s="115"/>
      <c r="O338" s="116"/>
      <c r="P338" s="117"/>
    </row>
    <row r="339" spans="2:16" x14ac:dyDescent="0.2">
      <c r="B339" s="142" t="s">
        <v>79</v>
      </c>
      <c r="C339" s="143">
        <v>2.9628465519764702</v>
      </c>
      <c r="D339" s="142">
        <v>12</v>
      </c>
      <c r="E339" s="142">
        <v>13</v>
      </c>
      <c r="F339" s="144">
        <v>29813.859999999</v>
      </c>
      <c r="G339" s="144">
        <v>120139.859999999</v>
      </c>
      <c r="H339" s="144">
        <v>-90326.000000000393</v>
      </c>
      <c r="I339" s="143">
        <v>1.33006952593936</v>
      </c>
      <c r="J339" s="144">
        <v>-4748.5200000000796</v>
      </c>
      <c r="K339" s="145">
        <v>733</v>
      </c>
      <c r="L339" s="146">
        <v>0.55661664392905896</v>
      </c>
      <c r="M339" s="144">
        <v>40.673751705319603</v>
      </c>
      <c r="N339" s="115"/>
      <c r="O339" s="116"/>
      <c r="P339" s="117"/>
    </row>
    <row r="340" spans="2:16" x14ac:dyDescent="0.2">
      <c r="B340" s="142" t="s">
        <v>79</v>
      </c>
      <c r="C340" s="143">
        <v>2.9603039764057901</v>
      </c>
      <c r="D340" s="142">
        <v>14</v>
      </c>
      <c r="E340" s="142">
        <v>22</v>
      </c>
      <c r="F340" s="144">
        <v>31180.9199999989</v>
      </c>
      <c r="G340" s="144">
        <v>131014.399999999</v>
      </c>
      <c r="H340" s="144">
        <v>-99833.480000000505</v>
      </c>
      <c r="I340" s="143">
        <v>1.31232929073492</v>
      </c>
      <c r="J340" s="144">
        <v>-4332.1400000001004</v>
      </c>
      <c r="K340" s="145">
        <v>801</v>
      </c>
      <c r="L340" s="146">
        <v>0.55555555555555602</v>
      </c>
      <c r="M340" s="144">
        <v>38.927490636703098</v>
      </c>
      <c r="N340" s="115"/>
      <c r="O340" s="116"/>
      <c r="P340" s="117"/>
    </row>
    <row r="341" spans="2:16" x14ac:dyDescent="0.2">
      <c r="B341" s="142" t="s">
        <v>79</v>
      </c>
      <c r="C341" s="143">
        <v>2.95304498085232</v>
      </c>
      <c r="D341" s="142">
        <v>27</v>
      </c>
      <c r="E341" s="142">
        <v>17</v>
      </c>
      <c r="F341" s="144">
        <v>32356.9999999992</v>
      </c>
      <c r="G341" s="144">
        <v>139647.16</v>
      </c>
      <c r="H341" s="144">
        <v>-107290.16000000099</v>
      </c>
      <c r="I341" s="143">
        <v>1.3015840408850099</v>
      </c>
      <c r="J341" s="144">
        <v>-4603.2600000001303</v>
      </c>
      <c r="K341" s="145">
        <v>850</v>
      </c>
      <c r="L341" s="146">
        <v>0.55647058823529405</v>
      </c>
      <c r="M341" s="144">
        <v>38.067058823528399</v>
      </c>
      <c r="N341" s="115"/>
      <c r="O341" s="116"/>
      <c r="P341" s="117"/>
    </row>
    <row r="342" spans="2:16" x14ac:dyDescent="0.2">
      <c r="B342" s="142" t="s">
        <v>79</v>
      </c>
      <c r="C342" s="143">
        <v>2.95304498085232</v>
      </c>
      <c r="D342" s="142">
        <v>27</v>
      </c>
      <c r="E342" s="142">
        <v>18</v>
      </c>
      <c r="F342" s="144">
        <v>32356.9999999992</v>
      </c>
      <c r="G342" s="144">
        <v>139647.16</v>
      </c>
      <c r="H342" s="144">
        <v>-107290.16000000099</v>
      </c>
      <c r="I342" s="143">
        <v>1.3015840408850099</v>
      </c>
      <c r="J342" s="144">
        <v>-4603.2600000001303</v>
      </c>
      <c r="K342" s="145">
        <v>850</v>
      </c>
      <c r="L342" s="146">
        <v>0.55647058823529405</v>
      </c>
      <c r="M342" s="144">
        <v>38.067058823528399</v>
      </c>
      <c r="N342" s="115"/>
      <c r="O342" s="116"/>
      <c r="P342" s="117"/>
    </row>
    <row r="343" spans="2:16" x14ac:dyDescent="0.2">
      <c r="B343" s="142" t="s">
        <v>79</v>
      </c>
      <c r="C343" s="143">
        <v>2.9516976434057098</v>
      </c>
      <c r="D343" s="142">
        <v>27</v>
      </c>
      <c r="E343" s="142">
        <v>10</v>
      </c>
      <c r="F343" s="144">
        <v>32125.379999999099</v>
      </c>
      <c r="G343" s="144">
        <v>137882.72</v>
      </c>
      <c r="H343" s="144">
        <v>-105757.340000001</v>
      </c>
      <c r="I343" s="143">
        <v>1.3037650152698499</v>
      </c>
      <c r="J343" s="144">
        <v>-5223.1800000001203</v>
      </c>
      <c r="K343" s="145">
        <v>839</v>
      </c>
      <c r="L343" s="146">
        <v>0.55542312276519701</v>
      </c>
      <c r="M343" s="144">
        <v>38.2900834326569</v>
      </c>
      <c r="N343" s="115"/>
      <c r="O343" s="116"/>
      <c r="P343" s="117"/>
    </row>
    <row r="344" spans="2:16" x14ac:dyDescent="0.2">
      <c r="B344" s="142" t="s">
        <v>79</v>
      </c>
      <c r="C344" s="143">
        <v>2.9491688146969901</v>
      </c>
      <c r="D344" s="142">
        <v>13</v>
      </c>
      <c r="E344" s="142">
        <v>16</v>
      </c>
      <c r="F344" s="144">
        <v>30224.359999999</v>
      </c>
      <c r="G344" s="144">
        <v>124253.499999999</v>
      </c>
      <c r="H344" s="144">
        <v>-94029.140000000407</v>
      </c>
      <c r="I344" s="143">
        <v>1.3214360994900001</v>
      </c>
      <c r="J344" s="144">
        <v>-4611.0200000000796</v>
      </c>
      <c r="K344" s="145">
        <v>758</v>
      </c>
      <c r="L344" s="146">
        <v>0.56068601583113498</v>
      </c>
      <c r="M344" s="144">
        <v>39.873825857518703</v>
      </c>
      <c r="N344" s="115"/>
      <c r="O344" s="116"/>
      <c r="P344" s="117"/>
    </row>
    <row r="345" spans="2:16" x14ac:dyDescent="0.2">
      <c r="B345" s="142" t="s">
        <v>79</v>
      </c>
      <c r="C345" s="143">
        <v>2.94665692878438</v>
      </c>
      <c r="D345" s="142">
        <v>15</v>
      </c>
      <c r="E345" s="142">
        <v>25</v>
      </c>
      <c r="F345" s="144">
        <v>31841.819999999101</v>
      </c>
      <c r="G345" s="144">
        <v>135546.01999999999</v>
      </c>
      <c r="H345" s="144">
        <v>-103704.2</v>
      </c>
      <c r="I345" s="143">
        <v>1.3070446520005801</v>
      </c>
      <c r="J345" s="144">
        <v>-4493.1000000001204</v>
      </c>
      <c r="K345" s="145">
        <v>821</v>
      </c>
      <c r="L345" s="146">
        <v>0.55542021924482299</v>
      </c>
      <c r="M345" s="144">
        <v>38.784190012179202</v>
      </c>
      <c r="N345" s="115"/>
      <c r="O345" s="116"/>
      <c r="P345" s="117"/>
    </row>
    <row r="346" spans="2:16" x14ac:dyDescent="0.2">
      <c r="B346" s="142" t="s">
        <v>79</v>
      </c>
      <c r="C346" s="143">
        <v>2.9438465908579201</v>
      </c>
      <c r="D346" s="142">
        <v>26</v>
      </c>
      <c r="E346" s="142">
        <v>20</v>
      </c>
      <c r="F346" s="144">
        <v>32264.419999999202</v>
      </c>
      <c r="G346" s="144">
        <v>139684.66</v>
      </c>
      <c r="H346" s="144">
        <v>-107420.24000000099</v>
      </c>
      <c r="I346" s="143">
        <v>1.3003569904517001</v>
      </c>
      <c r="J346" s="144">
        <v>-4603.2600000001303</v>
      </c>
      <c r="K346" s="145">
        <v>851</v>
      </c>
      <c r="L346" s="146">
        <v>0.55581668625146896</v>
      </c>
      <c r="M346" s="144">
        <v>37.913537015275097</v>
      </c>
      <c r="N346" s="115"/>
      <c r="O346" s="116"/>
      <c r="P346" s="117"/>
    </row>
    <row r="347" spans="2:16" x14ac:dyDescent="0.2">
      <c r="B347" s="142" t="s">
        <v>79</v>
      </c>
      <c r="C347" s="143">
        <v>2.9438465908579201</v>
      </c>
      <c r="D347" s="142">
        <v>26</v>
      </c>
      <c r="E347" s="142">
        <v>21</v>
      </c>
      <c r="F347" s="144">
        <v>32264.419999999202</v>
      </c>
      <c r="G347" s="144">
        <v>139684.66</v>
      </c>
      <c r="H347" s="144">
        <v>-107420.24000000099</v>
      </c>
      <c r="I347" s="143">
        <v>1.3003569904517001</v>
      </c>
      <c r="J347" s="144">
        <v>-4603.2600000001303</v>
      </c>
      <c r="K347" s="145">
        <v>851</v>
      </c>
      <c r="L347" s="146">
        <v>0.55581668625146896</v>
      </c>
      <c r="M347" s="144">
        <v>37.913537015275097</v>
      </c>
      <c r="N347" s="115"/>
      <c r="O347" s="116"/>
      <c r="P347" s="117"/>
    </row>
    <row r="348" spans="2:16" x14ac:dyDescent="0.2">
      <c r="B348" s="142" t="s">
        <v>79</v>
      </c>
      <c r="C348" s="143">
        <v>2.9438465908579201</v>
      </c>
      <c r="D348" s="142">
        <v>26</v>
      </c>
      <c r="E348" s="142">
        <v>22</v>
      </c>
      <c r="F348" s="144">
        <v>32264.419999999202</v>
      </c>
      <c r="G348" s="144">
        <v>139684.66</v>
      </c>
      <c r="H348" s="144">
        <v>-107420.24000000099</v>
      </c>
      <c r="I348" s="143">
        <v>1.3003569904517001</v>
      </c>
      <c r="J348" s="144">
        <v>-4603.2600000001303</v>
      </c>
      <c r="K348" s="145">
        <v>851</v>
      </c>
      <c r="L348" s="146">
        <v>0.55581668625146896</v>
      </c>
      <c r="M348" s="144">
        <v>37.913537015275097</v>
      </c>
      <c r="N348" s="115"/>
      <c r="O348" s="116"/>
      <c r="P348" s="117"/>
    </row>
    <row r="349" spans="2:16" x14ac:dyDescent="0.2">
      <c r="B349" s="142" t="s">
        <v>79</v>
      </c>
      <c r="C349" s="143">
        <v>2.9408274482567198</v>
      </c>
      <c r="D349" s="142">
        <v>27</v>
      </c>
      <c r="E349" s="142">
        <v>19</v>
      </c>
      <c r="F349" s="144">
        <v>32226.919999999202</v>
      </c>
      <c r="G349" s="144">
        <v>139647.16</v>
      </c>
      <c r="H349" s="144">
        <v>-107420.24000000099</v>
      </c>
      <c r="I349" s="143">
        <v>1.3000078942292399</v>
      </c>
      <c r="J349" s="144">
        <v>-4603.2600000001303</v>
      </c>
      <c r="K349" s="145">
        <v>851</v>
      </c>
      <c r="L349" s="146">
        <v>0.55581668625146896</v>
      </c>
      <c r="M349" s="144">
        <v>37.869471210339697</v>
      </c>
      <c r="N349" s="115"/>
      <c r="O349" s="116"/>
      <c r="P349" s="117"/>
    </row>
    <row r="350" spans="2:16" x14ac:dyDescent="0.2">
      <c r="B350" s="142" t="s">
        <v>79</v>
      </c>
      <c r="C350" s="143">
        <v>2.9408274482567198</v>
      </c>
      <c r="D350" s="142">
        <v>27</v>
      </c>
      <c r="E350" s="142">
        <v>21</v>
      </c>
      <c r="F350" s="144">
        <v>32226.919999999202</v>
      </c>
      <c r="G350" s="144">
        <v>139647.16</v>
      </c>
      <c r="H350" s="144">
        <v>-107420.24000000099</v>
      </c>
      <c r="I350" s="143">
        <v>1.3000078942292399</v>
      </c>
      <c r="J350" s="144">
        <v>-4603.2600000001303</v>
      </c>
      <c r="K350" s="145">
        <v>851</v>
      </c>
      <c r="L350" s="146">
        <v>0.55581668625146896</v>
      </c>
      <c r="M350" s="144">
        <v>37.869471210339697</v>
      </c>
      <c r="N350" s="115"/>
      <c r="O350" s="116"/>
      <c r="P350" s="117"/>
    </row>
    <row r="351" spans="2:16" x14ac:dyDescent="0.2">
      <c r="B351" s="142" t="s">
        <v>79</v>
      </c>
      <c r="C351" s="143">
        <v>2.9408274482567198</v>
      </c>
      <c r="D351" s="142">
        <v>27</v>
      </c>
      <c r="E351" s="142">
        <v>20</v>
      </c>
      <c r="F351" s="144">
        <v>32226.919999999202</v>
      </c>
      <c r="G351" s="144">
        <v>139647.16</v>
      </c>
      <c r="H351" s="144">
        <v>-107420.24000000099</v>
      </c>
      <c r="I351" s="143">
        <v>1.3000078942292399</v>
      </c>
      <c r="J351" s="144">
        <v>-4603.2600000001303</v>
      </c>
      <c r="K351" s="145">
        <v>851</v>
      </c>
      <c r="L351" s="146">
        <v>0.55581668625146896</v>
      </c>
      <c r="M351" s="144">
        <v>37.869471210339697</v>
      </c>
      <c r="N351" s="115"/>
      <c r="O351" s="116"/>
      <c r="P351" s="117"/>
    </row>
    <row r="352" spans="2:16" x14ac:dyDescent="0.2">
      <c r="B352" s="142" t="s">
        <v>79</v>
      </c>
      <c r="C352" s="143">
        <v>2.9408274482567198</v>
      </c>
      <c r="D352" s="142">
        <v>27</v>
      </c>
      <c r="E352" s="142">
        <v>22</v>
      </c>
      <c r="F352" s="144">
        <v>32226.919999999202</v>
      </c>
      <c r="G352" s="144">
        <v>139647.16</v>
      </c>
      <c r="H352" s="144">
        <v>-107420.24000000099</v>
      </c>
      <c r="I352" s="143">
        <v>1.3000078942292399</v>
      </c>
      <c r="J352" s="144">
        <v>-4603.2600000001303</v>
      </c>
      <c r="K352" s="145">
        <v>851</v>
      </c>
      <c r="L352" s="146">
        <v>0.55581668625146896</v>
      </c>
      <c r="M352" s="144">
        <v>37.869471210339697</v>
      </c>
      <c r="N352" s="115"/>
      <c r="O352" s="116"/>
      <c r="P352" s="117"/>
    </row>
    <row r="353" spans="2:16" x14ac:dyDescent="0.2">
      <c r="B353" s="142" t="s">
        <v>79</v>
      </c>
      <c r="C353" s="143">
        <v>2.9408274482567198</v>
      </c>
      <c r="D353" s="142">
        <v>28</v>
      </c>
      <c r="E353" s="142">
        <v>21</v>
      </c>
      <c r="F353" s="144">
        <v>32226.919999999202</v>
      </c>
      <c r="G353" s="144">
        <v>139647.16</v>
      </c>
      <c r="H353" s="144">
        <v>-107420.24000000099</v>
      </c>
      <c r="I353" s="143">
        <v>1.3000078942292399</v>
      </c>
      <c r="J353" s="144">
        <v>-4603.2600000001303</v>
      </c>
      <c r="K353" s="145">
        <v>851</v>
      </c>
      <c r="L353" s="146">
        <v>0.55581668625146896</v>
      </c>
      <c r="M353" s="144">
        <v>37.869471210339697</v>
      </c>
      <c r="N353" s="115"/>
      <c r="O353" s="116"/>
      <c r="P353" s="117"/>
    </row>
    <row r="354" spans="2:16" x14ac:dyDescent="0.2">
      <c r="B354" s="142" t="s">
        <v>79</v>
      </c>
      <c r="C354" s="143">
        <v>2.9408274482567198</v>
      </c>
      <c r="D354" s="142">
        <v>28</v>
      </c>
      <c r="E354" s="142">
        <v>23</v>
      </c>
      <c r="F354" s="144">
        <v>32226.919999999202</v>
      </c>
      <c r="G354" s="144">
        <v>139647.16</v>
      </c>
      <c r="H354" s="144">
        <v>-107420.24000000099</v>
      </c>
      <c r="I354" s="143">
        <v>1.3000078942292399</v>
      </c>
      <c r="J354" s="144">
        <v>-4603.2600000001303</v>
      </c>
      <c r="K354" s="145">
        <v>851</v>
      </c>
      <c r="L354" s="146">
        <v>0.55581668625146896</v>
      </c>
      <c r="M354" s="144">
        <v>37.869471210339697</v>
      </c>
      <c r="N354" s="115"/>
      <c r="O354" s="116"/>
      <c r="P354" s="117"/>
    </row>
    <row r="355" spans="2:16" x14ac:dyDescent="0.2">
      <c r="B355" s="142" t="s">
        <v>79</v>
      </c>
      <c r="C355" s="143">
        <v>2.9408274482567198</v>
      </c>
      <c r="D355" s="142">
        <v>28</v>
      </c>
      <c r="E355" s="142">
        <v>22</v>
      </c>
      <c r="F355" s="144">
        <v>32226.919999999202</v>
      </c>
      <c r="G355" s="144">
        <v>139647.16</v>
      </c>
      <c r="H355" s="144">
        <v>-107420.24000000099</v>
      </c>
      <c r="I355" s="143">
        <v>1.3000078942292399</v>
      </c>
      <c r="J355" s="144">
        <v>-4603.2600000001303</v>
      </c>
      <c r="K355" s="145">
        <v>851</v>
      </c>
      <c r="L355" s="146">
        <v>0.55581668625146896</v>
      </c>
      <c r="M355" s="144">
        <v>37.869471210339697</v>
      </c>
      <c r="N355" s="115"/>
      <c r="O355" s="116"/>
      <c r="P355" s="117"/>
    </row>
    <row r="356" spans="2:16" x14ac:dyDescent="0.2">
      <c r="B356" s="142" t="s">
        <v>79</v>
      </c>
      <c r="C356" s="143">
        <v>2.9408274482567198</v>
      </c>
      <c r="D356" s="142">
        <v>29</v>
      </c>
      <c r="E356" s="142">
        <v>21</v>
      </c>
      <c r="F356" s="144">
        <v>32226.919999999202</v>
      </c>
      <c r="G356" s="144">
        <v>139647.16</v>
      </c>
      <c r="H356" s="144">
        <v>-107420.24000000099</v>
      </c>
      <c r="I356" s="143">
        <v>1.3000078942292399</v>
      </c>
      <c r="J356" s="144">
        <v>-4603.2600000001303</v>
      </c>
      <c r="K356" s="145">
        <v>851</v>
      </c>
      <c r="L356" s="146">
        <v>0.55581668625146896</v>
      </c>
      <c r="M356" s="144">
        <v>37.869471210339697</v>
      </c>
      <c r="N356" s="115"/>
      <c r="O356" s="116"/>
      <c r="P356" s="117"/>
    </row>
    <row r="357" spans="2:16" x14ac:dyDescent="0.2">
      <c r="B357" s="142" t="s">
        <v>79</v>
      </c>
      <c r="C357" s="143">
        <v>2.9408274482567198</v>
      </c>
      <c r="D357" s="142">
        <v>29</v>
      </c>
      <c r="E357" s="142">
        <v>20</v>
      </c>
      <c r="F357" s="144">
        <v>32226.919999999202</v>
      </c>
      <c r="G357" s="144">
        <v>139647.16</v>
      </c>
      <c r="H357" s="144">
        <v>-107420.24000000099</v>
      </c>
      <c r="I357" s="143">
        <v>1.3000078942292399</v>
      </c>
      <c r="J357" s="144">
        <v>-4603.2600000001303</v>
      </c>
      <c r="K357" s="145">
        <v>851</v>
      </c>
      <c r="L357" s="146">
        <v>0.55581668625146896</v>
      </c>
      <c r="M357" s="144">
        <v>37.869471210339697</v>
      </c>
      <c r="N357" s="115"/>
      <c r="O357" s="116"/>
      <c r="P357" s="117"/>
    </row>
    <row r="358" spans="2:16" x14ac:dyDescent="0.2">
      <c r="B358" s="142" t="s">
        <v>79</v>
      </c>
      <c r="C358" s="143">
        <v>2.9408274482567198</v>
      </c>
      <c r="D358" s="142">
        <v>29</v>
      </c>
      <c r="E358" s="142">
        <v>22</v>
      </c>
      <c r="F358" s="144">
        <v>32226.919999999202</v>
      </c>
      <c r="G358" s="144">
        <v>139647.16</v>
      </c>
      <c r="H358" s="144">
        <v>-107420.24000000099</v>
      </c>
      <c r="I358" s="143">
        <v>1.3000078942292399</v>
      </c>
      <c r="J358" s="144">
        <v>-4603.2600000001303</v>
      </c>
      <c r="K358" s="145">
        <v>851</v>
      </c>
      <c r="L358" s="146">
        <v>0.55581668625146896</v>
      </c>
      <c r="M358" s="144">
        <v>37.869471210339697</v>
      </c>
      <c r="N358" s="115"/>
      <c r="O358" s="116"/>
      <c r="P358" s="117"/>
    </row>
    <row r="359" spans="2:16" x14ac:dyDescent="0.2">
      <c r="B359" s="142" t="s">
        <v>79</v>
      </c>
      <c r="C359" s="143">
        <v>2.9408274482567198</v>
      </c>
      <c r="D359" s="142">
        <v>29</v>
      </c>
      <c r="E359" s="142">
        <v>23</v>
      </c>
      <c r="F359" s="144">
        <v>32226.919999999202</v>
      </c>
      <c r="G359" s="144">
        <v>139647.16</v>
      </c>
      <c r="H359" s="144">
        <v>-107420.24000000099</v>
      </c>
      <c r="I359" s="143">
        <v>1.3000078942292399</v>
      </c>
      <c r="J359" s="144">
        <v>-4603.2600000001303</v>
      </c>
      <c r="K359" s="145">
        <v>851</v>
      </c>
      <c r="L359" s="146">
        <v>0.55581668625146896</v>
      </c>
      <c r="M359" s="144">
        <v>37.869471210339697</v>
      </c>
      <c r="N359" s="115"/>
      <c r="O359" s="116"/>
      <c r="P359" s="117"/>
    </row>
    <row r="360" spans="2:16" x14ac:dyDescent="0.2">
      <c r="B360" s="142" t="s">
        <v>79</v>
      </c>
      <c r="C360" s="143">
        <v>2.9408274482567198</v>
      </c>
      <c r="D360" s="142">
        <v>29</v>
      </c>
      <c r="E360" s="142">
        <v>25</v>
      </c>
      <c r="F360" s="144">
        <v>32226.919999999202</v>
      </c>
      <c r="G360" s="144">
        <v>139647.16</v>
      </c>
      <c r="H360" s="144">
        <v>-107420.24000000099</v>
      </c>
      <c r="I360" s="143">
        <v>1.3000078942292399</v>
      </c>
      <c r="J360" s="144">
        <v>-4603.2600000001303</v>
      </c>
      <c r="K360" s="145">
        <v>851</v>
      </c>
      <c r="L360" s="146">
        <v>0.55581668625146896</v>
      </c>
      <c r="M360" s="144">
        <v>37.869471210339697</v>
      </c>
      <c r="N360" s="115"/>
      <c r="O360" s="116"/>
      <c r="P360" s="117"/>
    </row>
    <row r="361" spans="2:16" x14ac:dyDescent="0.2">
      <c r="B361" s="142" t="s">
        <v>79</v>
      </c>
      <c r="C361" s="143">
        <v>2.9408274482567198</v>
      </c>
      <c r="D361" s="142">
        <v>29</v>
      </c>
      <c r="E361" s="142">
        <v>24</v>
      </c>
      <c r="F361" s="144">
        <v>32226.919999999202</v>
      </c>
      <c r="G361" s="144">
        <v>139647.16</v>
      </c>
      <c r="H361" s="144">
        <v>-107420.24000000099</v>
      </c>
      <c r="I361" s="143">
        <v>1.3000078942292399</v>
      </c>
      <c r="J361" s="144">
        <v>-4603.2600000001303</v>
      </c>
      <c r="K361" s="145">
        <v>851</v>
      </c>
      <c r="L361" s="146">
        <v>0.55581668625146896</v>
      </c>
      <c r="M361" s="144">
        <v>37.869471210339697</v>
      </c>
      <c r="N361" s="115"/>
      <c r="O361" s="116"/>
      <c r="P361" s="117"/>
    </row>
    <row r="362" spans="2:16" x14ac:dyDescent="0.2">
      <c r="B362" s="142" t="s">
        <v>79</v>
      </c>
      <c r="C362" s="143">
        <v>2.9402237996506</v>
      </c>
      <c r="D362" s="142">
        <v>15</v>
      </c>
      <c r="E362" s="142">
        <v>23</v>
      </c>
      <c r="F362" s="144">
        <v>31667.219999999001</v>
      </c>
      <c r="G362" s="144">
        <v>134648.76</v>
      </c>
      <c r="H362" s="144">
        <v>-102981.54</v>
      </c>
      <c r="I362" s="143">
        <v>1.3075038497190701</v>
      </c>
      <c r="J362" s="144">
        <v>-4493.1000000001204</v>
      </c>
      <c r="K362" s="145">
        <v>816</v>
      </c>
      <c r="L362" s="146">
        <v>0.55514705882352899</v>
      </c>
      <c r="M362" s="144">
        <v>38.807867647057797</v>
      </c>
      <c r="N362" s="115"/>
      <c r="O362" s="116"/>
      <c r="P362" s="117"/>
    </row>
    <row r="363" spans="2:16" x14ac:dyDescent="0.2">
      <c r="B363" s="142" t="s">
        <v>79</v>
      </c>
      <c r="C363" s="143">
        <v>2.9400449363265801</v>
      </c>
      <c r="D363" s="142">
        <v>25</v>
      </c>
      <c r="E363" s="142">
        <v>15</v>
      </c>
      <c r="F363" s="144">
        <v>32142.159999999199</v>
      </c>
      <c r="G363" s="144">
        <v>138994.82</v>
      </c>
      <c r="H363" s="144">
        <v>-106852.66000000099</v>
      </c>
      <c r="I363" s="143">
        <v>1.3008082344417</v>
      </c>
      <c r="J363" s="144">
        <v>-4798.1800000001203</v>
      </c>
      <c r="K363" s="145">
        <v>848</v>
      </c>
      <c r="L363" s="146">
        <v>0.55542452830188704</v>
      </c>
      <c r="M363" s="144">
        <v>37.903490566036702</v>
      </c>
      <c r="N363" s="115"/>
      <c r="O363" s="116"/>
      <c r="P363" s="117"/>
    </row>
    <row r="364" spans="2:16" x14ac:dyDescent="0.2">
      <c r="B364" s="142" t="s">
        <v>79</v>
      </c>
      <c r="C364" s="143">
        <v>2.9400449363265801</v>
      </c>
      <c r="D364" s="142">
        <v>25</v>
      </c>
      <c r="E364" s="142">
        <v>17</v>
      </c>
      <c r="F364" s="144">
        <v>32142.159999999199</v>
      </c>
      <c r="G364" s="144">
        <v>138994.82</v>
      </c>
      <c r="H364" s="144">
        <v>-106852.66000000099</v>
      </c>
      <c r="I364" s="143">
        <v>1.3008082344417</v>
      </c>
      <c r="J364" s="144">
        <v>-4798.1800000001203</v>
      </c>
      <c r="K364" s="145">
        <v>848</v>
      </c>
      <c r="L364" s="146">
        <v>0.55542452830188704</v>
      </c>
      <c r="M364" s="144">
        <v>37.903490566036702</v>
      </c>
      <c r="N364" s="115"/>
      <c r="O364" s="116"/>
      <c r="P364" s="117"/>
    </row>
    <row r="365" spans="2:16" x14ac:dyDescent="0.2">
      <c r="B365" s="142" t="s">
        <v>79</v>
      </c>
      <c r="C365" s="143">
        <v>2.9400449363265801</v>
      </c>
      <c r="D365" s="142">
        <v>25</v>
      </c>
      <c r="E365" s="142">
        <v>16</v>
      </c>
      <c r="F365" s="144">
        <v>32142.159999999199</v>
      </c>
      <c r="G365" s="144">
        <v>138994.82</v>
      </c>
      <c r="H365" s="144">
        <v>-106852.66000000099</v>
      </c>
      <c r="I365" s="143">
        <v>1.3008082344417</v>
      </c>
      <c r="J365" s="144">
        <v>-4798.1800000001203</v>
      </c>
      <c r="K365" s="145">
        <v>848</v>
      </c>
      <c r="L365" s="146">
        <v>0.55542452830188704</v>
      </c>
      <c r="M365" s="144">
        <v>37.903490566036702</v>
      </c>
      <c r="N365" s="115"/>
      <c r="O365" s="116"/>
      <c r="P365" s="117"/>
    </row>
    <row r="366" spans="2:16" x14ac:dyDescent="0.2">
      <c r="B366" s="142" t="s">
        <v>79</v>
      </c>
      <c r="C366" s="143">
        <v>2.93946145421052</v>
      </c>
      <c r="D366" s="142">
        <v>27</v>
      </c>
      <c r="E366" s="142">
        <v>7</v>
      </c>
      <c r="F366" s="144">
        <v>31803.519999999098</v>
      </c>
      <c r="G366" s="144">
        <v>136228.04</v>
      </c>
      <c r="H366" s="144">
        <v>-104424.52</v>
      </c>
      <c r="I366" s="143">
        <v>1.3045598868924599</v>
      </c>
      <c r="J366" s="144">
        <v>-6191.9600000001501</v>
      </c>
      <c r="K366" s="145">
        <v>831</v>
      </c>
      <c r="L366" s="146">
        <v>0.55595667870036103</v>
      </c>
      <c r="M366" s="144">
        <v>38.271383874848603</v>
      </c>
      <c r="N366" s="115"/>
      <c r="O366" s="116"/>
      <c r="P366" s="117"/>
    </row>
    <row r="367" spans="2:16" x14ac:dyDescent="0.2">
      <c r="B367" s="142" t="s">
        <v>79</v>
      </c>
      <c r="C367" s="143">
        <v>2.9377810627560099</v>
      </c>
      <c r="D367" s="142">
        <v>12</v>
      </c>
      <c r="E367" s="142">
        <v>8</v>
      </c>
      <c r="F367" s="144">
        <v>29041.2599999991</v>
      </c>
      <c r="G367" s="144">
        <v>115918.799999999</v>
      </c>
      <c r="H367" s="144">
        <v>-86877.540000000401</v>
      </c>
      <c r="I367" s="143">
        <v>1.33427811146585</v>
      </c>
      <c r="J367" s="144">
        <v>-4768.4400000000796</v>
      </c>
      <c r="K367" s="145">
        <v>703</v>
      </c>
      <c r="L367" s="146">
        <v>0.55476529160739696</v>
      </c>
      <c r="M367" s="144">
        <v>41.310469416784201</v>
      </c>
      <c r="N367" s="115"/>
      <c r="O367" s="116"/>
      <c r="P367" s="117"/>
    </row>
    <row r="368" spans="2:16" x14ac:dyDescent="0.2">
      <c r="B368" s="142" t="s">
        <v>79</v>
      </c>
      <c r="C368" s="143">
        <v>2.93194424189651</v>
      </c>
      <c r="D368" s="142">
        <v>18</v>
      </c>
      <c r="E368" s="142">
        <v>16</v>
      </c>
      <c r="F368" s="144">
        <v>31801.179999999102</v>
      </c>
      <c r="G368" s="144">
        <v>136658.12</v>
      </c>
      <c r="H368" s="144">
        <v>-104856.94</v>
      </c>
      <c r="I368" s="143">
        <v>1.3032815949044401</v>
      </c>
      <c r="J368" s="144">
        <v>-4798.1800000001203</v>
      </c>
      <c r="K368" s="145">
        <v>829</v>
      </c>
      <c r="L368" s="146">
        <v>0.556091676718938</v>
      </c>
      <c r="M368" s="144">
        <v>38.360892641736001</v>
      </c>
      <c r="N368" s="115"/>
      <c r="O368" s="116"/>
      <c r="P368" s="117"/>
    </row>
    <row r="369" spans="2:16" x14ac:dyDescent="0.2">
      <c r="B369" s="142" t="s">
        <v>79</v>
      </c>
      <c r="C369" s="143">
        <v>2.93194424189651</v>
      </c>
      <c r="D369" s="142">
        <v>18</v>
      </c>
      <c r="E369" s="142">
        <v>17</v>
      </c>
      <c r="F369" s="144">
        <v>31801.179999999102</v>
      </c>
      <c r="G369" s="144">
        <v>136658.12</v>
      </c>
      <c r="H369" s="144">
        <v>-104856.94</v>
      </c>
      <c r="I369" s="143">
        <v>1.3032815949044401</v>
      </c>
      <c r="J369" s="144">
        <v>-4798.1800000001203</v>
      </c>
      <c r="K369" s="145">
        <v>829</v>
      </c>
      <c r="L369" s="146">
        <v>0.556091676718938</v>
      </c>
      <c r="M369" s="144">
        <v>38.360892641736001</v>
      </c>
      <c r="N369" s="115"/>
      <c r="O369" s="116"/>
      <c r="P369" s="117"/>
    </row>
    <row r="370" spans="2:16" x14ac:dyDescent="0.2">
      <c r="B370" s="142" t="s">
        <v>79</v>
      </c>
      <c r="C370" s="143">
        <v>2.9310064797836901</v>
      </c>
      <c r="D370" s="142">
        <v>30</v>
      </c>
      <c r="E370" s="142">
        <v>16</v>
      </c>
      <c r="F370" s="144">
        <v>32101.919999999202</v>
      </c>
      <c r="G370" s="144">
        <v>139522.16</v>
      </c>
      <c r="H370" s="144">
        <v>-107420.24000000099</v>
      </c>
      <c r="I370" s="143">
        <v>1.2988442401543601</v>
      </c>
      <c r="J370" s="144">
        <v>-5223.1800000001203</v>
      </c>
      <c r="K370" s="145">
        <v>851</v>
      </c>
      <c r="L370" s="146">
        <v>0.55581668625146896</v>
      </c>
      <c r="M370" s="144">
        <v>37.722585193888499</v>
      </c>
      <c r="N370" s="115"/>
      <c r="O370" s="116"/>
      <c r="P370" s="117"/>
    </row>
    <row r="371" spans="2:16" x14ac:dyDescent="0.2">
      <c r="B371" s="142" t="s">
        <v>79</v>
      </c>
      <c r="C371" s="143">
        <v>2.9310064797836901</v>
      </c>
      <c r="D371" s="142">
        <v>30</v>
      </c>
      <c r="E371" s="142">
        <v>17</v>
      </c>
      <c r="F371" s="144">
        <v>32101.919999999202</v>
      </c>
      <c r="G371" s="144">
        <v>139522.16</v>
      </c>
      <c r="H371" s="144">
        <v>-107420.24000000099</v>
      </c>
      <c r="I371" s="143">
        <v>1.2988442401543601</v>
      </c>
      <c r="J371" s="144">
        <v>-5223.1800000001203</v>
      </c>
      <c r="K371" s="145">
        <v>851</v>
      </c>
      <c r="L371" s="146">
        <v>0.55581668625146896</v>
      </c>
      <c r="M371" s="144">
        <v>37.722585193888499</v>
      </c>
      <c r="N371" s="115"/>
      <c r="O371" s="116"/>
      <c r="P371" s="117"/>
    </row>
    <row r="372" spans="2:16" x14ac:dyDescent="0.2">
      <c r="B372" s="142" t="s">
        <v>79</v>
      </c>
      <c r="C372" s="143">
        <v>2.9310064797836901</v>
      </c>
      <c r="D372" s="142">
        <v>30</v>
      </c>
      <c r="E372" s="142">
        <v>19</v>
      </c>
      <c r="F372" s="144">
        <v>32101.919999999202</v>
      </c>
      <c r="G372" s="144">
        <v>139522.16</v>
      </c>
      <c r="H372" s="144">
        <v>-107420.24000000099</v>
      </c>
      <c r="I372" s="143">
        <v>1.2988442401543601</v>
      </c>
      <c r="J372" s="144">
        <v>-5223.1800000001203</v>
      </c>
      <c r="K372" s="145">
        <v>851</v>
      </c>
      <c r="L372" s="146">
        <v>0.55581668625146896</v>
      </c>
      <c r="M372" s="144">
        <v>37.722585193888499</v>
      </c>
      <c r="N372" s="115"/>
      <c r="O372" s="116"/>
      <c r="P372" s="117"/>
    </row>
    <row r="373" spans="2:16" x14ac:dyDescent="0.2">
      <c r="B373" s="142" t="s">
        <v>79</v>
      </c>
      <c r="C373" s="143">
        <v>2.9310064797836901</v>
      </c>
      <c r="D373" s="142">
        <v>30</v>
      </c>
      <c r="E373" s="142">
        <v>18</v>
      </c>
      <c r="F373" s="144">
        <v>32101.919999999202</v>
      </c>
      <c r="G373" s="144">
        <v>139522.16</v>
      </c>
      <c r="H373" s="144">
        <v>-107420.24000000099</v>
      </c>
      <c r="I373" s="143">
        <v>1.2988442401543601</v>
      </c>
      <c r="J373" s="144">
        <v>-5223.1800000001203</v>
      </c>
      <c r="K373" s="145">
        <v>851</v>
      </c>
      <c r="L373" s="146">
        <v>0.55581668625146896</v>
      </c>
      <c r="M373" s="144">
        <v>37.722585193888499</v>
      </c>
      <c r="N373" s="115"/>
      <c r="O373" s="116"/>
      <c r="P373" s="117"/>
    </row>
    <row r="374" spans="2:16" x14ac:dyDescent="0.2">
      <c r="B374" s="142" t="s">
        <v>79</v>
      </c>
      <c r="C374" s="143">
        <v>2.9310064797836901</v>
      </c>
      <c r="D374" s="142">
        <v>30</v>
      </c>
      <c r="E374" s="142">
        <v>20</v>
      </c>
      <c r="F374" s="144">
        <v>32101.919999999202</v>
      </c>
      <c r="G374" s="144">
        <v>139522.16</v>
      </c>
      <c r="H374" s="144">
        <v>-107420.24000000099</v>
      </c>
      <c r="I374" s="143">
        <v>1.2988442401543601</v>
      </c>
      <c r="J374" s="144">
        <v>-5223.1800000001203</v>
      </c>
      <c r="K374" s="145">
        <v>851</v>
      </c>
      <c r="L374" s="146">
        <v>0.55581668625146896</v>
      </c>
      <c r="M374" s="144">
        <v>37.722585193888499</v>
      </c>
      <c r="N374" s="115"/>
      <c r="O374" s="116"/>
      <c r="P374" s="117"/>
    </row>
    <row r="375" spans="2:16" x14ac:dyDescent="0.2">
      <c r="B375" s="142" t="s">
        <v>79</v>
      </c>
      <c r="C375" s="143">
        <v>2.9310064797836901</v>
      </c>
      <c r="D375" s="142">
        <v>30</v>
      </c>
      <c r="E375" s="142">
        <v>21</v>
      </c>
      <c r="F375" s="144">
        <v>32101.919999999202</v>
      </c>
      <c r="G375" s="144">
        <v>139522.16</v>
      </c>
      <c r="H375" s="144">
        <v>-107420.24000000099</v>
      </c>
      <c r="I375" s="143">
        <v>1.2988442401543601</v>
      </c>
      <c r="J375" s="144">
        <v>-5223.1800000001203</v>
      </c>
      <c r="K375" s="145">
        <v>851</v>
      </c>
      <c r="L375" s="146">
        <v>0.55581668625146896</v>
      </c>
      <c r="M375" s="144">
        <v>37.722585193888499</v>
      </c>
      <c r="N375" s="115"/>
      <c r="O375" s="116"/>
      <c r="P375" s="117"/>
    </row>
    <row r="376" spans="2:16" x14ac:dyDescent="0.2">
      <c r="B376" s="142" t="s">
        <v>79</v>
      </c>
      <c r="C376" s="143">
        <v>2.9310064797836901</v>
      </c>
      <c r="D376" s="142">
        <v>30</v>
      </c>
      <c r="E376" s="142">
        <v>22</v>
      </c>
      <c r="F376" s="144">
        <v>32101.919999999202</v>
      </c>
      <c r="G376" s="144">
        <v>139522.16</v>
      </c>
      <c r="H376" s="144">
        <v>-107420.24000000099</v>
      </c>
      <c r="I376" s="143">
        <v>1.2988442401543601</v>
      </c>
      <c r="J376" s="144">
        <v>-5223.1800000001203</v>
      </c>
      <c r="K376" s="145">
        <v>851</v>
      </c>
      <c r="L376" s="146">
        <v>0.55581668625146896</v>
      </c>
      <c r="M376" s="144">
        <v>37.722585193888499</v>
      </c>
      <c r="N376" s="115"/>
      <c r="O376" s="116"/>
      <c r="P376" s="117"/>
    </row>
    <row r="377" spans="2:16" x14ac:dyDescent="0.2">
      <c r="B377" s="142" t="s">
        <v>79</v>
      </c>
      <c r="C377" s="143">
        <v>2.9298693373025602</v>
      </c>
      <c r="D377" s="142">
        <v>14</v>
      </c>
      <c r="E377" s="142">
        <v>5</v>
      </c>
      <c r="F377" s="144">
        <v>29042.799999999101</v>
      </c>
      <c r="G377" s="144">
        <v>116558.239999999</v>
      </c>
      <c r="H377" s="144">
        <v>-87515.440000000395</v>
      </c>
      <c r="I377" s="143">
        <v>1.33185915536731</v>
      </c>
      <c r="J377" s="144">
        <v>-5380.9400000000796</v>
      </c>
      <c r="K377" s="145">
        <v>715</v>
      </c>
      <c r="L377" s="146">
        <v>0.55524475524475503</v>
      </c>
      <c r="M377" s="144">
        <v>40.6193006992997</v>
      </c>
      <c r="N377" s="115"/>
      <c r="O377" s="116"/>
      <c r="P377" s="117"/>
    </row>
    <row r="378" spans="2:16" x14ac:dyDescent="0.2">
      <c r="B378" s="142" t="s">
        <v>79</v>
      </c>
      <c r="C378" s="143">
        <v>2.9267576080261799</v>
      </c>
      <c r="D378" s="142">
        <v>18</v>
      </c>
      <c r="E378" s="142">
        <v>18</v>
      </c>
      <c r="F378" s="144">
        <v>31746.0999999991</v>
      </c>
      <c r="G378" s="144">
        <v>136658.12</v>
      </c>
      <c r="H378" s="144">
        <v>-104912.02</v>
      </c>
      <c r="I378" s="143">
        <v>1.3025973572904099</v>
      </c>
      <c r="J378" s="144">
        <v>-4798.1800000001203</v>
      </c>
      <c r="K378" s="145">
        <v>830</v>
      </c>
      <c r="L378" s="146">
        <v>0.555421686746988</v>
      </c>
      <c r="M378" s="144">
        <v>38.248313253010998</v>
      </c>
      <c r="N378" s="115"/>
      <c r="O378" s="116"/>
      <c r="P378" s="117"/>
    </row>
    <row r="379" spans="2:16" x14ac:dyDescent="0.2">
      <c r="B379" s="142" t="s">
        <v>79</v>
      </c>
      <c r="C379" s="143">
        <v>2.92636248428414</v>
      </c>
      <c r="D379" s="142">
        <v>25</v>
      </c>
      <c r="E379" s="142">
        <v>19</v>
      </c>
      <c r="F379" s="144">
        <v>32069.4999999992</v>
      </c>
      <c r="G379" s="144">
        <v>139489.74</v>
      </c>
      <c r="H379" s="144">
        <v>-107420.24000000099</v>
      </c>
      <c r="I379" s="143">
        <v>1.2985424348335</v>
      </c>
      <c r="J379" s="144">
        <v>-4798.1800000001203</v>
      </c>
      <c r="K379" s="145">
        <v>850</v>
      </c>
      <c r="L379" s="146">
        <v>0.55529411764705905</v>
      </c>
      <c r="M379" s="144">
        <v>37.728823529410697</v>
      </c>
      <c r="N379" s="115"/>
      <c r="O379" s="116"/>
      <c r="P379" s="117"/>
    </row>
    <row r="380" spans="2:16" x14ac:dyDescent="0.2">
      <c r="B380" s="142" t="s">
        <v>79</v>
      </c>
      <c r="C380" s="143">
        <v>2.9248941238788801</v>
      </c>
      <c r="D380" s="142">
        <v>30</v>
      </c>
      <c r="E380" s="142">
        <v>7</v>
      </c>
      <c r="F380" s="144">
        <v>31865.219999999099</v>
      </c>
      <c r="G380" s="144">
        <v>137915.14000000001</v>
      </c>
      <c r="H380" s="144">
        <v>-106049.920000001</v>
      </c>
      <c r="I380" s="143">
        <v>1.3004737768779</v>
      </c>
      <c r="J380" s="144">
        <v>-5418.1000000001204</v>
      </c>
      <c r="K380" s="145">
        <v>841</v>
      </c>
      <c r="L380" s="146">
        <v>0.55529131985731295</v>
      </c>
      <c r="M380" s="144">
        <v>37.889678953625598</v>
      </c>
      <c r="N380" s="115"/>
      <c r="O380" s="116"/>
      <c r="P380" s="117"/>
    </row>
    <row r="381" spans="2:16" x14ac:dyDescent="0.2">
      <c r="B381" s="142" t="s">
        <v>79</v>
      </c>
      <c r="C381" s="143">
        <v>2.9244391410898101</v>
      </c>
      <c r="D381" s="142">
        <v>14</v>
      </c>
      <c r="E381" s="142">
        <v>4</v>
      </c>
      <c r="F381" s="144">
        <v>28863.1199999991</v>
      </c>
      <c r="G381" s="144">
        <v>115768.399999999</v>
      </c>
      <c r="H381" s="144">
        <v>-86905.280000000406</v>
      </c>
      <c r="I381" s="143">
        <v>1.33212159261208</v>
      </c>
      <c r="J381" s="144">
        <v>-5380.9400000000796</v>
      </c>
      <c r="K381" s="145">
        <v>711</v>
      </c>
      <c r="L381" s="146">
        <v>0.55555555555555602</v>
      </c>
      <c r="M381" s="144">
        <v>40.595105485231102</v>
      </c>
      <c r="N381" s="115"/>
      <c r="O381" s="116"/>
      <c r="P381" s="117"/>
    </row>
    <row r="382" spans="2:16" x14ac:dyDescent="0.2">
      <c r="B382" s="142" t="s">
        <v>79</v>
      </c>
      <c r="C382" s="143">
        <v>2.92262028525837</v>
      </c>
      <c r="D382" s="142">
        <v>28</v>
      </c>
      <c r="E382" s="142">
        <v>8</v>
      </c>
      <c r="F382" s="144">
        <v>31770.699999999099</v>
      </c>
      <c r="G382" s="144">
        <v>137185.46</v>
      </c>
      <c r="H382" s="144">
        <v>-105414.760000001</v>
      </c>
      <c r="I382" s="143">
        <v>1.3013875855715</v>
      </c>
      <c r="J382" s="144">
        <v>-5716.9600000001501</v>
      </c>
      <c r="K382" s="145">
        <v>835</v>
      </c>
      <c r="L382" s="146">
        <v>0.55449101796407196</v>
      </c>
      <c r="M382" s="144">
        <v>38.048742514969</v>
      </c>
      <c r="N382" s="115"/>
      <c r="O382" s="116"/>
      <c r="P382" s="117"/>
    </row>
    <row r="383" spans="2:16" x14ac:dyDescent="0.2">
      <c r="B383" s="142" t="s">
        <v>79</v>
      </c>
      <c r="C383" s="143">
        <v>2.9212134061963102</v>
      </c>
      <c r="D383" s="142">
        <v>17</v>
      </c>
      <c r="E383" s="142">
        <v>10</v>
      </c>
      <c r="F383" s="144">
        <v>31111.799999998999</v>
      </c>
      <c r="G383" s="144">
        <v>131644.87999999899</v>
      </c>
      <c r="H383" s="144">
        <v>-100533.08</v>
      </c>
      <c r="I383" s="143">
        <v>1.3094682864585301</v>
      </c>
      <c r="J383" s="144">
        <v>-4927.8600000001197</v>
      </c>
      <c r="K383" s="145">
        <v>790</v>
      </c>
      <c r="L383" s="146">
        <v>0.55569620253164598</v>
      </c>
      <c r="M383" s="144">
        <v>39.382025316454701</v>
      </c>
      <c r="N383" s="115"/>
      <c r="O383" s="116"/>
      <c r="P383" s="117"/>
    </row>
    <row r="384" spans="2:16" x14ac:dyDescent="0.2">
      <c r="B384" s="142" t="s">
        <v>79</v>
      </c>
      <c r="C384" s="143">
        <v>2.9206258022368701</v>
      </c>
      <c r="D384" s="142">
        <v>27</v>
      </c>
      <c r="E384" s="142">
        <v>16</v>
      </c>
      <c r="F384" s="144">
        <v>31987.079999999201</v>
      </c>
      <c r="G384" s="144">
        <v>139277.24</v>
      </c>
      <c r="H384" s="144">
        <v>-107290.16000000099</v>
      </c>
      <c r="I384" s="143">
        <v>1.2981361944096199</v>
      </c>
      <c r="J384" s="144">
        <v>-4603.2600000001303</v>
      </c>
      <c r="K384" s="145">
        <v>849</v>
      </c>
      <c r="L384" s="146">
        <v>0.55594817432273302</v>
      </c>
      <c r="M384" s="144">
        <v>37.676183745582001</v>
      </c>
      <c r="N384" s="115"/>
      <c r="O384" s="116"/>
      <c r="P384" s="117"/>
    </row>
    <row r="385" spans="2:16" x14ac:dyDescent="0.2">
      <c r="B385" s="142" t="s">
        <v>79</v>
      </c>
      <c r="C385" s="143">
        <v>2.9202159899248699</v>
      </c>
      <c r="D385" s="142">
        <v>18</v>
      </c>
      <c r="E385" s="142">
        <v>21</v>
      </c>
      <c r="F385" s="144">
        <v>31790.6199999991</v>
      </c>
      <c r="G385" s="144">
        <v>137635.46</v>
      </c>
      <c r="H385" s="144">
        <v>-105844.840000001</v>
      </c>
      <c r="I385" s="143">
        <v>1.3003511555216001</v>
      </c>
      <c r="J385" s="144">
        <v>-4798.1800000001203</v>
      </c>
      <c r="K385" s="145">
        <v>836</v>
      </c>
      <c r="L385" s="146">
        <v>0.553827751196172</v>
      </c>
      <c r="M385" s="144">
        <v>38.027057416266899</v>
      </c>
      <c r="N385" s="115"/>
      <c r="O385" s="116"/>
      <c r="P385" s="117"/>
    </row>
    <row r="386" spans="2:16" x14ac:dyDescent="0.2">
      <c r="B386" s="142" t="s">
        <v>79</v>
      </c>
      <c r="C386" s="143">
        <v>2.9192494322216902</v>
      </c>
      <c r="D386" s="142">
        <v>19</v>
      </c>
      <c r="E386" s="142">
        <v>25</v>
      </c>
      <c r="F386" s="144">
        <v>31912.479999999199</v>
      </c>
      <c r="G386" s="144">
        <v>138717.48000000001</v>
      </c>
      <c r="H386" s="144">
        <v>-106805.000000001</v>
      </c>
      <c r="I386" s="143">
        <v>1.2987920041196499</v>
      </c>
      <c r="J386" s="144">
        <v>-4798.1800000001203</v>
      </c>
      <c r="K386" s="145">
        <v>844</v>
      </c>
      <c r="L386" s="146">
        <v>0.55568720379146896</v>
      </c>
      <c r="M386" s="144">
        <v>37.810995260662501</v>
      </c>
      <c r="N386" s="115"/>
      <c r="O386" s="116"/>
      <c r="P386" s="117"/>
    </row>
    <row r="387" spans="2:16" x14ac:dyDescent="0.2">
      <c r="B387" s="142" t="s">
        <v>79</v>
      </c>
      <c r="C387" s="143">
        <v>2.91892415890602</v>
      </c>
      <c r="D387" s="142">
        <v>18</v>
      </c>
      <c r="E387" s="142">
        <v>11</v>
      </c>
      <c r="F387" s="144">
        <v>31150.039999998899</v>
      </c>
      <c r="G387" s="144">
        <v>133063.99999999901</v>
      </c>
      <c r="H387" s="144">
        <v>-101913.96</v>
      </c>
      <c r="I387" s="143">
        <v>1.3056503740998699</v>
      </c>
      <c r="J387" s="144">
        <v>-6570.5000000001701</v>
      </c>
      <c r="K387" s="145">
        <v>812</v>
      </c>
      <c r="L387" s="146">
        <v>0.55418719211822698</v>
      </c>
      <c r="M387" s="144">
        <v>38.362118226600003</v>
      </c>
      <c r="N387" s="115"/>
      <c r="O387" s="116"/>
      <c r="P387" s="117"/>
    </row>
    <row r="388" spans="2:16" x14ac:dyDescent="0.2">
      <c r="B388" s="142" t="s">
        <v>79</v>
      </c>
      <c r="C388" s="143">
        <v>2.918618668593</v>
      </c>
      <c r="D388" s="142">
        <v>12</v>
      </c>
      <c r="E388" s="142">
        <v>12</v>
      </c>
      <c r="F388" s="144">
        <v>29319.339999999</v>
      </c>
      <c r="G388" s="144">
        <v>119222.679999999</v>
      </c>
      <c r="H388" s="144">
        <v>-89903.340000000404</v>
      </c>
      <c r="I388" s="143">
        <v>1.32612069807416</v>
      </c>
      <c r="J388" s="144">
        <v>-4748.5200000000796</v>
      </c>
      <c r="K388" s="145">
        <v>727</v>
      </c>
      <c r="L388" s="146">
        <v>0.55570839064649202</v>
      </c>
      <c r="M388" s="144">
        <v>40.329215955982498</v>
      </c>
      <c r="N388" s="115"/>
      <c r="O388" s="116"/>
      <c r="P388" s="117"/>
    </row>
    <row r="389" spans="2:16" x14ac:dyDescent="0.2">
      <c r="B389" s="142" t="s">
        <v>79</v>
      </c>
      <c r="C389" s="143">
        <v>2.9174311274828399</v>
      </c>
      <c r="D389" s="142">
        <v>19</v>
      </c>
      <c r="E389" s="142">
        <v>24</v>
      </c>
      <c r="F389" s="144">
        <v>31892.559999999201</v>
      </c>
      <c r="G389" s="144">
        <v>138697.56</v>
      </c>
      <c r="H389" s="144">
        <v>-106805.000000001</v>
      </c>
      <c r="I389" s="143">
        <v>1.2986054959973701</v>
      </c>
      <c r="J389" s="144">
        <v>-4798.1800000001203</v>
      </c>
      <c r="K389" s="145">
        <v>843</v>
      </c>
      <c r="L389" s="146">
        <v>0.55516014234875399</v>
      </c>
      <c r="M389" s="144">
        <v>37.8322182680891</v>
      </c>
      <c r="N389" s="115"/>
      <c r="O389" s="116"/>
      <c r="P389" s="117"/>
    </row>
    <row r="390" spans="2:16" x14ac:dyDescent="0.2">
      <c r="B390" s="142" t="s">
        <v>79</v>
      </c>
      <c r="C390" s="143">
        <v>2.9164641266623099</v>
      </c>
      <c r="D390" s="142">
        <v>30</v>
      </c>
      <c r="E390" s="142">
        <v>8</v>
      </c>
      <c r="F390" s="144">
        <v>31842.559999999201</v>
      </c>
      <c r="G390" s="144">
        <v>138410.06</v>
      </c>
      <c r="H390" s="144">
        <v>-106567.500000001</v>
      </c>
      <c r="I390" s="143">
        <v>1.29880179229126</v>
      </c>
      <c r="J390" s="144">
        <v>-5418.1000000001204</v>
      </c>
      <c r="K390" s="145">
        <v>843</v>
      </c>
      <c r="L390" s="146">
        <v>0.55516014234875399</v>
      </c>
      <c r="M390" s="144">
        <v>37.772906287068999</v>
      </c>
      <c r="N390" s="115"/>
      <c r="O390" s="116"/>
      <c r="P390" s="117"/>
    </row>
    <row r="391" spans="2:16" x14ac:dyDescent="0.2">
      <c r="B391" s="142" t="s">
        <v>79</v>
      </c>
      <c r="C391" s="143">
        <v>2.9163721637578202</v>
      </c>
      <c r="D391" s="142">
        <v>18</v>
      </c>
      <c r="E391" s="142">
        <v>10</v>
      </c>
      <c r="F391" s="144">
        <v>31057.859999998898</v>
      </c>
      <c r="G391" s="144">
        <v>132374.15999999901</v>
      </c>
      <c r="H391" s="144">
        <v>-101316.3</v>
      </c>
      <c r="I391" s="143">
        <v>1.3065435670272101</v>
      </c>
      <c r="J391" s="144">
        <v>-6570.5000000001701</v>
      </c>
      <c r="K391" s="145">
        <v>808</v>
      </c>
      <c r="L391" s="146">
        <v>0.55445544554455495</v>
      </c>
      <c r="M391" s="144">
        <v>38.437945544553401</v>
      </c>
      <c r="N391" s="115"/>
      <c r="O391" s="116"/>
      <c r="P391" s="117"/>
    </row>
    <row r="392" spans="2:16" x14ac:dyDescent="0.2">
      <c r="B392" s="142" t="s">
        <v>79</v>
      </c>
      <c r="C392" s="143">
        <v>2.9163326864275598</v>
      </c>
      <c r="D392" s="142">
        <v>27</v>
      </c>
      <c r="E392" s="142">
        <v>6</v>
      </c>
      <c r="F392" s="144">
        <v>31551.179999999102</v>
      </c>
      <c r="G392" s="144">
        <v>135975.70000000001</v>
      </c>
      <c r="H392" s="144">
        <v>-104424.52</v>
      </c>
      <c r="I392" s="143">
        <v>1.30214340463331</v>
      </c>
      <c r="J392" s="144">
        <v>-6311.8800000001502</v>
      </c>
      <c r="K392" s="145">
        <v>829</v>
      </c>
      <c r="L392" s="146">
        <v>0.55488540410132703</v>
      </c>
      <c r="M392" s="144">
        <v>38.0593244873331</v>
      </c>
      <c r="N392" s="115"/>
      <c r="O392" s="116"/>
      <c r="P392" s="117"/>
    </row>
    <row r="393" spans="2:16" x14ac:dyDescent="0.2">
      <c r="B393" s="142" t="s">
        <v>79</v>
      </c>
      <c r="C393" s="143">
        <v>2.91150912759338</v>
      </c>
      <c r="D393" s="142">
        <v>13</v>
      </c>
      <c r="E393" s="142">
        <v>0</v>
      </c>
      <c r="F393" s="144">
        <v>27613.639999999199</v>
      </c>
      <c r="G393" s="144">
        <v>106311.03999999999</v>
      </c>
      <c r="H393" s="144">
        <v>-78697.4000000003</v>
      </c>
      <c r="I393" s="143">
        <v>1.35088376490201</v>
      </c>
      <c r="J393" s="144">
        <v>-4718.8400000000802</v>
      </c>
      <c r="K393" s="145">
        <v>642</v>
      </c>
      <c r="L393" s="146">
        <v>0.56386292834891005</v>
      </c>
      <c r="M393" s="144">
        <v>43.011900311525501</v>
      </c>
      <c r="N393" s="115"/>
      <c r="O393" s="116"/>
      <c r="P393" s="117"/>
    </row>
    <row r="394" spans="2:16" x14ac:dyDescent="0.2">
      <c r="B394" s="142" t="s">
        <v>79</v>
      </c>
      <c r="C394" s="143">
        <v>2.9073397616499199</v>
      </c>
      <c r="D394" s="142">
        <v>18</v>
      </c>
      <c r="E394" s="142">
        <v>23</v>
      </c>
      <c r="F394" s="144">
        <v>31655.459999999101</v>
      </c>
      <c r="G394" s="144">
        <v>137655.38</v>
      </c>
      <c r="H394" s="144">
        <v>-105999.920000001</v>
      </c>
      <c r="I394" s="143">
        <v>1.2986366404804699</v>
      </c>
      <c r="J394" s="144">
        <v>-4798.1800000001203</v>
      </c>
      <c r="K394" s="145">
        <v>838</v>
      </c>
      <c r="L394" s="146">
        <v>0.55369928400954604</v>
      </c>
      <c r="M394" s="144">
        <v>37.775011933173197</v>
      </c>
      <c r="N394" s="115"/>
      <c r="O394" s="116"/>
      <c r="P394" s="117"/>
    </row>
    <row r="395" spans="2:16" x14ac:dyDescent="0.2">
      <c r="B395" s="142" t="s">
        <v>79</v>
      </c>
      <c r="C395" s="143">
        <v>2.9073397616499199</v>
      </c>
      <c r="D395" s="142">
        <v>18</v>
      </c>
      <c r="E395" s="142">
        <v>24</v>
      </c>
      <c r="F395" s="144">
        <v>31655.459999999101</v>
      </c>
      <c r="G395" s="144">
        <v>137655.38</v>
      </c>
      <c r="H395" s="144">
        <v>-105999.920000001</v>
      </c>
      <c r="I395" s="143">
        <v>1.2986366404804699</v>
      </c>
      <c r="J395" s="144">
        <v>-4798.1800000001203</v>
      </c>
      <c r="K395" s="145">
        <v>838</v>
      </c>
      <c r="L395" s="146">
        <v>0.55369928400954604</v>
      </c>
      <c r="M395" s="144">
        <v>37.775011933173197</v>
      </c>
      <c r="N395" s="115"/>
      <c r="O395" s="116"/>
      <c r="P395" s="117"/>
    </row>
    <row r="396" spans="2:16" x14ac:dyDescent="0.2">
      <c r="B396" s="142" t="s">
        <v>79</v>
      </c>
      <c r="C396" s="143">
        <v>2.9073397616499199</v>
      </c>
      <c r="D396" s="142">
        <v>18</v>
      </c>
      <c r="E396" s="142">
        <v>25</v>
      </c>
      <c r="F396" s="144">
        <v>31655.459999999101</v>
      </c>
      <c r="G396" s="144">
        <v>137655.38</v>
      </c>
      <c r="H396" s="144">
        <v>-105999.920000001</v>
      </c>
      <c r="I396" s="143">
        <v>1.2986366404804699</v>
      </c>
      <c r="J396" s="144">
        <v>-4798.1800000001203</v>
      </c>
      <c r="K396" s="145">
        <v>838</v>
      </c>
      <c r="L396" s="146">
        <v>0.55369928400954604</v>
      </c>
      <c r="M396" s="144">
        <v>37.775011933173197</v>
      </c>
      <c r="N396" s="115"/>
      <c r="O396" s="116"/>
      <c r="P396" s="117"/>
    </row>
    <row r="397" spans="2:16" x14ac:dyDescent="0.2">
      <c r="B397" s="142" t="s">
        <v>79</v>
      </c>
      <c r="C397" s="143">
        <v>2.9073397616499199</v>
      </c>
      <c r="D397" s="142">
        <v>18</v>
      </c>
      <c r="E397" s="142">
        <v>22</v>
      </c>
      <c r="F397" s="144">
        <v>31655.459999999101</v>
      </c>
      <c r="G397" s="144">
        <v>137655.38</v>
      </c>
      <c r="H397" s="144">
        <v>-105999.920000001</v>
      </c>
      <c r="I397" s="143">
        <v>1.2986366404804699</v>
      </c>
      <c r="J397" s="144">
        <v>-4798.1800000001203</v>
      </c>
      <c r="K397" s="145">
        <v>838</v>
      </c>
      <c r="L397" s="146">
        <v>0.55369928400954604</v>
      </c>
      <c r="M397" s="144">
        <v>37.775011933173197</v>
      </c>
      <c r="N397" s="115"/>
      <c r="O397" s="116"/>
      <c r="P397" s="117"/>
    </row>
    <row r="398" spans="2:16" x14ac:dyDescent="0.2">
      <c r="B398" s="142" t="s">
        <v>79</v>
      </c>
      <c r="C398" s="143">
        <v>2.9057041337966298</v>
      </c>
      <c r="D398" s="142">
        <v>30</v>
      </c>
      <c r="E398" s="142">
        <v>10</v>
      </c>
      <c r="F398" s="144">
        <v>31732.399999999201</v>
      </c>
      <c r="G398" s="144">
        <v>138492.48000000001</v>
      </c>
      <c r="H398" s="144">
        <v>-106760.08000000101</v>
      </c>
      <c r="I398" s="143">
        <v>1.2972309499955299</v>
      </c>
      <c r="J398" s="144">
        <v>-5418.1000000001204</v>
      </c>
      <c r="K398" s="145">
        <v>845</v>
      </c>
      <c r="L398" s="146">
        <v>0.555029585798817</v>
      </c>
      <c r="M398" s="144">
        <v>37.553136094673498</v>
      </c>
      <c r="N398" s="115"/>
      <c r="O398" s="116"/>
      <c r="P398" s="117"/>
    </row>
    <row r="399" spans="2:16" x14ac:dyDescent="0.2">
      <c r="B399" s="142" t="s">
        <v>79</v>
      </c>
      <c r="C399" s="143">
        <v>2.9054740632703999</v>
      </c>
      <c r="D399" s="142">
        <v>19</v>
      </c>
      <c r="E399" s="142">
        <v>19</v>
      </c>
      <c r="F399" s="144">
        <v>31757.799999999199</v>
      </c>
      <c r="G399" s="144">
        <v>138470.22</v>
      </c>
      <c r="H399" s="144">
        <v>-106712.420000001</v>
      </c>
      <c r="I399" s="143">
        <v>1.29760172246116</v>
      </c>
      <c r="J399" s="144">
        <v>-4798.1800000001203</v>
      </c>
      <c r="K399" s="145">
        <v>840</v>
      </c>
      <c r="L399" s="146">
        <v>0.55476190476190501</v>
      </c>
      <c r="M399" s="144">
        <v>37.806904761903702</v>
      </c>
      <c r="N399" s="115"/>
      <c r="O399" s="116"/>
      <c r="P399" s="117"/>
    </row>
    <row r="400" spans="2:16" x14ac:dyDescent="0.2">
      <c r="B400" s="142" t="s">
        <v>79</v>
      </c>
      <c r="C400" s="143">
        <v>2.9054740632703999</v>
      </c>
      <c r="D400" s="142">
        <v>19</v>
      </c>
      <c r="E400" s="142">
        <v>21</v>
      </c>
      <c r="F400" s="144">
        <v>31757.799999999199</v>
      </c>
      <c r="G400" s="144">
        <v>138470.22</v>
      </c>
      <c r="H400" s="144">
        <v>-106712.420000001</v>
      </c>
      <c r="I400" s="143">
        <v>1.29760172246116</v>
      </c>
      <c r="J400" s="144">
        <v>-4798.1800000001203</v>
      </c>
      <c r="K400" s="145">
        <v>840</v>
      </c>
      <c r="L400" s="146">
        <v>0.55476190476190501</v>
      </c>
      <c r="M400" s="144">
        <v>37.806904761903702</v>
      </c>
      <c r="N400" s="115"/>
      <c r="O400" s="116"/>
      <c r="P400" s="117"/>
    </row>
    <row r="401" spans="2:16" x14ac:dyDescent="0.2">
      <c r="B401" s="142" t="s">
        <v>79</v>
      </c>
      <c r="C401" s="143">
        <v>2.9054740632703999</v>
      </c>
      <c r="D401" s="142">
        <v>19</v>
      </c>
      <c r="E401" s="142">
        <v>20</v>
      </c>
      <c r="F401" s="144">
        <v>31757.799999999199</v>
      </c>
      <c r="G401" s="144">
        <v>138470.22</v>
      </c>
      <c r="H401" s="144">
        <v>-106712.420000001</v>
      </c>
      <c r="I401" s="143">
        <v>1.29760172246116</v>
      </c>
      <c r="J401" s="144">
        <v>-4798.1800000001203</v>
      </c>
      <c r="K401" s="145">
        <v>840</v>
      </c>
      <c r="L401" s="146">
        <v>0.55476190476190501</v>
      </c>
      <c r="M401" s="144">
        <v>37.806904761903702</v>
      </c>
      <c r="N401" s="115"/>
      <c r="O401" s="116"/>
      <c r="P401" s="117"/>
    </row>
    <row r="402" spans="2:16" x14ac:dyDescent="0.2">
      <c r="B402" s="142" t="s">
        <v>79</v>
      </c>
      <c r="C402" s="143">
        <v>2.90406931034657</v>
      </c>
      <c r="D402" s="142">
        <v>23</v>
      </c>
      <c r="E402" s="142">
        <v>20</v>
      </c>
      <c r="F402" s="144">
        <v>31812.079999999201</v>
      </c>
      <c r="G402" s="144">
        <v>139194.82</v>
      </c>
      <c r="H402" s="144">
        <v>-107382.74000000099</v>
      </c>
      <c r="I402" s="143">
        <v>1.29624947174936</v>
      </c>
      <c r="J402" s="144">
        <v>-4798.1800000001203</v>
      </c>
      <c r="K402" s="145">
        <v>849</v>
      </c>
      <c r="L402" s="146">
        <v>0.55477031802120103</v>
      </c>
      <c r="M402" s="144">
        <v>37.470058892814002</v>
      </c>
      <c r="N402" s="115"/>
      <c r="O402" s="116"/>
      <c r="P402" s="117"/>
    </row>
    <row r="403" spans="2:16" x14ac:dyDescent="0.2">
      <c r="B403" s="142" t="s">
        <v>79</v>
      </c>
      <c r="C403" s="143">
        <v>2.9037557867053398</v>
      </c>
      <c r="D403" s="142">
        <v>16</v>
      </c>
      <c r="E403" s="142">
        <v>3</v>
      </c>
      <c r="F403" s="144">
        <v>29222.079999999001</v>
      </c>
      <c r="G403" s="144">
        <v>119310.179999999</v>
      </c>
      <c r="H403" s="144">
        <v>-90088.100000000399</v>
      </c>
      <c r="I403" s="143">
        <v>1.32437225338307</v>
      </c>
      <c r="J403" s="144">
        <v>-5104.1200000002</v>
      </c>
      <c r="K403" s="145">
        <v>724</v>
      </c>
      <c r="L403" s="146">
        <v>0.55801104972375704</v>
      </c>
      <c r="M403" s="144">
        <v>40.361988950275297</v>
      </c>
      <c r="N403" s="115"/>
      <c r="O403" s="116"/>
      <c r="P403" s="117"/>
    </row>
    <row r="404" spans="2:16" x14ac:dyDescent="0.2">
      <c r="B404" s="142" t="s">
        <v>79</v>
      </c>
      <c r="C404" s="143">
        <v>2.9036651230750801</v>
      </c>
      <c r="D404" s="142">
        <v>28</v>
      </c>
      <c r="E404" s="142">
        <v>15</v>
      </c>
      <c r="F404" s="144">
        <v>31704.659999999199</v>
      </c>
      <c r="G404" s="144">
        <v>138569.82</v>
      </c>
      <c r="H404" s="144">
        <v>-106865.16000000099</v>
      </c>
      <c r="I404" s="143">
        <v>1.2966791047709001</v>
      </c>
      <c r="J404" s="144">
        <v>-5223.1800000001203</v>
      </c>
      <c r="K404" s="145">
        <v>848</v>
      </c>
      <c r="L404" s="146">
        <v>0.55542452830188704</v>
      </c>
      <c r="M404" s="144">
        <v>37.387570754715902</v>
      </c>
      <c r="N404" s="115"/>
      <c r="O404" s="116"/>
      <c r="P404" s="117"/>
    </row>
    <row r="405" spans="2:16" x14ac:dyDescent="0.2">
      <c r="B405" s="142" t="s">
        <v>79</v>
      </c>
      <c r="C405" s="143">
        <v>2.9036651230750801</v>
      </c>
      <c r="D405" s="142">
        <v>28</v>
      </c>
      <c r="E405" s="142">
        <v>16</v>
      </c>
      <c r="F405" s="144">
        <v>31704.659999999199</v>
      </c>
      <c r="G405" s="144">
        <v>138569.82</v>
      </c>
      <c r="H405" s="144">
        <v>-106865.16000000099</v>
      </c>
      <c r="I405" s="143">
        <v>1.2966791047709001</v>
      </c>
      <c r="J405" s="144">
        <v>-5223.1800000001203</v>
      </c>
      <c r="K405" s="145">
        <v>848</v>
      </c>
      <c r="L405" s="146">
        <v>0.55542452830188704</v>
      </c>
      <c r="M405" s="144">
        <v>37.387570754715902</v>
      </c>
      <c r="N405" s="115"/>
      <c r="O405" s="116"/>
      <c r="P405" s="117"/>
    </row>
    <row r="406" spans="2:16" x14ac:dyDescent="0.2">
      <c r="B406" s="142" t="s">
        <v>79</v>
      </c>
      <c r="C406" s="143">
        <v>2.9017606823773598</v>
      </c>
      <c r="D406" s="142">
        <v>29</v>
      </c>
      <c r="E406" s="142">
        <v>13</v>
      </c>
      <c r="F406" s="144">
        <v>31749.579999999201</v>
      </c>
      <c r="G406" s="144">
        <v>139027.24</v>
      </c>
      <c r="H406" s="144">
        <v>-107277.66000000099</v>
      </c>
      <c r="I406" s="143">
        <v>1.29595705200877</v>
      </c>
      <c r="J406" s="144">
        <v>-5223.1800000001203</v>
      </c>
      <c r="K406" s="145">
        <v>849</v>
      </c>
      <c r="L406" s="146">
        <v>0.55594817432273302</v>
      </c>
      <c r="M406" s="144">
        <v>37.396442873968297</v>
      </c>
      <c r="N406" s="115"/>
      <c r="O406" s="116"/>
      <c r="P406" s="117"/>
    </row>
    <row r="407" spans="2:16" x14ac:dyDescent="0.2">
      <c r="B407" s="142" t="s">
        <v>79</v>
      </c>
      <c r="C407" s="143">
        <v>2.9017606823773598</v>
      </c>
      <c r="D407" s="142">
        <v>29</v>
      </c>
      <c r="E407" s="142">
        <v>14</v>
      </c>
      <c r="F407" s="144">
        <v>31749.579999999201</v>
      </c>
      <c r="G407" s="144">
        <v>139027.24</v>
      </c>
      <c r="H407" s="144">
        <v>-107277.66000000099</v>
      </c>
      <c r="I407" s="143">
        <v>1.29595705200877</v>
      </c>
      <c r="J407" s="144">
        <v>-5223.1800000001203</v>
      </c>
      <c r="K407" s="145">
        <v>849</v>
      </c>
      <c r="L407" s="146">
        <v>0.55594817432273302</v>
      </c>
      <c r="M407" s="144">
        <v>37.396442873968297</v>
      </c>
      <c r="N407" s="115"/>
      <c r="O407" s="116"/>
      <c r="P407" s="117"/>
    </row>
    <row r="408" spans="2:16" x14ac:dyDescent="0.2">
      <c r="B408" s="142" t="s">
        <v>79</v>
      </c>
      <c r="C408" s="143">
        <v>2.9017606823773598</v>
      </c>
      <c r="D408" s="142">
        <v>29</v>
      </c>
      <c r="E408" s="142">
        <v>15</v>
      </c>
      <c r="F408" s="144">
        <v>31749.579999999201</v>
      </c>
      <c r="G408" s="144">
        <v>139027.24</v>
      </c>
      <c r="H408" s="144">
        <v>-107277.66000000099</v>
      </c>
      <c r="I408" s="143">
        <v>1.29595705200877</v>
      </c>
      <c r="J408" s="144">
        <v>-5223.1800000001203</v>
      </c>
      <c r="K408" s="145">
        <v>849</v>
      </c>
      <c r="L408" s="146">
        <v>0.55594817432273302</v>
      </c>
      <c r="M408" s="144">
        <v>37.396442873968297</v>
      </c>
      <c r="N408" s="115"/>
      <c r="O408" s="116"/>
      <c r="P408" s="117"/>
    </row>
    <row r="409" spans="2:16" x14ac:dyDescent="0.2">
      <c r="B409" s="142" t="s">
        <v>79</v>
      </c>
      <c r="C409" s="143">
        <v>2.9012512840661202</v>
      </c>
      <c r="D409" s="142">
        <v>12</v>
      </c>
      <c r="E409" s="142">
        <v>9</v>
      </c>
      <c r="F409" s="144">
        <v>28893.199999999099</v>
      </c>
      <c r="G409" s="144">
        <v>117091.05999999899</v>
      </c>
      <c r="H409" s="144">
        <v>-88197.860000000393</v>
      </c>
      <c r="I409" s="143">
        <v>1.32759525004347</v>
      </c>
      <c r="J409" s="144">
        <v>-4768.4400000000796</v>
      </c>
      <c r="K409" s="145">
        <v>710</v>
      </c>
      <c r="L409" s="146">
        <v>0.55352112676056298</v>
      </c>
      <c r="M409" s="144">
        <v>40.694647887322901</v>
      </c>
      <c r="N409" s="115"/>
      <c r="O409" s="116"/>
      <c r="P409" s="117"/>
    </row>
    <row r="410" spans="2:16" x14ac:dyDescent="0.2">
      <c r="B410" s="142" t="s">
        <v>79</v>
      </c>
      <c r="C410" s="143">
        <v>2.9012157169688302</v>
      </c>
      <c r="D410" s="142">
        <v>26</v>
      </c>
      <c r="E410" s="142">
        <v>19</v>
      </c>
      <c r="F410" s="144">
        <v>31769.4999999992</v>
      </c>
      <c r="G410" s="144">
        <v>139189.74</v>
      </c>
      <c r="H410" s="144">
        <v>-107420.24000000099</v>
      </c>
      <c r="I410" s="143">
        <v>1.2957496650538001</v>
      </c>
      <c r="J410" s="144">
        <v>-4603.2600000001303</v>
      </c>
      <c r="K410" s="145">
        <v>850</v>
      </c>
      <c r="L410" s="146">
        <v>0.55529411764705905</v>
      </c>
      <c r="M410" s="144">
        <v>37.375882352940103</v>
      </c>
      <c r="N410" s="115"/>
      <c r="O410" s="116"/>
      <c r="P410" s="117"/>
    </row>
    <row r="411" spans="2:16" x14ac:dyDescent="0.2">
      <c r="B411" s="142" t="s">
        <v>79</v>
      </c>
      <c r="C411" s="143">
        <v>2.9012157169688302</v>
      </c>
      <c r="D411" s="142">
        <v>26</v>
      </c>
      <c r="E411" s="142">
        <v>18</v>
      </c>
      <c r="F411" s="144">
        <v>31769.4999999992</v>
      </c>
      <c r="G411" s="144">
        <v>139189.74</v>
      </c>
      <c r="H411" s="144">
        <v>-107420.24000000099</v>
      </c>
      <c r="I411" s="143">
        <v>1.2957496650538001</v>
      </c>
      <c r="J411" s="144">
        <v>-4603.2600000001303</v>
      </c>
      <c r="K411" s="145">
        <v>850</v>
      </c>
      <c r="L411" s="146">
        <v>0.55529411764705905</v>
      </c>
      <c r="M411" s="144">
        <v>37.375882352940103</v>
      </c>
      <c r="N411" s="115"/>
      <c r="O411" s="116"/>
      <c r="P411" s="117"/>
    </row>
    <row r="412" spans="2:16" x14ac:dyDescent="0.2">
      <c r="B412" s="142" t="s">
        <v>79</v>
      </c>
      <c r="C412" s="143">
        <v>2.9012157169688302</v>
      </c>
      <c r="D412" s="142">
        <v>28</v>
      </c>
      <c r="E412" s="142">
        <v>19</v>
      </c>
      <c r="F412" s="144">
        <v>31769.4999999992</v>
      </c>
      <c r="G412" s="144">
        <v>139189.74</v>
      </c>
      <c r="H412" s="144">
        <v>-107420.24000000099</v>
      </c>
      <c r="I412" s="143">
        <v>1.2957496650538001</v>
      </c>
      <c r="J412" s="144">
        <v>-4603.2600000001303</v>
      </c>
      <c r="K412" s="145">
        <v>850</v>
      </c>
      <c r="L412" s="146">
        <v>0.55529411764705905</v>
      </c>
      <c r="M412" s="144">
        <v>37.375882352940103</v>
      </c>
      <c r="N412" s="115"/>
      <c r="O412" s="116"/>
      <c r="P412" s="117"/>
    </row>
    <row r="413" spans="2:16" x14ac:dyDescent="0.2">
      <c r="B413" s="142" t="s">
        <v>79</v>
      </c>
      <c r="C413" s="143">
        <v>2.9012157169688302</v>
      </c>
      <c r="D413" s="142">
        <v>28</v>
      </c>
      <c r="E413" s="142">
        <v>20</v>
      </c>
      <c r="F413" s="144">
        <v>31769.4999999992</v>
      </c>
      <c r="G413" s="144">
        <v>139189.74</v>
      </c>
      <c r="H413" s="144">
        <v>-107420.24000000099</v>
      </c>
      <c r="I413" s="143">
        <v>1.2957496650538001</v>
      </c>
      <c r="J413" s="144">
        <v>-4603.2600000001303</v>
      </c>
      <c r="K413" s="145">
        <v>850</v>
      </c>
      <c r="L413" s="146">
        <v>0.55529411764705905</v>
      </c>
      <c r="M413" s="144">
        <v>37.375882352940103</v>
      </c>
      <c r="N413" s="115"/>
      <c r="O413" s="116"/>
      <c r="P413" s="117"/>
    </row>
    <row r="414" spans="2:16" x14ac:dyDescent="0.2">
      <c r="B414" s="142" t="s">
        <v>79</v>
      </c>
      <c r="C414" s="143">
        <v>2.9007374292496202</v>
      </c>
      <c r="D414" s="142">
        <v>28</v>
      </c>
      <c r="E414" s="142">
        <v>7</v>
      </c>
      <c r="F414" s="144">
        <v>31530.859999999098</v>
      </c>
      <c r="G414" s="144">
        <v>136945.62</v>
      </c>
      <c r="H414" s="144">
        <v>-105414.760000001</v>
      </c>
      <c r="I414" s="143">
        <v>1.29911238236466</v>
      </c>
      <c r="J414" s="144">
        <v>-5716.9600000001501</v>
      </c>
      <c r="K414" s="145">
        <v>833</v>
      </c>
      <c r="L414" s="146">
        <v>0.55342136854741897</v>
      </c>
      <c r="M414" s="144">
        <v>37.8521728691466</v>
      </c>
      <c r="N414" s="115"/>
      <c r="O414" s="116"/>
      <c r="P414" s="117"/>
    </row>
    <row r="415" spans="2:16" x14ac:dyDescent="0.2">
      <c r="B415" s="142" t="s">
        <v>79</v>
      </c>
      <c r="C415" s="143">
        <v>2.9002880023532698</v>
      </c>
      <c r="D415" s="142">
        <v>12</v>
      </c>
      <c r="E415" s="142">
        <v>14</v>
      </c>
      <c r="F415" s="144">
        <v>29363.459999998999</v>
      </c>
      <c r="G415" s="144">
        <v>121004.69999999899</v>
      </c>
      <c r="H415" s="144">
        <v>-91641.240000000398</v>
      </c>
      <c r="I415" s="143">
        <v>1.3204175325431999</v>
      </c>
      <c r="J415" s="144">
        <v>-4748.5200000000796</v>
      </c>
      <c r="K415" s="145">
        <v>738</v>
      </c>
      <c r="L415" s="146">
        <v>0.55555555555555602</v>
      </c>
      <c r="M415" s="144">
        <v>39.787886178860802</v>
      </c>
      <c r="N415" s="115"/>
      <c r="O415" s="116"/>
      <c r="P415" s="117"/>
    </row>
    <row r="416" spans="2:16" x14ac:dyDescent="0.2">
      <c r="B416" s="142" t="s">
        <v>79</v>
      </c>
      <c r="C416" s="143">
        <v>2.89937082687731</v>
      </c>
      <c r="D416" s="142">
        <v>22</v>
      </c>
      <c r="E416" s="142">
        <v>20</v>
      </c>
      <c r="F416" s="144">
        <v>31759.739999999201</v>
      </c>
      <c r="G416" s="144">
        <v>139112.4</v>
      </c>
      <c r="H416" s="144">
        <v>-107352.66000000099</v>
      </c>
      <c r="I416" s="143">
        <v>1.2958449282952</v>
      </c>
      <c r="J416" s="144">
        <v>-4798.1800000001203</v>
      </c>
      <c r="K416" s="145">
        <v>847</v>
      </c>
      <c r="L416" s="146">
        <v>0.55489964580873696</v>
      </c>
      <c r="M416" s="144">
        <v>37.496741440376802</v>
      </c>
      <c r="N416" s="115"/>
      <c r="O416" s="116"/>
      <c r="P416" s="117"/>
    </row>
    <row r="417" spans="2:16" x14ac:dyDescent="0.2">
      <c r="B417" s="142" t="s">
        <v>79</v>
      </c>
      <c r="C417" s="143">
        <v>2.89937082687731</v>
      </c>
      <c r="D417" s="142">
        <v>22</v>
      </c>
      <c r="E417" s="142">
        <v>21</v>
      </c>
      <c r="F417" s="144">
        <v>31759.739999999201</v>
      </c>
      <c r="G417" s="144">
        <v>139112.4</v>
      </c>
      <c r="H417" s="144">
        <v>-107352.66000000099</v>
      </c>
      <c r="I417" s="143">
        <v>1.2958449282952</v>
      </c>
      <c r="J417" s="144">
        <v>-4798.1800000001203</v>
      </c>
      <c r="K417" s="145">
        <v>847</v>
      </c>
      <c r="L417" s="146">
        <v>0.55489964580873696</v>
      </c>
      <c r="M417" s="144">
        <v>37.496741440376802</v>
      </c>
      <c r="N417" s="115"/>
      <c r="O417" s="116"/>
      <c r="P417" s="117"/>
    </row>
    <row r="418" spans="2:16" x14ac:dyDescent="0.2">
      <c r="B418" s="142" t="s">
        <v>79</v>
      </c>
      <c r="C418" s="143">
        <v>2.8986660456113298</v>
      </c>
      <c r="D418" s="142">
        <v>18</v>
      </c>
      <c r="E418" s="142">
        <v>9</v>
      </c>
      <c r="F418" s="144">
        <v>30840.679999998902</v>
      </c>
      <c r="G418" s="144">
        <v>131859.31999999899</v>
      </c>
      <c r="H418" s="144">
        <v>-101018.64</v>
      </c>
      <c r="I418" s="143">
        <v>1.3052969234192699</v>
      </c>
      <c r="J418" s="144">
        <v>-6690.4200000001701</v>
      </c>
      <c r="K418" s="145">
        <v>804</v>
      </c>
      <c r="L418" s="146">
        <v>0.55472636815920395</v>
      </c>
      <c r="M418" s="144">
        <v>38.359054726367098</v>
      </c>
      <c r="N418" s="115"/>
      <c r="O418" s="116"/>
      <c r="P418" s="117"/>
    </row>
    <row r="419" spans="2:16" x14ac:dyDescent="0.2">
      <c r="B419" s="142" t="s">
        <v>79</v>
      </c>
      <c r="C419" s="143">
        <v>2.89865530424201</v>
      </c>
      <c r="D419" s="142">
        <v>30</v>
      </c>
      <c r="E419" s="142">
        <v>25</v>
      </c>
      <c r="F419" s="144">
        <v>31891.759999999202</v>
      </c>
      <c r="G419" s="144">
        <v>140142.07999999999</v>
      </c>
      <c r="H419" s="144">
        <v>-108250.320000001</v>
      </c>
      <c r="I419" s="143">
        <v>1.29461123071044</v>
      </c>
      <c r="J419" s="144">
        <v>-4603.2600000001303</v>
      </c>
      <c r="K419" s="145">
        <v>853</v>
      </c>
      <c r="L419" s="146">
        <v>0.555685814771395</v>
      </c>
      <c r="M419" s="144">
        <v>37.387760844078699</v>
      </c>
      <c r="N419" s="115"/>
      <c r="O419" s="116"/>
      <c r="P419" s="117"/>
    </row>
    <row r="420" spans="2:16" x14ac:dyDescent="0.2">
      <c r="B420" s="142" t="s">
        <v>79</v>
      </c>
      <c r="C420" s="143">
        <v>2.8981815052011601</v>
      </c>
      <c r="D420" s="142">
        <v>30</v>
      </c>
      <c r="E420" s="142">
        <v>9</v>
      </c>
      <c r="F420" s="144">
        <v>31649.979999999199</v>
      </c>
      <c r="G420" s="144">
        <v>138410.06</v>
      </c>
      <c r="H420" s="144">
        <v>-106760.08000000101</v>
      </c>
      <c r="I420" s="143">
        <v>1.29645893858453</v>
      </c>
      <c r="J420" s="144">
        <v>-5418.1000000001204</v>
      </c>
      <c r="K420" s="145">
        <v>844</v>
      </c>
      <c r="L420" s="146">
        <v>0.55450236966824595</v>
      </c>
      <c r="M420" s="144">
        <v>37.499976303316501</v>
      </c>
      <c r="N420" s="115"/>
      <c r="O420" s="116"/>
      <c r="P420" s="117"/>
    </row>
    <row r="421" spans="2:16" x14ac:dyDescent="0.2">
      <c r="B421" s="142" t="s">
        <v>79</v>
      </c>
      <c r="C421" s="143">
        <v>2.8967982032344302</v>
      </c>
      <c r="D421" s="142">
        <v>19</v>
      </c>
      <c r="E421" s="142">
        <v>22</v>
      </c>
      <c r="F421" s="144">
        <v>31665.219999999201</v>
      </c>
      <c r="G421" s="144">
        <v>138470.22</v>
      </c>
      <c r="H421" s="144">
        <v>-106805.000000001</v>
      </c>
      <c r="I421" s="143">
        <v>1.2964769439632899</v>
      </c>
      <c r="J421" s="144">
        <v>-4798.1800000001203</v>
      </c>
      <c r="K421" s="145">
        <v>841</v>
      </c>
      <c r="L421" s="146">
        <v>0.55410225921522005</v>
      </c>
      <c r="M421" s="144">
        <v>37.651866825207101</v>
      </c>
      <c r="N421" s="115"/>
      <c r="O421" s="116"/>
      <c r="P421" s="117"/>
    </row>
    <row r="422" spans="2:16" x14ac:dyDescent="0.2">
      <c r="B422" s="142" t="s">
        <v>79</v>
      </c>
      <c r="C422" s="143">
        <v>2.8967982032344302</v>
      </c>
      <c r="D422" s="142">
        <v>19</v>
      </c>
      <c r="E422" s="142">
        <v>23</v>
      </c>
      <c r="F422" s="144">
        <v>31665.219999999201</v>
      </c>
      <c r="G422" s="144">
        <v>138470.22</v>
      </c>
      <c r="H422" s="144">
        <v>-106805.000000001</v>
      </c>
      <c r="I422" s="143">
        <v>1.2964769439632899</v>
      </c>
      <c r="J422" s="144">
        <v>-4798.1800000001203</v>
      </c>
      <c r="K422" s="145">
        <v>841</v>
      </c>
      <c r="L422" s="146">
        <v>0.55410225921522005</v>
      </c>
      <c r="M422" s="144">
        <v>37.651866825207101</v>
      </c>
      <c r="N422" s="115"/>
      <c r="O422" s="116"/>
      <c r="P422" s="117"/>
    </row>
    <row r="423" spans="2:16" x14ac:dyDescent="0.2">
      <c r="B423" s="142" t="s">
        <v>79</v>
      </c>
      <c r="C423" s="143">
        <v>2.89656974721226</v>
      </c>
      <c r="D423" s="142">
        <v>22</v>
      </c>
      <c r="E423" s="142">
        <v>23</v>
      </c>
      <c r="F423" s="144">
        <v>31729.659999999199</v>
      </c>
      <c r="G423" s="144">
        <v>139112.4</v>
      </c>
      <c r="H423" s="144">
        <v>-107382.74000000099</v>
      </c>
      <c r="I423" s="143">
        <v>1.2954819368550201</v>
      </c>
      <c r="J423" s="144">
        <v>-4798.1800000001203</v>
      </c>
      <c r="K423" s="145">
        <v>848</v>
      </c>
      <c r="L423" s="146">
        <v>0.554245283018868</v>
      </c>
      <c r="M423" s="144">
        <v>37.417051886791398</v>
      </c>
      <c r="N423" s="115"/>
      <c r="O423" s="116"/>
      <c r="P423" s="117"/>
    </row>
    <row r="424" spans="2:16" x14ac:dyDescent="0.2">
      <c r="B424" s="142" t="s">
        <v>79</v>
      </c>
      <c r="C424" s="143">
        <v>2.89656974721226</v>
      </c>
      <c r="D424" s="142">
        <v>22</v>
      </c>
      <c r="E424" s="142">
        <v>24</v>
      </c>
      <c r="F424" s="144">
        <v>31729.659999999199</v>
      </c>
      <c r="G424" s="144">
        <v>139112.4</v>
      </c>
      <c r="H424" s="144">
        <v>-107382.74000000099</v>
      </c>
      <c r="I424" s="143">
        <v>1.2954819368550201</v>
      </c>
      <c r="J424" s="144">
        <v>-4798.1800000001203</v>
      </c>
      <c r="K424" s="145">
        <v>848</v>
      </c>
      <c r="L424" s="146">
        <v>0.554245283018868</v>
      </c>
      <c r="M424" s="144">
        <v>37.417051886791398</v>
      </c>
      <c r="N424" s="115"/>
      <c r="O424" s="116"/>
      <c r="P424" s="117"/>
    </row>
    <row r="425" spans="2:16" x14ac:dyDescent="0.2">
      <c r="B425" s="142" t="s">
        <v>79</v>
      </c>
      <c r="C425" s="143">
        <v>2.89656974721226</v>
      </c>
      <c r="D425" s="142">
        <v>22</v>
      </c>
      <c r="E425" s="142">
        <v>22</v>
      </c>
      <c r="F425" s="144">
        <v>31729.659999999199</v>
      </c>
      <c r="G425" s="144">
        <v>139112.4</v>
      </c>
      <c r="H425" s="144">
        <v>-107382.74000000099</v>
      </c>
      <c r="I425" s="143">
        <v>1.2954819368550201</v>
      </c>
      <c r="J425" s="144">
        <v>-4798.1800000001203</v>
      </c>
      <c r="K425" s="145">
        <v>848</v>
      </c>
      <c r="L425" s="146">
        <v>0.554245283018868</v>
      </c>
      <c r="M425" s="144">
        <v>37.417051886791398</v>
      </c>
      <c r="N425" s="115"/>
      <c r="O425" s="116"/>
      <c r="P425" s="117"/>
    </row>
    <row r="426" spans="2:16" x14ac:dyDescent="0.2">
      <c r="B426" s="142" t="s">
        <v>79</v>
      </c>
      <c r="C426" s="143">
        <v>2.89656974721226</v>
      </c>
      <c r="D426" s="142">
        <v>22</v>
      </c>
      <c r="E426" s="142">
        <v>25</v>
      </c>
      <c r="F426" s="144">
        <v>31729.659999999199</v>
      </c>
      <c r="G426" s="144">
        <v>139112.4</v>
      </c>
      <c r="H426" s="144">
        <v>-107382.74000000099</v>
      </c>
      <c r="I426" s="143">
        <v>1.2954819368550201</v>
      </c>
      <c r="J426" s="144">
        <v>-4798.1800000001203</v>
      </c>
      <c r="K426" s="145">
        <v>848</v>
      </c>
      <c r="L426" s="146">
        <v>0.554245283018868</v>
      </c>
      <c r="M426" s="144">
        <v>37.417051886791398</v>
      </c>
      <c r="N426" s="115"/>
      <c r="O426" s="116"/>
      <c r="P426" s="117"/>
    </row>
    <row r="427" spans="2:16" x14ac:dyDescent="0.2">
      <c r="B427" s="142" t="s">
        <v>79</v>
      </c>
      <c r="C427" s="143">
        <v>2.8925031868999098</v>
      </c>
      <c r="D427" s="142">
        <v>12</v>
      </c>
      <c r="E427" s="142">
        <v>11</v>
      </c>
      <c r="F427" s="144">
        <v>29054.499999999</v>
      </c>
      <c r="G427" s="144">
        <v>118957.83999999901</v>
      </c>
      <c r="H427" s="144">
        <v>-89903.340000000404</v>
      </c>
      <c r="I427" s="143">
        <v>1.3231748675855499</v>
      </c>
      <c r="J427" s="144">
        <v>-4748.5200000000796</v>
      </c>
      <c r="K427" s="145">
        <v>725</v>
      </c>
      <c r="L427" s="146">
        <v>0.55448275862068996</v>
      </c>
      <c r="M427" s="144">
        <v>40.075172413792103</v>
      </c>
      <c r="N427" s="115"/>
      <c r="O427" s="116"/>
      <c r="P427" s="117"/>
    </row>
    <row r="428" spans="2:16" x14ac:dyDescent="0.2">
      <c r="B428" s="142" t="s">
        <v>79</v>
      </c>
      <c r="C428" s="143">
        <v>2.8913687128848</v>
      </c>
      <c r="D428" s="142">
        <v>30</v>
      </c>
      <c r="E428" s="142">
        <v>13</v>
      </c>
      <c r="F428" s="144">
        <v>31644.4999999992</v>
      </c>
      <c r="G428" s="144">
        <v>139064.74</v>
      </c>
      <c r="H428" s="144">
        <v>-107420.24000000099</v>
      </c>
      <c r="I428" s="143">
        <v>1.29458601097893</v>
      </c>
      <c r="J428" s="144">
        <v>-5223.1800000001203</v>
      </c>
      <c r="K428" s="145">
        <v>850</v>
      </c>
      <c r="L428" s="146">
        <v>0.55529411764705905</v>
      </c>
      <c r="M428" s="144">
        <v>37.228823529410697</v>
      </c>
      <c r="N428" s="115"/>
      <c r="O428" s="116"/>
      <c r="P428" s="117"/>
    </row>
    <row r="429" spans="2:16" x14ac:dyDescent="0.2">
      <c r="B429" s="142" t="s">
        <v>79</v>
      </c>
      <c r="C429" s="143">
        <v>2.8913687128848</v>
      </c>
      <c r="D429" s="142">
        <v>30</v>
      </c>
      <c r="E429" s="142">
        <v>15</v>
      </c>
      <c r="F429" s="144">
        <v>31644.4999999992</v>
      </c>
      <c r="G429" s="144">
        <v>139064.74</v>
      </c>
      <c r="H429" s="144">
        <v>-107420.24000000099</v>
      </c>
      <c r="I429" s="143">
        <v>1.29458601097893</v>
      </c>
      <c r="J429" s="144">
        <v>-5223.1800000001203</v>
      </c>
      <c r="K429" s="145">
        <v>850</v>
      </c>
      <c r="L429" s="146">
        <v>0.55529411764705905</v>
      </c>
      <c r="M429" s="144">
        <v>37.228823529410697</v>
      </c>
      <c r="N429" s="115"/>
      <c r="O429" s="116"/>
      <c r="P429" s="117"/>
    </row>
    <row r="430" spans="2:16" x14ac:dyDescent="0.2">
      <c r="B430" s="142" t="s">
        <v>79</v>
      </c>
      <c r="C430" s="143">
        <v>2.8913687128848</v>
      </c>
      <c r="D430" s="142">
        <v>30</v>
      </c>
      <c r="E430" s="142">
        <v>14</v>
      </c>
      <c r="F430" s="144">
        <v>31644.4999999992</v>
      </c>
      <c r="G430" s="144">
        <v>139064.74</v>
      </c>
      <c r="H430" s="144">
        <v>-107420.24000000099</v>
      </c>
      <c r="I430" s="143">
        <v>1.29458601097893</v>
      </c>
      <c r="J430" s="144">
        <v>-5223.1800000001203</v>
      </c>
      <c r="K430" s="145">
        <v>850</v>
      </c>
      <c r="L430" s="146">
        <v>0.55529411764705905</v>
      </c>
      <c r="M430" s="144">
        <v>37.228823529410697</v>
      </c>
      <c r="N430" s="115"/>
      <c r="O430" s="116"/>
      <c r="P430" s="117"/>
    </row>
    <row r="431" spans="2:16" x14ac:dyDescent="0.2">
      <c r="B431" s="142" t="s">
        <v>79</v>
      </c>
      <c r="C431" s="143">
        <v>2.8907014795541399</v>
      </c>
      <c r="D431" s="142">
        <v>30</v>
      </c>
      <c r="E431" s="142">
        <v>12</v>
      </c>
      <c r="F431" s="144">
        <v>31637.079999999201</v>
      </c>
      <c r="G431" s="144">
        <v>139057.32</v>
      </c>
      <c r="H431" s="144">
        <v>-107420.24000000099</v>
      </c>
      <c r="I431" s="143">
        <v>1.29451693647304</v>
      </c>
      <c r="J431" s="144">
        <v>-5223.1800000001203</v>
      </c>
      <c r="K431" s="145">
        <v>849</v>
      </c>
      <c r="L431" s="146">
        <v>0.55477031802120103</v>
      </c>
      <c r="M431" s="144">
        <v>37.263934040046102</v>
      </c>
      <c r="N431" s="115"/>
      <c r="O431" s="116"/>
      <c r="P431" s="117"/>
    </row>
    <row r="432" spans="2:16" x14ac:dyDescent="0.2">
      <c r="B432" s="142" t="s">
        <v>79</v>
      </c>
      <c r="C432" s="143">
        <v>2.89060631773763</v>
      </c>
      <c r="D432" s="142">
        <v>24</v>
      </c>
      <c r="E432" s="142">
        <v>19</v>
      </c>
      <c r="F432" s="144">
        <v>31654.659999999199</v>
      </c>
      <c r="G432" s="144">
        <v>139044.82</v>
      </c>
      <c r="H432" s="144">
        <v>-107390.16000000099</v>
      </c>
      <c r="I432" s="143">
        <v>1.29476313286058</v>
      </c>
      <c r="J432" s="144">
        <v>-5097.04000000015</v>
      </c>
      <c r="K432" s="145">
        <v>848</v>
      </c>
      <c r="L432" s="146">
        <v>0.55542452830188704</v>
      </c>
      <c r="M432" s="144">
        <v>37.328608490565003</v>
      </c>
      <c r="N432" s="115"/>
      <c r="O432" s="116"/>
      <c r="P432" s="117"/>
    </row>
    <row r="433" spans="2:16" x14ac:dyDescent="0.2">
      <c r="B433" s="142" t="s">
        <v>79</v>
      </c>
      <c r="C433" s="143">
        <v>2.89060631773763</v>
      </c>
      <c r="D433" s="142">
        <v>24</v>
      </c>
      <c r="E433" s="142">
        <v>20</v>
      </c>
      <c r="F433" s="144">
        <v>31654.659999999199</v>
      </c>
      <c r="G433" s="144">
        <v>139044.82</v>
      </c>
      <c r="H433" s="144">
        <v>-107390.16000000099</v>
      </c>
      <c r="I433" s="143">
        <v>1.29476313286058</v>
      </c>
      <c r="J433" s="144">
        <v>-5097.04000000015</v>
      </c>
      <c r="K433" s="145">
        <v>848</v>
      </c>
      <c r="L433" s="146">
        <v>0.55542452830188704</v>
      </c>
      <c r="M433" s="144">
        <v>37.328608490565003</v>
      </c>
      <c r="N433" s="115"/>
      <c r="O433" s="116"/>
      <c r="P433" s="117"/>
    </row>
    <row r="434" spans="2:16" x14ac:dyDescent="0.2">
      <c r="B434" s="142" t="s">
        <v>79</v>
      </c>
      <c r="C434" s="143">
        <v>2.89008699812412</v>
      </c>
      <c r="D434" s="142">
        <v>18</v>
      </c>
      <c r="E434" s="142">
        <v>8</v>
      </c>
      <c r="F434" s="144">
        <v>30580.9199999989</v>
      </c>
      <c r="G434" s="144">
        <v>130944.47999999901</v>
      </c>
      <c r="H434" s="144">
        <v>-100363.56</v>
      </c>
      <c r="I434" s="143">
        <v>1.3047014274902</v>
      </c>
      <c r="J434" s="144">
        <v>-7597.8400000001702</v>
      </c>
      <c r="K434" s="145">
        <v>801</v>
      </c>
      <c r="L434" s="146">
        <v>0.55430711610486905</v>
      </c>
      <c r="M434" s="144">
        <v>38.178426966291099</v>
      </c>
      <c r="N434" s="115"/>
      <c r="O434" s="116"/>
      <c r="P434" s="117"/>
    </row>
    <row r="435" spans="2:16" x14ac:dyDescent="0.2">
      <c r="B435" s="142" t="s">
        <v>79</v>
      </c>
      <c r="C435" s="143">
        <v>2.8889738273867298</v>
      </c>
      <c r="D435" s="142">
        <v>13</v>
      </c>
      <c r="E435" s="142">
        <v>1</v>
      </c>
      <c r="F435" s="144">
        <v>27699.539999999099</v>
      </c>
      <c r="G435" s="144">
        <v>108977.82</v>
      </c>
      <c r="H435" s="144">
        <v>-81278.280000000406</v>
      </c>
      <c r="I435" s="143">
        <v>1.34079879643121</v>
      </c>
      <c r="J435" s="144">
        <v>-4798.9200000000901</v>
      </c>
      <c r="K435" s="145">
        <v>662</v>
      </c>
      <c r="L435" s="146">
        <v>0.56042296072507602</v>
      </c>
      <c r="M435" s="144">
        <v>41.842205438065498</v>
      </c>
      <c r="N435" s="115"/>
      <c r="O435" s="116"/>
      <c r="P435" s="117"/>
    </row>
    <row r="436" spans="2:16" x14ac:dyDescent="0.2">
      <c r="B436" s="142" t="s">
        <v>79</v>
      </c>
      <c r="C436" s="143">
        <v>2.8883392862446899</v>
      </c>
      <c r="D436" s="142">
        <v>29</v>
      </c>
      <c r="E436" s="142">
        <v>17</v>
      </c>
      <c r="F436" s="144">
        <v>31606.9999999992</v>
      </c>
      <c r="G436" s="144">
        <v>139027.24</v>
      </c>
      <c r="H436" s="144">
        <v>-107420.24000000099</v>
      </c>
      <c r="I436" s="143">
        <v>1.2942369147564701</v>
      </c>
      <c r="J436" s="144">
        <v>-5223.1800000001203</v>
      </c>
      <c r="K436" s="145">
        <v>850</v>
      </c>
      <c r="L436" s="146">
        <v>0.55529411764705905</v>
      </c>
      <c r="M436" s="144">
        <v>37.184705882351899</v>
      </c>
      <c r="N436" s="115"/>
      <c r="O436" s="116"/>
      <c r="P436" s="117"/>
    </row>
    <row r="437" spans="2:16" x14ac:dyDescent="0.2">
      <c r="B437" s="142" t="s">
        <v>79</v>
      </c>
      <c r="C437" s="143">
        <v>2.8883392862446899</v>
      </c>
      <c r="D437" s="142">
        <v>29</v>
      </c>
      <c r="E437" s="142">
        <v>16</v>
      </c>
      <c r="F437" s="144">
        <v>31606.9999999992</v>
      </c>
      <c r="G437" s="144">
        <v>139027.24</v>
      </c>
      <c r="H437" s="144">
        <v>-107420.24000000099</v>
      </c>
      <c r="I437" s="143">
        <v>1.2942369147564701</v>
      </c>
      <c r="J437" s="144">
        <v>-5223.1800000001203</v>
      </c>
      <c r="K437" s="145">
        <v>850</v>
      </c>
      <c r="L437" s="146">
        <v>0.55529411764705905</v>
      </c>
      <c r="M437" s="144">
        <v>37.184705882351899</v>
      </c>
      <c r="N437" s="115"/>
      <c r="O437" s="116"/>
      <c r="P437" s="117"/>
    </row>
    <row r="438" spans="2:16" x14ac:dyDescent="0.2">
      <c r="B438" s="142" t="s">
        <v>79</v>
      </c>
      <c r="C438" s="143">
        <v>2.8883392862446899</v>
      </c>
      <c r="D438" s="142">
        <v>29</v>
      </c>
      <c r="E438" s="142">
        <v>18</v>
      </c>
      <c r="F438" s="144">
        <v>31606.9999999992</v>
      </c>
      <c r="G438" s="144">
        <v>139027.24</v>
      </c>
      <c r="H438" s="144">
        <v>-107420.24000000099</v>
      </c>
      <c r="I438" s="143">
        <v>1.2942369147564701</v>
      </c>
      <c r="J438" s="144">
        <v>-5223.1800000001203</v>
      </c>
      <c r="K438" s="145">
        <v>850</v>
      </c>
      <c r="L438" s="146">
        <v>0.55529411764705905</v>
      </c>
      <c r="M438" s="144">
        <v>37.184705882351899</v>
      </c>
      <c r="N438" s="115"/>
      <c r="O438" s="116"/>
      <c r="P438" s="117"/>
    </row>
    <row r="439" spans="2:16" x14ac:dyDescent="0.2">
      <c r="B439" s="142" t="s">
        <v>79</v>
      </c>
      <c r="C439" s="143">
        <v>2.8883392862446899</v>
      </c>
      <c r="D439" s="142">
        <v>29</v>
      </c>
      <c r="E439" s="142">
        <v>19</v>
      </c>
      <c r="F439" s="144">
        <v>31606.9999999992</v>
      </c>
      <c r="G439" s="144">
        <v>139027.24</v>
      </c>
      <c r="H439" s="144">
        <v>-107420.24000000099</v>
      </c>
      <c r="I439" s="143">
        <v>1.2942369147564701</v>
      </c>
      <c r="J439" s="144">
        <v>-5223.1800000001203</v>
      </c>
      <c r="K439" s="145">
        <v>850</v>
      </c>
      <c r="L439" s="146">
        <v>0.55529411764705905</v>
      </c>
      <c r="M439" s="144">
        <v>37.184705882351899</v>
      </c>
      <c r="N439" s="115"/>
      <c r="O439" s="116"/>
      <c r="P439" s="117"/>
    </row>
    <row r="440" spans="2:16" x14ac:dyDescent="0.2">
      <c r="B440" s="142" t="s">
        <v>79</v>
      </c>
      <c r="C440" s="143">
        <v>2.8878964198703501</v>
      </c>
      <c r="D440" s="142">
        <v>17</v>
      </c>
      <c r="E440" s="142">
        <v>9</v>
      </c>
      <c r="F440" s="144">
        <v>30537.199999998898</v>
      </c>
      <c r="G440" s="144">
        <v>130130.039999999</v>
      </c>
      <c r="H440" s="144">
        <v>-99592.840000000506</v>
      </c>
      <c r="I440" s="143">
        <v>1.3066204357662501</v>
      </c>
      <c r="J440" s="144">
        <v>-6431.4000000001397</v>
      </c>
      <c r="K440" s="145">
        <v>785</v>
      </c>
      <c r="L440" s="146">
        <v>0.55668789808917196</v>
      </c>
      <c r="M440" s="144">
        <v>38.900891719744202</v>
      </c>
      <c r="N440" s="115"/>
      <c r="O440" s="116"/>
      <c r="P440" s="117"/>
    </row>
    <row r="441" spans="2:16" x14ac:dyDescent="0.2">
      <c r="B441" s="142" t="s">
        <v>79</v>
      </c>
      <c r="C441" s="143">
        <v>2.8878048589324101</v>
      </c>
      <c r="D441" s="142">
        <v>24</v>
      </c>
      <c r="E441" s="142">
        <v>21</v>
      </c>
      <c r="F441" s="144">
        <v>31624.579999999201</v>
      </c>
      <c r="G441" s="144">
        <v>139044.82</v>
      </c>
      <c r="H441" s="144">
        <v>-107420.24000000099</v>
      </c>
      <c r="I441" s="143">
        <v>1.2944005710655599</v>
      </c>
      <c r="J441" s="144">
        <v>-5097.04000000015</v>
      </c>
      <c r="K441" s="145">
        <v>849</v>
      </c>
      <c r="L441" s="146">
        <v>0.55477031802120103</v>
      </c>
      <c r="M441" s="144">
        <v>37.249210836276902</v>
      </c>
      <c r="N441" s="115"/>
      <c r="O441" s="116"/>
      <c r="P441" s="117"/>
    </row>
    <row r="442" spans="2:16" x14ac:dyDescent="0.2">
      <c r="B442" s="142" t="s">
        <v>79</v>
      </c>
      <c r="C442" s="143">
        <v>2.8878048589324101</v>
      </c>
      <c r="D442" s="142">
        <v>24</v>
      </c>
      <c r="E442" s="142">
        <v>22</v>
      </c>
      <c r="F442" s="144">
        <v>31624.579999999201</v>
      </c>
      <c r="G442" s="144">
        <v>139044.82</v>
      </c>
      <c r="H442" s="144">
        <v>-107420.24000000099</v>
      </c>
      <c r="I442" s="143">
        <v>1.2944005710655599</v>
      </c>
      <c r="J442" s="144">
        <v>-5097.04000000015</v>
      </c>
      <c r="K442" s="145">
        <v>849</v>
      </c>
      <c r="L442" s="146">
        <v>0.55477031802120103</v>
      </c>
      <c r="M442" s="144">
        <v>37.249210836276902</v>
      </c>
      <c r="N442" s="115"/>
      <c r="O442" s="116"/>
      <c r="P442" s="117"/>
    </row>
    <row r="443" spans="2:16" x14ac:dyDescent="0.2">
      <c r="B443" s="142" t="s">
        <v>79</v>
      </c>
      <c r="C443" s="143">
        <v>2.8871351429675398</v>
      </c>
      <c r="D443" s="142">
        <v>14</v>
      </c>
      <c r="E443" s="142">
        <v>24</v>
      </c>
      <c r="F443" s="144">
        <v>30795.359999999</v>
      </c>
      <c r="G443" s="144">
        <v>132774.15999999901</v>
      </c>
      <c r="H443" s="144">
        <v>-101978.8</v>
      </c>
      <c r="I443" s="143">
        <v>1.3019780581846301</v>
      </c>
      <c r="J443" s="144">
        <v>-5249.3800000001502</v>
      </c>
      <c r="K443" s="145">
        <v>808</v>
      </c>
      <c r="L443" s="146">
        <v>0.55445544554455495</v>
      </c>
      <c r="M443" s="144">
        <v>38.113069306929603</v>
      </c>
      <c r="N443" s="115"/>
      <c r="O443" s="116"/>
      <c r="P443" s="117"/>
    </row>
    <row r="444" spans="2:16" x14ac:dyDescent="0.2">
      <c r="B444" s="142" t="s">
        <v>79</v>
      </c>
      <c r="C444" s="143">
        <v>2.8866947892972101</v>
      </c>
      <c r="D444" s="142">
        <v>20</v>
      </c>
      <c r="E444" s="142">
        <v>20</v>
      </c>
      <c r="F444" s="144">
        <v>31547.639999999199</v>
      </c>
      <c r="G444" s="144">
        <v>138327.64000000001</v>
      </c>
      <c r="H444" s="144">
        <v>-106780.000000001</v>
      </c>
      <c r="I444" s="143">
        <v>1.29544521445963</v>
      </c>
      <c r="J444" s="144">
        <v>-4798.1800000001203</v>
      </c>
      <c r="K444" s="145">
        <v>842</v>
      </c>
      <c r="L444" s="146">
        <v>0.55463182897862195</v>
      </c>
      <c r="M444" s="144">
        <v>37.467505938241203</v>
      </c>
      <c r="N444" s="115"/>
      <c r="O444" s="116"/>
      <c r="P444" s="117"/>
    </row>
    <row r="445" spans="2:16" x14ac:dyDescent="0.2">
      <c r="B445" s="142" t="s">
        <v>79</v>
      </c>
      <c r="C445" s="143">
        <v>2.88523222155521</v>
      </c>
      <c r="D445" s="142">
        <v>29</v>
      </c>
      <c r="E445" s="142">
        <v>12</v>
      </c>
      <c r="F445" s="144">
        <v>31482.399999999201</v>
      </c>
      <c r="G445" s="144">
        <v>138192.48000000001</v>
      </c>
      <c r="H445" s="144">
        <v>-106710.08000000101</v>
      </c>
      <c r="I445" s="143">
        <v>1.29502742383849</v>
      </c>
      <c r="J445" s="144">
        <v>-5223.1800000001203</v>
      </c>
      <c r="K445" s="145">
        <v>845</v>
      </c>
      <c r="L445" s="146">
        <v>0.555029585798817</v>
      </c>
      <c r="M445" s="144">
        <v>37.257278106507798</v>
      </c>
      <c r="N445" s="115"/>
      <c r="O445" s="116"/>
      <c r="P445" s="117"/>
    </row>
    <row r="446" spans="2:16" x14ac:dyDescent="0.2">
      <c r="B446" s="142" t="s">
        <v>79</v>
      </c>
      <c r="C446" s="143">
        <v>2.8834262816924201</v>
      </c>
      <c r="D446" s="142">
        <v>23</v>
      </c>
      <c r="E446" s="142">
        <v>21</v>
      </c>
      <c r="F446" s="144">
        <v>31594.4999999992</v>
      </c>
      <c r="G446" s="144">
        <v>139194.82</v>
      </c>
      <c r="H446" s="144">
        <v>-107600.320000001</v>
      </c>
      <c r="I446" s="143">
        <v>1.2936283089120799</v>
      </c>
      <c r="J446" s="144">
        <v>-4917.0200000002096</v>
      </c>
      <c r="K446" s="145">
        <v>850</v>
      </c>
      <c r="L446" s="146">
        <v>0.55411764705882305</v>
      </c>
      <c r="M446" s="144">
        <v>37.169999999999</v>
      </c>
      <c r="N446" s="115"/>
      <c r="O446" s="116"/>
      <c r="P446" s="117"/>
    </row>
    <row r="447" spans="2:16" x14ac:dyDescent="0.2">
      <c r="B447" s="142" t="s">
        <v>79</v>
      </c>
      <c r="C447" s="143">
        <v>2.8834262816924201</v>
      </c>
      <c r="D447" s="142">
        <v>23</v>
      </c>
      <c r="E447" s="142">
        <v>22</v>
      </c>
      <c r="F447" s="144">
        <v>31594.4999999992</v>
      </c>
      <c r="G447" s="144">
        <v>139194.82</v>
      </c>
      <c r="H447" s="144">
        <v>-107600.320000001</v>
      </c>
      <c r="I447" s="143">
        <v>1.2936283089120799</v>
      </c>
      <c r="J447" s="144">
        <v>-4917.0200000002096</v>
      </c>
      <c r="K447" s="145">
        <v>850</v>
      </c>
      <c r="L447" s="146">
        <v>0.55411764705882305</v>
      </c>
      <c r="M447" s="144">
        <v>37.169999999999</v>
      </c>
      <c r="N447" s="115"/>
      <c r="O447" s="116"/>
      <c r="P447" s="117"/>
    </row>
    <row r="448" spans="2:16" x14ac:dyDescent="0.2">
      <c r="B448" s="142" t="s">
        <v>79</v>
      </c>
      <c r="C448" s="143">
        <v>2.8834262816924201</v>
      </c>
      <c r="D448" s="142">
        <v>23</v>
      </c>
      <c r="E448" s="142">
        <v>23</v>
      </c>
      <c r="F448" s="144">
        <v>31594.4999999992</v>
      </c>
      <c r="G448" s="144">
        <v>139194.82</v>
      </c>
      <c r="H448" s="144">
        <v>-107600.320000001</v>
      </c>
      <c r="I448" s="143">
        <v>1.2936283089120799</v>
      </c>
      <c r="J448" s="144">
        <v>-4917.0200000002096</v>
      </c>
      <c r="K448" s="145">
        <v>850</v>
      </c>
      <c r="L448" s="146">
        <v>0.55411764705882305</v>
      </c>
      <c r="M448" s="144">
        <v>37.169999999999</v>
      </c>
      <c r="N448" s="115"/>
      <c r="O448" s="116"/>
      <c r="P448" s="117"/>
    </row>
    <row r="449" spans="2:16" x14ac:dyDescent="0.2">
      <c r="B449" s="142" t="s">
        <v>79</v>
      </c>
      <c r="C449" s="143">
        <v>2.8834262816924201</v>
      </c>
      <c r="D449" s="142">
        <v>23</v>
      </c>
      <c r="E449" s="142">
        <v>25</v>
      </c>
      <c r="F449" s="144">
        <v>31594.4999999992</v>
      </c>
      <c r="G449" s="144">
        <v>139194.82</v>
      </c>
      <c r="H449" s="144">
        <v>-107600.320000001</v>
      </c>
      <c r="I449" s="143">
        <v>1.2936283089120799</v>
      </c>
      <c r="J449" s="144">
        <v>-4917.0200000002096</v>
      </c>
      <c r="K449" s="145">
        <v>850</v>
      </c>
      <c r="L449" s="146">
        <v>0.55411764705882305</v>
      </c>
      <c r="M449" s="144">
        <v>37.169999999999</v>
      </c>
      <c r="N449" s="115"/>
      <c r="O449" s="116"/>
      <c r="P449" s="117"/>
    </row>
    <row r="450" spans="2:16" x14ac:dyDescent="0.2">
      <c r="B450" s="142" t="s">
        <v>79</v>
      </c>
      <c r="C450" s="143">
        <v>2.8834262816924201</v>
      </c>
      <c r="D450" s="142">
        <v>23</v>
      </c>
      <c r="E450" s="142">
        <v>24</v>
      </c>
      <c r="F450" s="144">
        <v>31594.4999999992</v>
      </c>
      <c r="G450" s="144">
        <v>139194.82</v>
      </c>
      <c r="H450" s="144">
        <v>-107600.320000001</v>
      </c>
      <c r="I450" s="143">
        <v>1.2936283089120799</v>
      </c>
      <c r="J450" s="144">
        <v>-4917.0200000002096</v>
      </c>
      <c r="K450" s="145">
        <v>850</v>
      </c>
      <c r="L450" s="146">
        <v>0.55411764705882305</v>
      </c>
      <c r="M450" s="144">
        <v>37.169999999999</v>
      </c>
      <c r="N450" s="115"/>
      <c r="O450" s="116"/>
      <c r="P450" s="117"/>
    </row>
    <row r="451" spans="2:16" x14ac:dyDescent="0.2">
      <c r="B451" s="142" t="s">
        <v>79</v>
      </c>
      <c r="C451" s="143">
        <v>2.8833706248192601</v>
      </c>
      <c r="D451" s="142">
        <v>20</v>
      </c>
      <c r="E451" s="142">
        <v>21</v>
      </c>
      <c r="F451" s="144">
        <v>31512.479999999199</v>
      </c>
      <c r="G451" s="144">
        <v>138347.56</v>
      </c>
      <c r="H451" s="144">
        <v>-106835.08000000101</v>
      </c>
      <c r="I451" s="143">
        <v>1.29496378904756</v>
      </c>
      <c r="J451" s="144">
        <v>-4798.1800000001203</v>
      </c>
      <c r="K451" s="145">
        <v>844</v>
      </c>
      <c r="L451" s="146">
        <v>0.55450236966824595</v>
      </c>
      <c r="M451" s="144">
        <v>37.3370616113734</v>
      </c>
      <c r="N451" s="115"/>
      <c r="O451" s="116"/>
      <c r="P451" s="117"/>
    </row>
    <row r="452" spans="2:16" x14ac:dyDescent="0.2">
      <c r="B452" s="142" t="s">
        <v>79</v>
      </c>
      <c r="C452" s="143">
        <v>2.8833706248192601</v>
      </c>
      <c r="D452" s="142">
        <v>20</v>
      </c>
      <c r="E452" s="142">
        <v>22</v>
      </c>
      <c r="F452" s="144">
        <v>31512.479999999199</v>
      </c>
      <c r="G452" s="144">
        <v>138347.56</v>
      </c>
      <c r="H452" s="144">
        <v>-106835.08000000101</v>
      </c>
      <c r="I452" s="143">
        <v>1.29496378904756</v>
      </c>
      <c r="J452" s="144">
        <v>-4798.1800000001203</v>
      </c>
      <c r="K452" s="145">
        <v>844</v>
      </c>
      <c r="L452" s="146">
        <v>0.55450236966824595</v>
      </c>
      <c r="M452" s="144">
        <v>37.3370616113734</v>
      </c>
      <c r="N452" s="115"/>
      <c r="O452" s="116"/>
      <c r="P452" s="117"/>
    </row>
    <row r="453" spans="2:16" x14ac:dyDescent="0.2">
      <c r="B453" s="142" t="s">
        <v>79</v>
      </c>
      <c r="C453" s="143">
        <v>2.8809795266767599</v>
      </c>
      <c r="D453" s="142">
        <v>27</v>
      </c>
      <c r="E453" s="142">
        <v>15</v>
      </c>
      <c r="F453" s="144">
        <v>31529.659999999199</v>
      </c>
      <c r="G453" s="144">
        <v>138819.82</v>
      </c>
      <c r="H453" s="144">
        <v>-107290.16000000099</v>
      </c>
      <c r="I453" s="143">
        <v>1.2938728025011701</v>
      </c>
      <c r="J453" s="144">
        <v>-4603.2600000001303</v>
      </c>
      <c r="K453" s="145">
        <v>848</v>
      </c>
      <c r="L453" s="146">
        <v>0.55542452830188704</v>
      </c>
      <c r="M453" s="144">
        <v>37.181202830187601</v>
      </c>
      <c r="N453" s="115"/>
      <c r="O453" s="116"/>
      <c r="P453" s="117"/>
    </row>
    <row r="454" spans="2:16" x14ac:dyDescent="0.2">
      <c r="B454" s="142" t="s">
        <v>79</v>
      </c>
      <c r="C454" s="143">
        <v>2.88041259606308</v>
      </c>
      <c r="D454" s="142">
        <v>16</v>
      </c>
      <c r="E454" s="142">
        <v>2</v>
      </c>
      <c r="F454" s="144">
        <v>28969.739999999001</v>
      </c>
      <c r="G454" s="144">
        <v>118952.75999999901</v>
      </c>
      <c r="H454" s="144">
        <v>-89983.020000000397</v>
      </c>
      <c r="I454" s="143">
        <v>1.32194674061838</v>
      </c>
      <c r="J454" s="144">
        <v>-4999.0400000002001</v>
      </c>
      <c r="K454" s="145">
        <v>722</v>
      </c>
      <c r="L454" s="146">
        <v>0.55817174515235501</v>
      </c>
      <c r="M454" s="144">
        <v>40.124293628807898</v>
      </c>
      <c r="N454" s="115"/>
      <c r="O454" s="116"/>
      <c r="P454" s="117"/>
    </row>
    <row r="455" spans="2:16" x14ac:dyDescent="0.2">
      <c r="B455" s="142" t="s">
        <v>79</v>
      </c>
      <c r="C455" s="143">
        <v>2.8792632453665998</v>
      </c>
      <c r="D455" s="142">
        <v>26</v>
      </c>
      <c r="E455" s="142">
        <v>12</v>
      </c>
      <c r="F455" s="144">
        <v>31407.799999999101</v>
      </c>
      <c r="G455" s="144">
        <v>137907.72</v>
      </c>
      <c r="H455" s="144">
        <v>-106499.920000001</v>
      </c>
      <c r="I455" s="143">
        <v>1.2949091417157801</v>
      </c>
      <c r="J455" s="144">
        <v>-5343.1000000001204</v>
      </c>
      <c r="K455" s="145">
        <v>840</v>
      </c>
      <c r="L455" s="146">
        <v>0.55476190476190501</v>
      </c>
      <c r="M455" s="144">
        <v>37.390238095237102</v>
      </c>
      <c r="N455" s="115"/>
      <c r="O455" s="116"/>
      <c r="P455" s="117"/>
    </row>
    <row r="456" spans="2:16" x14ac:dyDescent="0.2">
      <c r="B456" s="142" t="s">
        <v>79</v>
      </c>
      <c r="C456" s="143">
        <v>2.87770344667857</v>
      </c>
      <c r="D456" s="142">
        <v>29</v>
      </c>
      <c r="E456" s="142">
        <v>11</v>
      </c>
      <c r="F456" s="144">
        <v>31399.979999999199</v>
      </c>
      <c r="G456" s="144">
        <v>138110.06</v>
      </c>
      <c r="H456" s="144">
        <v>-106710.08000000101</v>
      </c>
      <c r="I456" s="143">
        <v>1.29425505069436</v>
      </c>
      <c r="J456" s="144">
        <v>-5223.1800000001203</v>
      </c>
      <c r="K456" s="145">
        <v>844</v>
      </c>
      <c r="L456" s="146">
        <v>0.55450236966824595</v>
      </c>
      <c r="M456" s="144">
        <v>37.203767772510801</v>
      </c>
      <c r="N456" s="115"/>
      <c r="O456" s="116"/>
      <c r="P456" s="117"/>
    </row>
    <row r="457" spans="2:16" x14ac:dyDescent="0.2">
      <c r="B457" s="142" t="s">
        <v>79</v>
      </c>
      <c r="C457" s="143">
        <v>2.8766065150028299</v>
      </c>
      <c r="D457" s="142">
        <v>29</v>
      </c>
      <c r="E457" s="142">
        <v>10</v>
      </c>
      <c r="F457" s="144">
        <v>31385.139999999199</v>
      </c>
      <c r="G457" s="144">
        <v>138002.64000000001</v>
      </c>
      <c r="H457" s="144">
        <v>-106617.500000001</v>
      </c>
      <c r="I457" s="143">
        <v>1.29437137430533</v>
      </c>
      <c r="J457" s="144">
        <v>-5223.1800000001203</v>
      </c>
      <c r="K457" s="145">
        <v>842</v>
      </c>
      <c r="L457" s="146">
        <v>0.55463182897862195</v>
      </c>
      <c r="M457" s="144">
        <v>37.274513064132002</v>
      </c>
      <c r="N457" s="115"/>
      <c r="O457" s="116"/>
      <c r="P457" s="117"/>
    </row>
    <row r="458" spans="2:16" x14ac:dyDescent="0.2">
      <c r="B458" s="142" t="s">
        <v>79</v>
      </c>
      <c r="C458" s="143">
        <v>2.8758671081087201</v>
      </c>
      <c r="D458" s="142">
        <v>18</v>
      </c>
      <c r="E458" s="142">
        <v>15</v>
      </c>
      <c r="F458" s="144">
        <v>31098.839999999102</v>
      </c>
      <c r="G458" s="144">
        <v>135800.70000000001</v>
      </c>
      <c r="H458" s="144">
        <v>-104701.86</v>
      </c>
      <c r="I458" s="143">
        <v>1.29702280360634</v>
      </c>
      <c r="J458" s="144">
        <v>-4798.1800000001203</v>
      </c>
      <c r="K458" s="145">
        <v>827</v>
      </c>
      <c r="L458" s="146">
        <v>0.55622732769044703</v>
      </c>
      <c r="M458" s="144">
        <v>37.604401451026803</v>
      </c>
      <c r="N458" s="115"/>
      <c r="O458" s="116"/>
      <c r="P458" s="117"/>
    </row>
    <row r="459" spans="2:16" x14ac:dyDescent="0.2">
      <c r="B459" s="142" t="s">
        <v>79</v>
      </c>
      <c r="C459" s="143">
        <v>2.8739581995635102</v>
      </c>
      <c r="D459" s="142">
        <v>12</v>
      </c>
      <c r="E459" s="142">
        <v>16</v>
      </c>
      <c r="F459" s="144">
        <v>29264.999999999</v>
      </c>
      <c r="G459" s="144">
        <v>122506.639999999</v>
      </c>
      <c r="H459" s="144">
        <v>-93241.640000000407</v>
      </c>
      <c r="I459" s="143">
        <v>1.3138619183446201</v>
      </c>
      <c r="J459" s="144">
        <v>-4748.5200000000796</v>
      </c>
      <c r="K459" s="145">
        <v>750</v>
      </c>
      <c r="L459" s="146">
        <v>0.55600000000000005</v>
      </c>
      <c r="M459" s="144">
        <v>39.019999999999001</v>
      </c>
      <c r="N459" s="115"/>
      <c r="O459" s="116"/>
      <c r="P459" s="117"/>
    </row>
    <row r="460" spans="2:16" x14ac:dyDescent="0.2">
      <c r="B460" s="142" t="s">
        <v>79</v>
      </c>
      <c r="C460" s="143">
        <v>2.8709703916337999</v>
      </c>
      <c r="D460" s="142">
        <v>13</v>
      </c>
      <c r="E460" s="142">
        <v>18</v>
      </c>
      <c r="F460" s="144">
        <v>29561.059999999001</v>
      </c>
      <c r="G460" s="144">
        <v>125093.33999999901</v>
      </c>
      <c r="H460" s="144">
        <v>-95532.280000000406</v>
      </c>
      <c r="I460" s="143">
        <v>1.3094353029154</v>
      </c>
      <c r="J460" s="144">
        <v>-4611.0200000000796</v>
      </c>
      <c r="K460" s="145">
        <v>768</v>
      </c>
      <c r="L460" s="146">
        <v>0.55598958333333304</v>
      </c>
      <c r="M460" s="144">
        <v>38.4909635416656</v>
      </c>
      <c r="N460" s="115"/>
      <c r="O460" s="116"/>
      <c r="P460" s="117"/>
    </row>
    <row r="461" spans="2:16" x14ac:dyDescent="0.2">
      <c r="B461" s="142" t="s">
        <v>79</v>
      </c>
      <c r="C461" s="143">
        <v>2.8708779034567402</v>
      </c>
      <c r="D461" s="142">
        <v>19</v>
      </c>
      <c r="E461" s="142">
        <v>18</v>
      </c>
      <c r="F461" s="144">
        <v>31362.879999999201</v>
      </c>
      <c r="G461" s="144">
        <v>138075.29999999999</v>
      </c>
      <c r="H461" s="144">
        <v>-106712.420000001</v>
      </c>
      <c r="I461" s="143">
        <v>1.2939009348677399</v>
      </c>
      <c r="J461" s="144">
        <v>-4798.1800000001203</v>
      </c>
      <c r="K461" s="145">
        <v>839</v>
      </c>
      <c r="L461" s="146">
        <v>0.55423122765196697</v>
      </c>
      <c r="M461" s="144">
        <v>37.381263408819002</v>
      </c>
      <c r="N461" s="115"/>
      <c r="O461" s="116"/>
      <c r="P461" s="117"/>
    </row>
    <row r="462" spans="2:16" x14ac:dyDescent="0.2">
      <c r="B462" s="142" t="s">
        <v>79</v>
      </c>
      <c r="C462" s="143">
        <v>2.8704347217284401</v>
      </c>
      <c r="D462" s="142">
        <v>18</v>
      </c>
      <c r="E462" s="142">
        <v>14</v>
      </c>
      <c r="F462" s="144">
        <v>30969.159999998999</v>
      </c>
      <c r="G462" s="144">
        <v>135103.44</v>
      </c>
      <c r="H462" s="144">
        <v>-104134.28</v>
      </c>
      <c r="I462" s="143">
        <v>1.2973964001095399</v>
      </c>
      <c r="J462" s="144">
        <v>-5097.04000000015</v>
      </c>
      <c r="K462" s="145">
        <v>823</v>
      </c>
      <c r="L462" s="146">
        <v>0.55528554070473901</v>
      </c>
      <c r="M462" s="144">
        <v>37.629599027945503</v>
      </c>
      <c r="N462" s="115"/>
      <c r="O462" s="116"/>
      <c r="P462" s="117"/>
    </row>
    <row r="463" spans="2:16" x14ac:dyDescent="0.2">
      <c r="B463" s="142" t="s">
        <v>79</v>
      </c>
      <c r="C463" s="143">
        <v>2.86875901916562</v>
      </c>
      <c r="D463" s="142">
        <v>26</v>
      </c>
      <c r="E463" s="142">
        <v>17</v>
      </c>
      <c r="F463" s="144">
        <v>31399.579999999201</v>
      </c>
      <c r="G463" s="144">
        <v>138819.82</v>
      </c>
      <c r="H463" s="144">
        <v>-107420.24000000099</v>
      </c>
      <c r="I463" s="143">
        <v>1.2923059937307799</v>
      </c>
      <c r="J463" s="144">
        <v>-4603.2600000001303</v>
      </c>
      <c r="K463" s="145">
        <v>849</v>
      </c>
      <c r="L463" s="146">
        <v>0.55477031802120103</v>
      </c>
      <c r="M463" s="144">
        <v>36.984193168432398</v>
      </c>
      <c r="N463" s="115"/>
      <c r="O463" s="116"/>
      <c r="P463" s="117"/>
    </row>
    <row r="464" spans="2:16" x14ac:dyDescent="0.2">
      <c r="B464" s="142" t="s">
        <v>79</v>
      </c>
      <c r="C464" s="143">
        <v>2.8685148935442202</v>
      </c>
      <c r="D464" s="142">
        <v>23</v>
      </c>
      <c r="E464" s="142">
        <v>19</v>
      </c>
      <c r="F464" s="144">
        <v>31404.659999999199</v>
      </c>
      <c r="G464" s="144">
        <v>138787.4</v>
      </c>
      <c r="H464" s="144">
        <v>-107382.74000000099</v>
      </c>
      <c r="I464" s="143">
        <v>1.2924553797006799</v>
      </c>
      <c r="J464" s="144">
        <v>-5097.04000000015</v>
      </c>
      <c r="K464" s="145">
        <v>848</v>
      </c>
      <c r="L464" s="146">
        <v>0.554245283018868</v>
      </c>
      <c r="M464" s="144">
        <v>37.033797169810299</v>
      </c>
      <c r="N464" s="115"/>
      <c r="O464" s="116"/>
      <c r="P464" s="117"/>
    </row>
    <row r="465" spans="2:16" x14ac:dyDescent="0.2">
      <c r="B465" s="142" t="s">
        <v>79</v>
      </c>
      <c r="C465" s="143">
        <v>2.8678767960251901</v>
      </c>
      <c r="D465" s="142">
        <v>27</v>
      </c>
      <c r="E465" s="142">
        <v>14</v>
      </c>
      <c r="F465" s="144">
        <v>31384.739999999201</v>
      </c>
      <c r="G465" s="144">
        <v>138674.9</v>
      </c>
      <c r="H465" s="144">
        <v>-107290.16000000099</v>
      </c>
      <c r="I465" s="143">
        <v>1.29252207285364</v>
      </c>
      <c r="J465" s="144">
        <v>-4603.2600000001303</v>
      </c>
      <c r="K465" s="145">
        <v>847</v>
      </c>
      <c r="L465" s="146">
        <v>0.55489964580873696</v>
      </c>
      <c r="M465" s="144">
        <v>37.054002361274001</v>
      </c>
      <c r="N465" s="115"/>
      <c r="O465" s="116"/>
      <c r="P465" s="117"/>
    </row>
    <row r="466" spans="2:16" x14ac:dyDescent="0.2">
      <c r="B466" s="142" t="s">
        <v>79</v>
      </c>
      <c r="C466" s="143">
        <v>2.8676990893714001</v>
      </c>
      <c r="D466" s="142">
        <v>13</v>
      </c>
      <c r="E466" s="142">
        <v>23</v>
      </c>
      <c r="F466" s="144">
        <v>29907.1199999989</v>
      </c>
      <c r="G466" s="144">
        <v>128199.959999999</v>
      </c>
      <c r="H466" s="144">
        <v>-98292.840000000506</v>
      </c>
      <c r="I466" s="143">
        <v>1.30426549889085</v>
      </c>
      <c r="J466" s="144">
        <v>-4637.8000000002803</v>
      </c>
      <c r="K466" s="145">
        <v>786</v>
      </c>
      <c r="L466" s="146">
        <v>0.55725190839694705</v>
      </c>
      <c r="M466" s="144">
        <v>38.049770992365403</v>
      </c>
      <c r="N466" s="115"/>
      <c r="O466" s="116"/>
      <c r="P466" s="117"/>
    </row>
    <row r="467" spans="2:16" x14ac:dyDescent="0.2">
      <c r="B467" s="142" t="s">
        <v>79</v>
      </c>
      <c r="C467" s="143">
        <v>2.8672416861385499</v>
      </c>
      <c r="D467" s="142">
        <v>26</v>
      </c>
      <c r="E467" s="142">
        <v>7</v>
      </c>
      <c r="F467" s="144">
        <v>30963.679999999</v>
      </c>
      <c r="G467" s="144">
        <v>135875.70000000001</v>
      </c>
      <c r="H467" s="144">
        <v>-104912.02</v>
      </c>
      <c r="I467" s="143">
        <v>1.2951394892596599</v>
      </c>
      <c r="J467" s="144">
        <v>-5631.8000000001502</v>
      </c>
      <c r="K467" s="145">
        <v>829</v>
      </c>
      <c r="L467" s="146">
        <v>0.55488540410132703</v>
      </c>
      <c r="M467" s="144">
        <v>37.350639324486302</v>
      </c>
      <c r="N467" s="115"/>
      <c r="O467" s="116"/>
      <c r="P467" s="117"/>
    </row>
    <row r="468" spans="2:16" x14ac:dyDescent="0.2">
      <c r="B468" s="142" t="s">
        <v>79</v>
      </c>
      <c r="C468" s="143">
        <v>2.8660600619624801</v>
      </c>
      <c r="D468" s="142">
        <v>27</v>
      </c>
      <c r="E468" s="142">
        <v>13</v>
      </c>
      <c r="F468" s="144">
        <v>31364.819999999199</v>
      </c>
      <c r="G468" s="144">
        <v>138654.98000000001</v>
      </c>
      <c r="H468" s="144">
        <v>-107290.16000000099</v>
      </c>
      <c r="I468" s="143">
        <v>1.29233640811048</v>
      </c>
      <c r="J468" s="144">
        <v>-4603.2600000001303</v>
      </c>
      <c r="K468" s="145">
        <v>846</v>
      </c>
      <c r="L468" s="146">
        <v>0.55437352245862903</v>
      </c>
      <c r="M468" s="144">
        <v>37.074255319147902</v>
      </c>
      <c r="N468" s="115"/>
      <c r="O468" s="116"/>
      <c r="P468" s="117"/>
    </row>
    <row r="469" spans="2:16" x14ac:dyDescent="0.2">
      <c r="B469" s="142" t="s">
        <v>79</v>
      </c>
      <c r="C469" s="143">
        <v>2.8648455619272002</v>
      </c>
      <c r="D469" s="142">
        <v>20</v>
      </c>
      <c r="E469" s="142">
        <v>24</v>
      </c>
      <c r="F469" s="144">
        <v>31364.819999999199</v>
      </c>
      <c r="G469" s="144">
        <v>138717.48000000001</v>
      </c>
      <c r="H469" s="144">
        <v>-107352.66000000099</v>
      </c>
      <c r="I469" s="143">
        <v>1.29216621181067</v>
      </c>
      <c r="J469" s="144">
        <v>-4798.1800000001203</v>
      </c>
      <c r="K469" s="145">
        <v>846</v>
      </c>
      <c r="L469" s="146">
        <v>0.55437352245862903</v>
      </c>
      <c r="M469" s="144">
        <v>37.074255319147902</v>
      </c>
      <c r="N469" s="115"/>
      <c r="O469" s="116"/>
      <c r="P469" s="117"/>
    </row>
    <row r="470" spans="2:16" x14ac:dyDescent="0.2">
      <c r="B470" s="142" t="s">
        <v>79</v>
      </c>
      <c r="C470" s="143">
        <v>2.8648455619272002</v>
      </c>
      <c r="D470" s="142">
        <v>20</v>
      </c>
      <c r="E470" s="142">
        <v>25</v>
      </c>
      <c r="F470" s="144">
        <v>31364.819999999199</v>
      </c>
      <c r="G470" s="144">
        <v>138717.48000000001</v>
      </c>
      <c r="H470" s="144">
        <v>-107352.66000000099</v>
      </c>
      <c r="I470" s="143">
        <v>1.29216621181067</v>
      </c>
      <c r="J470" s="144">
        <v>-4798.1800000001203</v>
      </c>
      <c r="K470" s="145">
        <v>846</v>
      </c>
      <c r="L470" s="146">
        <v>0.55437352245862903</v>
      </c>
      <c r="M470" s="144">
        <v>37.074255319147902</v>
      </c>
      <c r="N470" s="115"/>
      <c r="O470" s="116"/>
      <c r="P470" s="117"/>
    </row>
    <row r="471" spans="2:16" x14ac:dyDescent="0.2">
      <c r="B471" s="142" t="s">
        <v>79</v>
      </c>
      <c r="C471" s="143">
        <v>2.8639599627091101</v>
      </c>
      <c r="D471" s="142">
        <v>27</v>
      </c>
      <c r="E471" s="142">
        <v>11</v>
      </c>
      <c r="F471" s="144">
        <v>31247.639999999101</v>
      </c>
      <c r="G471" s="144">
        <v>137890.14000000001</v>
      </c>
      <c r="H471" s="144">
        <v>-106642.500000001</v>
      </c>
      <c r="I471" s="143">
        <v>1.29301301076024</v>
      </c>
      <c r="J471" s="144">
        <v>-5223.1800000001203</v>
      </c>
      <c r="K471" s="145">
        <v>842</v>
      </c>
      <c r="L471" s="146">
        <v>0.55463182897862195</v>
      </c>
      <c r="M471" s="144">
        <v>37.1112114014241</v>
      </c>
      <c r="N471" s="115"/>
      <c r="O471" s="116"/>
      <c r="P471" s="117"/>
    </row>
    <row r="472" spans="2:16" x14ac:dyDescent="0.2">
      <c r="B472" s="142" t="s">
        <v>79</v>
      </c>
      <c r="C472" s="143">
        <v>2.8613364703471298</v>
      </c>
      <c r="D472" s="142">
        <v>28</v>
      </c>
      <c r="E472" s="142">
        <v>14</v>
      </c>
      <c r="F472" s="144">
        <v>31227.319999999101</v>
      </c>
      <c r="G472" s="144">
        <v>138092.48000000001</v>
      </c>
      <c r="H472" s="144">
        <v>-106865.16000000099</v>
      </c>
      <c r="I472" s="143">
        <v>1.2922123543351201</v>
      </c>
      <c r="J472" s="144">
        <v>-5223.1800000001203</v>
      </c>
      <c r="K472" s="145">
        <v>846</v>
      </c>
      <c r="L472" s="146">
        <v>0.55437352245862903</v>
      </c>
      <c r="M472" s="144">
        <v>36.911725768320501</v>
      </c>
      <c r="N472" s="115"/>
      <c r="O472" s="116"/>
      <c r="P472" s="117"/>
    </row>
    <row r="473" spans="2:16" x14ac:dyDescent="0.2">
      <c r="B473" s="142" t="s">
        <v>79</v>
      </c>
      <c r="C473" s="143">
        <v>2.8592406596831599</v>
      </c>
      <c r="D473" s="142">
        <v>27</v>
      </c>
      <c r="E473" s="142">
        <v>5</v>
      </c>
      <c r="F473" s="144">
        <v>30891.4199999991</v>
      </c>
      <c r="G473" s="144">
        <v>135285.85999999999</v>
      </c>
      <c r="H473" s="144">
        <v>-104394.44</v>
      </c>
      <c r="I473" s="143">
        <v>1.2959105868090199</v>
      </c>
      <c r="J473" s="144">
        <v>-6311.8800000001502</v>
      </c>
      <c r="K473" s="145">
        <v>826</v>
      </c>
      <c r="L473" s="146">
        <v>0.554479418886199</v>
      </c>
      <c r="M473" s="144">
        <v>37.398813559320999</v>
      </c>
      <c r="N473" s="115"/>
      <c r="O473" s="116"/>
      <c r="P473" s="117"/>
    </row>
    <row r="474" spans="2:16" x14ac:dyDescent="0.2">
      <c r="B474" s="142" t="s">
        <v>79</v>
      </c>
      <c r="C474" s="143">
        <v>2.8589046301356098</v>
      </c>
      <c r="D474" s="142">
        <v>21</v>
      </c>
      <c r="E474" s="142">
        <v>25</v>
      </c>
      <c r="F474" s="144">
        <v>31312.079999999201</v>
      </c>
      <c r="G474" s="144">
        <v>138912.4</v>
      </c>
      <c r="H474" s="144">
        <v>-107600.320000001</v>
      </c>
      <c r="I474" s="143">
        <v>1.2910035955283301</v>
      </c>
      <c r="J474" s="144">
        <v>-4722.1000000002095</v>
      </c>
      <c r="K474" s="145">
        <v>849</v>
      </c>
      <c r="L474" s="146">
        <v>0.55359246171967003</v>
      </c>
      <c r="M474" s="144">
        <v>36.881130742048398</v>
      </c>
      <c r="N474" s="115"/>
      <c r="O474" s="116"/>
      <c r="P474" s="117"/>
    </row>
    <row r="475" spans="2:16" x14ac:dyDescent="0.2">
      <c r="B475" s="142" t="s">
        <v>79</v>
      </c>
      <c r="C475" s="143">
        <v>2.8589046301356098</v>
      </c>
      <c r="D475" s="142">
        <v>21</v>
      </c>
      <c r="E475" s="142">
        <v>24</v>
      </c>
      <c r="F475" s="144">
        <v>31312.079999999201</v>
      </c>
      <c r="G475" s="144">
        <v>138912.4</v>
      </c>
      <c r="H475" s="144">
        <v>-107600.320000001</v>
      </c>
      <c r="I475" s="143">
        <v>1.2910035955283301</v>
      </c>
      <c r="J475" s="144">
        <v>-4722.1000000002095</v>
      </c>
      <c r="K475" s="145">
        <v>849</v>
      </c>
      <c r="L475" s="146">
        <v>0.55359246171967003</v>
      </c>
      <c r="M475" s="144">
        <v>36.881130742048398</v>
      </c>
      <c r="N475" s="115"/>
      <c r="O475" s="116"/>
      <c r="P475" s="117"/>
    </row>
    <row r="476" spans="2:16" x14ac:dyDescent="0.2">
      <c r="B476" s="142" t="s">
        <v>79</v>
      </c>
      <c r="C476" s="143">
        <v>2.8582237953085698</v>
      </c>
      <c r="D476" s="142">
        <v>30</v>
      </c>
      <c r="E476" s="142">
        <v>11</v>
      </c>
      <c r="F476" s="144">
        <v>31267.159999999199</v>
      </c>
      <c r="G476" s="144">
        <v>138687.4</v>
      </c>
      <c r="H476" s="144">
        <v>-107420.24000000099</v>
      </c>
      <c r="I476" s="143">
        <v>1.2910732651500201</v>
      </c>
      <c r="J476" s="144">
        <v>-5223.1800000001203</v>
      </c>
      <c r="K476" s="145">
        <v>848</v>
      </c>
      <c r="L476" s="146">
        <v>0.554245283018868</v>
      </c>
      <c r="M476" s="144">
        <v>36.871650943395203</v>
      </c>
      <c r="N476" s="115"/>
      <c r="O476" s="116"/>
      <c r="P476" s="117"/>
    </row>
    <row r="477" spans="2:16" x14ac:dyDescent="0.2">
      <c r="B477" s="142" t="s">
        <v>79</v>
      </c>
      <c r="C477" s="143">
        <v>2.8556235860172401</v>
      </c>
      <c r="D477" s="142">
        <v>20</v>
      </c>
      <c r="E477" s="142">
        <v>17</v>
      </c>
      <c r="F477" s="144">
        <v>31182.799999999101</v>
      </c>
      <c r="G477" s="144">
        <v>137870.22</v>
      </c>
      <c r="H477" s="144">
        <v>-106687.420000001</v>
      </c>
      <c r="I477" s="143">
        <v>1.29228188290615</v>
      </c>
      <c r="J477" s="144">
        <v>-4798.1800000001203</v>
      </c>
      <c r="K477" s="145">
        <v>840</v>
      </c>
      <c r="L477" s="146">
        <v>0.55476190476190501</v>
      </c>
      <c r="M477" s="144">
        <v>37.122380952379899</v>
      </c>
      <c r="N477" s="115"/>
      <c r="O477" s="116"/>
      <c r="P477" s="117"/>
    </row>
    <row r="478" spans="2:16" x14ac:dyDescent="0.2">
      <c r="B478" s="142" t="s">
        <v>79</v>
      </c>
      <c r="C478" s="143">
        <v>2.8556235860172401</v>
      </c>
      <c r="D478" s="142">
        <v>20</v>
      </c>
      <c r="E478" s="142">
        <v>18</v>
      </c>
      <c r="F478" s="144">
        <v>31182.799999999101</v>
      </c>
      <c r="G478" s="144">
        <v>137870.22</v>
      </c>
      <c r="H478" s="144">
        <v>-106687.420000001</v>
      </c>
      <c r="I478" s="143">
        <v>1.29228188290615</v>
      </c>
      <c r="J478" s="144">
        <v>-4798.1800000001203</v>
      </c>
      <c r="K478" s="145">
        <v>840</v>
      </c>
      <c r="L478" s="146">
        <v>0.55476190476190501</v>
      </c>
      <c r="M478" s="144">
        <v>37.122380952379899</v>
      </c>
      <c r="N478" s="115"/>
      <c r="O478" s="116"/>
      <c r="P478" s="117"/>
    </row>
    <row r="479" spans="2:16" x14ac:dyDescent="0.2">
      <c r="B479" s="142" t="s">
        <v>79</v>
      </c>
      <c r="C479" s="143">
        <v>2.8523310589584998</v>
      </c>
      <c r="D479" s="142">
        <v>14</v>
      </c>
      <c r="E479" s="142">
        <v>3</v>
      </c>
      <c r="F479" s="144">
        <v>28061.179999999102</v>
      </c>
      <c r="G479" s="144">
        <v>114508.639999999</v>
      </c>
      <c r="H479" s="144">
        <v>-86447.460000000399</v>
      </c>
      <c r="I479" s="143">
        <v>1.3246038692172</v>
      </c>
      <c r="J479" s="144">
        <v>-5380.9400000000796</v>
      </c>
      <c r="K479" s="145">
        <v>704</v>
      </c>
      <c r="L479" s="146">
        <v>0.55681818181818199</v>
      </c>
      <c r="M479" s="144">
        <v>39.859630681817201</v>
      </c>
      <c r="N479" s="115"/>
      <c r="O479" s="116"/>
      <c r="P479" s="117"/>
    </row>
    <row r="480" spans="2:16" x14ac:dyDescent="0.2">
      <c r="B480" s="142" t="s">
        <v>79</v>
      </c>
      <c r="C480" s="143">
        <v>2.85048933854875</v>
      </c>
      <c r="D480" s="142">
        <v>30</v>
      </c>
      <c r="E480" s="142">
        <v>6</v>
      </c>
      <c r="F480" s="144">
        <v>30987.879999999099</v>
      </c>
      <c r="G480" s="144">
        <v>137037.79999999999</v>
      </c>
      <c r="H480" s="144">
        <v>-106049.920000001</v>
      </c>
      <c r="I480" s="143">
        <v>1.2922008804909899</v>
      </c>
      <c r="J480" s="144">
        <v>-5418.1000000001204</v>
      </c>
      <c r="K480" s="145">
        <v>839</v>
      </c>
      <c r="L480" s="146">
        <v>0.55423122765196697</v>
      </c>
      <c r="M480" s="144">
        <v>36.934302741357698</v>
      </c>
      <c r="N480" s="115"/>
      <c r="O480" s="116"/>
      <c r="P480" s="117"/>
    </row>
    <row r="481" spans="2:16" x14ac:dyDescent="0.2">
      <c r="B481" s="142" t="s">
        <v>79</v>
      </c>
      <c r="C481" s="143">
        <v>2.8495843583611098</v>
      </c>
      <c r="D481" s="142">
        <v>18</v>
      </c>
      <c r="E481" s="142">
        <v>19</v>
      </c>
      <c r="F481" s="144">
        <v>30960.9399999991</v>
      </c>
      <c r="G481" s="144">
        <v>136658.12</v>
      </c>
      <c r="H481" s="144">
        <v>-105697.180000001</v>
      </c>
      <c r="I481" s="143">
        <v>1.29292115456627</v>
      </c>
      <c r="J481" s="144">
        <v>-4798.1800000001203</v>
      </c>
      <c r="K481" s="145">
        <v>832</v>
      </c>
      <c r="L481" s="146">
        <v>0.55408653846153799</v>
      </c>
      <c r="M481" s="144">
        <v>37.212668269229702</v>
      </c>
      <c r="N481" s="115"/>
      <c r="O481" s="116"/>
      <c r="P481" s="117"/>
    </row>
    <row r="482" spans="2:16" x14ac:dyDescent="0.2">
      <c r="B482" s="142" t="s">
        <v>79</v>
      </c>
      <c r="C482" s="143">
        <v>2.8486426725212399</v>
      </c>
      <c r="D482" s="142">
        <v>28</v>
      </c>
      <c r="E482" s="142">
        <v>17</v>
      </c>
      <c r="F482" s="144">
        <v>31149.579999999201</v>
      </c>
      <c r="G482" s="144">
        <v>138569.82</v>
      </c>
      <c r="H482" s="144">
        <v>-107420.24000000099</v>
      </c>
      <c r="I482" s="143">
        <v>1.28997868558103</v>
      </c>
      <c r="J482" s="144">
        <v>-5223.1800000001203</v>
      </c>
      <c r="K482" s="145">
        <v>849</v>
      </c>
      <c r="L482" s="146">
        <v>0.55477031802120103</v>
      </c>
      <c r="M482" s="144">
        <v>36.6897290930496</v>
      </c>
      <c r="N482" s="115"/>
      <c r="O482" s="116"/>
      <c r="P482" s="117"/>
    </row>
    <row r="483" spans="2:16" x14ac:dyDescent="0.2">
      <c r="B483" s="142" t="s">
        <v>79</v>
      </c>
      <c r="C483" s="143">
        <v>2.8486426725212399</v>
      </c>
      <c r="D483" s="142">
        <v>28</v>
      </c>
      <c r="E483" s="142">
        <v>18</v>
      </c>
      <c r="F483" s="144">
        <v>31149.579999999201</v>
      </c>
      <c r="G483" s="144">
        <v>138569.82</v>
      </c>
      <c r="H483" s="144">
        <v>-107420.24000000099</v>
      </c>
      <c r="I483" s="143">
        <v>1.28997868558103</v>
      </c>
      <c r="J483" s="144">
        <v>-5223.1800000001203</v>
      </c>
      <c r="K483" s="145">
        <v>849</v>
      </c>
      <c r="L483" s="146">
        <v>0.55477031802120103</v>
      </c>
      <c r="M483" s="144">
        <v>36.6897290930496</v>
      </c>
      <c r="N483" s="115"/>
      <c r="O483" s="116"/>
      <c r="P483" s="117"/>
    </row>
    <row r="484" spans="2:16" x14ac:dyDescent="0.2">
      <c r="B484" s="142" t="s">
        <v>79</v>
      </c>
      <c r="C484" s="143">
        <v>2.8469448196887002</v>
      </c>
      <c r="D484" s="142">
        <v>20</v>
      </c>
      <c r="E484" s="142">
        <v>19</v>
      </c>
      <c r="F484" s="144">
        <v>31090.219999999099</v>
      </c>
      <c r="G484" s="144">
        <v>137870.22</v>
      </c>
      <c r="H484" s="144">
        <v>-106780.000000001</v>
      </c>
      <c r="I484" s="143">
        <v>1.2911614534556899</v>
      </c>
      <c r="J484" s="144">
        <v>-4798.1800000001203</v>
      </c>
      <c r="K484" s="145">
        <v>841</v>
      </c>
      <c r="L484" s="146">
        <v>0.55410225921522005</v>
      </c>
      <c r="M484" s="144">
        <v>36.968156956003703</v>
      </c>
      <c r="N484" s="115"/>
      <c r="O484" s="116"/>
      <c r="P484" s="117"/>
    </row>
    <row r="485" spans="2:16" x14ac:dyDescent="0.2">
      <c r="B485" s="142" t="s">
        <v>79</v>
      </c>
      <c r="C485" s="143">
        <v>2.8467613202318902</v>
      </c>
      <c r="D485" s="142">
        <v>18</v>
      </c>
      <c r="E485" s="142">
        <v>20</v>
      </c>
      <c r="F485" s="144">
        <v>30930.859999999098</v>
      </c>
      <c r="G485" s="144">
        <v>136658.12</v>
      </c>
      <c r="H485" s="144">
        <v>-105727.260000001</v>
      </c>
      <c r="I485" s="143">
        <v>1.2925533112273899</v>
      </c>
      <c r="J485" s="144">
        <v>-4798.1800000001203</v>
      </c>
      <c r="K485" s="145">
        <v>833</v>
      </c>
      <c r="L485" s="146">
        <v>0.55342136854741897</v>
      </c>
      <c r="M485" s="144">
        <v>37.131884753900501</v>
      </c>
      <c r="N485" s="115"/>
      <c r="O485" s="116"/>
      <c r="P485" s="117"/>
    </row>
    <row r="486" spans="2:16" x14ac:dyDescent="0.2">
      <c r="B486" s="142" t="s">
        <v>79</v>
      </c>
      <c r="C486" s="143">
        <v>2.8466441291200102</v>
      </c>
      <c r="D486" s="142">
        <v>19</v>
      </c>
      <c r="E486" s="142">
        <v>8</v>
      </c>
      <c r="F486" s="144">
        <v>30667.219999999099</v>
      </c>
      <c r="G486" s="144">
        <v>134453.84</v>
      </c>
      <c r="H486" s="144">
        <v>-103786.62</v>
      </c>
      <c r="I486" s="143">
        <v>1.29548336770191</v>
      </c>
      <c r="J486" s="144">
        <v>-5319.3000000001502</v>
      </c>
      <c r="K486" s="145">
        <v>816</v>
      </c>
      <c r="L486" s="146">
        <v>0.55392156862745101</v>
      </c>
      <c r="M486" s="144">
        <v>37.582377450979301</v>
      </c>
      <c r="N486" s="115"/>
      <c r="O486" s="116"/>
      <c r="P486" s="117"/>
    </row>
    <row r="487" spans="2:16" x14ac:dyDescent="0.2">
      <c r="B487" s="142" t="s">
        <v>79</v>
      </c>
      <c r="C487" s="143">
        <v>2.84630759429219</v>
      </c>
      <c r="D487" s="142">
        <v>30</v>
      </c>
      <c r="E487" s="142">
        <v>23</v>
      </c>
      <c r="F487" s="144">
        <v>31271.8399999992</v>
      </c>
      <c r="G487" s="144">
        <v>139522.16</v>
      </c>
      <c r="H487" s="144">
        <v>-108250.320000001</v>
      </c>
      <c r="I487" s="143">
        <v>1.28888450399037</v>
      </c>
      <c r="J487" s="144">
        <v>-5223.1800000001203</v>
      </c>
      <c r="K487" s="145">
        <v>852</v>
      </c>
      <c r="L487" s="146">
        <v>0.55516431924882603</v>
      </c>
      <c r="M487" s="144">
        <v>36.704037558684398</v>
      </c>
      <c r="N487" s="115"/>
      <c r="O487" s="116"/>
      <c r="P487" s="117"/>
    </row>
    <row r="488" spans="2:16" x14ac:dyDescent="0.2">
      <c r="B488" s="142" t="s">
        <v>79</v>
      </c>
      <c r="C488" s="143">
        <v>2.84630759429219</v>
      </c>
      <c r="D488" s="142">
        <v>30</v>
      </c>
      <c r="E488" s="142">
        <v>24</v>
      </c>
      <c r="F488" s="144">
        <v>31271.8399999992</v>
      </c>
      <c r="G488" s="144">
        <v>139522.16</v>
      </c>
      <c r="H488" s="144">
        <v>-108250.320000001</v>
      </c>
      <c r="I488" s="143">
        <v>1.28888450399037</v>
      </c>
      <c r="J488" s="144">
        <v>-5223.1800000001203</v>
      </c>
      <c r="K488" s="145">
        <v>852</v>
      </c>
      <c r="L488" s="146">
        <v>0.55516431924882603</v>
      </c>
      <c r="M488" s="144">
        <v>36.704037558684398</v>
      </c>
      <c r="N488" s="115"/>
      <c r="O488" s="116"/>
      <c r="P488" s="117"/>
    </row>
    <row r="489" spans="2:16" x14ac:dyDescent="0.2">
      <c r="B489" s="142" t="s">
        <v>79</v>
      </c>
      <c r="C489" s="143">
        <v>2.8439538895519401</v>
      </c>
      <c r="D489" s="142">
        <v>13</v>
      </c>
      <c r="E489" s="142">
        <v>21</v>
      </c>
      <c r="F489" s="144">
        <v>29482.519999998902</v>
      </c>
      <c r="G489" s="144">
        <v>126727.69999999899</v>
      </c>
      <c r="H489" s="144">
        <v>-97245.180000000502</v>
      </c>
      <c r="I489" s="143">
        <v>1.30317718574842</v>
      </c>
      <c r="J489" s="144">
        <v>-4591.1000000000804</v>
      </c>
      <c r="K489" s="145">
        <v>781</v>
      </c>
      <c r="L489" s="146">
        <v>0.55697823303457095</v>
      </c>
      <c r="M489" s="144">
        <v>37.749705505760801</v>
      </c>
      <c r="N489" s="115"/>
      <c r="O489" s="116"/>
      <c r="P489" s="117"/>
    </row>
    <row r="490" spans="2:16" x14ac:dyDescent="0.2">
      <c r="B490" s="142" t="s">
        <v>79</v>
      </c>
      <c r="C490" s="143">
        <v>2.8438626315459001</v>
      </c>
      <c r="D490" s="142">
        <v>26</v>
      </c>
      <c r="E490" s="142">
        <v>10</v>
      </c>
      <c r="F490" s="144">
        <v>30998.039999999099</v>
      </c>
      <c r="G490" s="144">
        <v>137355.38</v>
      </c>
      <c r="H490" s="144">
        <v>-106357.340000001</v>
      </c>
      <c r="I490" s="143">
        <v>1.2914518170537099</v>
      </c>
      <c r="J490" s="144">
        <v>-5641.9600000001501</v>
      </c>
      <c r="K490" s="145">
        <v>837</v>
      </c>
      <c r="L490" s="146">
        <v>0.55436081242532897</v>
      </c>
      <c r="M490" s="144">
        <v>37.034695340500797</v>
      </c>
      <c r="N490" s="115"/>
      <c r="O490" s="116"/>
      <c r="P490" s="117"/>
    </row>
    <row r="491" spans="2:16" x14ac:dyDescent="0.2">
      <c r="B491" s="142" t="s">
        <v>79</v>
      </c>
      <c r="C491" s="143">
        <v>2.84355207982084</v>
      </c>
      <c r="D491" s="142">
        <v>26</v>
      </c>
      <c r="E491" s="142">
        <v>11</v>
      </c>
      <c r="F491" s="144">
        <v>31000.379999999099</v>
      </c>
      <c r="G491" s="144">
        <v>137500.29999999999</v>
      </c>
      <c r="H491" s="144">
        <v>-106499.920000001</v>
      </c>
      <c r="I491" s="143">
        <v>1.2910835989360301</v>
      </c>
      <c r="J491" s="144">
        <v>-5641.9600000001501</v>
      </c>
      <c r="K491" s="145">
        <v>839</v>
      </c>
      <c r="L491" s="146">
        <v>0.55423122765196697</v>
      </c>
      <c r="M491" s="144">
        <v>36.949201430273099</v>
      </c>
      <c r="N491" s="115"/>
      <c r="O491" s="116"/>
      <c r="P491" s="117"/>
    </row>
    <row r="492" spans="2:16" x14ac:dyDescent="0.2">
      <c r="B492" s="142" t="s">
        <v>79</v>
      </c>
      <c r="C492" s="143">
        <v>2.8416624461106901</v>
      </c>
      <c r="D492" s="142">
        <v>24</v>
      </c>
      <c r="E492" s="142">
        <v>17</v>
      </c>
      <c r="F492" s="144">
        <v>31044.899999999201</v>
      </c>
      <c r="G492" s="144">
        <v>138217.48000000001</v>
      </c>
      <c r="H492" s="144">
        <v>-107172.58000000101</v>
      </c>
      <c r="I492" s="143">
        <v>1.2896720411134901</v>
      </c>
      <c r="J492" s="144">
        <v>-5097.04000000015</v>
      </c>
      <c r="K492" s="145">
        <v>845</v>
      </c>
      <c r="L492" s="146">
        <v>0.555029585798817</v>
      </c>
      <c r="M492" s="144">
        <v>36.739526627217899</v>
      </c>
      <c r="N492" s="115"/>
      <c r="O492" s="116"/>
      <c r="P492" s="117"/>
    </row>
    <row r="493" spans="2:16" x14ac:dyDescent="0.2">
      <c r="B493" s="142" t="s">
        <v>79</v>
      </c>
      <c r="C493" s="143">
        <v>2.8414039084363298</v>
      </c>
      <c r="D493" s="142">
        <v>21</v>
      </c>
      <c r="E493" s="142">
        <v>21</v>
      </c>
      <c r="F493" s="144">
        <v>31117.159999999199</v>
      </c>
      <c r="G493" s="144">
        <v>138717.48000000001</v>
      </c>
      <c r="H493" s="144">
        <v>-107600.320000001</v>
      </c>
      <c r="I493" s="143">
        <v>1.2891920767521801</v>
      </c>
      <c r="J493" s="144">
        <v>-4917.0200000002096</v>
      </c>
      <c r="K493" s="145">
        <v>848</v>
      </c>
      <c r="L493" s="146">
        <v>0.55306603773584895</v>
      </c>
      <c r="M493" s="144">
        <v>36.694764150942298</v>
      </c>
      <c r="N493" s="115"/>
      <c r="O493" s="116"/>
      <c r="P493" s="117"/>
    </row>
    <row r="494" spans="2:16" x14ac:dyDescent="0.2">
      <c r="B494" s="142" t="s">
        <v>79</v>
      </c>
      <c r="C494" s="143">
        <v>2.8414039084363298</v>
      </c>
      <c r="D494" s="142">
        <v>21</v>
      </c>
      <c r="E494" s="142">
        <v>22</v>
      </c>
      <c r="F494" s="144">
        <v>31117.159999999199</v>
      </c>
      <c r="G494" s="144">
        <v>138717.48000000001</v>
      </c>
      <c r="H494" s="144">
        <v>-107600.320000001</v>
      </c>
      <c r="I494" s="143">
        <v>1.2891920767521801</v>
      </c>
      <c r="J494" s="144">
        <v>-4917.0200000002096</v>
      </c>
      <c r="K494" s="145">
        <v>848</v>
      </c>
      <c r="L494" s="146">
        <v>0.55306603773584895</v>
      </c>
      <c r="M494" s="144">
        <v>36.694764150942298</v>
      </c>
      <c r="N494" s="115"/>
      <c r="O494" s="116"/>
      <c r="P494" s="117"/>
    </row>
    <row r="495" spans="2:16" x14ac:dyDescent="0.2">
      <c r="B495" s="142" t="s">
        <v>79</v>
      </c>
      <c r="C495" s="143">
        <v>2.8414039084363298</v>
      </c>
      <c r="D495" s="142">
        <v>21</v>
      </c>
      <c r="E495" s="142">
        <v>23</v>
      </c>
      <c r="F495" s="144">
        <v>31117.159999999199</v>
      </c>
      <c r="G495" s="144">
        <v>138717.48000000001</v>
      </c>
      <c r="H495" s="144">
        <v>-107600.320000001</v>
      </c>
      <c r="I495" s="143">
        <v>1.2891920767521801</v>
      </c>
      <c r="J495" s="144">
        <v>-4917.0200000002096</v>
      </c>
      <c r="K495" s="145">
        <v>848</v>
      </c>
      <c r="L495" s="146">
        <v>0.55306603773584895</v>
      </c>
      <c r="M495" s="144">
        <v>36.694764150942298</v>
      </c>
      <c r="N495" s="115"/>
      <c r="O495" s="116"/>
      <c r="P495" s="117"/>
    </row>
    <row r="496" spans="2:16" x14ac:dyDescent="0.2">
      <c r="B496" s="142" t="s">
        <v>79</v>
      </c>
      <c r="C496" s="143">
        <v>2.8414039084363298</v>
      </c>
      <c r="D496" s="142">
        <v>21</v>
      </c>
      <c r="E496" s="142">
        <v>20</v>
      </c>
      <c r="F496" s="144">
        <v>31117.159999999199</v>
      </c>
      <c r="G496" s="144">
        <v>138717.48000000001</v>
      </c>
      <c r="H496" s="144">
        <v>-107600.320000001</v>
      </c>
      <c r="I496" s="143">
        <v>1.2891920767521801</v>
      </c>
      <c r="J496" s="144">
        <v>-4917.0200000002096</v>
      </c>
      <c r="K496" s="145">
        <v>848</v>
      </c>
      <c r="L496" s="146">
        <v>0.55306603773584895</v>
      </c>
      <c r="M496" s="144">
        <v>36.694764150942298</v>
      </c>
      <c r="N496" s="115"/>
      <c r="O496" s="116"/>
      <c r="P496" s="117"/>
    </row>
    <row r="497" spans="2:16" x14ac:dyDescent="0.2">
      <c r="B497" s="142" t="s">
        <v>79</v>
      </c>
      <c r="C497" s="143">
        <v>2.8407367214120001</v>
      </c>
      <c r="D497" s="142">
        <v>12</v>
      </c>
      <c r="E497" s="142">
        <v>1</v>
      </c>
      <c r="F497" s="144">
        <v>27310.0999999991</v>
      </c>
      <c r="G497" s="144">
        <v>108837.98</v>
      </c>
      <c r="H497" s="144">
        <v>-81527.880000000398</v>
      </c>
      <c r="I497" s="143">
        <v>1.33497866006082</v>
      </c>
      <c r="J497" s="144">
        <v>-4768.4400000000796</v>
      </c>
      <c r="K497" s="145">
        <v>655</v>
      </c>
      <c r="L497" s="146">
        <v>0.56335877862595396</v>
      </c>
      <c r="M497" s="144">
        <v>41.694809160304303</v>
      </c>
      <c r="N497" s="115"/>
      <c r="O497" s="116"/>
      <c r="P497" s="117"/>
    </row>
    <row r="498" spans="2:16" x14ac:dyDescent="0.2">
      <c r="B498" s="142" t="s">
        <v>79</v>
      </c>
      <c r="C498" s="143">
        <v>2.8406678519280701</v>
      </c>
      <c r="D498" s="142">
        <v>30</v>
      </c>
      <c r="E498" s="142">
        <v>5</v>
      </c>
      <c r="F498" s="144">
        <v>30880.459999999101</v>
      </c>
      <c r="G498" s="144">
        <v>136930.38</v>
      </c>
      <c r="H498" s="144">
        <v>-106049.920000001</v>
      </c>
      <c r="I498" s="143">
        <v>1.2911879612921799</v>
      </c>
      <c r="J498" s="144">
        <v>-5418.1000000001204</v>
      </c>
      <c r="K498" s="145">
        <v>838</v>
      </c>
      <c r="L498" s="146">
        <v>0.55369928400954604</v>
      </c>
      <c r="M498" s="144">
        <v>36.850190930786603</v>
      </c>
      <c r="N498" s="115"/>
      <c r="O498" s="116"/>
      <c r="P498" s="117"/>
    </row>
    <row r="499" spans="2:16" x14ac:dyDescent="0.2">
      <c r="B499" s="142" t="s">
        <v>79</v>
      </c>
      <c r="C499" s="143">
        <v>2.8394057877745298</v>
      </c>
      <c r="D499" s="142">
        <v>29</v>
      </c>
      <c r="E499" s="142">
        <v>6</v>
      </c>
      <c r="F499" s="144">
        <v>30768.359999999098</v>
      </c>
      <c r="G499" s="144">
        <v>136120.62</v>
      </c>
      <c r="H499" s="144">
        <v>-105352.260000001</v>
      </c>
      <c r="I499" s="143">
        <v>1.2920522065686999</v>
      </c>
      <c r="J499" s="144">
        <v>-5716.9600000001501</v>
      </c>
      <c r="K499" s="145">
        <v>833</v>
      </c>
      <c r="L499" s="146">
        <v>0.55342136854741897</v>
      </c>
      <c r="M499" s="144">
        <v>36.936806722687997</v>
      </c>
      <c r="N499" s="115"/>
      <c r="O499" s="116"/>
      <c r="P499" s="117"/>
    </row>
    <row r="500" spans="2:16" x14ac:dyDescent="0.2">
      <c r="B500" s="142" t="s">
        <v>79</v>
      </c>
      <c r="C500" s="143">
        <v>2.83870752913099</v>
      </c>
      <c r="D500" s="142">
        <v>24</v>
      </c>
      <c r="E500" s="142">
        <v>25</v>
      </c>
      <c r="F500" s="144">
        <v>31201.919999999202</v>
      </c>
      <c r="G500" s="144">
        <v>139452.24</v>
      </c>
      <c r="H500" s="144">
        <v>-108250.320000001</v>
      </c>
      <c r="I500" s="143">
        <v>1.2882385936595799</v>
      </c>
      <c r="J500" s="144">
        <v>-4798.1800000001203</v>
      </c>
      <c r="K500" s="145">
        <v>851</v>
      </c>
      <c r="L500" s="146">
        <v>0.55464159811985903</v>
      </c>
      <c r="M500" s="144">
        <v>36.665005875439597</v>
      </c>
      <c r="N500" s="115"/>
      <c r="O500" s="116"/>
      <c r="P500" s="117"/>
    </row>
    <row r="501" spans="2:16" x14ac:dyDescent="0.2">
      <c r="B501" s="142" t="s">
        <v>79</v>
      </c>
      <c r="C501" s="143">
        <v>2.8380509487130001</v>
      </c>
      <c r="D501" s="142">
        <v>26</v>
      </c>
      <c r="E501" s="142">
        <v>6</v>
      </c>
      <c r="F501" s="144">
        <v>30589.079999999001</v>
      </c>
      <c r="G501" s="144">
        <v>134990.94</v>
      </c>
      <c r="H501" s="144">
        <v>-104401.86</v>
      </c>
      <c r="I501" s="143">
        <v>1.2929936305732399</v>
      </c>
      <c r="J501" s="144">
        <v>-5631.8000000001502</v>
      </c>
      <c r="K501" s="145">
        <v>824</v>
      </c>
      <c r="L501" s="146">
        <v>0.55461165048543704</v>
      </c>
      <c r="M501" s="144">
        <v>37.122669902911603</v>
      </c>
      <c r="N501" s="115"/>
      <c r="O501" s="116"/>
      <c r="P501" s="117"/>
    </row>
    <row r="502" spans="2:16" x14ac:dyDescent="0.2">
      <c r="B502" s="142" t="s">
        <v>79</v>
      </c>
      <c r="C502" s="143">
        <v>2.8359791896173201</v>
      </c>
      <c r="D502" s="142">
        <v>14</v>
      </c>
      <c r="E502" s="142">
        <v>25</v>
      </c>
      <c r="F502" s="144">
        <v>30332.4599999989</v>
      </c>
      <c r="G502" s="144">
        <v>133146.41999999899</v>
      </c>
      <c r="H502" s="144">
        <v>-102813.96</v>
      </c>
      <c r="I502" s="143">
        <v>1.29502277706256</v>
      </c>
      <c r="J502" s="144">
        <v>-5129.4600000001501</v>
      </c>
      <c r="K502" s="145">
        <v>813</v>
      </c>
      <c r="L502" s="146">
        <v>0.55473554735547403</v>
      </c>
      <c r="M502" s="144">
        <v>37.309298892987897</v>
      </c>
      <c r="N502" s="115"/>
      <c r="O502" s="116"/>
      <c r="P502" s="117"/>
    </row>
    <row r="503" spans="2:16" x14ac:dyDescent="0.2">
      <c r="B503" s="142" t="s">
        <v>79</v>
      </c>
      <c r="C503" s="143">
        <v>2.8358501175620701</v>
      </c>
      <c r="D503" s="142">
        <v>14</v>
      </c>
      <c r="E503" s="142">
        <v>23</v>
      </c>
      <c r="F503" s="144">
        <v>30060.599999999002</v>
      </c>
      <c r="G503" s="144">
        <v>131434.31999999899</v>
      </c>
      <c r="H503" s="144">
        <v>-101373.72</v>
      </c>
      <c r="I503" s="143">
        <v>1.29653247409683</v>
      </c>
      <c r="J503" s="144">
        <v>-4763.0200000001196</v>
      </c>
      <c r="K503" s="145">
        <v>805</v>
      </c>
      <c r="L503" s="146">
        <v>0.55403726708074497</v>
      </c>
      <c r="M503" s="144">
        <v>37.342360248446198</v>
      </c>
      <c r="N503" s="115"/>
      <c r="O503" s="116"/>
      <c r="P503" s="117"/>
    </row>
    <row r="504" spans="2:16" x14ac:dyDescent="0.2">
      <c r="B504" s="142" t="s">
        <v>79</v>
      </c>
      <c r="C504" s="143">
        <v>2.83521260215129</v>
      </c>
      <c r="D504" s="142">
        <v>19</v>
      </c>
      <c r="E504" s="142">
        <v>17</v>
      </c>
      <c r="F504" s="144">
        <v>30955.459999999101</v>
      </c>
      <c r="G504" s="144">
        <v>137667.88</v>
      </c>
      <c r="H504" s="144">
        <v>-106712.420000001</v>
      </c>
      <c r="I504" s="143">
        <v>1.29008301001888</v>
      </c>
      <c r="J504" s="144">
        <v>-5097.04000000015</v>
      </c>
      <c r="K504" s="145">
        <v>838</v>
      </c>
      <c r="L504" s="146">
        <v>0.55369928400954604</v>
      </c>
      <c r="M504" s="144">
        <v>36.939689737469102</v>
      </c>
      <c r="N504" s="115"/>
      <c r="O504" s="116"/>
      <c r="P504" s="117"/>
    </row>
    <row r="505" spans="2:16" x14ac:dyDescent="0.2">
      <c r="B505" s="142" t="s">
        <v>79</v>
      </c>
      <c r="C505" s="143">
        <v>2.83521260215129</v>
      </c>
      <c r="D505" s="142">
        <v>19</v>
      </c>
      <c r="E505" s="142">
        <v>16</v>
      </c>
      <c r="F505" s="144">
        <v>30955.459999999101</v>
      </c>
      <c r="G505" s="144">
        <v>137667.88</v>
      </c>
      <c r="H505" s="144">
        <v>-106712.420000001</v>
      </c>
      <c r="I505" s="143">
        <v>1.29008301001888</v>
      </c>
      <c r="J505" s="144">
        <v>-5097.04000000015</v>
      </c>
      <c r="K505" s="145">
        <v>838</v>
      </c>
      <c r="L505" s="146">
        <v>0.55369928400954604</v>
      </c>
      <c r="M505" s="144">
        <v>36.939689737469102</v>
      </c>
      <c r="N505" s="115"/>
      <c r="O505" s="116"/>
      <c r="P505" s="117"/>
    </row>
    <row r="506" spans="2:16" x14ac:dyDescent="0.2">
      <c r="B506" s="142" t="s">
        <v>79</v>
      </c>
      <c r="C506" s="143">
        <v>2.83475843035853</v>
      </c>
      <c r="D506" s="142">
        <v>13</v>
      </c>
      <c r="E506" s="142">
        <v>22</v>
      </c>
      <c r="F506" s="144">
        <v>29549.699999998898</v>
      </c>
      <c r="G506" s="144">
        <v>127842.539999999</v>
      </c>
      <c r="H506" s="144">
        <v>-98292.840000000506</v>
      </c>
      <c r="I506" s="143">
        <v>1.30062922182327</v>
      </c>
      <c r="J506" s="144">
        <v>-4637.8000000002803</v>
      </c>
      <c r="K506" s="145">
        <v>785</v>
      </c>
      <c r="L506" s="146">
        <v>0.55668789808917196</v>
      </c>
      <c r="M506" s="144">
        <v>37.642929936304697</v>
      </c>
      <c r="N506" s="115"/>
      <c r="O506" s="116"/>
      <c r="P506" s="117"/>
    </row>
    <row r="507" spans="2:16" x14ac:dyDescent="0.2">
      <c r="B507" s="142" t="s">
        <v>79</v>
      </c>
      <c r="C507" s="143">
        <v>2.8328067455328099</v>
      </c>
      <c r="D507" s="142">
        <v>28</v>
      </c>
      <c r="E507" s="142">
        <v>11</v>
      </c>
      <c r="F507" s="144">
        <v>30890.219999999099</v>
      </c>
      <c r="G507" s="144">
        <v>137520.22</v>
      </c>
      <c r="H507" s="144">
        <v>-106630.000000001</v>
      </c>
      <c r="I507" s="143">
        <v>1.28969539529212</v>
      </c>
      <c r="J507" s="144">
        <v>-5522.04000000015</v>
      </c>
      <c r="K507" s="145">
        <v>841</v>
      </c>
      <c r="L507" s="146">
        <v>0.55410225921522005</v>
      </c>
      <c r="M507" s="144">
        <v>36.730344827585199</v>
      </c>
      <c r="N507" s="115"/>
      <c r="O507" s="116"/>
      <c r="P507" s="117"/>
    </row>
    <row r="508" spans="2:16" x14ac:dyDescent="0.2">
      <c r="B508" s="142" t="s">
        <v>79</v>
      </c>
      <c r="C508" s="143">
        <v>2.8328067455328099</v>
      </c>
      <c r="D508" s="142">
        <v>28</v>
      </c>
      <c r="E508" s="142">
        <v>10</v>
      </c>
      <c r="F508" s="144">
        <v>30890.219999999099</v>
      </c>
      <c r="G508" s="144">
        <v>137520.22</v>
      </c>
      <c r="H508" s="144">
        <v>-106630.000000001</v>
      </c>
      <c r="I508" s="143">
        <v>1.28969539529212</v>
      </c>
      <c r="J508" s="144">
        <v>-5522.04000000015</v>
      </c>
      <c r="K508" s="145">
        <v>841</v>
      </c>
      <c r="L508" s="146">
        <v>0.55410225921522005</v>
      </c>
      <c r="M508" s="144">
        <v>36.730344827585199</v>
      </c>
      <c r="N508" s="115"/>
      <c r="O508" s="116"/>
      <c r="P508" s="117"/>
    </row>
    <row r="509" spans="2:16" x14ac:dyDescent="0.2">
      <c r="B509" s="142" t="s">
        <v>79</v>
      </c>
      <c r="C509" s="143">
        <v>2.8323680715865698</v>
      </c>
      <c r="D509" s="142">
        <v>20</v>
      </c>
      <c r="E509" s="142">
        <v>23</v>
      </c>
      <c r="F509" s="144">
        <v>30994.899999999201</v>
      </c>
      <c r="G509" s="144">
        <v>138347.56</v>
      </c>
      <c r="H509" s="144">
        <v>-107352.66000000099</v>
      </c>
      <c r="I509" s="143">
        <v>1.28872037264842</v>
      </c>
      <c r="J509" s="144">
        <v>-4798.1800000001203</v>
      </c>
      <c r="K509" s="145">
        <v>845</v>
      </c>
      <c r="L509" s="146">
        <v>0.55384615384615399</v>
      </c>
      <c r="M509" s="144">
        <v>36.680355029584803</v>
      </c>
      <c r="N509" s="115"/>
      <c r="O509" s="116"/>
      <c r="P509" s="117"/>
    </row>
    <row r="510" spans="2:16" x14ac:dyDescent="0.2">
      <c r="B510" s="142" t="s">
        <v>79</v>
      </c>
      <c r="C510" s="143">
        <v>2.83162474702105</v>
      </c>
      <c r="D510" s="142">
        <v>23</v>
      </c>
      <c r="E510" s="142">
        <v>18</v>
      </c>
      <c r="F510" s="144">
        <v>30977.319999999101</v>
      </c>
      <c r="G510" s="144">
        <v>138329.98000000001</v>
      </c>
      <c r="H510" s="144">
        <v>-107352.66000000099</v>
      </c>
      <c r="I510" s="143">
        <v>1.2885566133153901</v>
      </c>
      <c r="J510" s="144">
        <v>-5097.04000000015</v>
      </c>
      <c r="K510" s="145">
        <v>846</v>
      </c>
      <c r="L510" s="146">
        <v>0.55437352245862903</v>
      </c>
      <c r="M510" s="144">
        <v>36.616217494088801</v>
      </c>
      <c r="N510" s="115"/>
      <c r="O510" s="116"/>
      <c r="P510" s="117"/>
    </row>
    <row r="511" spans="2:16" x14ac:dyDescent="0.2">
      <c r="B511" s="142" t="s">
        <v>79</v>
      </c>
      <c r="C511" s="143">
        <v>2.83136523481779</v>
      </c>
      <c r="D511" s="142">
        <v>18</v>
      </c>
      <c r="E511" s="142">
        <v>12</v>
      </c>
      <c r="F511" s="144">
        <v>30342.219999999001</v>
      </c>
      <c r="G511" s="144">
        <v>133503.83999999901</v>
      </c>
      <c r="H511" s="144">
        <v>-103161.62</v>
      </c>
      <c r="I511" s="143">
        <v>1.2941231438591101</v>
      </c>
      <c r="J511" s="144">
        <v>-6570.5000000001701</v>
      </c>
      <c r="K511" s="145">
        <v>816</v>
      </c>
      <c r="L511" s="146">
        <v>0.55392156862745101</v>
      </c>
      <c r="M511" s="144">
        <v>37.184093137253903</v>
      </c>
      <c r="N511" s="115"/>
      <c r="O511" s="116"/>
      <c r="P511" s="117"/>
    </row>
    <row r="512" spans="2:16" x14ac:dyDescent="0.2">
      <c r="B512" s="142" t="s">
        <v>79</v>
      </c>
      <c r="C512" s="143">
        <v>2.8312869320501499</v>
      </c>
      <c r="D512" s="142">
        <v>25</v>
      </c>
      <c r="E512" s="142">
        <v>14</v>
      </c>
      <c r="F512" s="144">
        <v>30892.559999999099</v>
      </c>
      <c r="G512" s="144">
        <v>137745.22</v>
      </c>
      <c r="H512" s="144">
        <v>-106852.66000000099</v>
      </c>
      <c r="I512" s="143">
        <v>1.28911362618393</v>
      </c>
      <c r="J512" s="144">
        <v>-5418.1000000001204</v>
      </c>
      <c r="K512" s="145">
        <v>843</v>
      </c>
      <c r="L512" s="146">
        <v>0.55278766310794802</v>
      </c>
      <c r="M512" s="144">
        <v>36.645978647685801</v>
      </c>
      <c r="N512" s="115"/>
      <c r="O512" s="116"/>
      <c r="P512" s="117"/>
    </row>
    <row r="513" spans="2:16" x14ac:dyDescent="0.2">
      <c r="B513" s="142" t="s">
        <v>79</v>
      </c>
      <c r="C513" s="143">
        <v>2.8294646028721302</v>
      </c>
      <c r="D513" s="142">
        <v>25</v>
      </c>
      <c r="E513" s="142">
        <v>13</v>
      </c>
      <c r="F513" s="144">
        <v>30872.639999999101</v>
      </c>
      <c r="G513" s="144">
        <v>137725.29999999999</v>
      </c>
      <c r="H513" s="144">
        <v>-106852.66000000099</v>
      </c>
      <c r="I513" s="143">
        <v>1.28892720125076</v>
      </c>
      <c r="J513" s="144">
        <v>-5418.1000000001204</v>
      </c>
      <c r="K513" s="145">
        <v>842</v>
      </c>
      <c r="L513" s="146">
        <v>0.55225653206650804</v>
      </c>
      <c r="M513" s="144">
        <v>36.6658432304028</v>
      </c>
      <c r="N513" s="115"/>
      <c r="O513" s="116"/>
      <c r="P513" s="117"/>
    </row>
    <row r="514" spans="2:16" x14ac:dyDescent="0.2">
      <c r="B514" s="142" t="s">
        <v>79</v>
      </c>
      <c r="C514" s="143">
        <v>2.8292228159755202</v>
      </c>
      <c r="D514" s="142">
        <v>28</v>
      </c>
      <c r="E514" s="142">
        <v>6</v>
      </c>
      <c r="F514" s="144">
        <v>30551.179999999</v>
      </c>
      <c r="G514" s="144">
        <v>135273.35999999999</v>
      </c>
      <c r="H514" s="144">
        <v>-104722.180000001</v>
      </c>
      <c r="I514" s="143">
        <v>1.2917355234583401</v>
      </c>
      <c r="J514" s="144">
        <v>-5936.8800000001502</v>
      </c>
      <c r="K514" s="145">
        <v>829</v>
      </c>
      <c r="L514" s="146">
        <v>0.55247285886610398</v>
      </c>
      <c r="M514" s="144">
        <v>36.853051869721497</v>
      </c>
      <c r="N514" s="115"/>
      <c r="O514" s="116"/>
      <c r="P514" s="117"/>
    </row>
    <row r="515" spans="2:16" x14ac:dyDescent="0.2">
      <c r="B515" s="142" t="s">
        <v>79</v>
      </c>
      <c r="C515" s="143">
        <v>2.8290902233296999</v>
      </c>
      <c r="D515" s="142">
        <v>26</v>
      </c>
      <c r="E515" s="142">
        <v>9</v>
      </c>
      <c r="F515" s="144">
        <v>30833.199999999099</v>
      </c>
      <c r="G515" s="144">
        <v>137160.46</v>
      </c>
      <c r="H515" s="144">
        <v>-106327.260000001</v>
      </c>
      <c r="I515" s="143">
        <v>1.2899839608393799</v>
      </c>
      <c r="J515" s="144">
        <v>-5836.8800000001502</v>
      </c>
      <c r="K515" s="145">
        <v>835</v>
      </c>
      <c r="L515" s="146">
        <v>0.55449101796407196</v>
      </c>
      <c r="M515" s="144">
        <v>36.925988023951</v>
      </c>
      <c r="N515" s="115"/>
      <c r="O515" s="116"/>
      <c r="P515" s="117"/>
    </row>
    <row r="516" spans="2:16" x14ac:dyDescent="0.2">
      <c r="B516" s="142" t="s">
        <v>79</v>
      </c>
      <c r="C516" s="143">
        <v>2.8286689423244602</v>
      </c>
      <c r="D516" s="142">
        <v>26</v>
      </c>
      <c r="E516" s="142">
        <v>13</v>
      </c>
      <c r="F516" s="144">
        <v>30912.479999999101</v>
      </c>
      <c r="G516" s="144">
        <v>138172.56</v>
      </c>
      <c r="H516" s="144">
        <v>-107260.08000000101</v>
      </c>
      <c r="I516" s="143">
        <v>1.28820116486953</v>
      </c>
      <c r="J516" s="144">
        <v>-5223.1800000001203</v>
      </c>
      <c r="K516" s="145">
        <v>844</v>
      </c>
      <c r="L516" s="146">
        <v>0.55450236966824595</v>
      </c>
      <c r="M516" s="144">
        <v>36.626161137439702</v>
      </c>
      <c r="N516" s="115"/>
      <c r="O516" s="116"/>
      <c r="P516" s="117"/>
    </row>
    <row r="517" spans="2:16" x14ac:dyDescent="0.2">
      <c r="B517" s="142" t="s">
        <v>79</v>
      </c>
      <c r="C517" s="143">
        <v>2.8285003199513299</v>
      </c>
      <c r="D517" s="142">
        <v>24</v>
      </c>
      <c r="E517" s="142">
        <v>18</v>
      </c>
      <c r="F517" s="144">
        <v>30909.739999999201</v>
      </c>
      <c r="G517" s="144">
        <v>138299.9</v>
      </c>
      <c r="H517" s="144">
        <v>-107390.16000000099</v>
      </c>
      <c r="I517" s="143">
        <v>1.2878265569210301</v>
      </c>
      <c r="J517" s="144">
        <v>-5097.04000000015</v>
      </c>
      <c r="K517" s="145">
        <v>847</v>
      </c>
      <c r="L517" s="146">
        <v>0.55489964580873696</v>
      </c>
      <c r="M517" s="144">
        <v>36.493199527743897</v>
      </c>
      <c r="N517" s="115"/>
      <c r="O517" s="116"/>
      <c r="P517" s="117"/>
    </row>
    <row r="518" spans="2:16" x14ac:dyDescent="0.2">
      <c r="B518" s="142" t="s">
        <v>79</v>
      </c>
      <c r="C518" s="143">
        <v>2.8283522987523502</v>
      </c>
      <c r="D518" s="142">
        <v>26</v>
      </c>
      <c r="E518" s="142">
        <v>15</v>
      </c>
      <c r="F518" s="144">
        <v>30909.739999999099</v>
      </c>
      <c r="G518" s="144">
        <v>138199.9</v>
      </c>
      <c r="H518" s="144">
        <v>-107290.16000000099</v>
      </c>
      <c r="I518" s="143">
        <v>1.28809482621705</v>
      </c>
      <c r="J518" s="144">
        <v>-5223.1800000001203</v>
      </c>
      <c r="K518" s="145">
        <v>847</v>
      </c>
      <c r="L518" s="146">
        <v>0.55489964580873696</v>
      </c>
      <c r="M518" s="144">
        <v>36.493199527743897</v>
      </c>
      <c r="N518" s="115"/>
      <c r="O518" s="116"/>
      <c r="P518" s="117"/>
    </row>
    <row r="519" spans="2:16" x14ac:dyDescent="0.2">
      <c r="B519" s="142" t="s">
        <v>79</v>
      </c>
      <c r="C519" s="143">
        <v>2.8283522987523502</v>
      </c>
      <c r="D519" s="142">
        <v>26</v>
      </c>
      <c r="E519" s="142">
        <v>16</v>
      </c>
      <c r="F519" s="144">
        <v>30909.739999999099</v>
      </c>
      <c r="G519" s="144">
        <v>138199.9</v>
      </c>
      <c r="H519" s="144">
        <v>-107290.16000000099</v>
      </c>
      <c r="I519" s="143">
        <v>1.28809482621705</v>
      </c>
      <c r="J519" s="144">
        <v>-5223.1800000001203</v>
      </c>
      <c r="K519" s="145">
        <v>847</v>
      </c>
      <c r="L519" s="146">
        <v>0.55489964580873696</v>
      </c>
      <c r="M519" s="144">
        <v>36.493199527743897</v>
      </c>
      <c r="N519" s="115"/>
      <c r="O519" s="116"/>
      <c r="P519" s="117"/>
    </row>
    <row r="520" spans="2:16" x14ac:dyDescent="0.2">
      <c r="B520" s="142" t="s">
        <v>79</v>
      </c>
      <c r="C520" s="143">
        <v>2.8283522987523502</v>
      </c>
      <c r="D520" s="142">
        <v>26</v>
      </c>
      <c r="E520" s="142">
        <v>14</v>
      </c>
      <c r="F520" s="144">
        <v>30909.739999999099</v>
      </c>
      <c r="G520" s="144">
        <v>138199.9</v>
      </c>
      <c r="H520" s="144">
        <v>-107290.16000000099</v>
      </c>
      <c r="I520" s="143">
        <v>1.28809482621705</v>
      </c>
      <c r="J520" s="144">
        <v>-5223.1800000001203</v>
      </c>
      <c r="K520" s="145">
        <v>847</v>
      </c>
      <c r="L520" s="146">
        <v>0.55489964580873696</v>
      </c>
      <c r="M520" s="144">
        <v>36.493199527743897</v>
      </c>
      <c r="N520" s="115"/>
      <c r="O520" s="116"/>
      <c r="P520" s="117"/>
    </row>
    <row r="521" spans="2:16" x14ac:dyDescent="0.2">
      <c r="B521" s="142" t="s">
        <v>79</v>
      </c>
      <c r="C521" s="143">
        <v>2.82830078417375</v>
      </c>
      <c r="D521" s="142">
        <v>17</v>
      </c>
      <c r="E521" s="142">
        <v>2</v>
      </c>
      <c r="F521" s="144">
        <v>28631.439999998998</v>
      </c>
      <c r="G521" s="144">
        <v>120412.11999999901</v>
      </c>
      <c r="H521" s="144">
        <v>-91780.6800000004</v>
      </c>
      <c r="I521" s="143">
        <v>1.31195497788858</v>
      </c>
      <c r="J521" s="144">
        <v>-7481.0000000001301</v>
      </c>
      <c r="K521" s="145">
        <v>732</v>
      </c>
      <c r="L521" s="146">
        <v>0.56147540983606603</v>
      </c>
      <c r="M521" s="144">
        <v>39.113989071037302</v>
      </c>
      <c r="N521" s="115"/>
      <c r="O521" s="116"/>
      <c r="P521" s="117"/>
    </row>
    <row r="522" spans="2:16" x14ac:dyDescent="0.2">
      <c r="B522" s="142" t="s">
        <v>79</v>
      </c>
      <c r="C522" s="143">
        <v>2.8268186077263699</v>
      </c>
      <c r="D522" s="142">
        <v>28</v>
      </c>
      <c r="E522" s="142">
        <v>9</v>
      </c>
      <c r="F522" s="144">
        <v>30817.959999999101</v>
      </c>
      <c r="G522" s="144">
        <v>137317.88</v>
      </c>
      <c r="H522" s="144">
        <v>-106499.920000001</v>
      </c>
      <c r="I522" s="143">
        <v>1.2893707337996001</v>
      </c>
      <c r="J522" s="144">
        <v>-5716.9600000001501</v>
      </c>
      <c r="K522" s="145">
        <v>838</v>
      </c>
      <c r="L522" s="146">
        <v>0.55369928400954604</v>
      </c>
      <c r="M522" s="144">
        <v>36.775608591884399</v>
      </c>
      <c r="N522" s="115"/>
      <c r="O522" s="116"/>
      <c r="P522" s="117"/>
    </row>
    <row r="523" spans="2:16" x14ac:dyDescent="0.2">
      <c r="B523" s="142" t="s">
        <v>79</v>
      </c>
      <c r="C523" s="143">
        <v>2.8256356316214002</v>
      </c>
      <c r="D523" s="142">
        <v>28</v>
      </c>
      <c r="E523" s="142">
        <v>12</v>
      </c>
      <c r="F523" s="144">
        <v>30819.899999999099</v>
      </c>
      <c r="G523" s="144">
        <v>137685.06</v>
      </c>
      <c r="H523" s="144">
        <v>-106865.16000000099</v>
      </c>
      <c r="I523" s="143">
        <v>1.2883998863614601</v>
      </c>
      <c r="J523" s="144">
        <v>-5522.04000000015</v>
      </c>
      <c r="K523" s="145">
        <v>845</v>
      </c>
      <c r="L523" s="146">
        <v>0.55384615384615399</v>
      </c>
      <c r="M523" s="144">
        <v>36.473254437868803</v>
      </c>
      <c r="N523" s="115"/>
      <c r="O523" s="116"/>
      <c r="P523" s="117"/>
    </row>
    <row r="524" spans="2:16" x14ac:dyDescent="0.2">
      <c r="B524" s="142" t="s">
        <v>79</v>
      </c>
      <c r="C524" s="143">
        <v>2.8256356316214002</v>
      </c>
      <c r="D524" s="142">
        <v>28</v>
      </c>
      <c r="E524" s="142">
        <v>13</v>
      </c>
      <c r="F524" s="144">
        <v>30819.899999999099</v>
      </c>
      <c r="G524" s="144">
        <v>137685.06</v>
      </c>
      <c r="H524" s="144">
        <v>-106865.16000000099</v>
      </c>
      <c r="I524" s="143">
        <v>1.2883998863614601</v>
      </c>
      <c r="J524" s="144">
        <v>-5522.04000000015</v>
      </c>
      <c r="K524" s="145">
        <v>845</v>
      </c>
      <c r="L524" s="146">
        <v>0.55384615384615399</v>
      </c>
      <c r="M524" s="144">
        <v>36.473254437868803</v>
      </c>
      <c r="N524" s="115"/>
      <c r="O524" s="116"/>
      <c r="P524" s="117"/>
    </row>
    <row r="525" spans="2:16" x14ac:dyDescent="0.2">
      <c r="B525" s="142" t="s">
        <v>79</v>
      </c>
      <c r="C525" s="143">
        <v>2.82310951651827</v>
      </c>
      <c r="D525" s="142">
        <v>15</v>
      </c>
      <c r="E525" s="142">
        <v>18</v>
      </c>
      <c r="F525" s="144">
        <v>29963.339999998901</v>
      </c>
      <c r="G525" s="144">
        <v>131089.399999999</v>
      </c>
      <c r="H525" s="144">
        <v>-101126.06</v>
      </c>
      <c r="I525" s="143">
        <v>1.2962969189148501</v>
      </c>
      <c r="J525" s="144">
        <v>-5496.6400000001404</v>
      </c>
      <c r="K525" s="145">
        <v>802</v>
      </c>
      <c r="L525" s="146">
        <v>0.55486284289276799</v>
      </c>
      <c r="M525" s="144">
        <v>37.360773067330697</v>
      </c>
      <c r="N525" s="115"/>
      <c r="O525" s="116"/>
      <c r="P525" s="117"/>
    </row>
    <row r="526" spans="2:16" x14ac:dyDescent="0.2">
      <c r="B526" s="142" t="s">
        <v>79</v>
      </c>
      <c r="C526" s="143">
        <v>2.81649443481672</v>
      </c>
      <c r="D526" s="142">
        <v>29</v>
      </c>
      <c r="E526" s="142">
        <v>7</v>
      </c>
      <c r="F526" s="144">
        <v>30585.539999999099</v>
      </c>
      <c r="G526" s="144">
        <v>136647.96</v>
      </c>
      <c r="H526" s="144">
        <v>-106062.420000001</v>
      </c>
      <c r="I526" s="143">
        <v>1.28837301656891</v>
      </c>
      <c r="J526" s="144">
        <v>-5418.1000000001204</v>
      </c>
      <c r="K526" s="145">
        <v>837</v>
      </c>
      <c r="L526" s="146">
        <v>0.55316606929510204</v>
      </c>
      <c r="M526" s="144">
        <v>36.541863799282098</v>
      </c>
      <c r="N526" s="115"/>
      <c r="O526" s="116"/>
      <c r="P526" s="117"/>
    </row>
    <row r="527" spans="2:16" x14ac:dyDescent="0.2">
      <c r="B527" s="142" t="s">
        <v>79</v>
      </c>
      <c r="C527" s="143">
        <v>2.8148041355854598</v>
      </c>
      <c r="D527" s="142">
        <v>20</v>
      </c>
      <c r="E527" s="142">
        <v>16</v>
      </c>
      <c r="F527" s="144">
        <v>30712.879999999099</v>
      </c>
      <c r="G527" s="144">
        <v>137400.29999999999</v>
      </c>
      <c r="H527" s="144">
        <v>-106687.420000001</v>
      </c>
      <c r="I527" s="143">
        <v>1.28787723988451</v>
      </c>
      <c r="J527" s="144">
        <v>-4798.1800000001203</v>
      </c>
      <c r="K527" s="145">
        <v>839</v>
      </c>
      <c r="L527" s="146">
        <v>0.55423122765196697</v>
      </c>
      <c r="M527" s="144">
        <v>36.6065315852195</v>
      </c>
      <c r="N527" s="115"/>
      <c r="O527" s="116"/>
      <c r="P527" s="117"/>
    </row>
    <row r="528" spans="2:16" x14ac:dyDescent="0.2">
      <c r="B528" s="142" t="s">
        <v>79</v>
      </c>
      <c r="C528" s="143">
        <v>2.81341973583487</v>
      </c>
      <c r="D528" s="142">
        <v>15</v>
      </c>
      <c r="E528" s="142">
        <v>15</v>
      </c>
      <c r="F528" s="144">
        <v>29529.379999998899</v>
      </c>
      <c r="G528" s="144">
        <v>128919.879999999</v>
      </c>
      <c r="H528" s="144">
        <v>-99390.500000000495</v>
      </c>
      <c r="I528" s="143">
        <v>1.2971046528591601</v>
      </c>
      <c r="J528" s="144">
        <v>-4968.9000000001397</v>
      </c>
      <c r="K528" s="145">
        <v>789</v>
      </c>
      <c r="L528" s="146">
        <v>0.55640050697084897</v>
      </c>
      <c r="M528" s="144">
        <v>37.4263371356137</v>
      </c>
      <c r="N528" s="115"/>
      <c r="O528" s="116"/>
      <c r="P528" s="117"/>
    </row>
    <row r="529" spans="2:16" x14ac:dyDescent="0.2">
      <c r="B529" s="142" t="s">
        <v>79</v>
      </c>
      <c r="C529" s="143">
        <v>2.81317009490638</v>
      </c>
      <c r="D529" s="142">
        <v>29</v>
      </c>
      <c r="E529" s="142">
        <v>5</v>
      </c>
      <c r="F529" s="144">
        <v>30471.0999999991</v>
      </c>
      <c r="G529" s="144">
        <v>135693.28</v>
      </c>
      <c r="H529" s="144">
        <v>-105222.180000001</v>
      </c>
      <c r="I529" s="143">
        <v>1.2895881837840599</v>
      </c>
      <c r="J529" s="144">
        <v>-5999.3800000001502</v>
      </c>
      <c r="K529" s="145">
        <v>830</v>
      </c>
      <c r="L529" s="146">
        <v>0.55301204819277106</v>
      </c>
      <c r="M529" s="144">
        <v>36.7121686746978</v>
      </c>
      <c r="N529" s="115"/>
      <c r="O529" s="116"/>
      <c r="P529" s="117"/>
    </row>
    <row r="530" spans="2:16" x14ac:dyDescent="0.2">
      <c r="B530" s="142" t="s">
        <v>79</v>
      </c>
      <c r="C530" s="143">
        <v>2.8127310129042402</v>
      </c>
      <c r="D530" s="142">
        <v>18</v>
      </c>
      <c r="E530" s="142">
        <v>4</v>
      </c>
      <c r="F530" s="144">
        <v>29127.839999998901</v>
      </c>
      <c r="G530" s="144">
        <v>126210.519999999</v>
      </c>
      <c r="H530" s="144">
        <v>-97082.680000000502</v>
      </c>
      <c r="I530" s="143">
        <v>1.30003127231344</v>
      </c>
      <c r="J530" s="144">
        <v>-7298.9800000001396</v>
      </c>
      <c r="K530" s="145">
        <v>777</v>
      </c>
      <c r="L530" s="146">
        <v>0.554697554697555</v>
      </c>
      <c r="M530" s="144">
        <v>37.4875675675666</v>
      </c>
      <c r="N530" s="115"/>
      <c r="O530" s="116"/>
      <c r="P530" s="117"/>
    </row>
    <row r="531" spans="2:16" x14ac:dyDescent="0.2">
      <c r="B531" s="142" t="s">
        <v>79</v>
      </c>
      <c r="C531" s="143">
        <v>2.8102394819529199</v>
      </c>
      <c r="D531" s="142">
        <v>19</v>
      </c>
      <c r="E531" s="142">
        <v>7</v>
      </c>
      <c r="F531" s="144">
        <v>30064.879999999001</v>
      </c>
      <c r="G531" s="144">
        <v>133296.41999999899</v>
      </c>
      <c r="H531" s="144">
        <v>-103231.54</v>
      </c>
      <c r="I531" s="143">
        <v>1.29123734858551</v>
      </c>
      <c r="J531" s="144">
        <v>-5319.3000000001502</v>
      </c>
      <c r="K531" s="145">
        <v>814</v>
      </c>
      <c r="L531" s="146">
        <v>0.55405405405405395</v>
      </c>
      <c r="M531" s="144">
        <v>36.934742014740998</v>
      </c>
      <c r="N531" s="115"/>
      <c r="O531" s="116"/>
      <c r="P531" s="117"/>
    </row>
    <row r="532" spans="2:16" x14ac:dyDescent="0.2">
      <c r="B532" s="142" t="s">
        <v>79</v>
      </c>
      <c r="C532" s="143">
        <v>2.8089553018018498</v>
      </c>
      <c r="D532" s="142">
        <v>27</v>
      </c>
      <c r="E532" s="142">
        <v>12</v>
      </c>
      <c r="F532" s="144">
        <v>30692.559999999099</v>
      </c>
      <c r="G532" s="144">
        <v>137890.14000000001</v>
      </c>
      <c r="H532" s="144">
        <v>-107197.58000000101</v>
      </c>
      <c r="I532" s="143">
        <v>1.28631765754413</v>
      </c>
      <c r="J532" s="144">
        <v>-5223.1800000001203</v>
      </c>
      <c r="K532" s="145">
        <v>843</v>
      </c>
      <c r="L532" s="146">
        <v>0.55397390272835101</v>
      </c>
      <c r="M532" s="144">
        <v>36.408730723605103</v>
      </c>
      <c r="N532" s="115"/>
      <c r="O532" s="116"/>
      <c r="P532" s="117"/>
    </row>
    <row r="533" spans="2:16" x14ac:dyDescent="0.2">
      <c r="B533" s="142" t="s">
        <v>79</v>
      </c>
      <c r="C533" s="143">
        <v>2.80892753499759</v>
      </c>
      <c r="D533" s="142">
        <v>21</v>
      </c>
      <c r="E533" s="142">
        <v>19</v>
      </c>
      <c r="F533" s="144">
        <v>30747.239999999201</v>
      </c>
      <c r="G533" s="144">
        <v>138347.56</v>
      </c>
      <c r="H533" s="144">
        <v>-107600.320000001</v>
      </c>
      <c r="I533" s="143">
        <v>1.28575416876083</v>
      </c>
      <c r="J533" s="144">
        <v>-4917.0200000002096</v>
      </c>
      <c r="K533" s="145">
        <v>847</v>
      </c>
      <c r="L533" s="146">
        <v>0.55253837072018896</v>
      </c>
      <c r="M533" s="144">
        <v>36.301345926799399</v>
      </c>
      <c r="N533" s="115"/>
      <c r="O533" s="116"/>
      <c r="P533" s="117"/>
    </row>
    <row r="534" spans="2:16" x14ac:dyDescent="0.2">
      <c r="B534" s="142" t="s">
        <v>79</v>
      </c>
      <c r="C534" s="143">
        <v>2.8084430373936198</v>
      </c>
      <c r="D534" s="142">
        <v>22</v>
      </c>
      <c r="E534" s="142">
        <v>19</v>
      </c>
      <c r="F534" s="144">
        <v>30602.319999999101</v>
      </c>
      <c r="G534" s="144">
        <v>137954.98000000001</v>
      </c>
      <c r="H534" s="144">
        <v>-107352.66000000099</v>
      </c>
      <c r="I534" s="143">
        <v>1.28506345348125</v>
      </c>
      <c r="J534" s="144">
        <v>-4798.1800000001203</v>
      </c>
      <c r="K534" s="145">
        <v>846</v>
      </c>
      <c r="L534" s="146">
        <v>0.55437352245862903</v>
      </c>
      <c r="M534" s="144">
        <v>36.172955082741296</v>
      </c>
      <c r="N534" s="115"/>
      <c r="O534" s="116"/>
      <c r="P534" s="117"/>
    </row>
    <row r="535" spans="2:16" x14ac:dyDescent="0.2">
      <c r="B535" s="142" t="s">
        <v>79</v>
      </c>
      <c r="C535" s="143">
        <v>2.8084430373936198</v>
      </c>
      <c r="D535" s="142">
        <v>22</v>
      </c>
      <c r="E535" s="142">
        <v>18</v>
      </c>
      <c r="F535" s="144">
        <v>30602.319999999101</v>
      </c>
      <c r="G535" s="144">
        <v>137954.98000000001</v>
      </c>
      <c r="H535" s="144">
        <v>-107352.66000000099</v>
      </c>
      <c r="I535" s="143">
        <v>1.28506345348125</v>
      </c>
      <c r="J535" s="144">
        <v>-4798.1800000001203</v>
      </c>
      <c r="K535" s="145">
        <v>846</v>
      </c>
      <c r="L535" s="146">
        <v>0.55437352245862903</v>
      </c>
      <c r="M535" s="144">
        <v>36.172955082741296</v>
      </c>
      <c r="N535" s="115"/>
      <c r="O535" s="116"/>
      <c r="P535" s="117"/>
    </row>
    <row r="536" spans="2:16" x14ac:dyDescent="0.2">
      <c r="B536" s="142" t="s">
        <v>79</v>
      </c>
      <c r="C536" s="143">
        <v>2.8082623450265398</v>
      </c>
      <c r="D536" s="142">
        <v>17</v>
      </c>
      <c r="E536" s="142">
        <v>8</v>
      </c>
      <c r="F536" s="144">
        <v>29645.019999998902</v>
      </c>
      <c r="G536" s="144">
        <v>129182.77999999899</v>
      </c>
      <c r="H536" s="144">
        <v>-99537.760000000504</v>
      </c>
      <c r="I536" s="143">
        <v>1.2978268749467401</v>
      </c>
      <c r="J536" s="144">
        <v>-6951.3200000001398</v>
      </c>
      <c r="K536" s="145">
        <v>781</v>
      </c>
      <c r="L536" s="146">
        <v>0.55569782330345696</v>
      </c>
      <c r="M536" s="144">
        <v>37.9577720870669</v>
      </c>
      <c r="N536" s="115"/>
      <c r="O536" s="116"/>
      <c r="P536" s="117"/>
    </row>
    <row r="537" spans="2:16" x14ac:dyDescent="0.2">
      <c r="B537" s="142" t="s">
        <v>79</v>
      </c>
      <c r="C537" s="143">
        <v>2.8082003401181401</v>
      </c>
      <c r="D537" s="142">
        <v>15</v>
      </c>
      <c r="E537" s="142">
        <v>17</v>
      </c>
      <c r="F537" s="144">
        <v>29803.579999998899</v>
      </c>
      <c r="G537" s="144">
        <v>130899.55999999899</v>
      </c>
      <c r="H537" s="144">
        <v>-101095.98</v>
      </c>
      <c r="I537" s="143">
        <v>1.2948047983708</v>
      </c>
      <c r="J537" s="144">
        <v>-5496.6400000001404</v>
      </c>
      <c r="K537" s="145">
        <v>799</v>
      </c>
      <c r="L537" s="146">
        <v>0.55444305381727199</v>
      </c>
      <c r="M537" s="144">
        <v>37.301101376719899</v>
      </c>
      <c r="N537" s="115"/>
      <c r="O537" s="116"/>
      <c r="P537" s="117"/>
    </row>
    <row r="538" spans="2:16" x14ac:dyDescent="0.2">
      <c r="B538" s="142" t="s">
        <v>79</v>
      </c>
      <c r="C538" s="143">
        <v>2.8032380655448099</v>
      </c>
      <c r="D538" s="142">
        <v>24</v>
      </c>
      <c r="E538" s="142">
        <v>23</v>
      </c>
      <c r="F538" s="144">
        <v>30794.4999999992</v>
      </c>
      <c r="G538" s="144">
        <v>139044.82</v>
      </c>
      <c r="H538" s="144">
        <v>-108250.320000001</v>
      </c>
      <c r="I538" s="143">
        <v>1.28447490963536</v>
      </c>
      <c r="J538" s="144">
        <v>-5097.04000000015</v>
      </c>
      <c r="K538" s="145">
        <v>850</v>
      </c>
      <c r="L538" s="146">
        <v>0.55411764705882305</v>
      </c>
      <c r="M538" s="144">
        <v>36.228823529410697</v>
      </c>
      <c r="N538" s="115"/>
      <c r="O538" s="116"/>
      <c r="P538" s="117"/>
    </row>
    <row r="539" spans="2:16" x14ac:dyDescent="0.2">
      <c r="B539" s="142" t="s">
        <v>79</v>
      </c>
      <c r="C539" s="143">
        <v>2.8032380655448099</v>
      </c>
      <c r="D539" s="142">
        <v>24</v>
      </c>
      <c r="E539" s="142">
        <v>24</v>
      </c>
      <c r="F539" s="144">
        <v>30794.4999999992</v>
      </c>
      <c r="G539" s="144">
        <v>139044.82</v>
      </c>
      <c r="H539" s="144">
        <v>-108250.320000001</v>
      </c>
      <c r="I539" s="143">
        <v>1.28447490963536</v>
      </c>
      <c r="J539" s="144">
        <v>-5097.04000000015</v>
      </c>
      <c r="K539" s="145">
        <v>850</v>
      </c>
      <c r="L539" s="146">
        <v>0.55411764705882305</v>
      </c>
      <c r="M539" s="144">
        <v>36.228823529410697</v>
      </c>
      <c r="N539" s="115"/>
      <c r="O539" s="116"/>
      <c r="P539" s="117"/>
    </row>
    <row r="540" spans="2:16" x14ac:dyDescent="0.2">
      <c r="B540" s="142" t="s">
        <v>79</v>
      </c>
      <c r="C540" s="143">
        <v>2.8021328956482199</v>
      </c>
      <c r="D540" s="142">
        <v>15</v>
      </c>
      <c r="E540" s="142">
        <v>9</v>
      </c>
      <c r="F540" s="144">
        <v>28704.439999998998</v>
      </c>
      <c r="G540" s="144">
        <v>123433.97999999901</v>
      </c>
      <c r="H540" s="144">
        <v>-94729.540000000401</v>
      </c>
      <c r="I540" s="143">
        <v>1.3030146668082501</v>
      </c>
      <c r="J540" s="144">
        <v>-4816.50000000009</v>
      </c>
      <c r="K540" s="145">
        <v>757</v>
      </c>
      <c r="L540" s="146">
        <v>0.55350066050198199</v>
      </c>
      <c r="M540" s="144">
        <v>37.918678996036</v>
      </c>
      <c r="N540" s="115"/>
      <c r="O540" s="116"/>
      <c r="P540" s="117"/>
    </row>
    <row r="541" spans="2:16" x14ac:dyDescent="0.2">
      <c r="B541" s="142" t="s">
        <v>79</v>
      </c>
      <c r="C541" s="143">
        <v>2.8016605737339</v>
      </c>
      <c r="D541" s="142">
        <v>20</v>
      </c>
      <c r="E541" s="142">
        <v>15</v>
      </c>
      <c r="F541" s="144">
        <v>30567.959999999101</v>
      </c>
      <c r="G541" s="144">
        <v>137255.38</v>
      </c>
      <c r="H541" s="144">
        <v>-106687.420000001</v>
      </c>
      <c r="I541" s="143">
        <v>1.28651887917056</v>
      </c>
      <c r="J541" s="144">
        <v>-4798.1800000001203</v>
      </c>
      <c r="K541" s="145">
        <v>838</v>
      </c>
      <c r="L541" s="146">
        <v>0.55369928400954604</v>
      </c>
      <c r="M541" s="144">
        <v>36.477279236275798</v>
      </c>
      <c r="N541" s="115"/>
      <c r="O541" s="116"/>
      <c r="P541" s="117"/>
    </row>
    <row r="542" spans="2:16" x14ac:dyDescent="0.2">
      <c r="B542" s="142" t="s">
        <v>79</v>
      </c>
      <c r="C542" s="143">
        <v>2.80147683958391</v>
      </c>
      <c r="D542" s="142">
        <v>29</v>
      </c>
      <c r="E542" s="142">
        <v>4</v>
      </c>
      <c r="F542" s="144">
        <v>30343.759999999002</v>
      </c>
      <c r="G542" s="144">
        <v>135565.94</v>
      </c>
      <c r="H542" s="144">
        <v>-105222.180000001</v>
      </c>
      <c r="I542" s="143">
        <v>1.28837798266486</v>
      </c>
      <c r="J542" s="144">
        <v>-5999.3800000001502</v>
      </c>
      <c r="K542" s="145">
        <v>828</v>
      </c>
      <c r="L542" s="146">
        <v>0.55193236714975802</v>
      </c>
      <c r="M542" s="144">
        <v>36.647053140095601</v>
      </c>
      <c r="N542" s="115"/>
      <c r="O542" s="116"/>
      <c r="P542" s="117"/>
    </row>
    <row r="543" spans="2:16" x14ac:dyDescent="0.2">
      <c r="B543" s="142" t="s">
        <v>79</v>
      </c>
      <c r="C543" s="143">
        <v>2.80085852755697</v>
      </c>
      <c r="D543" s="142">
        <v>15</v>
      </c>
      <c r="E543" s="142">
        <v>6</v>
      </c>
      <c r="F543" s="144">
        <v>28440.799999998999</v>
      </c>
      <c r="G543" s="144">
        <v>121294.539999999</v>
      </c>
      <c r="H543" s="144">
        <v>-92853.740000000398</v>
      </c>
      <c r="I543" s="143">
        <v>1.3062967630598299</v>
      </c>
      <c r="J543" s="144">
        <v>-4631.0000000001301</v>
      </c>
      <c r="K543" s="145">
        <v>740</v>
      </c>
      <c r="L543" s="146">
        <v>0.55675675675675695</v>
      </c>
      <c r="M543" s="144">
        <v>38.433513513512501</v>
      </c>
      <c r="N543" s="115"/>
      <c r="O543" s="116"/>
      <c r="P543" s="117"/>
    </row>
    <row r="544" spans="2:16" x14ac:dyDescent="0.2">
      <c r="B544" s="142" t="s">
        <v>79</v>
      </c>
      <c r="C544" s="143">
        <v>2.7975560922313498</v>
      </c>
      <c r="D544" s="142">
        <v>15</v>
      </c>
      <c r="E544" s="142">
        <v>19</v>
      </c>
      <c r="F544" s="144">
        <v>29768.019999998902</v>
      </c>
      <c r="G544" s="144">
        <v>131566.739999999</v>
      </c>
      <c r="H544" s="144">
        <v>-101798.72</v>
      </c>
      <c r="I544" s="143">
        <v>1.29242037620904</v>
      </c>
      <c r="J544" s="144">
        <v>-5913.9400000002497</v>
      </c>
      <c r="K544" s="145">
        <v>806</v>
      </c>
      <c r="L544" s="146">
        <v>0.55459057071960305</v>
      </c>
      <c r="M544" s="144">
        <v>36.933027295284298</v>
      </c>
      <c r="N544" s="115"/>
      <c r="O544" s="116"/>
      <c r="P544" s="117"/>
    </row>
    <row r="545" spans="2:16" x14ac:dyDescent="0.2">
      <c r="B545" s="142" t="s">
        <v>79</v>
      </c>
      <c r="C545" s="143">
        <v>2.7943574403613001</v>
      </c>
      <c r="D545" s="142">
        <v>26</v>
      </c>
      <c r="E545" s="142">
        <v>5</v>
      </c>
      <c r="F545" s="144">
        <v>30084.399999999001</v>
      </c>
      <c r="G545" s="144">
        <v>134281.18</v>
      </c>
      <c r="H545" s="144">
        <v>-104196.78</v>
      </c>
      <c r="I545" s="143">
        <v>1.28872677255477</v>
      </c>
      <c r="J545" s="144">
        <v>-5631.8000000001502</v>
      </c>
      <c r="K545" s="145">
        <v>820</v>
      </c>
      <c r="L545" s="146">
        <v>0.55365853658536601</v>
      </c>
      <c r="M545" s="144">
        <v>36.688292682925798</v>
      </c>
      <c r="N545" s="115"/>
      <c r="O545" s="116"/>
      <c r="P545" s="117"/>
    </row>
    <row r="546" spans="2:16" x14ac:dyDescent="0.2">
      <c r="B546" s="142" t="s">
        <v>79</v>
      </c>
      <c r="C546" s="143">
        <v>2.7937457285624001</v>
      </c>
      <c r="D546" s="142">
        <v>15</v>
      </c>
      <c r="E546" s="142">
        <v>7</v>
      </c>
      <c r="F546" s="144">
        <v>28550.159999998999</v>
      </c>
      <c r="G546" s="144">
        <v>122529.299999999</v>
      </c>
      <c r="H546" s="144">
        <v>-93979.140000000407</v>
      </c>
      <c r="I546" s="143">
        <v>1.30379252246827</v>
      </c>
      <c r="J546" s="144">
        <v>-4786.4200000000901</v>
      </c>
      <c r="K546" s="145">
        <v>748</v>
      </c>
      <c r="L546" s="146">
        <v>0.55481283422459904</v>
      </c>
      <c r="M546" s="144">
        <v>38.1686631016033</v>
      </c>
      <c r="N546" s="115"/>
      <c r="O546" s="116"/>
      <c r="P546" s="117"/>
    </row>
    <row r="547" spans="2:16" x14ac:dyDescent="0.2">
      <c r="B547" s="142" t="s">
        <v>79</v>
      </c>
      <c r="C547" s="143">
        <v>2.7926355409339401</v>
      </c>
      <c r="D547" s="142">
        <v>21</v>
      </c>
      <c r="E547" s="142">
        <v>18</v>
      </c>
      <c r="F547" s="144">
        <v>30537.479999999199</v>
      </c>
      <c r="G547" s="144">
        <v>137890.14000000001</v>
      </c>
      <c r="H547" s="144">
        <v>-107352.66000000099</v>
      </c>
      <c r="I547" s="143">
        <v>1.2844594628582</v>
      </c>
      <c r="J547" s="144">
        <v>-4798.1800000001203</v>
      </c>
      <c r="K547" s="145">
        <v>844</v>
      </c>
      <c r="L547" s="146">
        <v>0.55331753554502405</v>
      </c>
      <c r="M547" s="144">
        <v>36.181848341231202</v>
      </c>
      <c r="N547" s="115"/>
      <c r="O547" s="116"/>
      <c r="P547" s="117"/>
    </row>
    <row r="548" spans="2:16" x14ac:dyDescent="0.2">
      <c r="B548" s="142" t="s">
        <v>79</v>
      </c>
      <c r="C548" s="143">
        <v>2.7920501941041098</v>
      </c>
      <c r="D548" s="142">
        <v>15</v>
      </c>
      <c r="E548" s="142">
        <v>22</v>
      </c>
      <c r="F548" s="144">
        <v>29869.9599999989</v>
      </c>
      <c r="G548" s="144">
        <v>132821.41999999899</v>
      </c>
      <c r="H548" s="144">
        <v>-102951.46</v>
      </c>
      <c r="I548" s="143">
        <v>1.2901363419226799</v>
      </c>
      <c r="J548" s="144">
        <v>-5326.7200000001503</v>
      </c>
      <c r="K548" s="145">
        <v>813</v>
      </c>
      <c r="L548" s="146">
        <v>0.55473554735547403</v>
      </c>
      <c r="M548" s="144">
        <v>36.740418204180997</v>
      </c>
      <c r="N548" s="115"/>
      <c r="O548" s="116"/>
      <c r="P548" s="117"/>
    </row>
    <row r="549" spans="2:16" x14ac:dyDescent="0.2">
      <c r="B549" s="142" t="s">
        <v>79</v>
      </c>
      <c r="C549" s="143">
        <v>2.79158002326185</v>
      </c>
      <c r="D549" s="142">
        <v>15</v>
      </c>
      <c r="E549" s="142">
        <v>21</v>
      </c>
      <c r="F549" s="144">
        <v>29790.2799999989</v>
      </c>
      <c r="G549" s="144">
        <v>132174.15999999901</v>
      </c>
      <c r="H549" s="144">
        <v>-102383.88</v>
      </c>
      <c r="I549" s="143">
        <v>1.29096650761818</v>
      </c>
      <c r="J549" s="144">
        <v>-5496.6400000001404</v>
      </c>
      <c r="K549" s="145">
        <v>809</v>
      </c>
      <c r="L549" s="146">
        <v>0.553770086526576</v>
      </c>
      <c r="M549" s="144">
        <v>36.823584672434102</v>
      </c>
      <c r="N549" s="115"/>
      <c r="O549" s="116"/>
      <c r="P549" s="117"/>
    </row>
    <row r="550" spans="2:16" x14ac:dyDescent="0.2">
      <c r="B550" s="142" t="s">
        <v>79</v>
      </c>
      <c r="C550" s="143">
        <v>2.7909805924391198</v>
      </c>
      <c r="D550" s="142">
        <v>29</v>
      </c>
      <c r="E550" s="142">
        <v>9</v>
      </c>
      <c r="F550" s="144">
        <v>30357.799999999101</v>
      </c>
      <c r="G550" s="144">
        <v>136975.29999999999</v>
      </c>
      <c r="H550" s="144">
        <v>-106617.500000001</v>
      </c>
      <c r="I550" s="143">
        <v>1.28473562032498</v>
      </c>
      <c r="J550" s="144">
        <v>-5223.1800000001203</v>
      </c>
      <c r="K550" s="145">
        <v>840</v>
      </c>
      <c r="L550" s="146">
        <v>0.55357142857142905</v>
      </c>
      <c r="M550" s="144">
        <v>36.140238095237102</v>
      </c>
      <c r="N550" s="115"/>
      <c r="O550" s="116"/>
      <c r="P550" s="117"/>
    </row>
    <row r="551" spans="2:16" x14ac:dyDescent="0.2">
      <c r="B551" s="142" t="s">
        <v>79</v>
      </c>
      <c r="C551" s="143">
        <v>2.7894292734666002</v>
      </c>
      <c r="D551" s="142">
        <v>15</v>
      </c>
      <c r="E551" s="142">
        <v>8</v>
      </c>
      <c r="F551" s="144">
        <v>28509.919999999001</v>
      </c>
      <c r="G551" s="144">
        <v>122624.219999999</v>
      </c>
      <c r="H551" s="144">
        <v>-94114.300000000396</v>
      </c>
      <c r="I551" s="143">
        <v>1.30292867290092</v>
      </c>
      <c r="J551" s="144">
        <v>-4816.50000000009</v>
      </c>
      <c r="K551" s="145">
        <v>751</v>
      </c>
      <c r="L551" s="146">
        <v>0.55392809587216996</v>
      </c>
      <c r="M551" s="144">
        <v>37.962609853527603</v>
      </c>
      <c r="N551" s="115"/>
      <c r="O551" s="116"/>
      <c r="P551" s="117"/>
    </row>
    <row r="552" spans="2:16" x14ac:dyDescent="0.2">
      <c r="B552" s="142" t="s">
        <v>79</v>
      </c>
      <c r="C552" s="143">
        <v>2.7841966311008099</v>
      </c>
      <c r="D552" s="142">
        <v>19</v>
      </c>
      <c r="E552" s="142">
        <v>5</v>
      </c>
      <c r="F552" s="144">
        <v>29655.519999998902</v>
      </c>
      <c r="G552" s="144">
        <v>131966.739999999</v>
      </c>
      <c r="H552" s="144">
        <v>-102311.22</v>
      </c>
      <c r="I552" s="143">
        <v>1.28985599037915</v>
      </c>
      <c r="J552" s="144">
        <v>-5020.4400000001197</v>
      </c>
      <c r="K552" s="145">
        <v>806</v>
      </c>
      <c r="L552" s="146">
        <v>0.55459057071960305</v>
      </c>
      <c r="M552" s="144">
        <v>36.793449131512602</v>
      </c>
      <c r="N552" s="115"/>
      <c r="O552" s="116"/>
      <c r="P552" s="117"/>
    </row>
    <row r="553" spans="2:16" x14ac:dyDescent="0.2">
      <c r="B553" s="142" t="s">
        <v>79</v>
      </c>
      <c r="C553" s="143">
        <v>2.7821198578400099</v>
      </c>
      <c r="D553" s="142">
        <v>25</v>
      </c>
      <c r="E553" s="142">
        <v>12</v>
      </c>
      <c r="F553" s="144">
        <v>30287.879999999099</v>
      </c>
      <c r="G553" s="144">
        <v>136980.38</v>
      </c>
      <c r="H553" s="144">
        <v>-106692.500000001</v>
      </c>
      <c r="I553" s="143">
        <v>1.2838801227827501</v>
      </c>
      <c r="J553" s="144">
        <v>-5418.1000000001204</v>
      </c>
      <c r="K553" s="145">
        <v>839</v>
      </c>
      <c r="L553" s="146">
        <v>0.55303933253873705</v>
      </c>
      <c r="M553" s="144">
        <v>36.099976162096702</v>
      </c>
      <c r="N553" s="115"/>
      <c r="O553" s="116"/>
      <c r="P553" s="117"/>
    </row>
    <row r="554" spans="2:16" x14ac:dyDescent="0.2">
      <c r="B554" s="142" t="s">
        <v>79</v>
      </c>
      <c r="C554" s="143">
        <v>2.7809138749297602</v>
      </c>
      <c r="D554" s="142">
        <v>13</v>
      </c>
      <c r="E554" s="142">
        <v>5</v>
      </c>
      <c r="F554" s="144">
        <v>26960.039999999099</v>
      </c>
      <c r="G554" s="144">
        <v>111524.27999999899</v>
      </c>
      <c r="H554" s="144">
        <v>-84564.240000000398</v>
      </c>
      <c r="I554" s="143">
        <v>1.31881135572198</v>
      </c>
      <c r="J554" s="144">
        <v>-4665.7000000000698</v>
      </c>
      <c r="K554" s="145">
        <v>687</v>
      </c>
      <c r="L554" s="146">
        <v>0.55895196506550204</v>
      </c>
      <c r="M554" s="144">
        <v>39.243144104802496</v>
      </c>
      <c r="N554" s="115"/>
      <c r="O554" s="116"/>
      <c r="P554" s="117"/>
    </row>
    <row r="555" spans="2:16" x14ac:dyDescent="0.2">
      <c r="B555" s="142" t="s">
        <v>79</v>
      </c>
      <c r="C555" s="143">
        <v>2.7791450655603702</v>
      </c>
      <c r="D555" s="142">
        <v>19</v>
      </c>
      <c r="E555" s="142">
        <v>9</v>
      </c>
      <c r="F555" s="144">
        <v>30026.979999998999</v>
      </c>
      <c r="G555" s="144">
        <v>134593.68</v>
      </c>
      <c r="H555" s="144">
        <v>-104566.7</v>
      </c>
      <c r="I555" s="143">
        <v>1.2871562361631299</v>
      </c>
      <c r="J555" s="144">
        <v>-5199.3800000001502</v>
      </c>
      <c r="K555" s="145">
        <v>819</v>
      </c>
      <c r="L555" s="146">
        <v>0.55433455433455403</v>
      </c>
      <c r="M555" s="144">
        <v>36.662979242978203</v>
      </c>
      <c r="N555" s="115"/>
      <c r="O555" s="116"/>
      <c r="P555" s="117"/>
    </row>
    <row r="556" spans="2:16" x14ac:dyDescent="0.2">
      <c r="B556" s="142" t="s">
        <v>79</v>
      </c>
      <c r="C556" s="143">
        <v>2.7778965393278598</v>
      </c>
      <c r="D556" s="142">
        <v>22</v>
      </c>
      <c r="E556" s="142">
        <v>13</v>
      </c>
      <c r="F556" s="144">
        <v>30057.799999999101</v>
      </c>
      <c r="G556" s="144">
        <v>136200.29999999999</v>
      </c>
      <c r="H556" s="144">
        <v>-106142.500000001</v>
      </c>
      <c r="I556" s="143">
        <v>1.28318345620274</v>
      </c>
      <c r="J556" s="144">
        <v>-5097.04000000015</v>
      </c>
      <c r="K556" s="145">
        <v>840</v>
      </c>
      <c r="L556" s="146">
        <v>0.55357142857142905</v>
      </c>
      <c r="M556" s="144">
        <v>35.783095238094198</v>
      </c>
      <c r="N556" s="115"/>
      <c r="O556" s="116"/>
      <c r="P556" s="117"/>
    </row>
    <row r="557" spans="2:16" x14ac:dyDescent="0.2">
      <c r="B557" s="142" t="s">
        <v>79</v>
      </c>
      <c r="C557" s="143">
        <v>2.77451628856703</v>
      </c>
      <c r="D557" s="142">
        <v>15</v>
      </c>
      <c r="E557" s="142">
        <v>14</v>
      </c>
      <c r="F557" s="144">
        <v>28972.359999998898</v>
      </c>
      <c r="G557" s="144">
        <v>127497.61999999901</v>
      </c>
      <c r="H557" s="144">
        <v>-98525.260000000504</v>
      </c>
      <c r="I557" s="143">
        <v>1.2940602237436201</v>
      </c>
      <c r="J557" s="144">
        <v>-4968.9000000001397</v>
      </c>
      <c r="K557" s="145">
        <v>783</v>
      </c>
      <c r="L557" s="146">
        <v>0.55683269476372899</v>
      </c>
      <c r="M557" s="144">
        <v>37.001736909322098</v>
      </c>
      <c r="N557" s="115"/>
      <c r="O557" s="116"/>
      <c r="P557" s="117"/>
    </row>
    <row r="558" spans="2:16" x14ac:dyDescent="0.2">
      <c r="B558" s="142" t="s">
        <v>79</v>
      </c>
      <c r="C558" s="143">
        <v>2.77335624488272</v>
      </c>
      <c r="D558" s="142">
        <v>29</v>
      </c>
      <c r="E558" s="142">
        <v>8</v>
      </c>
      <c r="F558" s="144">
        <v>30162.879999999099</v>
      </c>
      <c r="G558" s="144">
        <v>136780.38</v>
      </c>
      <c r="H558" s="144">
        <v>-106617.500000001</v>
      </c>
      <c r="I558" s="143">
        <v>1.28290740263089</v>
      </c>
      <c r="J558" s="144">
        <v>-5418.1000000001204</v>
      </c>
      <c r="K558" s="145">
        <v>839</v>
      </c>
      <c r="L558" s="146">
        <v>0.55303933253873705</v>
      </c>
      <c r="M558" s="144">
        <v>35.950989272942898</v>
      </c>
      <c r="N558" s="115"/>
      <c r="O558" s="116"/>
      <c r="P558" s="117"/>
    </row>
    <row r="559" spans="2:16" x14ac:dyDescent="0.2">
      <c r="B559" s="142" t="s">
        <v>79</v>
      </c>
      <c r="C559" s="143">
        <v>2.7721907329448299</v>
      </c>
      <c r="D559" s="142">
        <v>18</v>
      </c>
      <c r="E559" s="142">
        <v>3</v>
      </c>
      <c r="F559" s="144">
        <v>28670.819999998999</v>
      </c>
      <c r="G559" s="144">
        <v>125488.25999999901</v>
      </c>
      <c r="H559" s="144">
        <v>-96817.440000000497</v>
      </c>
      <c r="I559" s="143">
        <v>1.29613280417246</v>
      </c>
      <c r="J559" s="144">
        <v>-7298.9800000001396</v>
      </c>
      <c r="K559" s="145">
        <v>771</v>
      </c>
      <c r="L559" s="146">
        <v>0.55512321660181596</v>
      </c>
      <c r="M559" s="144">
        <v>37.186536964979602</v>
      </c>
      <c r="N559" s="115"/>
      <c r="O559" s="116"/>
      <c r="P559" s="117"/>
    </row>
    <row r="560" spans="2:16" x14ac:dyDescent="0.2">
      <c r="B560" s="142" t="s">
        <v>79</v>
      </c>
      <c r="C560" s="143">
        <v>2.7696421691023598</v>
      </c>
      <c r="D560" s="142">
        <v>23</v>
      </c>
      <c r="E560" s="142">
        <v>4</v>
      </c>
      <c r="F560" s="144">
        <v>29550.4399999989</v>
      </c>
      <c r="G560" s="144">
        <v>131796.81999999899</v>
      </c>
      <c r="H560" s="144">
        <v>-102246.38</v>
      </c>
      <c r="I560" s="143">
        <v>1.28901209020797</v>
      </c>
      <c r="J560" s="144">
        <v>-5371.6400000001404</v>
      </c>
      <c r="K560" s="145">
        <v>807</v>
      </c>
      <c r="L560" s="146">
        <v>0.55266418835192099</v>
      </c>
      <c r="M560" s="144">
        <v>36.617645600990301</v>
      </c>
      <c r="N560" s="115"/>
      <c r="O560" s="116"/>
      <c r="P560" s="117"/>
    </row>
    <row r="561" spans="2:16" x14ac:dyDescent="0.2">
      <c r="B561" s="142" t="s">
        <v>79</v>
      </c>
      <c r="C561" s="143">
        <v>2.7682787317322499</v>
      </c>
      <c r="D561" s="142">
        <v>19</v>
      </c>
      <c r="E561" s="142">
        <v>6</v>
      </c>
      <c r="F561" s="144">
        <v>29495.359999998898</v>
      </c>
      <c r="G561" s="144">
        <v>132036.65999999901</v>
      </c>
      <c r="H561" s="144">
        <v>-102541.3</v>
      </c>
      <c r="I561" s="143">
        <v>1.2876437103878999</v>
      </c>
      <c r="J561" s="144">
        <v>-5020.4400000001197</v>
      </c>
      <c r="K561" s="145">
        <v>808</v>
      </c>
      <c r="L561" s="146">
        <v>0.55445544554455495</v>
      </c>
      <c r="M561" s="144">
        <v>36.5041584158406</v>
      </c>
      <c r="N561" s="115"/>
      <c r="O561" s="116"/>
      <c r="P561" s="117"/>
    </row>
    <row r="562" spans="2:16" x14ac:dyDescent="0.2">
      <c r="B562" s="142" t="s">
        <v>79</v>
      </c>
      <c r="C562" s="143">
        <v>2.7675151573738601</v>
      </c>
      <c r="D562" s="142">
        <v>23</v>
      </c>
      <c r="E562" s="142">
        <v>3</v>
      </c>
      <c r="F562" s="144">
        <v>29428.179999998902</v>
      </c>
      <c r="G562" s="144">
        <v>131106.97999999899</v>
      </c>
      <c r="H562" s="144">
        <v>-101678.8</v>
      </c>
      <c r="I562" s="143">
        <v>1.2894229672261901</v>
      </c>
      <c r="J562" s="144">
        <v>-6041.5600000001396</v>
      </c>
      <c r="K562" s="145">
        <v>804</v>
      </c>
      <c r="L562" s="146">
        <v>0.55223880597014896</v>
      </c>
      <c r="M562" s="144">
        <v>36.602213930347297</v>
      </c>
      <c r="N562" s="115"/>
      <c r="O562" s="116"/>
      <c r="P562" s="117"/>
    </row>
    <row r="563" spans="2:16" x14ac:dyDescent="0.2">
      <c r="B563" s="142" t="s">
        <v>79</v>
      </c>
      <c r="C563" s="143">
        <v>2.7671697071988501</v>
      </c>
      <c r="D563" s="142">
        <v>22</v>
      </c>
      <c r="E563" s="142">
        <v>5</v>
      </c>
      <c r="F563" s="144">
        <v>29370.359999998898</v>
      </c>
      <c r="G563" s="144">
        <v>131149.15999999901</v>
      </c>
      <c r="H563" s="144">
        <v>-101778.8</v>
      </c>
      <c r="I563" s="143">
        <v>1.2885705078071099</v>
      </c>
      <c r="J563" s="144">
        <v>-7002.9200000001701</v>
      </c>
      <c r="K563" s="145">
        <v>808</v>
      </c>
      <c r="L563" s="146">
        <v>0.55445544554455495</v>
      </c>
      <c r="M563" s="144">
        <v>36.349455445543498</v>
      </c>
      <c r="N563" s="115"/>
      <c r="O563" s="116"/>
      <c r="P563" s="117"/>
    </row>
    <row r="564" spans="2:16" x14ac:dyDescent="0.2">
      <c r="B564" s="142" t="s">
        <v>79</v>
      </c>
      <c r="C564" s="143">
        <v>2.7668974624488101</v>
      </c>
      <c r="D564" s="142">
        <v>22</v>
      </c>
      <c r="E564" s="142">
        <v>12</v>
      </c>
      <c r="F564" s="144">
        <v>29937.879999999099</v>
      </c>
      <c r="G564" s="144">
        <v>136080.38</v>
      </c>
      <c r="H564" s="144">
        <v>-106142.500000001</v>
      </c>
      <c r="I564" s="143">
        <v>1.2820536542855001</v>
      </c>
      <c r="J564" s="144">
        <v>-5216.9600000001501</v>
      </c>
      <c r="K564" s="145">
        <v>839</v>
      </c>
      <c r="L564" s="146">
        <v>0.55303933253873705</v>
      </c>
      <c r="M564" s="144">
        <v>35.682812872466201</v>
      </c>
      <c r="N564" s="115"/>
      <c r="O564" s="116"/>
      <c r="P564" s="117"/>
    </row>
    <row r="565" spans="2:16" x14ac:dyDescent="0.2">
      <c r="B565" s="142" t="s">
        <v>79</v>
      </c>
      <c r="C565" s="143">
        <v>2.7659190318804301</v>
      </c>
      <c r="D565" s="142">
        <v>19</v>
      </c>
      <c r="E565" s="142">
        <v>12</v>
      </c>
      <c r="F565" s="144">
        <v>30071.0999999991</v>
      </c>
      <c r="G565" s="144">
        <v>136250.70000000001</v>
      </c>
      <c r="H565" s="144">
        <v>-106179.600000001</v>
      </c>
      <c r="I565" s="143">
        <v>1.2832097691081801</v>
      </c>
      <c r="J565" s="144">
        <v>-5079.4600000001501</v>
      </c>
      <c r="K565" s="145">
        <v>830</v>
      </c>
      <c r="L565" s="146">
        <v>0.55421686746987997</v>
      </c>
      <c r="M565" s="144">
        <v>36.230240963854399</v>
      </c>
      <c r="N565" s="115"/>
      <c r="O565" s="116"/>
      <c r="P565" s="117"/>
    </row>
    <row r="566" spans="2:16" x14ac:dyDescent="0.2">
      <c r="B566" s="142" t="s">
        <v>79</v>
      </c>
      <c r="C566" s="143">
        <v>2.7652246725971801</v>
      </c>
      <c r="D566" s="142">
        <v>23</v>
      </c>
      <c r="E566" s="142">
        <v>17</v>
      </c>
      <c r="F566" s="144">
        <v>30097.639999999101</v>
      </c>
      <c r="G566" s="144">
        <v>136882.72</v>
      </c>
      <c r="H566" s="144">
        <v>-106785.08000000101</v>
      </c>
      <c r="I566" s="143">
        <v>1.28185248351173</v>
      </c>
      <c r="J566" s="144">
        <v>-5716.9600000001501</v>
      </c>
      <c r="K566" s="145">
        <v>842</v>
      </c>
      <c r="L566" s="146">
        <v>0.55344418052256505</v>
      </c>
      <c r="M566" s="144">
        <v>35.745415676958601</v>
      </c>
      <c r="N566" s="115"/>
      <c r="O566" s="116"/>
      <c r="P566" s="117"/>
    </row>
    <row r="567" spans="2:16" x14ac:dyDescent="0.2">
      <c r="B567" s="142" t="s">
        <v>79</v>
      </c>
      <c r="C567" s="143">
        <v>2.7652246725971801</v>
      </c>
      <c r="D567" s="142">
        <v>23</v>
      </c>
      <c r="E567" s="142">
        <v>16</v>
      </c>
      <c r="F567" s="144">
        <v>30097.639999999101</v>
      </c>
      <c r="G567" s="144">
        <v>136882.72</v>
      </c>
      <c r="H567" s="144">
        <v>-106785.08000000101</v>
      </c>
      <c r="I567" s="143">
        <v>1.28185248351173</v>
      </c>
      <c r="J567" s="144">
        <v>-5716.9600000001501</v>
      </c>
      <c r="K567" s="145">
        <v>842</v>
      </c>
      <c r="L567" s="146">
        <v>0.55344418052256505</v>
      </c>
      <c r="M567" s="144">
        <v>35.745415676958601</v>
      </c>
      <c r="N567" s="115"/>
      <c r="O567" s="116"/>
      <c r="P567" s="117"/>
    </row>
    <row r="568" spans="2:16" x14ac:dyDescent="0.2">
      <c r="B568" s="142" t="s">
        <v>79</v>
      </c>
      <c r="C568" s="143">
        <v>2.7625067467964701</v>
      </c>
      <c r="D568" s="142">
        <v>18</v>
      </c>
      <c r="E568" s="142">
        <v>5</v>
      </c>
      <c r="F568" s="144">
        <v>28822.359999998898</v>
      </c>
      <c r="G568" s="144">
        <v>127325.359999999</v>
      </c>
      <c r="H568" s="144">
        <v>-98503.000000000495</v>
      </c>
      <c r="I568" s="143">
        <v>1.29260388008486</v>
      </c>
      <c r="J568" s="144">
        <v>-7475.1800000001704</v>
      </c>
      <c r="K568" s="145">
        <v>783</v>
      </c>
      <c r="L568" s="146">
        <v>0.55300127713920799</v>
      </c>
      <c r="M568" s="144">
        <v>36.810166028096099</v>
      </c>
      <c r="N568" s="115"/>
      <c r="O568" s="116"/>
      <c r="P568" s="117"/>
    </row>
    <row r="569" spans="2:16" x14ac:dyDescent="0.2">
      <c r="B569" s="142" t="s">
        <v>79</v>
      </c>
      <c r="C569" s="143">
        <v>2.7620252853167502</v>
      </c>
      <c r="D569" s="142">
        <v>19</v>
      </c>
      <c r="E569" s="142">
        <v>15</v>
      </c>
      <c r="F569" s="144">
        <v>30065.6199999991</v>
      </c>
      <c r="G569" s="144">
        <v>136778.04</v>
      </c>
      <c r="H569" s="144">
        <v>-106712.420000001</v>
      </c>
      <c r="I569" s="143">
        <v>1.2817443367885299</v>
      </c>
      <c r="J569" s="144">
        <v>-5097.04000000015</v>
      </c>
      <c r="K569" s="145">
        <v>836</v>
      </c>
      <c r="L569" s="146">
        <v>0.55263157894736803</v>
      </c>
      <c r="M569" s="144">
        <v>35.963660287080302</v>
      </c>
      <c r="N569" s="115"/>
      <c r="O569" s="116"/>
      <c r="P569" s="117"/>
    </row>
    <row r="570" spans="2:16" x14ac:dyDescent="0.2">
      <c r="B570" s="142" t="s">
        <v>79</v>
      </c>
      <c r="C570" s="143">
        <v>2.7613699936798999</v>
      </c>
      <c r="D570" s="142">
        <v>12</v>
      </c>
      <c r="E570" s="142">
        <v>0</v>
      </c>
      <c r="F570" s="144">
        <v>26353.879999999201</v>
      </c>
      <c r="G570" s="144">
        <v>106658.7</v>
      </c>
      <c r="H570" s="144">
        <v>-80304.820000000298</v>
      </c>
      <c r="I570" s="143">
        <v>1.3281730785275301</v>
      </c>
      <c r="J570" s="144">
        <v>-4768.4400000000796</v>
      </c>
      <c r="K570" s="145">
        <v>639</v>
      </c>
      <c r="L570" s="146">
        <v>0.56338028169014098</v>
      </c>
      <c r="M570" s="144">
        <v>41.2423787167439</v>
      </c>
      <c r="N570" s="115"/>
      <c r="O570" s="116"/>
      <c r="P570" s="117"/>
    </row>
    <row r="571" spans="2:16" x14ac:dyDescent="0.2">
      <c r="B571" s="142" t="s">
        <v>79</v>
      </c>
      <c r="C571" s="143">
        <v>2.7570123299222602</v>
      </c>
      <c r="D571" s="142">
        <v>26</v>
      </c>
      <c r="E571" s="142">
        <v>8</v>
      </c>
      <c r="F571" s="144">
        <v>29880.859999999098</v>
      </c>
      <c r="G571" s="144">
        <v>136003.04</v>
      </c>
      <c r="H571" s="144">
        <v>-106122.180000001</v>
      </c>
      <c r="I571" s="143">
        <v>1.2815703559802401</v>
      </c>
      <c r="J571" s="144">
        <v>-5631.8000000001502</v>
      </c>
      <c r="K571" s="145">
        <v>833</v>
      </c>
      <c r="L571" s="146">
        <v>0.55462184873949605</v>
      </c>
      <c r="M571" s="144">
        <v>35.871380552219897</v>
      </c>
      <c r="N571" s="115"/>
      <c r="O571" s="116"/>
      <c r="P571" s="117"/>
    </row>
    <row r="572" spans="2:16" x14ac:dyDescent="0.2">
      <c r="B572" s="142" t="s">
        <v>79</v>
      </c>
      <c r="C572" s="143">
        <v>2.7565335516927099</v>
      </c>
      <c r="D572" s="142">
        <v>19</v>
      </c>
      <c r="E572" s="142">
        <v>3</v>
      </c>
      <c r="F572" s="144">
        <v>28906.719999998899</v>
      </c>
      <c r="G572" s="144">
        <v>128684.719999999</v>
      </c>
      <c r="H572" s="144">
        <v>-99778.000000000495</v>
      </c>
      <c r="I572" s="143">
        <v>1.2897103569925099</v>
      </c>
      <c r="J572" s="144">
        <v>-5500.1200000001099</v>
      </c>
      <c r="K572" s="145">
        <v>791</v>
      </c>
      <c r="L572" s="146">
        <v>0.55752212389380496</v>
      </c>
      <c r="M572" s="144">
        <v>36.544525916560303</v>
      </c>
      <c r="N572" s="115"/>
      <c r="O572" s="116"/>
      <c r="P572" s="117"/>
    </row>
    <row r="573" spans="2:16" x14ac:dyDescent="0.2">
      <c r="B573" s="142" t="s">
        <v>79</v>
      </c>
      <c r="C573" s="143">
        <v>2.7544388192072602</v>
      </c>
      <c r="D573" s="142">
        <v>18</v>
      </c>
      <c r="E573" s="142">
        <v>13</v>
      </c>
      <c r="F573" s="144">
        <v>29604.319999998999</v>
      </c>
      <c r="G573" s="144">
        <v>133738.59999999899</v>
      </c>
      <c r="H573" s="144">
        <v>-104134.28</v>
      </c>
      <c r="I573" s="143">
        <v>1.2842898611292899</v>
      </c>
      <c r="J573" s="144">
        <v>-6450.58000000018</v>
      </c>
      <c r="K573" s="145">
        <v>821</v>
      </c>
      <c r="L573" s="146">
        <v>0.55420219244823399</v>
      </c>
      <c r="M573" s="144">
        <v>36.058855054810202</v>
      </c>
      <c r="N573" s="115"/>
      <c r="O573" s="116"/>
      <c r="P573" s="117"/>
    </row>
    <row r="574" spans="2:16" x14ac:dyDescent="0.2">
      <c r="B574" s="142" t="s">
        <v>79</v>
      </c>
      <c r="C574" s="143">
        <v>2.7528913370253898</v>
      </c>
      <c r="D574" s="142">
        <v>19</v>
      </c>
      <c r="E574" s="142">
        <v>14</v>
      </c>
      <c r="F574" s="144">
        <v>29963.2799999991</v>
      </c>
      <c r="G574" s="144">
        <v>136620.62</v>
      </c>
      <c r="H574" s="144">
        <v>-106657.340000001</v>
      </c>
      <c r="I574" s="143">
        <v>1.28093031384431</v>
      </c>
      <c r="J574" s="144">
        <v>-5097.04000000015</v>
      </c>
      <c r="K574" s="145">
        <v>834</v>
      </c>
      <c r="L574" s="146">
        <v>0.55275779376498801</v>
      </c>
      <c r="M574" s="144">
        <v>35.927194244603299</v>
      </c>
      <c r="N574" s="115"/>
      <c r="O574" s="116"/>
      <c r="P574" s="117"/>
    </row>
    <row r="575" spans="2:16" x14ac:dyDescent="0.2">
      <c r="B575" s="142" t="s">
        <v>79</v>
      </c>
      <c r="C575" s="143">
        <v>2.75093378707016</v>
      </c>
      <c r="D575" s="142">
        <v>23</v>
      </c>
      <c r="E575" s="142">
        <v>14</v>
      </c>
      <c r="F575" s="144">
        <v>29940.219999999099</v>
      </c>
      <c r="G575" s="144">
        <v>136725.29999999999</v>
      </c>
      <c r="H575" s="144">
        <v>-106785.08000000101</v>
      </c>
      <c r="I575" s="143">
        <v>1.28037830753134</v>
      </c>
      <c r="J575" s="144">
        <v>-5716.9600000001501</v>
      </c>
      <c r="K575" s="145">
        <v>841</v>
      </c>
      <c r="L575" s="146">
        <v>0.55291319857312704</v>
      </c>
      <c r="M575" s="144">
        <v>35.6007372175971</v>
      </c>
      <c r="N575" s="115"/>
      <c r="O575" s="116"/>
      <c r="P575" s="117"/>
    </row>
    <row r="576" spans="2:16" x14ac:dyDescent="0.2">
      <c r="B576" s="142" t="s">
        <v>79</v>
      </c>
      <c r="C576" s="143">
        <v>2.75093378707016</v>
      </c>
      <c r="D576" s="142">
        <v>23</v>
      </c>
      <c r="E576" s="142">
        <v>15</v>
      </c>
      <c r="F576" s="144">
        <v>29940.219999999099</v>
      </c>
      <c r="G576" s="144">
        <v>136725.29999999999</v>
      </c>
      <c r="H576" s="144">
        <v>-106785.08000000101</v>
      </c>
      <c r="I576" s="143">
        <v>1.28037830753134</v>
      </c>
      <c r="J576" s="144">
        <v>-5716.9600000001501</v>
      </c>
      <c r="K576" s="145">
        <v>841</v>
      </c>
      <c r="L576" s="146">
        <v>0.55291319857312704</v>
      </c>
      <c r="M576" s="144">
        <v>35.6007372175971</v>
      </c>
      <c r="N576" s="115"/>
      <c r="O576" s="116"/>
      <c r="P576" s="117"/>
    </row>
    <row r="577" spans="2:16" x14ac:dyDescent="0.2">
      <c r="B577" s="142" t="s">
        <v>79</v>
      </c>
      <c r="C577" s="143">
        <v>2.7490242678716799</v>
      </c>
      <c r="D577" s="142">
        <v>24</v>
      </c>
      <c r="E577" s="142">
        <v>16</v>
      </c>
      <c r="F577" s="144">
        <v>29967.559999999099</v>
      </c>
      <c r="G577" s="144">
        <v>137140.14000000001</v>
      </c>
      <c r="H577" s="144">
        <v>-107172.58000000101</v>
      </c>
      <c r="I577" s="143">
        <v>1.2796196564457001</v>
      </c>
      <c r="J577" s="144">
        <v>-5716.9600000001501</v>
      </c>
      <c r="K577" s="145">
        <v>843</v>
      </c>
      <c r="L577" s="146">
        <v>0.55397390272835101</v>
      </c>
      <c r="M577" s="144">
        <v>35.548706998812698</v>
      </c>
      <c r="N577" s="115"/>
      <c r="O577" s="116"/>
      <c r="P577" s="117"/>
    </row>
    <row r="578" spans="2:16" x14ac:dyDescent="0.2">
      <c r="B578" s="142" t="s">
        <v>79</v>
      </c>
      <c r="C578" s="143">
        <v>2.7487571007602898</v>
      </c>
      <c r="D578" s="142">
        <v>19</v>
      </c>
      <c r="E578" s="142">
        <v>11</v>
      </c>
      <c r="F578" s="144">
        <v>29773.839999999</v>
      </c>
      <c r="G578" s="144">
        <v>135385.85999999999</v>
      </c>
      <c r="H578" s="144">
        <v>-105612.02</v>
      </c>
      <c r="I578" s="143">
        <v>1.2819171529907201</v>
      </c>
      <c r="J578" s="144">
        <v>-5199.3800000001502</v>
      </c>
      <c r="K578" s="145">
        <v>827</v>
      </c>
      <c r="L578" s="146">
        <v>0.55380894800483704</v>
      </c>
      <c r="M578" s="144">
        <v>36.002224909309703</v>
      </c>
      <c r="N578" s="115"/>
      <c r="O578" s="116"/>
      <c r="P578" s="117"/>
    </row>
    <row r="579" spans="2:16" x14ac:dyDescent="0.2">
      <c r="B579" s="142" t="s">
        <v>79</v>
      </c>
      <c r="C579" s="143">
        <v>2.7444162986657199</v>
      </c>
      <c r="D579" s="142">
        <v>18</v>
      </c>
      <c r="E579" s="142">
        <v>2</v>
      </c>
      <c r="F579" s="144">
        <v>28098.959999998999</v>
      </c>
      <c r="G579" s="144">
        <v>123521.079999999</v>
      </c>
      <c r="H579" s="144">
        <v>-95422.120000000403</v>
      </c>
      <c r="I579" s="143">
        <v>1.2944700872292401</v>
      </c>
      <c r="J579" s="144">
        <v>-7491.1600000001299</v>
      </c>
      <c r="K579" s="145">
        <v>763</v>
      </c>
      <c r="L579" s="146">
        <v>0.55570117955439102</v>
      </c>
      <c r="M579" s="144">
        <v>36.826946264743498</v>
      </c>
      <c r="N579" s="115"/>
      <c r="O579" s="116"/>
      <c r="P579" s="117"/>
    </row>
    <row r="580" spans="2:16" x14ac:dyDescent="0.2">
      <c r="B580" s="142" t="s">
        <v>79</v>
      </c>
      <c r="C580" s="143">
        <v>2.7438519103679102</v>
      </c>
      <c r="D580" s="142">
        <v>15</v>
      </c>
      <c r="E580" s="142">
        <v>20</v>
      </c>
      <c r="F580" s="144">
        <v>29237.9399999989</v>
      </c>
      <c r="G580" s="144">
        <v>131566.739999999</v>
      </c>
      <c r="H580" s="144">
        <v>-102328.8</v>
      </c>
      <c r="I580" s="143">
        <v>1.2857254262729401</v>
      </c>
      <c r="J580" s="144">
        <v>-5913.9400000002497</v>
      </c>
      <c r="K580" s="145">
        <v>807</v>
      </c>
      <c r="L580" s="146">
        <v>0.55390334572490696</v>
      </c>
      <c r="M580" s="144">
        <v>36.230408921932103</v>
      </c>
      <c r="N580" s="115"/>
      <c r="O580" s="116"/>
      <c r="P580" s="117"/>
    </row>
    <row r="581" spans="2:16" x14ac:dyDescent="0.2">
      <c r="B581" s="142" t="s">
        <v>79</v>
      </c>
      <c r="C581" s="143">
        <v>2.7411347806211599</v>
      </c>
      <c r="D581" s="142">
        <v>25</v>
      </c>
      <c r="E581" s="142">
        <v>11</v>
      </c>
      <c r="F581" s="144">
        <v>29817.959999999101</v>
      </c>
      <c r="G581" s="144">
        <v>136510.46</v>
      </c>
      <c r="H581" s="144">
        <v>-106692.500000001</v>
      </c>
      <c r="I581" s="143">
        <v>1.2794756894814401</v>
      </c>
      <c r="J581" s="144">
        <v>-5418.1000000001204</v>
      </c>
      <c r="K581" s="145">
        <v>838</v>
      </c>
      <c r="L581" s="146">
        <v>0.55250596658711204</v>
      </c>
      <c r="M581" s="144">
        <v>35.582291169450102</v>
      </c>
      <c r="N581" s="115"/>
      <c r="O581" s="116"/>
      <c r="P581" s="117"/>
    </row>
    <row r="582" spans="2:16" x14ac:dyDescent="0.2">
      <c r="B582" s="142" t="s">
        <v>79</v>
      </c>
      <c r="C582" s="143">
        <v>2.7402607624236999</v>
      </c>
      <c r="D582" s="142">
        <v>22</v>
      </c>
      <c r="E582" s="142">
        <v>11</v>
      </c>
      <c r="F582" s="144">
        <v>29645.699999999099</v>
      </c>
      <c r="G582" s="144">
        <v>135758.12</v>
      </c>
      <c r="H582" s="144">
        <v>-106112.420000001</v>
      </c>
      <c r="I582" s="143">
        <v>1.2793801140337699</v>
      </c>
      <c r="J582" s="144">
        <v>-5216.9600000001501</v>
      </c>
      <c r="K582" s="145">
        <v>835</v>
      </c>
      <c r="L582" s="146">
        <v>0.55209580838323402</v>
      </c>
      <c r="M582" s="144">
        <v>35.503832335328298</v>
      </c>
      <c r="N582" s="115"/>
      <c r="O582" s="116"/>
      <c r="P582" s="117"/>
    </row>
    <row r="583" spans="2:16" x14ac:dyDescent="0.2">
      <c r="B583" s="142" t="s">
        <v>79</v>
      </c>
      <c r="C583" s="143">
        <v>2.74011850954926</v>
      </c>
      <c r="D583" s="142">
        <v>13</v>
      </c>
      <c r="E583" s="142">
        <v>2</v>
      </c>
      <c r="F583" s="144">
        <v>26458.499999999101</v>
      </c>
      <c r="G583" s="144">
        <v>110034.84</v>
      </c>
      <c r="H583" s="144">
        <v>-83576.340000000404</v>
      </c>
      <c r="I583" s="143">
        <v>1.3165788308030599</v>
      </c>
      <c r="J583" s="144">
        <v>-4798.9200000000901</v>
      </c>
      <c r="K583" s="145">
        <v>675</v>
      </c>
      <c r="L583" s="146">
        <v>0.55851851851851897</v>
      </c>
      <c r="M583" s="144">
        <v>39.1977777777768</v>
      </c>
      <c r="N583" s="115"/>
      <c r="O583" s="116"/>
      <c r="P583" s="117"/>
    </row>
    <row r="584" spans="2:16" x14ac:dyDescent="0.2">
      <c r="B584" s="142" t="s">
        <v>79</v>
      </c>
      <c r="C584" s="143">
        <v>2.73928959934603</v>
      </c>
      <c r="D584" s="142">
        <v>19</v>
      </c>
      <c r="E584" s="142">
        <v>4</v>
      </c>
      <c r="F584" s="144">
        <v>28885.999999998901</v>
      </c>
      <c r="G584" s="144">
        <v>130026.899999999</v>
      </c>
      <c r="H584" s="144">
        <v>-101140.9</v>
      </c>
      <c r="I584" s="143">
        <v>1.2856015716688201</v>
      </c>
      <c r="J584" s="144">
        <v>-5020.4400000001197</v>
      </c>
      <c r="K584" s="145">
        <v>800</v>
      </c>
      <c r="L584" s="146">
        <v>0.55625000000000002</v>
      </c>
      <c r="M584" s="144">
        <v>36.107499999999</v>
      </c>
      <c r="N584" s="115"/>
      <c r="O584" s="116"/>
      <c r="P584" s="117"/>
    </row>
    <row r="585" spans="2:16" x14ac:dyDescent="0.2">
      <c r="B585" s="142" t="s">
        <v>79</v>
      </c>
      <c r="C585" s="143">
        <v>2.7377566824426198</v>
      </c>
      <c r="D585" s="142">
        <v>23</v>
      </c>
      <c r="E585" s="142">
        <v>13</v>
      </c>
      <c r="F585" s="144">
        <v>29795.299999999101</v>
      </c>
      <c r="G585" s="144">
        <v>136580.38</v>
      </c>
      <c r="H585" s="144">
        <v>-106785.08000000101</v>
      </c>
      <c r="I585" s="143">
        <v>1.2790211891024399</v>
      </c>
      <c r="J585" s="144">
        <v>-5716.9600000001501</v>
      </c>
      <c r="K585" s="145">
        <v>840</v>
      </c>
      <c r="L585" s="146">
        <v>0.55238095238095197</v>
      </c>
      <c r="M585" s="144">
        <v>35.470595238094198</v>
      </c>
      <c r="N585" s="115"/>
      <c r="O585" s="116"/>
      <c r="P585" s="117"/>
    </row>
    <row r="586" spans="2:16" x14ac:dyDescent="0.2">
      <c r="B586" s="142" t="s">
        <v>79</v>
      </c>
      <c r="C586" s="143">
        <v>2.73687656448825</v>
      </c>
      <c r="D586" s="142">
        <v>26</v>
      </c>
      <c r="E586" s="142">
        <v>4</v>
      </c>
      <c r="F586" s="144">
        <v>29414.479999998999</v>
      </c>
      <c r="G586" s="144">
        <v>133611.25999999899</v>
      </c>
      <c r="H586" s="144">
        <v>-104196.78</v>
      </c>
      <c r="I586" s="143">
        <v>1.28229739920945</v>
      </c>
      <c r="J586" s="144">
        <v>-6301.7200000001503</v>
      </c>
      <c r="K586" s="145">
        <v>819</v>
      </c>
      <c r="L586" s="146">
        <v>0.55311355311355304</v>
      </c>
      <c r="M586" s="144">
        <v>35.915115995115002</v>
      </c>
      <c r="N586" s="115"/>
      <c r="O586" s="116"/>
      <c r="P586" s="117"/>
    </row>
    <row r="587" spans="2:16" x14ac:dyDescent="0.2">
      <c r="B587" s="142" t="s">
        <v>79</v>
      </c>
      <c r="C587" s="143">
        <v>2.7363793830834702</v>
      </c>
      <c r="D587" s="142">
        <v>22</v>
      </c>
      <c r="E587" s="142">
        <v>7</v>
      </c>
      <c r="F587" s="144">
        <v>29316.819999998901</v>
      </c>
      <c r="G587" s="144">
        <v>133316.33999999901</v>
      </c>
      <c r="H587" s="144">
        <v>-103999.52</v>
      </c>
      <c r="I587" s="143">
        <v>1.2818938010483001</v>
      </c>
      <c r="J587" s="144">
        <v>-5216.9600000001501</v>
      </c>
      <c r="K587" s="145">
        <v>821</v>
      </c>
      <c r="L587" s="146">
        <v>0.55054811205846499</v>
      </c>
      <c r="M587" s="144">
        <v>35.7086723507907</v>
      </c>
      <c r="N587" s="115"/>
      <c r="O587" s="116"/>
      <c r="P587" s="117"/>
    </row>
    <row r="588" spans="2:16" x14ac:dyDescent="0.2">
      <c r="B588" s="142" t="s">
        <v>79</v>
      </c>
      <c r="C588" s="143">
        <v>2.7348623356018402</v>
      </c>
      <c r="D588" s="142">
        <v>19</v>
      </c>
      <c r="E588" s="142">
        <v>13</v>
      </c>
      <c r="F588" s="144">
        <v>29748.4399999991</v>
      </c>
      <c r="G588" s="144">
        <v>136250.70000000001</v>
      </c>
      <c r="H588" s="144">
        <v>-106502.260000001</v>
      </c>
      <c r="I588" s="143">
        <v>1.2793221477177901</v>
      </c>
      <c r="J588" s="144">
        <v>-5097.04000000015</v>
      </c>
      <c r="K588" s="145">
        <v>832</v>
      </c>
      <c r="L588" s="146">
        <v>0.55288461538461497</v>
      </c>
      <c r="M588" s="144">
        <v>35.755336538460497</v>
      </c>
      <c r="N588" s="115"/>
      <c r="O588" s="116"/>
      <c r="P588" s="117"/>
    </row>
    <row r="589" spans="2:16" x14ac:dyDescent="0.2">
      <c r="B589" s="142" t="s">
        <v>79</v>
      </c>
      <c r="C589" s="143">
        <v>2.7347547157444101</v>
      </c>
      <c r="D589" s="142">
        <v>24</v>
      </c>
      <c r="E589" s="142">
        <v>15</v>
      </c>
      <c r="F589" s="144">
        <v>29810.139999999101</v>
      </c>
      <c r="G589" s="144">
        <v>136982.72</v>
      </c>
      <c r="H589" s="144">
        <v>-107172.58000000101</v>
      </c>
      <c r="I589" s="143">
        <v>1.2781508105897901</v>
      </c>
      <c r="J589" s="144">
        <v>-5716.9600000001501</v>
      </c>
      <c r="K589" s="145">
        <v>842</v>
      </c>
      <c r="L589" s="146">
        <v>0.55344418052256505</v>
      </c>
      <c r="M589" s="144">
        <v>35.403966745842197</v>
      </c>
      <c r="N589" s="115"/>
      <c r="O589" s="116"/>
      <c r="P589" s="117"/>
    </row>
    <row r="590" spans="2:16" x14ac:dyDescent="0.2">
      <c r="B590" s="142" t="s">
        <v>79</v>
      </c>
      <c r="C590" s="143">
        <v>2.734704878544</v>
      </c>
      <c r="D590" s="142">
        <v>19</v>
      </c>
      <c r="E590" s="142">
        <v>10</v>
      </c>
      <c r="F590" s="144">
        <v>29594.159999998999</v>
      </c>
      <c r="G590" s="144">
        <v>134871.01999999999</v>
      </c>
      <c r="H590" s="144">
        <v>-105276.86</v>
      </c>
      <c r="I590" s="143">
        <v>1.2811079281809801</v>
      </c>
      <c r="J590" s="144">
        <v>-5199.3800000001502</v>
      </c>
      <c r="K590" s="145">
        <v>823</v>
      </c>
      <c r="L590" s="146">
        <v>0.55407047387606301</v>
      </c>
      <c r="M590" s="144">
        <v>35.9588821385166</v>
      </c>
      <c r="N590" s="115"/>
      <c r="O590" s="116"/>
      <c r="P590" s="117"/>
    </row>
    <row r="591" spans="2:16" x14ac:dyDescent="0.2">
      <c r="B591" s="142" t="s">
        <v>79</v>
      </c>
      <c r="C591" s="143">
        <v>2.7335191372890901</v>
      </c>
      <c r="D591" s="142">
        <v>22</v>
      </c>
      <c r="E591" s="142">
        <v>6</v>
      </c>
      <c r="F591" s="144">
        <v>29219.559999998899</v>
      </c>
      <c r="G591" s="144">
        <v>132663.99999999901</v>
      </c>
      <c r="H591" s="144">
        <v>-103444.44</v>
      </c>
      <c r="I591" s="143">
        <v>1.28246622051411</v>
      </c>
      <c r="J591" s="144">
        <v>-5499.3800000001502</v>
      </c>
      <c r="K591" s="145">
        <v>818</v>
      </c>
      <c r="L591" s="146">
        <v>0.55012224938875298</v>
      </c>
      <c r="M591" s="144">
        <v>35.720733496331498</v>
      </c>
      <c r="N591" s="115"/>
      <c r="O591" s="116"/>
      <c r="P591" s="117"/>
    </row>
    <row r="592" spans="2:16" x14ac:dyDescent="0.2">
      <c r="B592" s="142" t="s">
        <v>79</v>
      </c>
      <c r="C592" s="143">
        <v>2.7327137881314898</v>
      </c>
      <c r="D592" s="142">
        <v>22</v>
      </c>
      <c r="E592" s="142">
        <v>17</v>
      </c>
      <c r="F592" s="144">
        <v>29737.479999999101</v>
      </c>
      <c r="G592" s="144">
        <v>137090.14000000001</v>
      </c>
      <c r="H592" s="144">
        <v>-107352.66000000099</v>
      </c>
      <c r="I592" s="143">
        <v>1.2770073885453701</v>
      </c>
      <c r="J592" s="144">
        <v>-5097.04000000015</v>
      </c>
      <c r="K592" s="145">
        <v>844</v>
      </c>
      <c r="L592" s="146">
        <v>0.55331753554502405</v>
      </c>
      <c r="M592" s="144">
        <v>35.233981042652999</v>
      </c>
      <c r="N592" s="115"/>
      <c r="O592" s="116"/>
      <c r="P592" s="117"/>
    </row>
    <row r="593" spans="2:16" x14ac:dyDescent="0.2">
      <c r="B593" s="142" t="s">
        <v>79</v>
      </c>
      <c r="C593" s="143">
        <v>2.7303252212346698</v>
      </c>
      <c r="D593" s="142">
        <v>13</v>
      </c>
      <c r="E593" s="142">
        <v>3</v>
      </c>
      <c r="F593" s="144">
        <v>26368.2599999991</v>
      </c>
      <c r="G593" s="144">
        <v>110079.75999999901</v>
      </c>
      <c r="H593" s="144">
        <v>-83711.500000000393</v>
      </c>
      <c r="I593" s="143">
        <v>1.3149896967561101</v>
      </c>
      <c r="J593" s="144">
        <v>-4798.9200000000901</v>
      </c>
      <c r="K593" s="145">
        <v>678</v>
      </c>
      <c r="L593" s="146">
        <v>0.55752212389380496</v>
      </c>
      <c r="M593" s="144">
        <v>38.891238938052098</v>
      </c>
      <c r="N593" s="115"/>
      <c r="O593" s="116"/>
      <c r="P593" s="117"/>
    </row>
    <row r="594" spans="2:16" x14ac:dyDescent="0.2">
      <c r="B594" s="142" t="s">
        <v>79</v>
      </c>
      <c r="C594" s="143">
        <v>2.7290506853329299</v>
      </c>
      <c r="D594" s="142">
        <v>18</v>
      </c>
      <c r="E594" s="142">
        <v>1</v>
      </c>
      <c r="F594" s="144">
        <v>27817.339999999</v>
      </c>
      <c r="G594" s="144">
        <v>122198.819999999</v>
      </c>
      <c r="H594" s="144">
        <v>-94381.480000000403</v>
      </c>
      <c r="I594" s="143">
        <v>1.2947330344893799</v>
      </c>
      <c r="J594" s="144">
        <v>-7491.1600000001299</v>
      </c>
      <c r="K594" s="145">
        <v>752</v>
      </c>
      <c r="L594" s="146">
        <v>0.55984042553191504</v>
      </c>
      <c r="M594" s="144">
        <v>36.991143617020299</v>
      </c>
      <c r="N594" s="115"/>
      <c r="O594" s="116"/>
      <c r="P594" s="117"/>
    </row>
    <row r="595" spans="2:16" x14ac:dyDescent="0.2">
      <c r="B595" s="142" t="s">
        <v>79</v>
      </c>
      <c r="C595" s="143">
        <v>2.72758736955051</v>
      </c>
      <c r="D595" s="142">
        <v>28</v>
      </c>
      <c r="E595" s="142">
        <v>5</v>
      </c>
      <c r="F595" s="144">
        <v>29271.499999999</v>
      </c>
      <c r="G595" s="144">
        <v>133563.59999999899</v>
      </c>
      <c r="H595" s="144">
        <v>-104292.100000001</v>
      </c>
      <c r="I595" s="143">
        <v>1.2806684303029501</v>
      </c>
      <c r="J595" s="144">
        <v>-5936.8800000001502</v>
      </c>
      <c r="K595" s="145">
        <v>825</v>
      </c>
      <c r="L595" s="146">
        <v>0.55151515151515196</v>
      </c>
      <c r="M595" s="144">
        <v>35.480606060604998</v>
      </c>
      <c r="N595" s="115"/>
      <c r="O595" s="116"/>
      <c r="P595" s="117"/>
    </row>
    <row r="596" spans="2:16" x14ac:dyDescent="0.2">
      <c r="B596" s="142" t="s">
        <v>79</v>
      </c>
      <c r="C596" s="143">
        <v>2.7249986006293199</v>
      </c>
      <c r="D596" s="142">
        <v>22</v>
      </c>
      <c r="E596" s="142">
        <v>10</v>
      </c>
      <c r="F596" s="144">
        <v>29348.839999999</v>
      </c>
      <c r="G596" s="144">
        <v>134558.51999999999</v>
      </c>
      <c r="H596" s="144">
        <v>-105209.680000001</v>
      </c>
      <c r="I596" s="143">
        <v>1.2789557006541501</v>
      </c>
      <c r="J596" s="144">
        <v>-5216.9600000001501</v>
      </c>
      <c r="K596" s="145">
        <v>827</v>
      </c>
      <c r="L596" s="146">
        <v>0.55139056831922595</v>
      </c>
      <c r="M596" s="144">
        <v>35.488319226117497</v>
      </c>
      <c r="N596" s="115"/>
      <c r="O596" s="116"/>
      <c r="P596" s="117"/>
    </row>
    <row r="597" spans="2:16" x14ac:dyDescent="0.2">
      <c r="B597" s="142" t="s">
        <v>79</v>
      </c>
      <c r="C597" s="143">
        <v>2.7245230153672502</v>
      </c>
      <c r="D597" s="142">
        <v>15</v>
      </c>
      <c r="E597" s="142">
        <v>16</v>
      </c>
      <c r="F597" s="144">
        <v>28751.239999998899</v>
      </c>
      <c r="G597" s="144">
        <v>129742.139999999</v>
      </c>
      <c r="H597" s="144">
        <v>-100990.9</v>
      </c>
      <c r="I597" s="143">
        <v>1.28469139298688</v>
      </c>
      <c r="J597" s="144">
        <v>-5496.6400000001404</v>
      </c>
      <c r="K597" s="145">
        <v>797</v>
      </c>
      <c r="L597" s="146">
        <v>0.55457967377666295</v>
      </c>
      <c r="M597" s="144">
        <v>36.0743287327468</v>
      </c>
      <c r="N597" s="115"/>
      <c r="O597" s="116"/>
      <c r="P597" s="117"/>
    </row>
    <row r="598" spans="2:16" x14ac:dyDescent="0.2">
      <c r="B598" s="142" t="s">
        <v>79</v>
      </c>
      <c r="C598" s="143">
        <v>2.7241019484673301</v>
      </c>
      <c r="D598" s="142">
        <v>30</v>
      </c>
      <c r="E598" s="142">
        <v>2</v>
      </c>
      <c r="F598" s="144">
        <v>29321.499999999</v>
      </c>
      <c r="G598" s="144">
        <v>134190.94</v>
      </c>
      <c r="H598" s="144">
        <v>-104869.44</v>
      </c>
      <c r="I598" s="143">
        <v>1.2796000436352</v>
      </c>
      <c r="J598" s="144">
        <v>-5511.8800000001502</v>
      </c>
      <c r="K598" s="145">
        <v>825</v>
      </c>
      <c r="L598" s="146">
        <v>0.55393939393939395</v>
      </c>
      <c r="M598" s="144">
        <v>35.541212121211103</v>
      </c>
      <c r="N598" s="115"/>
      <c r="O598" s="116"/>
      <c r="P598" s="117"/>
    </row>
    <row r="599" spans="2:16" x14ac:dyDescent="0.2">
      <c r="B599" s="142" t="s">
        <v>79</v>
      </c>
      <c r="C599" s="143">
        <v>2.7237894228120498</v>
      </c>
      <c r="D599" s="142">
        <v>13</v>
      </c>
      <c r="E599" s="142">
        <v>4</v>
      </c>
      <c r="F599" s="144">
        <v>26353.019999999098</v>
      </c>
      <c r="G599" s="144">
        <v>110532.099999999</v>
      </c>
      <c r="H599" s="144">
        <v>-84179.080000000395</v>
      </c>
      <c r="I599" s="143">
        <v>1.3130590165632501</v>
      </c>
      <c r="J599" s="144">
        <v>-4665.7000000000698</v>
      </c>
      <c r="K599" s="145">
        <v>681</v>
      </c>
      <c r="L599" s="146">
        <v>0.55800293685756197</v>
      </c>
      <c r="M599" s="144">
        <v>38.697533039646601</v>
      </c>
      <c r="N599" s="115"/>
      <c r="O599" s="116"/>
      <c r="P599" s="117"/>
    </row>
    <row r="600" spans="2:16" x14ac:dyDescent="0.2">
      <c r="B600" s="142" t="s">
        <v>79</v>
      </c>
      <c r="C600" s="143">
        <v>2.7200142947308099</v>
      </c>
      <c r="D600" s="142">
        <v>24</v>
      </c>
      <c r="E600" s="142">
        <v>12</v>
      </c>
      <c r="F600" s="144">
        <v>29590.6199999991</v>
      </c>
      <c r="G600" s="144">
        <v>136195.62</v>
      </c>
      <c r="H600" s="144">
        <v>-106605.000000001</v>
      </c>
      <c r="I600" s="143">
        <v>1.27757253412128</v>
      </c>
      <c r="J600" s="144">
        <v>-5716.9600000001501</v>
      </c>
      <c r="K600" s="145">
        <v>836</v>
      </c>
      <c r="L600" s="146">
        <v>0.55143540669856494</v>
      </c>
      <c r="M600" s="144">
        <v>35.395478468898503</v>
      </c>
      <c r="N600" s="115"/>
      <c r="O600" s="116"/>
      <c r="P600" s="117"/>
    </row>
    <row r="601" spans="2:16" x14ac:dyDescent="0.2">
      <c r="B601" s="142" t="s">
        <v>79</v>
      </c>
      <c r="C601" s="143">
        <v>2.71953473910192</v>
      </c>
      <c r="D601" s="142">
        <v>22</v>
      </c>
      <c r="E601" s="142">
        <v>16</v>
      </c>
      <c r="F601" s="144">
        <v>29592.559999999099</v>
      </c>
      <c r="G601" s="144">
        <v>136945.22</v>
      </c>
      <c r="H601" s="144">
        <v>-107352.66000000099</v>
      </c>
      <c r="I601" s="143">
        <v>1.2756574452836</v>
      </c>
      <c r="J601" s="144">
        <v>-5097.04000000015</v>
      </c>
      <c r="K601" s="145">
        <v>843</v>
      </c>
      <c r="L601" s="146">
        <v>0.55278766310794802</v>
      </c>
      <c r="M601" s="144">
        <v>35.103867141161501</v>
      </c>
      <c r="N601" s="115"/>
      <c r="O601" s="116"/>
      <c r="P601" s="117"/>
    </row>
    <row r="602" spans="2:16" x14ac:dyDescent="0.2">
      <c r="B602" s="142" t="s">
        <v>79</v>
      </c>
      <c r="C602" s="143">
        <v>2.7192237496896499</v>
      </c>
      <c r="D602" s="142">
        <v>23</v>
      </c>
      <c r="E602" s="142">
        <v>8</v>
      </c>
      <c r="F602" s="144">
        <v>29323.839999999</v>
      </c>
      <c r="G602" s="144">
        <v>134696.01999999999</v>
      </c>
      <c r="H602" s="144">
        <v>-105372.180000001</v>
      </c>
      <c r="I602" s="143">
        <v>1.2782882540723599</v>
      </c>
      <c r="J602" s="144">
        <v>-5836.8800000001502</v>
      </c>
      <c r="K602" s="145">
        <v>827</v>
      </c>
      <c r="L602" s="146">
        <v>0.55139056831922595</v>
      </c>
      <c r="M602" s="144">
        <v>35.458089480047299</v>
      </c>
      <c r="N602" s="115"/>
      <c r="O602" s="116"/>
      <c r="P602" s="117"/>
    </row>
    <row r="603" spans="2:16" x14ac:dyDescent="0.2">
      <c r="B603" s="142" t="s">
        <v>79</v>
      </c>
      <c r="C603" s="143">
        <v>2.71582362285237</v>
      </c>
      <c r="D603" s="142">
        <v>20</v>
      </c>
      <c r="E603" s="142">
        <v>14</v>
      </c>
      <c r="F603" s="144">
        <v>29540.6199999991</v>
      </c>
      <c r="G603" s="144">
        <v>136228.04</v>
      </c>
      <c r="H603" s="144">
        <v>-106687.420000001</v>
      </c>
      <c r="I603" s="143">
        <v>1.27688944019828</v>
      </c>
      <c r="J603" s="144">
        <v>-4798.1800000001203</v>
      </c>
      <c r="K603" s="145">
        <v>836</v>
      </c>
      <c r="L603" s="146">
        <v>0.55263157894736803</v>
      </c>
      <c r="M603" s="144">
        <v>35.335669856458303</v>
      </c>
      <c r="N603" s="115"/>
      <c r="O603" s="116"/>
      <c r="P603" s="117"/>
    </row>
    <row r="604" spans="2:16" x14ac:dyDescent="0.2">
      <c r="B604" s="142" t="s">
        <v>79</v>
      </c>
      <c r="C604" s="143">
        <v>2.7131897944511798</v>
      </c>
      <c r="D604" s="142">
        <v>22</v>
      </c>
      <c r="E604" s="142">
        <v>15</v>
      </c>
      <c r="F604" s="144">
        <v>29415.219999999099</v>
      </c>
      <c r="G604" s="144">
        <v>136200.29999999999</v>
      </c>
      <c r="H604" s="144">
        <v>-106785.08000000101</v>
      </c>
      <c r="I604" s="143">
        <v>1.2754618903689401</v>
      </c>
      <c r="J604" s="144">
        <v>-5097.04000000015</v>
      </c>
      <c r="K604" s="145">
        <v>841</v>
      </c>
      <c r="L604" s="146">
        <v>0.55291319857312704</v>
      </c>
      <c r="M604" s="144">
        <v>34.976480380498401</v>
      </c>
      <c r="N604" s="115"/>
      <c r="O604" s="116"/>
      <c r="P604" s="117"/>
    </row>
    <row r="605" spans="2:16" x14ac:dyDescent="0.2">
      <c r="B605" s="142" t="s">
        <v>79</v>
      </c>
      <c r="C605" s="143">
        <v>2.7131897944511798</v>
      </c>
      <c r="D605" s="142">
        <v>22</v>
      </c>
      <c r="E605" s="142">
        <v>14</v>
      </c>
      <c r="F605" s="144">
        <v>29415.219999999099</v>
      </c>
      <c r="G605" s="144">
        <v>136200.29999999999</v>
      </c>
      <c r="H605" s="144">
        <v>-106785.08000000101</v>
      </c>
      <c r="I605" s="143">
        <v>1.2754618903689401</v>
      </c>
      <c r="J605" s="144">
        <v>-5097.04000000015</v>
      </c>
      <c r="K605" s="145">
        <v>841</v>
      </c>
      <c r="L605" s="146">
        <v>0.55291319857312704</v>
      </c>
      <c r="M605" s="144">
        <v>34.976480380498401</v>
      </c>
      <c r="N605" s="115"/>
      <c r="O605" s="116"/>
      <c r="P605" s="117"/>
    </row>
    <row r="606" spans="2:16" x14ac:dyDescent="0.2">
      <c r="B606" s="142" t="s">
        <v>79</v>
      </c>
      <c r="C606" s="143">
        <v>2.7010436339676498</v>
      </c>
      <c r="D606" s="142">
        <v>21</v>
      </c>
      <c r="E606" s="142">
        <v>17</v>
      </c>
      <c r="F606" s="144">
        <v>29380.059999999099</v>
      </c>
      <c r="G606" s="144">
        <v>136732.72</v>
      </c>
      <c r="H606" s="144">
        <v>-107352.66000000099</v>
      </c>
      <c r="I606" s="143">
        <v>1.2736779880442499</v>
      </c>
      <c r="J606" s="144">
        <v>-4798.1800000001203</v>
      </c>
      <c r="K606" s="145">
        <v>843</v>
      </c>
      <c r="L606" s="146">
        <v>0.55278766310794802</v>
      </c>
      <c r="M606" s="144">
        <v>34.851791221825799</v>
      </c>
      <c r="N606" s="115"/>
      <c r="O606" s="116"/>
      <c r="P606" s="117"/>
    </row>
    <row r="607" spans="2:16" x14ac:dyDescent="0.2">
      <c r="B607" s="142" t="s">
        <v>79</v>
      </c>
      <c r="C607" s="143">
        <v>2.70083008195664</v>
      </c>
      <c r="D607" s="142">
        <v>23</v>
      </c>
      <c r="E607" s="142">
        <v>5</v>
      </c>
      <c r="F607" s="144">
        <v>28862.539999998899</v>
      </c>
      <c r="G607" s="144">
        <v>131949.15999999901</v>
      </c>
      <c r="H607" s="144">
        <v>-103086.62</v>
      </c>
      <c r="I607" s="143">
        <v>1.2799833770861699</v>
      </c>
      <c r="J607" s="144">
        <v>-6119.3000000001502</v>
      </c>
      <c r="K607" s="145">
        <v>812</v>
      </c>
      <c r="L607" s="146">
        <v>0.55172413793103403</v>
      </c>
      <c r="M607" s="144">
        <v>35.544999999999</v>
      </c>
      <c r="N607" s="115"/>
      <c r="O607" s="116"/>
      <c r="P607" s="117"/>
    </row>
    <row r="608" spans="2:16" x14ac:dyDescent="0.2">
      <c r="B608" s="142" t="s">
        <v>79</v>
      </c>
      <c r="C608" s="143">
        <v>2.69770823539017</v>
      </c>
      <c r="D608" s="142">
        <v>25</v>
      </c>
      <c r="E608" s="142">
        <v>10</v>
      </c>
      <c r="F608" s="144">
        <v>29328.119999998999</v>
      </c>
      <c r="G608" s="144">
        <v>136020.62</v>
      </c>
      <c r="H608" s="144">
        <v>-106692.500000001</v>
      </c>
      <c r="I608" s="143">
        <v>1.2748845513977001</v>
      </c>
      <c r="J608" s="144">
        <v>-5716.9600000001501</v>
      </c>
      <c r="K608" s="145">
        <v>836</v>
      </c>
      <c r="L608" s="146">
        <v>0.55143540669856494</v>
      </c>
      <c r="M608" s="144">
        <v>35.0814832535875</v>
      </c>
      <c r="N608" s="115"/>
      <c r="O608" s="116"/>
      <c r="P608" s="117"/>
    </row>
    <row r="609" spans="2:16" x14ac:dyDescent="0.2">
      <c r="B609" s="142" t="s">
        <v>79</v>
      </c>
      <c r="C609" s="143">
        <v>2.69679729068607</v>
      </c>
      <c r="D609" s="142">
        <v>16</v>
      </c>
      <c r="E609" s="142">
        <v>6</v>
      </c>
      <c r="F609" s="144">
        <v>27632.979999998999</v>
      </c>
      <c r="G609" s="144">
        <v>121794.539999999</v>
      </c>
      <c r="H609" s="144">
        <v>-94161.560000000405</v>
      </c>
      <c r="I609" s="143">
        <v>1.2934634897722499</v>
      </c>
      <c r="J609" s="144">
        <v>-6167.0200000002096</v>
      </c>
      <c r="K609" s="145">
        <v>744</v>
      </c>
      <c r="L609" s="146">
        <v>0.55376344086021501</v>
      </c>
      <c r="M609" s="144">
        <v>37.141102150536703</v>
      </c>
      <c r="N609" s="115"/>
      <c r="O609" s="116"/>
      <c r="P609" s="117"/>
    </row>
    <row r="610" spans="2:16" x14ac:dyDescent="0.2">
      <c r="B610" s="142" t="s">
        <v>79</v>
      </c>
      <c r="C610" s="143">
        <v>2.6942205661787</v>
      </c>
      <c r="D610" s="142">
        <v>16</v>
      </c>
      <c r="E610" s="142">
        <v>0</v>
      </c>
      <c r="F610" s="144">
        <v>26783.839999999102</v>
      </c>
      <c r="G610" s="144">
        <v>115186.379999999</v>
      </c>
      <c r="H610" s="144">
        <v>-88402.540000000401</v>
      </c>
      <c r="I610" s="143">
        <v>1.3029759099681899</v>
      </c>
      <c r="J610" s="144">
        <v>-5321.3000000001903</v>
      </c>
      <c r="K610" s="145">
        <v>702</v>
      </c>
      <c r="L610" s="146">
        <v>0.55413105413105401</v>
      </c>
      <c r="M610" s="144">
        <v>38.153618233617301</v>
      </c>
      <c r="N610" s="115"/>
      <c r="O610" s="116"/>
      <c r="P610" s="117"/>
    </row>
    <row r="611" spans="2:16" x14ac:dyDescent="0.2">
      <c r="B611" s="142" t="s">
        <v>79</v>
      </c>
      <c r="C611" s="143">
        <v>2.69317576446725</v>
      </c>
      <c r="D611" s="142">
        <v>20</v>
      </c>
      <c r="E611" s="142">
        <v>12</v>
      </c>
      <c r="F611" s="144">
        <v>29185.939999998998</v>
      </c>
      <c r="G611" s="144">
        <v>135305.78</v>
      </c>
      <c r="H611" s="144">
        <v>-106119.840000001</v>
      </c>
      <c r="I611" s="143">
        <v>1.2750281191528301</v>
      </c>
      <c r="J611" s="144">
        <v>-4798.1800000001203</v>
      </c>
      <c r="K611" s="145">
        <v>832</v>
      </c>
      <c r="L611" s="146">
        <v>0.55168269230769196</v>
      </c>
      <c r="M611" s="144">
        <v>35.079254807691299</v>
      </c>
      <c r="N611" s="115"/>
      <c r="O611" s="116"/>
      <c r="P611" s="117"/>
    </row>
    <row r="612" spans="2:16" x14ac:dyDescent="0.2">
      <c r="B612" s="142" t="s">
        <v>79</v>
      </c>
      <c r="C612" s="143">
        <v>2.6922075366032701</v>
      </c>
      <c r="D612" s="142">
        <v>15</v>
      </c>
      <c r="E612" s="142">
        <v>13</v>
      </c>
      <c r="F612" s="144">
        <v>28097.7599999989</v>
      </c>
      <c r="G612" s="144">
        <v>126623.019999999</v>
      </c>
      <c r="H612" s="144">
        <v>-98525.260000000504</v>
      </c>
      <c r="I612" s="143">
        <v>1.2851833123809999</v>
      </c>
      <c r="J612" s="144">
        <v>-5383.7400000001398</v>
      </c>
      <c r="K612" s="145">
        <v>778</v>
      </c>
      <c r="L612" s="146">
        <v>0.553984575835476</v>
      </c>
      <c r="M612" s="144">
        <v>36.115372750641697</v>
      </c>
      <c r="N612" s="115"/>
      <c r="O612" s="116"/>
      <c r="P612" s="117"/>
    </row>
    <row r="613" spans="2:16" x14ac:dyDescent="0.2">
      <c r="B613" s="142" t="s">
        <v>79</v>
      </c>
      <c r="C613" s="143">
        <v>2.6878582533627502</v>
      </c>
      <c r="D613" s="142">
        <v>21</v>
      </c>
      <c r="E613" s="142">
        <v>16</v>
      </c>
      <c r="F613" s="144">
        <v>29235.139999999101</v>
      </c>
      <c r="G613" s="144">
        <v>136587.79999999999</v>
      </c>
      <c r="H613" s="144">
        <v>-107352.66000000099</v>
      </c>
      <c r="I613" s="143">
        <v>1.2723280447824901</v>
      </c>
      <c r="J613" s="144">
        <v>-4798.1800000001203</v>
      </c>
      <c r="K613" s="145">
        <v>842</v>
      </c>
      <c r="L613" s="146">
        <v>0.55225653206650804</v>
      </c>
      <c r="M613" s="144">
        <v>34.721068883609398</v>
      </c>
      <c r="N613" s="115"/>
      <c r="O613" s="116"/>
      <c r="P613" s="117"/>
    </row>
    <row r="614" spans="2:16" x14ac:dyDescent="0.2">
      <c r="B614" s="142" t="s">
        <v>79</v>
      </c>
      <c r="C614" s="143">
        <v>2.6875970275291601</v>
      </c>
      <c r="D614" s="142">
        <v>15</v>
      </c>
      <c r="E614" s="142">
        <v>12</v>
      </c>
      <c r="F614" s="144">
        <v>28023.159999998999</v>
      </c>
      <c r="G614" s="144">
        <v>126150.75999999901</v>
      </c>
      <c r="H614" s="144">
        <v>-98127.600000000501</v>
      </c>
      <c r="I614" s="143">
        <v>1.2855787770209299</v>
      </c>
      <c r="J614" s="144">
        <v>-5383.7400000001398</v>
      </c>
      <c r="K614" s="145">
        <v>773</v>
      </c>
      <c r="L614" s="146">
        <v>0.55368693402328595</v>
      </c>
      <c r="M614" s="144">
        <v>36.252470892625098</v>
      </c>
      <c r="N614" s="115"/>
      <c r="O614" s="116"/>
      <c r="P614" s="117"/>
    </row>
    <row r="615" spans="2:16" x14ac:dyDescent="0.2">
      <c r="B615" s="142" t="s">
        <v>79</v>
      </c>
      <c r="C615" s="143">
        <v>2.68712163654487</v>
      </c>
      <c r="D615" s="142">
        <v>30</v>
      </c>
      <c r="E615" s="142">
        <v>3</v>
      </c>
      <c r="F615" s="144">
        <v>29001.179999999</v>
      </c>
      <c r="G615" s="144">
        <v>134743.28</v>
      </c>
      <c r="H615" s="144">
        <v>-105742.100000001</v>
      </c>
      <c r="I615" s="143">
        <v>1.2742633255817599</v>
      </c>
      <c r="J615" s="144">
        <v>-5213.0200000001196</v>
      </c>
      <c r="K615" s="145">
        <v>829</v>
      </c>
      <c r="L615" s="146">
        <v>0.55367913148371495</v>
      </c>
      <c r="M615" s="144">
        <v>34.983329312423599</v>
      </c>
      <c r="N615" s="115"/>
      <c r="O615" s="116"/>
      <c r="P615" s="117"/>
    </row>
    <row r="616" spans="2:16" x14ac:dyDescent="0.2">
      <c r="B616" s="142" t="s">
        <v>79</v>
      </c>
      <c r="C616" s="143">
        <v>2.68706403938927</v>
      </c>
      <c r="D616" s="142">
        <v>24</v>
      </c>
      <c r="E616" s="142">
        <v>0</v>
      </c>
      <c r="F616" s="144">
        <v>28160.259999999002</v>
      </c>
      <c r="G616" s="144">
        <v>126817.939999999</v>
      </c>
      <c r="H616" s="144">
        <v>-98657.680000000502</v>
      </c>
      <c r="I616" s="143">
        <v>1.2854340381813001</v>
      </c>
      <c r="J616" s="144">
        <v>-5426.3200000001398</v>
      </c>
      <c r="K616" s="145">
        <v>778</v>
      </c>
      <c r="L616" s="146">
        <v>0.55526992287917698</v>
      </c>
      <c r="M616" s="144">
        <v>36.195706940873002</v>
      </c>
      <c r="N616" s="115"/>
      <c r="O616" s="116"/>
      <c r="P616" s="117"/>
    </row>
    <row r="617" spans="2:16" x14ac:dyDescent="0.2">
      <c r="B617" s="142" t="s">
        <v>79</v>
      </c>
      <c r="C617" s="143">
        <v>2.6844963559617399</v>
      </c>
      <c r="D617" s="142">
        <v>22</v>
      </c>
      <c r="E617" s="142">
        <v>8</v>
      </c>
      <c r="F617" s="144">
        <v>28799.239999998899</v>
      </c>
      <c r="G617" s="144">
        <v>133316.33999999901</v>
      </c>
      <c r="H617" s="144">
        <v>-104517.100000001</v>
      </c>
      <c r="I617" s="143">
        <v>1.27554572409681</v>
      </c>
      <c r="J617" s="144">
        <v>-5216.9600000001501</v>
      </c>
      <c r="K617" s="145">
        <v>822</v>
      </c>
      <c r="L617" s="146">
        <v>0.54987834549878301</v>
      </c>
      <c r="M617" s="144">
        <v>35.035571776154697</v>
      </c>
      <c r="N617" s="115"/>
      <c r="O617" s="116"/>
      <c r="P617" s="117"/>
    </row>
    <row r="618" spans="2:16" x14ac:dyDescent="0.2">
      <c r="B618" s="142" t="s">
        <v>79</v>
      </c>
      <c r="C618" s="143">
        <v>2.6835549207958098</v>
      </c>
      <c r="D618" s="142">
        <v>24</v>
      </c>
      <c r="E618" s="142">
        <v>14</v>
      </c>
      <c r="F618" s="144">
        <v>29242.959999999101</v>
      </c>
      <c r="G618" s="144">
        <v>136415.54</v>
      </c>
      <c r="H618" s="144">
        <v>-107172.58000000101</v>
      </c>
      <c r="I618" s="143">
        <v>1.2728585987199199</v>
      </c>
      <c r="J618" s="144">
        <v>-5716.9600000001501</v>
      </c>
      <c r="K618" s="145">
        <v>838</v>
      </c>
      <c r="L618" s="146">
        <v>0.55131264916467804</v>
      </c>
      <c r="M618" s="144">
        <v>34.896133651550301</v>
      </c>
      <c r="N618" s="115"/>
      <c r="O618" s="116"/>
      <c r="P618" s="117"/>
    </row>
    <row r="619" spans="2:16" x14ac:dyDescent="0.2">
      <c r="B619" s="142" t="s">
        <v>79</v>
      </c>
      <c r="C619" s="143">
        <v>2.6792648582070999</v>
      </c>
      <c r="D619" s="142">
        <v>30</v>
      </c>
      <c r="E619" s="142">
        <v>4</v>
      </c>
      <c r="F619" s="144">
        <v>28925.779999998998</v>
      </c>
      <c r="G619" s="144">
        <v>134908.12</v>
      </c>
      <c r="H619" s="144">
        <v>-105982.340000001</v>
      </c>
      <c r="I619" s="143">
        <v>1.2729301881804</v>
      </c>
      <c r="J619" s="144">
        <v>-5418.1000000001204</v>
      </c>
      <c r="K619" s="145">
        <v>834</v>
      </c>
      <c r="L619" s="146">
        <v>0.55275779376498801</v>
      </c>
      <c r="M619" s="144">
        <v>34.683189448440302</v>
      </c>
      <c r="N619" s="115"/>
      <c r="O619" s="116"/>
      <c r="P619" s="117"/>
    </row>
    <row r="620" spans="2:16" x14ac:dyDescent="0.2">
      <c r="B620" s="142" t="s">
        <v>79</v>
      </c>
      <c r="C620" s="143">
        <v>2.6763277104429801</v>
      </c>
      <c r="D620" s="142">
        <v>21</v>
      </c>
      <c r="E620" s="142">
        <v>14</v>
      </c>
      <c r="F620" s="144">
        <v>28975.379999999099</v>
      </c>
      <c r="G620" s="144">
        <v>135705.38</v>
      </c>
      <c r="H620" s="144">
        <v>-106730.000000001</v>
      </c>
      <c r="I620" s="143">
        <v>1.2714829944720201</v>
      </c>
      <c r="J620" s="144">
        <v>-4798.1800000001203</v>
      </c>
      <c r="K620" s="145">
        <v>839</v>
      </c>
      <c r="L620" s="146">
        <v>0.55303933253873705</v>
      </c>
      <c r="M620" s="144">
        <v>34.535613825982303</v>
      </c>
      <c r="N620" s="115"/>
      <c r="O620" s="116"/>
      <c r="P620" s="117"/>
    </row>
    <row r="621" spans="2:16" x14ac:dyDescent="0.2">
      <c r="B621" s="142" t="s">
        <v>79</v>
      </c>
      <c r="C621" s="143">
        <v>2.6758142732631902</v>
      </c>
      <c r="D621" s="142">
        <v>22</v>
      </c>
      <c r="E621" s="142">
        <v>4</v>
      </c>
      <c r="F621" s="144">
        <v>28360.5999999989</v>
      </c>
      <c r="G621" s="144">
        <v>130139.399999999</v>
      </c>
      <c r="H621" s="144">
        <v>-101778.8</v>
      </c>
      <c r="I621" s="143">
        <v>1.27864938474416</v>
      </c>
      <c r="J621" s="144">
        <v>-7002.9200000001701</v>
      </c>
      <c r="K621" s="145">
        <v>805</v>
      </c>
      <c r="L621" s="146">
        <v>0.552795031055901</v>
      </c>
      <c r="M621" s="144">
        <v>35.2305590062102</v>
      </c>
      <c r="N621" s="115"/>
      <c r="O621" s="116"/>
      <c r="P621" s="117"/>
    </row>
    <row r="622" spans="2:16" x14ac:dyDescent="0.2">
      <c r="B622" s="142" t="s">
        <v>79</v>
      </c>
      <c r="C622" s="143">
        <v>2.6731603911555699</v>
      </c>
      <c r="D622" s="142">
        <v>23</v>
      </c>
      <c r="E622" s="142">
        <v>2</v>
      </c>
      <c r="F622" s="144">
        <v>28376.239999998899</v>
      </c>
      <c r="G622" s="144">
        <v>129782.379999999</v>
      </c>
      <c r="H622" s="144">
        <v>-101406.14</v>
      </c>
      <c r="I622" s="143">
        <v>1.27982763173905</v>
      </c>
      <c r="J622" s="144">
        <v>-6041.5600000001396</v>
      </c>
      <c r="K622" s="145">
        <v>797</v>
      </c>
      <c r="L622" s="146">
        <v>0.55081555834378904</v>
      </c>
      <c r="M622" s="144">
        <v>35.603814303637698</v>
      </c>
      <c r="N622" s="115"/>
      <c r="O622" s="116"/>
      <c r="P622" s="117"/>
    </row>
    <row r="623" spans="2:16" x14ac:dyDescent="0.2">
      <c r="B623" s="142" t="s">
        <v>79</v>
      </c>
      <c r="C623" s="143">
        <v>2.6730188516021598</v>
      </c>
      <c r="D623" s="142">
        <v>25</v>
      </c>
      <c r="E623" s="142">
        <v>9</v>
      </c>
      <c r="F623" s="144">
        <v>29055.859999999098</v>
      </c>
      <c r="G623" s="144">
        <v>135718.28</v>
      </c>
      <c r="H623" s="144">
        <v>-106662.420000001</v>
      </c>
      <c r="I623" s="143">
        <v>1.27240953280451</v>
      </c>
      <c r="J623" s="144">
        <v>-5716.9600000001501</v>
      </c>
      <c r="K623" s="145">
        <v>833</v>
      </c>
      <c r="L623" s="146">
        <v>0.55102040816326503</v>
      </c>
      <c r="M623" s="144">
        <v>34.880984393756499</v>
      </c>
      <c r="N623" s="115"/>
      <c r="O623" s="116"/>
      <c r="P623" s="117"/>
    </row>
    <row r="624" spans="2:16" x14ac:dyDescent="0.2">
      <c r="B624" s="142" t="s">
        <v>79</v>
      </c>
      <c r="C624" s="143">
        <v>2.6716958518165299</v>
      </c>
      <c r="D624" s="142">
        <v>17</v>
      </c>
      <c r="E624" s="142">
        <v>1</v>
      </c>
      <c r="F624" s="144">
        <v>26912.319999998999</v>
      </c>
      <c r="G624" s="144">
        <v>118277.75999999901</v>
      </c>
      <c r="H624" s="144">
        <v>-91365.440000000395</v>
      </c>
      <c r="I624" s="143">
        <v>1.2945568915335901</v>
      </c>
      <c r="J624" s="144">
        <v>-7658.3400000001302</v>
      </c>
      <c r="K624" s="145">
        <v>721</v>
      </c>
      <c r="L624" s="146">
        <v>0.55894590846047199</v>
      </c>
      <c r="M624" s="144">
        <v>37.326380027738303</v>
      </c>
      <c r="N624" s="115"/>
      <c r="O624" s="116"/>
      <c r="P624" s="117"/>
    </row>
    <row r="625" spans="2:16" x14ac:dyDescent="0.2">
      <c r="B625" s="142" t="s">
        <v>79</v>
      </c>
      <c r="C625" s="143">
        <v>2.6711488176251699</v>
      </c>
      <c r="D625" s="142">
        <v>21</v>
      </c>
      <c r="E625" s="142">
        <v>15</v>
      </c>
      <c r="F625" s="144">
        <v>28920.299999999101</v>
      </c>
      <c r="G625" s="144">
        <v>135705.38</v>
      </c>
      <c r="H625" s="144">
        <v>-106785.08000000101</v>
      </c>
      <c r="I625" s="143">
        <v>1.27082716049844</v>
      </c>
      <c r="J625" s="144">
        <v>-4798.1800000001203</v>
      </c>
      <c r="K625" s="145">
        <v>840</v>
      </c>
      <c r="L625" s="146">
        <v>0.55238095238095197</v>
      </c>
      <c r="M625" s="144">
        <v>34.428928571427598</v>
      </c>
      <c r="N625" s="115"/>
      <c r="O625" s="116"/>
      <c r="P625" s="117"/>
    </row>
    <row r="626" spans="2:16" x14ac:dyDescent="0.2">
      <c r="B626" s="142" t="s">
        <v>79</v>
      </c>
      <c r="C626" s="143">
        <v>2.6637578578629202</v>
      </c>
      <c r="D626" s="142">
        <v>24</v>
      </c>
      <c r="E626" s="142">
        <v>13</v>
      </c>
      <c r="F626" s="144">
        <v>29023.039999999099</v>
      </c>
      <c r="G626" s="144">
        <v>136195.62</v>
      </c>
      <c r="H626" s="144">
        <v>-107172.58000000101</v>
      </c>
      <c r="I626" s="143">
        <v>1.27080658131025</v>
      </c>
      <c r="J626" s="144">
        <v>-5716.9600000001501</v>
      </c>
      <c r="K626" s="145">
        <v>837</v>
      </c>
      <c r="L626" s="146">
        <v>0.55077658303464805</v>
      </c>
      <c r="M626" s="144">
        <v>34.675077658302399</v>
      </c>
      <c r="N626" s="115"/>
      <c r="O626" s="116"/>
      <c r="P626" s="117"/>
    </row>
    <row r="627" spans="2:16" x14ac:dyDescent="0.2">
      <c r="B627" s="142" t="s">
        <v>79</v>
      </c>
      <c r="C627" s="143">
        <v>2.6630806768722501</v>
      </c>
      <c r="D627" s="142">
        <v>21</v>
      </c>
      <c r="E627" s="142">
        <v>13</v>
      </c>
      <c r="F627" s="144">
        <v>28830.459999998999</v>
      </c>
      <c r="G627" s="144">
        <v>135560.46</v>
      </c>
      <c r="H627" s="144">
        <v>-106730.000000001</v>
      </c>
      <c r="I627" s="143">
        <v>1.2701251756769301</v>
      </c>
      <c r="J627" s="144">
        <v>-4798.1800000001203</v>
      </c>
      <c r="K627" s="145">
        <v>838</v>
      </c>
      <c r="L627" s="146">
        <v>0.55250596658711204</v>
      </c>
      <c r="M627" s="144">
        <v>34.4038902147961</v>
      </c>
      <c r="N627" s="115"/>
      <c r="O627" s="116"/>
      <c r="P627" s="117"/>
    </row>
    <row r="628" spans="2:16" x14ac:dyDescent="0.2">
      <c r="B628" s="142" t="s">
        <v>79</v>
      </c>
      <c r="C628" s="143">
        <v>2.6598000133525601</v>
      </c>
      <c r="D628" s="142">
        <v>16</v>
      </c>
      <c r="E628" s="142">
        <v>10</v>
      </c>
      <c r="F628" s="144">
        <v>27845.819999998999</v>
      </c>
      <c r="G628" s="144">
        <v>126110.91999999899</v>
      </c>
      <c r="H628" s="144">
        <v>-98265.100000000501</v>
      </c>
      <c r="I628" s="143">
        <v>1.2833744635684401</v>
      </c>
      <c r="J628" s="144">
        <v>-6207.2600000002103</v>
      </c>
      <c r="K628" s="145">
        <v>771</v>
      </c>
      <c r="L628" s="146">
        <v>0.55252918287937702</v>
      </c>
      <c r="M628" s="144">
        <v>36.116498054473702</v>
      </c>
      <c r="N628" s="115"/>
      <c r="O628" s="116"/>
      <c r="P628" s="117"/>
    </row>
    <row r="629" spans="2:16" x14ac:dyDescent="0.2">
      <c r="B629" s="142" t="s">
        <v>79</v>
      </c>
      <c r="C629" s="143">
        <v>2.6589963466433399</v>
      </c>
      <c r="D629" s="142">
        <v>16</v>
      </c>
      <c r="E629" s="142">
        <v>4</v>
      </c>
      <c r="F629" s="144">
        <v>27021.279999998998</v>
      </c>
      <c r="G629" s="144">
        <v>119777.359999999</v>
      </c>
      <c r="H629" s="144">
        <v>-92756.080000000395</v>
      </c>
      <c r="I629" s="143">
        <v>1.2913154587817699</v>
      </c>
      <c r="J629" s="144">
        <v>-6167.0200000002096</v>
      </c>
      <c r="K629" s="145">
        <v>734</v>
      </c>
      <c r="L629" s="146">
        <v>0.55585831062670299</v>
      </c>
      <c r="M629" s="144">
        <v>36.813732970026301</v>
      </c>
      <c r="N629" s="115"/>
      <c r="O629" s="116"/>
      <c r="P629" s="117"/>
    </row>
    <row r="630" spans="2:16" x14ac:dyDescent="0.2">
      <c r="B630" s="142" t="s">
        <v>79</v>
      </c>
      <c r="C630" s="143">
        <v>2.6585814083179899</v>
      </c>
      <c r="D630" s="142">
        <v>24</v>
      </c>
      <c r="E630" s="142">
        <v>7</v>
      </c>
      <c r="F630" s="144">
        <v>28604.319999998901</v>
      </c>
      <c r="G630" s="144">
        <v>133406.179999999</v>
      </c>
      <c r="H630" s="144">
        <v>-104801.86</v>
      </c>
      <c r="I630" s="143">
        <v>1.2729371406194401</v>
      </c>
      <c r="J630" s="144">
        <v>-5794.3000000001502</v>
      </c>
      <c r="K630" s="145">
        <v>821</v>
      </c>
      <c r="L630" s="146">
        <v>0.55298416565164399</v>
      </c>
      <c r="M630" s="144">
        <v>34.840828258220697</v>
      </c>
      <c r="N630" s="115"/>
      <c r="O630" s="116"/>
      <c r="P630" s="117"/>
    </row>
    <row r="631" spans="2:16" x14ac:dyDescent="0.2">
      <c r="B631" s="142" t="s">
        <v>79</v>
      </c>
      <c r="C631" s="143">
        <v>2.65650081798724</v>
      </c>
      <c r="D631" s="142">
        <v>22</v>
      </c>
      <c r="E631" s="142">
        <v>9</v>
      </c>
      <c r="F631" s="144">
        <v>28589.079999999001</v>
      </c>
      <c r="G631" s="144">
        <v>133798.75999999899</v>
      </c>
      <c r="H631" s="144">
        <v>-105209.680000001</v>
      </c>
      <c r="I631" s="143">
        <v>1.2717343118998099</v>
      </c>
      <c r="J631" s="144">
        <v>-5216.9600000001501</v>
      </c>
      <c r="K631" s="145">
        <v>824</v>
      </c>
      <c r="L631" s="146">
        <v>0.54975728155339798</v>
      </c>
      <c r="M631" s="144">
        <v>34.695485436892199</v>
      </c>
      <c r="N631" s="115"/>
      <c r="O631" s="116"/>
      <c r="P631" s="117"/>
    </row>
    <row r="632" spans="2:16" x14ac:dyDescent="0.2">
      <c r="B632" s="142" t="s">
        <v>79</v>
      </c>
      <c r="C632" s="143">
        <v>2.6553705912221002</v>
      </c>
      <c r="D632" s="142">
        <v>18</v>
      </c>
      <c r="E632" s="142">
        <v>0</v>
      </c>
      <c r="F632" s="144">
        <v>26928.299999998999</v>
      </c>
      <c r="G632" s="144">
        <v>120456.639999999</v>
      </c>
      <c r="H632" s="144">
        <v>-93528.340000000404</v>
      </c>
      <c r="I632" s="143">
        <v>1.28791594077259</v>
      </c>
      <c r="J632" s="144">
        <v>-8203.2600000001294</v>
      </c>
      <c r="K632" s="145">
        <v>740</v>
      </c>
      <c r="L632" s="146">
        <v>0.56351351351351398</v>
      </c>
      <c r="M632" s="144">
        <v>36.389594594593603</v>
      </c>
      <c r="N632" s="115"/>
      <c r="O632" s="116"/>
      <c r="P632" s="117"/>
    </row>
    <row r="633" spans="2:16" x14ac:dyDescent="0.2">
      <c r="B633" s="142" t="s">
        <v>79</v>
      </c>
      <c r="C633" s="143">
        <v>2.6533108551896598</v>
      </c>
      <c r="D633" s="142">
        <v>24</v>
      </c>
      <c r="E633" s="142">
        <v>5</v>
      </c>
      <c r="F633" s="144">
        <v>28439.879999998899</v>
      </c>
      <c r="G633" s="144">
        <v>132344.079999999</v>
      </c>
      <c r="H633" s="144">
        <v>-103904.2</v>
      </c>
      <c r="I633" s="143">
        <v>1.27371251595218</v>
      </c>
      <c r="J633" s="144">
        <v>-5794.3000000001502</v>
      </c>
      <c r="K633" s="145">
        <v>814</v>
      </c>
      <c r="L633" s="146">
        <v>0.55159705159705197</v>
      </c>
      <c r="M633" s="144">
        <v>34.938427518426501</v>
      </c>
      <c r="N633" s="115"/>
      <c r="O633" s="116"/>
      <c r="P633" s="117"/>
    </row>
    <row r="634" spans="2:16" x14ac:dyDescent="0.2">
      <c r="B634" s="142" t="s">
        <v>79</v>
      </c>
      <c r="C634" s="143">
        <v>2.6529972194853899</v>
      </c>
      <c r="D634" s="142">
        <v>20</v>
      </c>
      <c r="E634" s="142">
        <v>13</v>
      </c>
      <c r="F634" s="144">
        <v>28795.699999999</v>
      </c>
      <c r="G634" s="144">
        <v>135483.12</v>
      </c>
      <c r="H634" s="144">
        <v>-106687.420000001</v>
      </c>
      <c r="I634" s="143">
        <v>1.2699071736855101</v>
      </c>
      <c r="J634" s="144">
        <v>-4798.1800000001203</v>
      </c>
      <c r="K634" s="145">
        <v>835</v>
      </c>
      <c r="L634" s="146">
        <v>0.55209580838323402</v>
      </c>
      <c r="M634" s="144">
        <v>34.485868263472</v>
      </c>
      <c r="N634" s="115"/>
      <c r="O634" s="116"/>
      <c r="P634" s="117"/>
    </row>
    <row r="635" spans="2:16" x14ac:dyDescent="0.2">
      <c r="B635" s="142" t="s">
        <v>79</v>
      </c>
      <c r="C635" s="143">
        <v>2.6529788987215301</v>
      </c>
      <c r="D635" s="142">
        <v>21</v>
      </c>
      <c r="E635" s="142">
        <v>9</v>
      </c>
      <c r="F635" s="144">
        <v>28503.919999999001</v>
      </c>
      <c r="G635" s="144">
        <v>133733.519999999</v>
      </c>
      <c r="H635" s="144">
        <v>-105229.6</v>
      </c>
      <c r="I635" s="143">
        <v>1.2708735945019201</v>
      </c>
      <c r="J635" s="144">
        <v>-4780.6000000001204</v>
      </c>
      <c r="K635" s="145">
        <v>826</v>
      </c>
      <c r="L635" s="146">
        <v>0.55205811138014504</v>
      </c>
      <c r="M635" s="144">
        <v>34.5083777239699</v>
      </c>
      <c r="N635" s="115"/>
      <c r="O635" s="116"/>
      <c r="P635" s="117"/>
    </row>
    <row r="636" spans="2:16" x14ac:dyDescent="0.2">
      <c r="B636" s="142" t="s">
        <v>79</v>
      </c>
      <c r="C636" s="143">
        <v>2.6526558148185</v>
      </c>
      <c r="D636" s="142">
        <v>16</v>
      </c>
      <c r="E636" s="142">
        <v>5</v>
      </c>
      <c r="F636" s="144">
        <v>26981.039999999</v>
      </c>
      <c r="G636" s="144">
        <v>120097.27999999899</v>
      </c>
      <c r="H636" s="144">
        <v>-93116.240000000398</v>
      </c>
      <c r="I636" s="143">
        <v>1.2897565451525801</v>
      </c>
      <c r="J636" s="144">
        <v>-6167.0200000002096</v>
      </c>
      <c r="K636" s="145">
        <v>737</v>
      </c>
      <c r="L636" s="146">
        <v>0.55495251017639102</v>
      </c>
      <c r="M636" s="144">
        <v>36.609280868384403</v>
      </c>
      <c r="N636" s="115"/>
      <c r="O636" s="116"/>
      <c r="P636" s="117"/>
    </row>
    <row r="637" spans="2:16" x14ac:dyDescent="0.2">
      <c r="B637" s="142" t="s">
        <v>79</v>
      </c>
      <c r="C637" s="143">
        <v>2.6380440274240202</v>
      </c>
      <c r="D637" s="142">
        <v>21</v>
      </c>
      <c r="E637" s="142">
        <v>4</v>
      </c>
      <c r="F637" s="144">
        <v>28048.0999999989</v>
      </c>
      <c r="G637" s="144">
        <v>130769.47999999901</v>
      </c>
      <c r="H637" s="144">
        <v>-102721.38</v>
      </c>
      <c r="I637" s="143">
        <v>1.27305026470632</v>
      </c>
      <c r="J637" s="144">
        <v>-6771.6400000001404</v>
      </c>
      <c r="K637" s="145">
        <v>805</v>
      </c>
      <c r="L637" s="146">
        <v>0.55155279503105603</v>
      </c>
      <c r="M637" s="144">
        <v>34.842360248446198</v>
      </c>
      <c r="N637" s="115"/>
      <c r="O637" s="116"/>
      <c r="P637" s="117"/>
    </row>
    <row r="638" spans="2:16" x14ac:dyDescent="0.2">
      <c r="B638" s="142" t="s">
        <v>79</v>
      </c>
      <c r="C638" s="143">
        <v>2.63706546959695</v>
      </c>
      <c r="D638" s="142">
        <v>28</v>
      </c>
      <c r="E638" s="142">
        <v>1</v>
      </c>
      <c r="F638" s="144">
        <v>28018.019999998902</v>
      </c>
      <c r="G638" s="144">
        <v>130549.55999999899</v>
      </c>
      <c r="H638" s="144">
        <v>-102531.54</v>
      </c>
      <c r="I638" s="143">
        <v>1.2732624517294799</v>
      </c>
      <c r="J638" s="144">
        <v>-7992.7600000001703</v>
      </c>
      <c r="K638" s="145">
        <v>806</v>
      </c>
      <c r="L638" s="146">
        <v>0.54962779156327501</v>
      </c>
      <c r="M638" s="144">
        <v>34.761811414391097</v>
      </c>
      <c r="N638" s="115"/>
      <c r="O638" s="116"/>
      <c r="P638" s="117"/>
    </row>
    <row r="639" spans="2:16" x14ac:dyDescent="0.2">
      <c r="B639" s="142" t="s">
        <v>79</v>
      </c>
      <c r="C639" s="143">
        <v>2.6352170035707299</v>
      </c>
      <c r="D639" s="142">
        <v>27</v>
      </c>
      <c r="E639" s="142">
        <v>4</v>
      </c>
      <c r="F639" s="144">
        <v>28119.559999998899</v>
      </c>
      <c r="G639" s="144">
        <v>131966.33999999901</v>
      </c>
      <c r="H639" s="144">
        <v>-103846.78</v>
      </c>
      <c r="I639" s="143">
        <v>1.27077931544915</v>
      </c>
      <c r="J639" s="144">
        <v>-6311.8800000001502</v>
      </c>
      <c r="K639" s="145">
        <v>818</v>
      </c>
      <c r="L639" s="146">
        <v>0.55256723716381395</v>
      </c>
      <c r="M639" s="144">
        <v>34.375990220047903</v>
      </c>
      <c r="N639" s="115"/>
      <c r="O639" s="116"/>
      <c r="P639" s="117"/>
    </row>
    <row r="640" spans="2:16" x14ac:dyDescent="0.2">
      <c r="B640" s="142" t="s">
        <v>79</v>
      </c>
      <c r="C640" s="143">
        <v>2.6295003615689101</v>
      </c>
      <c r="D640" s="142">
        <v>21</v>
      </c>
      <c r="E640" s="142">
        <v>5</v>
      </c>
      <c r="F640" s="144">
        <v>28035.199999998898</v>
      </c>
      <c r="G640" s="144">
        <v>131471.81999999899</v>
      </c>
      <c r="H640" s="144">
        <v>-103436.62</v>
      </c>
      <c r="I640" s="143">
        <v>1.2710374720287501</v>
      </c>
      <c r="J640" s="144">
        <v>-6151.7200000001503</v>
      </c>
      <c r="K640" s="145">
        <v>810</v>
      </c>
      <c r="L640" s="146">
        <v>0.55061728395061704</v>
      </c>
      <c r="M640" s="144">
        <v>34.611358024690297</v>
      </c>
      <c r="N640" s="115"/>
      <c r="O640" s="116"/>
      <c r="P640" s="117"/>
    </row>
    <row r="641" spans="2:16" x14ac:dyDescent="0.2">
      <c r="B641" s="142" t="s">
        <v>79</v>
      </c>
      <c r="C641" s="143">
        <v>2.6277165730510901</v>
      </c>
      <c r="D641" s="142">
        <v>23</v>
      </c>
      <c r="E641" s="142">
        <v>1</v>
      </c>
      <c r="F641" s="144">
        <v>27779.379999998899</v>
      </c>
      <c r="G641" s="144">
        <v>128365.19999999899</v>
      </c>
      <c r="H641" s="144">
        <v>-100585.82</v>
      </c>
      <c r="I641" s="143">
        <v>1.2761759063056699</v>
      </c>
      <c r="J641" s="144">
        <v>-6611.4800000001396</v>
      </c>
      <c r="K641" s="145">
        <v>789</v>
      </c>
      <c r="L641" s="146">
        <v>0.55133079847908795</v>
      </c>
      <c r="M641" s="144">
        <v>35.208339670468</v>
      </c>
      <c r="N641" s="115"/>
      <c r="O641" s="116"/>
      <c r="P641" s="117"/>
    </row>
    <row r="642" spans="2:16" x14ac:dyDescent="0.2">
      <c r="B642" s="142" t="s">
        <v>79</v>
      </c>
      <c r="C642" s="143">
        <v>2.6274948841178798</v>
      </c>
      <c r="D642" s="142">
        <v>28</v>
      </c>
      <c r="E642" s="142">
        <v>3</v>
      </c>
      <c r="F642" s="144">
        <v>28069.559999998899</v>
      </c>
      <c r="G642" s="144">
        <v>132138.99999999901</v>
      </c>
      <c r="H642" s="144">
        <v>-104069.44</v>
      </c>
      <c r="I642" s="143">
        <v>1.2697195257320399</v>
      </c>
      <c r="J642" s="144">
        <v>-7202.9200000001701</v>
      </c>
      <c r="K642" s="145">
        <v>818</v>
      </c>
      <c r="L642" s="146">
        <v>0.55012224938875298</v>
      </c>
      <c r="M642" s="144">
        <v>34.314865525671401</v>
      </c>
      <c r="N642" s="115"/>
      <c r="O642" s="116"/>
      <c r="P642" s="117"/>
    </row>
    <row r="643" spans="2:16" x14ac:dyDescent="0.2">
      <c r="B643" s="142" t="s">
        <v>79</v>
      </c>
      <c r="C643" s="143">
        <v>2.6269375814634102</v>
      </c>
      <c r="D643" s="142">
        <v>21</v>
      </c>
      <c r="E643" s="142">
        <v>12</v>
      </c>
      <c r="F643" s="144">
        <v>28338.279999998998</v>
      </c>
      <c r="G643" s="144">
        <v>134550.70000000001</v>
      </c>
      <c r="H643" s="144">
        <v>-106212.420000001</v>
      </c>
      <c r="I643" s="143">
        <v>1.26680759180517</v>
      </c>
      <c r="J643" s="144">
        <v>-4798.1800000001203</v>
      </c>
      <c r="K643" s="145">
        <v>834</v>
      </c>
      <c r="L643" s="146">
        <v>0.55155875299760204</v>
      </c>
      <c r="M643" s="144">
        <v>33.9787529976009</v>
      </c>
      <c r="N643" s="115"/>
      <c r="O643" s="116"/>
      <c r="P643" s="117"/>
    </row>
    <row r="644" spans="2:16" x14ac:dyDescent="0.2">
      <c r="B644" s="142" t="s">
        <v>79</v>
      </c>
      <c r="C644" s="143">
        <v>2.6264938289964799</v>
      </c>
      <c r="D644" s="142">
        <v>28</v>
      </c>
      <c r="E644" s="142">
        <v>4</v>
      </c>
      <c r="F644" s="144">
        <v>28059.399999998899</v>
      </c>
      <c r="G644" s="144">
        <v>132158.91999999899</v>
      </c>
      <c r="H644" s="144">
        <v>-104099.52</v>
      </c>
      <c r="I644" s="143">
        <v>1.2695439902124299</v>
      </c>
      <c r="J644" s="144">
        <v>-7202.9200000001701</v>
      </c>
      <c r="K644" s="145">
        <v>820</v>
      </c>
      <c r="L644" s="146">
        <v>0.55000000000000004</v>
      </c>
      <c r="M644" s="144">
        <v>34.218780487803897</v>
      </c>
      <c r="N644" s="115"/>
      <c r="O644" s="116"/>
      <c r="P644" s="117"/>
    </row>
    <row r="645" spans="2:16" x14ac:dyDescent="0.2">
      <c r="B645" s="142" t="s">
        <v>79</v>
      </c>
      <c r="C645" s="143">
        <v>2.6222258609165898</v>
      </c>
      <c r="D645" s="142">
        <v>15</v>
      </c>
      <c r="E645" s="142">
        <v>11</v>
      </c>
      <c r="F645" s="144">
        <v>27278.239999999001</v>
      </c>
      <c r="G645" s="144">
        <v>125405.83999999901</v>
      </c>
      <c r="H645" s="144">
        <v>-98127.600000000501</v>
      </c>
      <c r="I645" s="143">
        <v>1.27798743676599</v>
      </c>
      <c r="J645" s="144">
        <v>-5383.7400000001398</v>
      </c>
      <c r="K645" s="145">
        <v>772</v>
      </c>
      <c r="L645" s="146">
        <v>0.55310880829015496</v>
      </c>
      <c r="M645" s="144">
        <v>35.334507772019698</v>
      </c>
      <c r="N645" s="115"/>
      <c r="O645" s="116"/>
      <c r="P645" s="117"/>
    </row>
    <row r="646" spans="2:16" x14ac:dyDescent="0.2">
      <c r="B646" s="142" t="s">
        <v>79</v>
      </c>
      <c r="C646" s="143">
        <v>2.6198751285812998</v>
      </c>
      <c r="D646" s="142">
        <v>21</v>
      </c>
      <c r="E646" s="142">
        <v>10</v>
      </c>
      <c r="F646" s="144">
        <v>28260.939999998998</v>
      </c>
      <c r="G646" s="144">
        <v>134443.28</v>
      </c>
      <c r="H646" s="144">
        <v>-106182.340000001</v>
      </c>
      <c r="I646" s="143">
        <v>1.26615480502689</v>
      </c>
      <c r="J646" s="144">
        <v>-4798.1800000001203</v>
      </c>
      <c r="K646" s="145">
        <v>832</v>
      </c>
      <c r="L646" s="146">
        <v>0.55168269230769196</v>
      </c>
      <c r="M646" s="144">
        <v>33.967475961537502</v>
      </c>
      <c r="N646" s="115"/>
      <c r="O646" s="116"/>
      <c r="P646" s="117"/>
    </row>
    <row r="647" spans="2:16" x14ac:dyDescent="0.2">
      <c r="B647" s="142" t="s">
        <v>79</v>
      </c>
      <c r="C647" s="143">
        <v>2.6192281939081399</v>
      </c>
      <c r="D647" s="142">
        <v>25</v>
      </c>
      <c r="E647" s="142">
        <v>7</v>
      </c>
      <c r="F647" s="144">
        <v>28293.759999999002</v>
      </c>
      <c r="G647" s="144">
        <v>134340.94</v>
      </c>
      <c r="H647" s="144">
        <v>-106047.180000001</v>
      </c>
      <c r="I647" s="143">
        <v>1.2668035114182099</v>
      </c>
      <c r="J647" s="144">
        <v>-5511.8800000001502</v>
      </c>
      <c r="K647" s="145">
        <v>828</v>
      </c>
      <c r="L647" s="146">
        <v>0.55193236714975802</v>
      </c>
      <c r="M647" s="144">
        <v>34.171207729467604</v>
      </c>
      <c r="N647" s="115"/>
      <c r="O647" s="116"/>
      <c r="P647" s="117"/>
    </row>
    <row r="648" spans="2:16" x14ac:dyDescent="0.2">
      <c r="B648" s="142" t="s">
        <v>79</v>
      </c>
      <c r="C648" s="143">
        <v>2.6170405480045802</v>
      </c>
      <c r="D648" s="142">
        <v>21</v>
      </c>
      <c r="E648" s="142">
        <v>11</v>
      </c>
      <c r="F648" s="144">
        <v>28230.859999999</v>
      </c>
      <c r="G648" s="144">
        <v>134443.28</v>
      </c>
      <c r="H648" s="144">
        <v>-106212.420000001</v>
      </c>
      <c r="I648" s="143">
        <v>1.2657962223250201</v>
      </c>
      <c r="J648" s="144">
        <v>-4798.1800000001203</v>
      </c>
      <c r="K648" s="145">
        <v>833</v>
      </c>
      <c r="L648" s="146">
        <v>0.55102040816326503</v>
      </c>
      <c r="M648" s="144">
        <v>33.890588235293102</v>
      </c>
      <c r="N648" s="115"/>
      <c r="O648" s="116"/>
      <c r="P648" s="117"/>
    </row>
    <row r="649" spans="2:16" x14ac:dyDescent="0.2">
      <c r="B649" s="142" t="s">
        <v>79</v>
      </c>
      <c r="C649" s="143">
        <v>2.6168767986175299</v>
      </c>
      <c r="D649" s="142">
        <v>17</v>
      </c>
      <c r="E649" s="142">
        <v>7</v>
      </c>
      <c r="F649" s="144">
        <v>27325.499999999</v>
      </c>
      <c r="G649" s="144">
        <v>126258.179999999</v>
      </c>
      <c r="H649" s="144">
        <v>-98932.680000000502</v>
      </c>
      <c r="I649" s="143">
        <v>1.2762029695344199</v>
      </c>
      <c r="J649" s="144">
        <v>-6951.3200000001398</v>
      </c>
      <c r="K649" s="145">
        <v>775</v>
      </c>
      <c r="L649" s="146">
        <v>0.55354838709677401</v>
      </c>
      <c r="M649" s="144">
        <v>35.258709677418402</v>
      </c>
      <c r="N649" s="115"/>
      <c r="O649" s="116"/>
      <c r="P649" s="117"/>
    </row>
    <row r="650" spans="2:16" x14ac:dyDescent="0.2">
      <c r="B650" s="142" t="s">
        <v>79</v>
      </c>
      <c r="C650" s="143">
        <v>2.6154721469907898</v>
      </c>
      <c r="D650" s="142">
        <v>23</v>
      </c>
      <c r="E650" s="142">
        <v>9</v>
      </c>
      <c r="F650" s="144">
        <v>28305.859999999</v>
      </c>
      <c r="G650" s="144">
        <v>135030.78</v>
      </c>
      <c r="H650" s="144">
        <v>-106724.920000001</v>
      </c>
      <c r="I650" s="143">
        <v>1.26522259281149</v>
      </c>
      <c r="J650" s="144">
        <v>-5716.9600000001501</v>
      </c>
      <c r="K650" s="145">
        <v>833</v>
      </c>
      <c r="L650" s="146">
        <v>0.55102040816326503</v>
      </c>
      <c r="M650" s="144">
        <v>33.980624249698899</v>
      </c>
      <c r="N650" s="115"/>
      <c r="O650" s="116"/>
      <c r="P650" s="117"/>
    </row>
    <row r="651" spans="2:16" x14ac:dyDescent="0.2">
      <c r="B651" s="142" t="s">
        <v>79</v>
      </c>
      <c r="C651" s="143">
        <v>2.6154721469907898</v>
      </c>
      <c r="D651" s="142">
        <v>23</v>
      </c>
      <c r="E651" s="142">
        <v>10</v>
      </c>
      <c r="F651" s="144">
        <v>28305.859999999</v>
      </c>
      <c r="G651" s="144">
        <v>135030.78</v>
      </c>
      <c r="H651" s="144">
        <v>-106724.920000001</v>
      </c>
      <c r="I651" s="143">
        <v>1.26522259281149</v>
      </c>
      <c r="J651" s="144">
        <v>-5716.9600000001501</v>
      </c>
      <c r="K651" s="145">
        <v>833</v>
      </c>
      <c r="L651" s="146">
        <v>0.55102040816326503</v>
      </c>
      <c r="M651" s="144">
        <v>33.980624249698899</v>
      </c>
      <c r="N651" s="115"/>
      <c r="O651" s="116"/>
      <c r="P651" s="117"/>
    </row>
    <row r="652" spans="2:16" x14ac:dyDescent="0.2">
      <c r="B652" s="142" t="s">
        <v>79</v>
      </c>
      <c r="C652" s="143">
        <v>2.6151632199591299</v>
      </c>
      <c r="D652" s="142">
        <v>23</v>
      </c>
      <c r="E652" s="142">
        <v>12</v>
      </c>
      <c r="F652" s="144">
        <v>28303.119999998999</v>
      </c>
      <c r="G652" s="144">
        <v>135058.12</v>
      </c>
      <c r="H652" s="144">
        <v>-106755.000000001</v>
      </c>
      <c r="I652" s="143">
        <v>1.26512219568169</v>
      </c>
      <c r="J652" s="144">
        <v>-5716.9600000001501</v>
      </c>
      <c r="K652" s="145">
        <v>836</v>
      </c>
      <c r="L652" s="146">
        <v>0.55143540669856494</v>
      </c>
      <c r="M652" s="144">
        <v>33.855406698563598</v>
      </c>
      <c r="N652" s="115"/>
      <c r="O652" s="116"/>
      <c r="P652" s="117"/>
    </row>
    <row r="653" spans="2:16" x14ac:dyDescent="0.2">
      <c r="B653" s="142" t="s">
        <v>79</v>
      </c>
      <c r="C653" s="143">
        <v>2.6141602499507202</v>
      </c>
      <c r="D653" s="142">
        <v>24</v>
      </c>
      <c r="E653" s="142">
        <v>6</v>
      </c>
      <c r="F653" s="144">
        <v>28101.979999998901</v>
      </c>
      <c r="G653" s="144">
        <v>132903.83999999901</v>
      </c>
      <c r="H653" s="144">
        <v>-104801.86</v>
      </c>
      <c r="I653" s="143">
        <v>1.26814390507954</v>
      </c>
      <c r="J653" s="144">
        <v>-5794.3000000001502</v>
      </c>
      <c r="K653" s="145">
        <v>819</v>
      </c>
      <c r="L653" s="146">
        <v>0.55189255189255204</v>
      </c>
      <c r="M653" s="144">
        <v>34.3125518925509</v>
      </c>
      <c r="N653" s="115"/>
      <c r="O653" s="116"/>
      <c r="P653" s="117"/>
    </row>
    <row r="654" spans="2:16" x14ac:dyDescent="0.2">
      <c r="B654" s="142" t="s">
        <v>79</v>
      </c>
      <c r="C654" s="143">
        <v>2.6126470289545698</v>
      </c>
      <c r="D654" s="142">
        <v>23</v>
      </c>
      <c r="E654" s="142">
        <v>11</v>
      </c>
      <c r="F654" s="144">
        <v>28275.779999998998</v>
      </c>
      <c r="G654" s="144">
        <v>135030.78</v>
      </c>
      <c r="H654" s="144">
        <v>-106755.000000001</v>
      </c>
      <c r="I654" s="143">
        <v>1.2648660952648501</v>
      </c>
      <c r="J654" s="144">
        <v>-5716.9600000001501</v>
      </c>
      <c r="K654" s="145">
        <v>834</v>
      </c>
      <c r="L654" s="146">
        <v>0.55035971223021596</v>
      </c>
      <c r="M654" s="144">
        <v>33.903812949639303</v>
      </c>
      <c r="N654" s="115"/>
      <c r="O654" s="116"/>
      <c r="P654" s="117"/>
    </row>
    <row r="655" spans="2:16" x14ac:dyDescent="0.2">
      <c r="B655" s="142" t="s">
        <v>79</v>
      </c>
      <c r="C655" s="143">
        <v>2.6112779106791</v>
      </c>
      <c r="D655" s="142">
        <v>15</v>
      </c>
      <c r="E655" s="142">
        <v>10</v>
      </c>
      <c r="F655" s="144">
        <v>27063.799999998999</v>
      </c>
      <c r="G655" s="144">
        <v>124393.739999999</v>
      </c>
      <c r="H655" s="144">
        <v>-97329.940000000497</v>
      </c>
      <c r="I655" s="143">
        <v>1.27806243382045</v>
      </c>
      <c r="J655" s="144">
        <v>-5383.7400000001398</v>
      </c>
      <c r="K655" s="145">
        <v>765</v>
      </c>
      <c r="L655" s="146">
        <v>0.55163398692810495</v>
      </c>
      <c r="M655" s="144">
        <v>35.377516339868301</v>
      </c>
      <c r="N655" s="115"/>
      <c r="O655" s="116"/>
      <c r="P655" s="117"/>
    </row>
    <row r="656" spans="2:16" x14ac:dyDescent="0.2">
      <c r="B656" s="142" t="s">
        <v>79</v>
      </c>
      <c r="C656" s="143">
        <v>2.60962030985247</v>
      </c>
      <c r="D656" s="142">
        <v>28</v>
      </c>
      <c r="E656" s="142">
        <v>2</v>
      </c>
      <c r="F656" s="144">
        <v>27837.539999998899</v>
      </c>
      <c r="G656" s="144">
        <v>131459.31999999899</v>
      </c>
      <c r="H656" s="144">
        <v>-103621.78</v>
      </c>
      <c r="I656" s="143">
        <v>1.2686456457319999</v>
      </c>
      <c r="J656" s="144">
        <v>-7322.8400000001702</v>
      </c>
      <c r="K656" s="145">
        <v>812</v>
      </c>
      <c r="L656" s="146">
        <v>0.54926108374384197</v>
      </c>
      <c r="M656" s="144">
        <v>34.282684729063</v>
      </c>
      <c r="N656" s="115"/>
      <c r="O656" s="116"/>
      <c r="P656" s="117"/>
    </row>
    <row r="657" spans="2:16" x14ac:dyDescent="0.2">
      <c r="B657" s="142" t="s">
        <v>79</v>
      </c>
      <c r="C657" s="143">
        <v>2.6095993815090699</v>
      </c>
      <c r="D657" s="142">
        <v>21</v>
      </c>
      <c r="E657" s="142">
        <v>6</v>
      </c>
      <c r="F657" s="144">
        <v>27832.4599999989</v>
      </c>
      <c r="G657" s="144">
        <v>131511.65999999901</v>
      </c>
      <c r="H657" s="144">
        <v>-103679.2</v>
      </c>
      <c r="I657" s="143">
        <v>1.26844786611007</v>
      </c>
      <c r="J657" s="144">
        <v>-6151.7200000001503</v>
      </c>
      <c r="K657" s="145">
        <v>813</v>
      </c>
      <c r="L657" s="146">
        <v>0.55104551045510497</v>
      </c>
      <c r="M657" s="144">
        <v>34.234268142680399</v>
      </c>
      <c r="N657" s="115"/>
      <c r="O657" s="116"/>
      <c r="P657" s="117"/>
    </row>
    <row r="658" spans="2:16" x14ac:dyDescent="0.2">
      <c r="B658" s="142" t="s">
        <v>79</v>
      </c>
      <c r="C658" s="143">
        <v>2.6060717484124098</v>
      </c>
      <c r="D658" s="142">
        <v>23</v>
      </c>
      <c r="E658" s="142">
        <v>6</v>
      </c>
      <c r="F658" s="144">
        <v>27989.479999998901</v>
      </c>
      <c r="G658" s="144">
        <v>132713.99999999901</v>
      </c>
      <c r="H658" s="144">
        <v>-104724.52</v>
      </c>
      <c r="I658" s="143">
        <v>1.26726768477906</v>
      </c>
      <c r="J658" s="144">
        <v>-5836.8800000001502</v>
      </c>
      <c r="K658" s="145">
        <v>819</v>
      </c>
      <c r="L658" s="146">
        <v>0.54945054945054905</v>
      </c>
      <c r="M658" s="144">
        <v>34.1751892551883</v>
      </c>
      <c r="N658" s="115"/>
      <c r="O658" s="116"/>
      <c r="P658" s="117"/>
    </row>
    <row r="659" spans="2:16" x14ac:dyDescent="0.2">
      <c r="B659" s="142" t="s">
        <v>79</v>
      </c>
      <c r="C659" s="143">
        <v>2.60537141018288</v>
      </c>
      <c r="D659" s="142">
        <v>24</v>
      </c>
      <c r="E659" s="142">
        <v>10</v>
      </c>
      <c r="F659" s="144">
        <v>28171.099999999002</v>
      </c>
      <c r="G659" s="144">
        <v>134553.44</v>
      </c>
      <c r="H659" s="144">
        <v>-106382.340000001</v>
      </c>
      <c r="I659" s="143">
        <v>1.26480992991881</v>
      </c>
      <c r="J659" s="144">
        <v>-5716.9600000001501</v>
      </c>
      <c r="K659" s="145">
        <v>830</v>
      </c>
      <c r="L659" s="146">
        <v>0.550602409638554</v>
      </c>
      <c r="M659" s="144">
        <v>33.9410843373484</v>
      </c>
      <c r="N659" s="115"/>
      <c r="O659" s="116"/>
      <c r="P659" s="117"/>
    </row>
    <row r="660" spans="2:16" x14ac:dyDescent="0.2">
      <c r="B660" s="142" t="s">
        <v>79</v>
      </c>
      <c r="C660" s="143">
        <v>2.6005174588826598</v>
      </c>
      <c r="D660" s="142">
        <v>24</v>
      </c>
      <c r="E660" s="142">
        <v>8</v>
      </c>
      <c r="F660" s="144">
        <v>28033.999999999</v>
      </c>
      <c r="G660" s="144">
        <v>133688.59999999899</v>
      </c>
      <c r="H660" s="144">
        <v>-105654.600000001</v>
      </c>
      <c r="I660" s="143">
        <v>1.26533629392377</v>
      </c>
      <c r="J660" s="144">
        <v>-5716.9600000001501</v>
      </c>
      <c r="K660" s="145">
        <v>825</v>
      </c>
      <c r="L660" s="146">
        <v>0.55151515151515196</v>
      </c>
      <c r="M660" s="144">
        <v>33.980606060605098</v>
      </c>
      <c r="N660" s="115"/>
      <c r="O660" s="116"/>
      <c r="P660" s="117"/>
    </row>
    <row r="661" spans="2:16" x14ac:dyDescent="0.2">
      <c r="B661" s="142" t="s">
        <v>79</v>
      </c>
      <c r="C661" s="143">
        <v>2.6000543892749999</v>
      </c>
      <c r="D661" s="142">
        <v>15</v>
      </c>
      <c r="E661" s="142">
        <v>4</v>
      </c>
      <c r="F661" s="144">
        <v>26024.819999998999</v>
      </c>
      <c r="G661" s="144">
        <v>116823.079999999</v>
      </c>
      <c r="H661" s="144">
        <v>-90798.260000000402</v>
      </c>
      <c r="I661" s="143">
        <v>1.2866224528972099</v>
      </c>
      <c r="J661" s="144">
        <v>-4720.8400000001302</v>
      </c>
      <c r="K661" s="145">
        <v>721</v>
      </c>
      <c r="L661" s="146">
        <v>0.55339805825242705</v>
      </c>
      <c r="M661" s="144">
        <v>36.095450762828399</v>
      </c>
      <c r="N661" s="115"/>
      <c r="O661" s="116"/>
      <c r="P661" s="117"/>
    </row>
    <row r="662" spans="2:16" x14ac:dyDescent="0.2">
      <c r="B662" s="142" t="s">
        <v>79</v>
      </c>
      <c r="C662" s="143">
        <v>2.5990767249521101</v>
      </c>
      <c r="D662" s="142">
        <v>17</v>
      </c>
      <c r="E662" s="142">
        <v>6</v>
      </c>
      <c r="F662" s="144">
        <v>27025.899999999001</v>
      </c>
      <c r="G662" s="144">
        <v>125393.33999999901</v>
      </c>
      <c r="H662" s="144">
        <v>-98367.440000000497</v>
      </c>
      <c r="I662" s="143">
        <v>1.2747443666318701</v>
      </c>
      <c r="J662" s="144">
        <v>-6933.7400000001398</v>
      </c>
      <c r="K662" s="145">
        <v>770</v>
      </c>
      <c r="L662" s="146">
        <v>0.55454545454545501</v>
      </c>
      <c r="M662" s="144">
        <v>35.098571428570501</v>
      </c>
      <c r="N662" s="115"/>
      <c r="O662" s="116"/>
      <c r="P662" s="117"/>
    </row>
    <row r="663" spans="2:16" x14ac:dyDescent="0.2">
      <c r="B663" s="142" t="s">
        <v>79</v>
      </c>
      <c r="C663" s="143">
        <v>2.5989325617788999</v>
      </c>
      <c r="D663" s="142">
        <v>24</v>
      </c>
      <c r="E663" s="142">
        <v>4</v>
      </c>
      <c r="F663" s="144">
        <v>27842.6199999989</v>
      </c>
      <c r="G663" s="144">
        <v>131746.81999999899</v>
      </c>
      <c r="H663" s="144">
        <v>-103904.2</v>
      </c>
      <c r="I663" s="143">
        <v>1.26796433637908</v>
      </c>
      <c r="J663" s="144">
        <v>-5914.2200000001503</v>
      </c>
      <c r="K663" s="145">
        <v>811</v>
      </c>
      <c r="L663" s="146">
        <v>0.54993834771886596</v>
      </c>
      <c r="M663" s="144">
        <v>34.3312207151655</v>
      </c>
      <c r="N663" s="115"/>
      <c r="O663" s="116"/>
      <c r="P663" s="117"/>
    </row>
    <row r="664" spans="2:16" x14ac:dyDescent="0.2">
      <c r="B664" s="142" t="s">
        <v>79</v>
      </c>
      <c r="C664" s="143">
        <v>2.5955910793705801</v>
      </c>
      <c r="D664" s="142">
        <v>25</v>
      </c>
      <c r="E664" s="142">
        <v>5</v>
      </c>
      <c r="F664" s="144">
        <v>27979.319999998999</v>
      </c>
      <c r="G664" s="144">
        <v>133416.33999999901</v>
      </c>
      <c r="H664" s="144">
        <v>-105437.02</v>
      </c>
      <c r="I664" s="143">
        <v>1.2653652388885701</v>
      </c>
      <c r="J664" s="144">
        <v>-5631.8000000001502</v>
      </c>
      <c r="K664" s="145">
        <v>821</v>
      </c>
      <c r="L664" s="146">
        <v>0.55054811205846499</v>
      </c>
      <c r="M664" s="144">
        <v>34.0795615103522</v>
      </c>
      <c r="N664" s="115"/>
      <c r="O664" s="116"/>
      <c r="P664" s="117"/>
    </row>
    <row r="665" spans="2:16" x14ac:dyDescent="0.2">
      <c r="B665" s="142" t="s">
        <v>79</v>
      </c>
      <c r="C665" s="143">
        <v>2.5947451067045502</v>
      </c>
      <c r="D665" s="142">
        <v>16</v>
      </c>
      <c r="E665" s="142">
        <v>7</v>
      </c>
      <c r="F665" s="144">
        <v>26679.839999999</v>
      </c>
      <c r="G665" s="144">
        <v>122259.379999999</v>
      </c>
      <c r="H665" s="144">
        <v>-95579.540000000401</v>
      </c>
      <c r="I665" s="143">
        <v>1.2791375643783101</v>
      </c>
      <c r="J665" s="144">
        <v>-6272.1000000002095</v>
      </c>
      <c r="K665" s="145">
        <v>752</v>
      </c>
      <c r="L665" s="146">
        <v>0.55053191489361697</v>
      </c>
      <c r="M665" s="144">
        <v>35.478510638296903</v>
      </c>
      <c r="N665" s="115"/>
      <c r="O665" s="116"/>
      <c r="P665" s="117"/>
    </row>
    <row r="666" spans="2:16" x14ac:dyDescent="0.2">
      <c r="B666" s="142" t="s">
        <v>79</v>
      </c>
      <c r="C666" s="143">
        <v>2.59471809351147</v>
      </c>
      <c r="D666" s="142">
        <v>24</v>
      </c>
      <c r="E666" s="142">
        <v>11</v>
      </c>
      <c r="F666" s="144">
        <v>28063.279999998998</v>
      </c>
      <c r="G666" s="144">
        <v>134668.28</v>
      </c>
      <c r="H666" s="144">
        <v>-106605.000000001</v>
      </c>
      <c r="I666" s="143">
        <v>1.26324543876928</v>
      </c>
      <c r="J666" s="144">
        <v>-5716.9600000001501</v>
      </c>
      <c r="K666" s="145">
        <v>834</v>
      </c>
      <c r="L666" s="146">
        <v>0.55035971223021596</v>
      </c>
      <c r="M666" s="144">
        <v>33.649016786569703</v>
      </c>
      <c r="N666" s="115"/>
      <c r="O666" s="116"/>
      <c r="P666" s="117"/>
    </row>
    <row r="667" spans="2:16" x14ac:dyDescent="0.2">
      <c r="B667" s="142" t="s">
        <v>79</v>
      </c>
      <c r="C667" s="143">
        <v>2.5893341365897</v>
      </c>
      <c r="D667" s="142">
        <v>21</v>
      </c>
      <c r="E667" s="142">
        <v>8</v>
      </c>
      <c r="F667" s="144">
        <v>27696.899999998899</v>
      </c>
      <c r="G667" s="144">
        <v>132278.83999999901</v>
      </c>
      <c r="H667" s="144">
        <v>-104581.94</v>
      </c>
      <c r="I667" s="143">
        <v>1.26483444464693</v>
      </c>
      <c r="J667" s="144">
        <v>-5749.3800000001502</v>
      </c>
      <c r="K667" s="145">
        <v>820</v>
      </c>
      <c r="L667" s="146">
        <v>0.551219512195122</v>
      </c>
      <c r="M667" s="144">
        <v>33.776707317072201</v>
      </c>
      <c r="N667" s="115"/>
      <c r="O667" s="116"/>
      <c r="P667" s="117"/>
    </row>
    <row r="668" spans="2:16" x14ac:dyDescent="0.2">
      <c r="B668" s="142" t="s">
        <v>79</v>
      </c>
      <c r="C668" s="143">
        <v>2.5861730618209302</v>
      </c>
      <c r="D668" s="142">
        <v>25</v>
      </c>
      <c r="E668" s="142">
        <v>6</v>
      </c>
      <c r="F668" s="144">
        <v>27933.999999999</v>
      </c>
      <c r="G668" s="144">
        <v>133981.179999999</v>
      </c>
      <c r="H668" s="144">
        <v>-106047.180000001</v>
      </c>
      <c r="I668" s="143">
        <v>1.26341105911538</v>
      </c>
      <c r="J668" s="144">
        <v>-5631.8000000001502</v>
      </c>
      <c r="K668" s="145">
        <v>825</v>
      </c>
      <c r="L668" s="146">
        <v>0.55030303030302996</v>
      </c>
      <c r="M668" s="144">
        <v>33.859393939392902</v>
      </c>
      <c r="N668" s="115"/>
      <c r="O668" s="116"/>
      <c r="P668" s="117"/>
    </row>
    <row r="669" spans="2:16" x14ac:dyDescent="0.2">
      <c r="B669" s="142" t="s">
        <v>79</v>
      </c>
      <c r="C669" s="143">
        <v>2.58592678227842</v>
      </c>
      <c r="D669" s="142">
        <v>21</v>
      </c>
      <c r="E669" s="142">
        <v>7</v>
      </c>
      <c r="F669" s="144">
        <v>27644.559999998899</v>
      </c>
      <c r="G669" s="144">
        <v>131996.41999999899</v>
      </c>
      <c r="H669" s="144">
        <v>-104351.86</v>
      </c>
      <c r="I669" s="143">
        <v>1.26491679209167</v>
      </c>
      <c r="J669" s="144">
        <v>-5749.3800000001502</v>
      </c>
      <c r="K669" s="145">
        <v>818</v>
      </c>
      <c r="L669" s="146">
        <v>0.55134474327628402</v>
      </c>
      <c r="M669" s="144">
        <v>33.795305623470902</v>
      </c>
      <c r="N669" s="115"/>
      <c r="O669" s="116"/>
      <c r="P669" s="117"/>
    </row>
    <row r="670" spans="2:16" x14ac:dyDescent="0.2">
      <c r="B670" s="142" t="s">
        <v>79</v>
      </c>
      <c r="C670" s="143">
        <v>2.58581514041289</v>
      </c>
      <c r="D670" s="142">
        <v>23</v>
      </c>
      <c r="E670" s="142">
        <v>7</v>
      </c>
      <c r="F670" s="144">
        <v>27829.319999998901</v>
      </c>
      <c r="G670" s="144">
        <v>133108.91999999899</v>
      </c>
      <c r="H670" s="144">
        <v>-105279.600000001</v>
      </c>
      <c r="I670" s="143">
        <v>1.2643372505214601</v>
      </c>
      <c r="J670" s="144">
        <v>-5836.8800000001502</v>
      </c>
      <c r="K670" s="145">
        <v>821</v>
      </c>
      <c r="L670" s="146">
        <v>0.54933008526187599</v>
      </c>
      <c r="M670" s="144">
        <v>33.896857490863802</v>
      </c>
      <c r="N670" s="115"/>
      <c r="O670" s="116"/>
      <c r="P670" s="117"/>
    </row>
    <row r="671" spans="2:16" x14ac:dyDescent="0.2">
      <c r="B671" s="142" t="s">
        <v>79</v>
      </c>
      <c r="C671" s="143">
        <v>2.5855020557880799</v>
      </c>
      <c r="D671" s="142">
        <v>25</v>
      </c>
      <c r="E671" s="142">
        <v>4</v>
      </c>
      <c r="F671" s="144">
        <v>27614.879999998899</v>
      </c>
      <c r="G671" s="144">
        <v>131511.65999999901</v>
      </c>
      <c r="H671" s="144">
        <v>-103896.78</v>
      </c>
      <c r="I671" s="143">
        <v>1.2657914903618599</v>
      </c>
      <c r="J671" s="144">
        <v>-6717.7600000001703</v>
      </c>
      <c r="K671" s="145">
        <v>814</v>
      </c>
      <c r="L671" s="146">
        <v>0.55036855036855004</v>
      </c>
      <c r="M671" s="144">
        <v>33.924914004912999</v>
      </c>
      <c r="N671" s="115"/>
      <c r="O671" s="116"/>
      <c r="P671" s="117"/>
    </row>
    <row r="672" spans="2:16" x14ac:dyDescent="0.2">
      <c r="B672" s="142" t="s">
        <v>79</v>
      </c>
      <c r="C672" s="143">
        <v>2.5838083976285202</v>
      </c>
      <c r="D672" s="142">
        <v>16</v>
      </c>
      <c r="E672" s="142">
        <v>11</v>
      </c>
      <c r="F672" s="144">
        <v>27327.4399999989</v>
      </c>
      <c r="G672" s="144">
        <v>127948.019999999</v>
      </c>
      <c r="H672" s="144">
        <v>-100620.58</v>
      </c>
      <c r="I672" s="143">
        <v>1.27158897315041</v>
      </c>
      <c r="J672" s="144">
        <v>-7330.2600000001703</v>
      </c>
      <c r="K672" s="145">
        <v>782</v>
      </c>
      <c r="L672" s="146">
        <v>0.55115089514066495</v>
      </c>
      <c r="M672" s="144">
        <v>34.945575447569297</v>
      </c>
      <c r="N672" s="115"/>
      <c r="O672" s="116"/>
      <c r="P672" s="117"/>
    </row>
    <row r="673" spans="2:16" x14ac:dyDescent="0.2">
      <c r="B673" s="142" t="s">
        <v>79</v>
      </c>
      <c r="C673" s="143">
        <v>2.58163388697026</v>
      </c>
      <c r="D673" s="142">
        <v>25</v>
      </c>
      <c r="E673" s="142">
        <v>2</v>
      </c>
      <c r="F673" s="144">
        <v>27518.019999998902</v>
      </c>
      <c r="G673" s="144">
        <v>130669.47999999901</v>
      </c>
      <c r="H673" s="144">
        <v>-103151.46</v>
      </c>
      <c r="I673" s="143">
        <v>1.2667729569702499</v>
      </c>
      <c r="J673" s="144">
        <v>-6982.6000000001704</v>
      </c>
      <c r="K673" s="145">
        <v>806</v>
      </c>
      <c r="L673" s="146">
        <v>0.55086848635235697</v>
      </c>
      <c r="M673" s="144">
        <v>34.141464019850098</v>
      </c>
      <c r="N673" s="115"/>
      <c r="O673" s="116"/>
      <c r="P673" s="117"/>
    </row>
    <row r="674" spans="2:16" x14ac:dyDescent="0.2">
      <c r="B674" s="142" t="s">
        <v>79</v>
      </c>
      <c r="C674" s="143">
        <v>2.57999291596595</v>
      </c>
      <c r="D674" s="142">
        <v>25</v>
      </c>
      <c r="E674" s="142">
        <v>8</v>
      </c>
      <c r="F674" s="144">
        <v>27883.599999999002</v>
      </c>
      <c r="G674" s="144">
        <v>134340.94</v>
      </c>
      <c r="H674" s="144">
        <v>-106457.340000001</v>
      </c>
      <c r="I674" s="143">
        <v>1.26192275704051</v>
      </c>
      <c r="J674" s="144">
        <v>-5511.8800000001502</v>
      </c>
      <c r="K674" s="145">
        <v>830</v>
      </c>
      <c r="L674" s="146">
        <v>0.550602409638554</v>
      </c>
      <c r="M674" s="144">
        <v>33.594698795179703</v>
      </c>
      <c r="N674" s="115"/>
      <c r="O674" s="116"/>
      <c r="P674" s="117"/>
    </row>
    <row r="675" spans="2:16" x14ac:dyDescent="0.2">
      <c r="B675" s="142" t="s">
        <v>79</v>
      </c>
      <c r="C675" s="143">
        <v>2.5776175864718498</v>
      </c>
      <c r="D675" s="142">
        <v>16</v>
      </c>
      <c r="E675" s="142">
        <v>12</v>
      </c>
      <c r="F675" s="144">
        <v>27294.6199999989</v>
      </c>
      <c r="G675" s="144">
        <v>128355.439999999</v>
      </c>
      <c r="H675" s="144">
        <v>-101060.82</v>
      </c>
      <c r="I675" s="143">
        <v>1.27008112540546</v>
      </c>
      <c r="J675" s="144">
        <v>-6922.8400000001702</v>
      </c>
      <c r="K675" s="145">
        <v>786</v>
      </c>
      <c r="L675" s="146">
        <v>0.54961832061068705</v>
      </c>
      <c r="M675" s="144">
        <v>34.725979643764902</v>
      </c>
      <c r="N675" s="115"/>
      <c r="O675" s="116"/>
      <c r="P675" s="117"/>
    </row>
    <row r="676" spans="2:16" x14ac:dyDescent="0.2">
      <c r="B676" s="142" t="s">
        <v>79</v>
      </c>
      <c r="C676" s="143">
        <v>2.5752098464569899</v>
      </c>
      <c r="D676" s="142">
        <v>16</v>
      </c>
      <c r="E676" s="142">
        <v>14</v>
      </c>
      <c r="F676" s="144">
        <v>27386.399999998899</v>
      </c>
      <c r="G676" s="144">
        <v>129537.459999999</v>
      </c>
      <c r="H676" s="144">
        <v>-102151.06</v>
      </c>
      <c r="I676" s="143">
        <v>1.2680970711414901</v>
      </c>
      <c r="J676" s="144">
        <v>-6491.5600000001396</v>
      </c>
      <c r="K676" s="145">
        <v>795</v>
      </c>
      <c r="L676" s="146">
        <v>0.55094339622641497</v>
      </c>
      <c r="M676" s="144">
        <v>34.448301886791398</v>
      </c>
      <c r="N676" s="115"/>
      <c r="O676" s="116"/>
      <c r="P676" s="117"/>
    </row>
    <row r="677" spans="2:16" x14ac:dyDescent="0.2">
      <c r="B677" s="142" t="s">
        <v>79</v>
      </c>
      <c r="C677" s="143">
        <v>2.57382255451886</v>
      </c>
      <c r="D677" s="142">
        <v>16</v>
      </c>
      <c r="E677" s="142">
        <v>25</v>
      </c>
      <c r="F677" s="144">
        <v>27723.839999998901</v>
      </c>
      <c r="G677" s="144">
        <v>133568.679999999</v>
      </c>
      <c r="H677" s="144">
        <v>-105844.840000001</v>
      </c>
      <c r="I677" s="143">
        <v>1.2619290652241399</v>
      </c>
      <c r="J677" s="144">
        <v>-7116.6800000002504</v>
      </c>
      <c r="K677" s="145">
        <v>827</v>
      </c>
      <c r="L677" s="146">
        <v>0.54897218863361597</v>
      </c>
      <c r="M677" s="144">
        <v>33.523385731558797</v>
      </c>
      <c r="N677" s="115"/>
      <c r="O677" s="116"/>
      <c r="P677" s="117"/>
    </row>
    <row r="678" spans="2:16" x14ac:dyDescent="0.2">
      <c r="B678" s="142" t="s">
        <v>79</v>
      </c>
      <c r="C678" s="143">
        <v>2.5658936424494101</v>
      </c>
      <c r="D678" s="142">
        <v>29</v>
      </c>
      <c r="E678" s="142">
        <v>3</v>
      </c>
      <c r="F678" s="144">
        <v>27161.739999998899</v>
      </c>
      <c r="G678" s="144">
        <v>131786.25999999899</v>
      </c>
      <c r="H678" s="144">
        <v>-104624.52</v>
      </c>
      <c r="I678" s="143">
        <v>1.25961160920976</v>
      </c>
      <c r="J678" s="144">
        <v>-6983.0000000001701</v>
      </c>
      <c r="K678" s="145">
        <v>822</v>
      </c>
      <c r="L678" s="146">
        <v>0.55109489051094895</v>
      </c>
      <c r="M678" s="144">
        <v>33.043479318733802</v>
      </c>
      <c r="N678" s="115"/>
      <c r="O678" s="116"/>
      <c r="P678" s="117"/>
    </row>
    <row r="679" spans="2:16" x14ac:dyDescent="0.2">
      <c r="B679" s="142" t="s">
        <v>79</v>
      </c>
      <c r="C679" s="143">
        <v>2.5580783740047699</v>
      </c>
      <c r="D679" s="142">
        <v>17</v>
      </c>
      <c r="E679" s="142">
        <v>0</v>
      </c>
      <c r="F679" s="144">
        <v>25580.699999999099</v>
      </c>
      <c r="G679" s="144">
        <v>115763.319999999</v>
      </c>
      <c r="H679" s="144">
        <v>-90182.620000000403</v>
      </c>
      <c r="I679" s="143">
        <v>1.28365443363698</v>
      </c>
      <c r="J679" s="144">
        <v>-7658.3400000001302</v>
      </c>
      <c r="K679" s="145">
        <v>710</v>
      </c>
      <c r="L679" s="146">
        <v>0.55774647887323903</v>
      </c>
      <c r="M679" s="144">
        <v>36.029154929576499</v>
      </c>
      <c r="N679" s="115"/>
      <c r="O679" s="116"/>
      <c r="P679" s="117"/>
    </row>
    <row r="680" spans="2:16" x14ac:dyDescent="0.2">
      <c r="B680" s="142" t="s">
        <v>79</v>
      </c>
      <c r="C680" s="143">
        <v>2.5575383221486501</v>
      </c>
      <c r="D680" s="142">
        <v>29</v>
      </c>
      <c r="E680" s="142">
        <v>2</v>
      </c>
      <c r="F680" s="144">
        <v>27071.899999998899</v>
      </c>
      <c r="G680" s="144">
        <v>131666.33999999901</v>
      </c>
      <c r="H680" s="144">
        <v>-104594.44</v>
      </c>
      <c r="I680" s="143">
        <v>1.25882733346054</v>
      </c>
      <c r="J680" s="144">
        <v>-7102.9200000001701</v>
      </c>
      <c r="K680" s="145">
        <v>820</v>
      </c>
      <c r="L680" s="146">
        <v>0.551219512195122</v>
      </c>
      <c r="M680" s="144">
        <v>33.014512195121</v>
      </c>
      <c r="N680" s="115"/>
      <c r="O680" s="116"/>
      <c r="P680" s="117"/>
    </row>
    <row r="681" spans="2:16" x14ac:dyDescent="0.2">
      <c r="B681" s="142" t="s">
        <v>79</v>
      </c>
      <c r="C681" s="143">
        <v>2.5559127343513199</v>
      </c>
      <c r="D681" s="142">
        <v>15</v>
      </c>
      <c r="E681" s="142">
        <v>5</v>
      </c>
      <c r="F681" s="144">
        <v>25771.679999999</v>
      </c>
      <c r="G681" s="144">
        <v>118120.33999999901</v>
      </c>
      <c r="H681" s="144">
        <v>-92348.660000000396</v>
      </c>
      <c r="I681" s="143">
        <v>1.2790693443737999</v>
      </c>
      <c r="J681" s="144">
        <v>-5250.9200000001301</v>
      </c>
      <c r="K681" s="145">
        <v>729</v>
      </c>
      <c r="L681" s="146">
        <v>0.55144032921810704</v>
      </c>
      <c r="M681" s="144">
        <v>35.352098765431201</v>
      </c>
      <c r="N681" s="115"/>
      <c r="O681" s="116"/>
      <c r="P681" s="117"/>
    </row>
    <row r="682" spans="2:16" x14ac:dyDescent="0.2">
      <c r="B682" s="142" t="s">
        <v>79</v>
      </c>
      <c r="C682" s="143">
        <v>2.5553962731175801</v>
      </c>
      <c r="D682" s="142">
        <v>16</v>
      </c>
      <c r="E682" s="142">
        <v>22</v>
      </c>
      <c r="F682" s="144">
        <v>27471.899999998899</v>
      </c>
      <c r="G682" s="144">
        <v>132738.99999999901</v>
      </c>
      <c r="H682" s="144">
        <v>-105267.100000001</v>
      </c>
      <c r="I682" s="143">
        <v>1.26097327655078</v>
      </c>
      <c r="J682" s="144">
        <v>-7344.0200000002496</v>
      </c>
      <c r="K682" s="145">
        <v>820</v>
      </c>
      <c r="L682" s="146">
        <v>0.54878048780487798</v>
      </c>
      <c r="M682" s="144">
        <v>33.502317073169699</v>
      </c>
      <c r="N682" s="115"/>
      <c r="O682" s="116"/>
      <c r="P682" s="117"/>
    </row>
    <row r="683" spans="2:16" x14ac:dyDescent="0.2">
      <c r="B683" s="142" t="s">
        <v>79</v>
      </c>
      <c r="C683" s="143">
        <v>2.5498295719053101</v>
      </c>
      <c r="D683" s="142">
        <v>17</v>
      </c>
      <c r="E683" s="142">
        <v>3</v>
      </c>
      <c r="F683" s="144">
        <v>26003.299999998999</v>
      </c>
      <c r="G683" s="144">
        <v>120412.11999999901</v>
      </c>
      <c r="H683" s="144">
        <v>-94408.8200000004</v>
      </c>
      <c r="I683" s="143">
        <v>1.2754329521330601</v>
      </c>
      <c r="J683" s="144">
        <v>-8011.08000000013</v>
      </c>
      <c r="K683" s="145">
        <v>740</v>
      </c>
      <c r="L683" s="146">
        <v>0.55540540540540495</v>
      </c>
      <c r="M683" s="144">
        <v>35.139594594593603</v>
      </c>
      <c r="N683" s="115"/>
      <c r="O683" s="116"/>
      <c r="P683" s="117"/>
    </row>
    <row r="684" spans="2:16" x14ac:dyDescent="0.2">
      <c r="B684" s="142" t="s">
        <v>79</v>
      </c>
      <c r="C684" s="143">
        <v>2.5455739228916299</v>
      </c>
      <c r="D684" s="142">
        <v>16</v>
      </c>
      <c r="E684" s="142">
        <v>16</v>
      </c>
      <c r="F684" s="144">
        <v>27123.499999998901</v>
      </c>
      <c r="G684" s="144">
        <v>129959.719999999</v>
      </c>
      <c r="H684" s="144">
        <v>-102836.22</v>
      </c>
      <c r="I684" s="143">
        <v>1.2637543464744101</v>
      </c>
      <c r="J684" s="144">
        <v>-6491.5600000001396</v>
      </c>
      <c r="K684" s="145">
        <v>800</v>
      </c>
      <c r="L684" s="146">
        <v>0.55125000000000002</v>
      </c>
      <c r="M684" s="144">
        <v>33.904374999999</v>
      </c>
      <c r="N684" s="115"/>
      <c r="O684" s="116"/>
      <c r="P684" s="117"/>
    </row>
    <row r="685" spans="2:16" x14ac:dyDescent="0.2">
      <c r="B685" s="142" t="s">
        <v>79</v>
      </c>
      <c r="C685" s="143">
        <v>2.5438297552912701</v>
      </c>
      <c r="D685" s="142">
        <v>24</v>
      </c>
      <c r="E685" s="142">
        <v>1</v>
      </c>
      <c r="F685" s="144">
        <v>26806.719999998899</v>
      </c>
      <c r="G685" s="144">
        <v>127697.61999999901</v>
      </c>
      <c r="H685" s="144">
        <v>-100890.9</v>
      </c>
      <c r="I685" s="143">
        <v>1.26570007800504</v>
      </c>
      <c r="J685" s="144">
        <v>-5818.9000000001397</v>
      </c>
      <c r="K685" s="145">
        <v>791</v>
      </c>
      <c r="L685" s="146">
        <v>0.55120101137800204</v>
      </c>
      <c r="M685" s="144">
        <v>33.889658659923199</v>
      </c>
      <c r="N685" s="115"/>
      <c r="O685" s="116"/>
      <c r="P685" s="117"/>
    </row>
    <row r="686" spans="2:16" x14ac:dyDescent="0.2">
      <c r="B686" s="142" t="s">
        <v>79</v>
      </c>
      <c r="C686" s="143">
        <v>2.5437239619368399</v>
      </c>
      <c r="D686" s="142">
        <v>16</v>
      </c>
      <c r="E686" s="142">
        <v>13</v>
      </c>
      <c r="F686" s="144">
        <v>27046.559999998899</v>
      </c>
      <c r="G686" s="144">
        <v>129197.61999999901</v>
      </c>
      <c r="H686" s="144">
        <v>-102151.06</v>
      </c>
      <c r="I686" s="143">
        <v>1.2647702334170501</v>
      </c>
      <c r="J686" s="144">
        <v>-6611.4800000001396</v>
      </c>
      <c r="K686" s="145">
        <v>793</v>
      </c>
      <c r="L686" s="146">
        <v>0.54981084489281196</v>
      </c>
      <c r="M686" s="144">
        <v>34.106633039091001</v>
      </c>
      <c r="N686" s="115"/>
      <c r="O686" s="116"/>
      <c r="P686" s="117"/>
    </row>
    <row r="687" spans="2:16" x14ac:dyDescent="0.2">
      <c r="B687" s="142" t="s">
        <v>79</v>
      </c>
      <c r="C687" s="143">
        <v>2.5436907505101201</v>
      </c>
      <c r="D687" s="142">
        <v>17</v>
      </c>
      <c r="E687" s="142">
        <v>4</v>
      </c>
      <c r="F687" s="144">
        <v>26107.579999999001</v>
      </c>
      <c r="G687" s="144">
        <v>121831.639999999</v>
      </c>
      <c r="H687" s="144">
        <v>-95724.060000000405</v>
      </c>
      <c r="I687" s="143">
        <v>1.2727379093615401</v>
      </c>
      <c r="J687" s="144">
        <v>-8011.08000000013</v>
      </c>
      <c r="K687" s="145">
        <v>749</v>
      </c>
      <c r="L687" s="146">
        <v>0.55674232309746297</v>
      </c>
      <c r="M687" s="144">
        <v>34.856582109478303</v>
      </c>
      <c r="N687" s="115"/>
      <c r="O687" s="116"/>
      <c r="P687" s="117"/>
    </row>
    <row r="688" spans="2:16" x14ac:dyDescent="0.2">
      <c r="B688" s="142" t="s">
        <v>79</v>
      </c>
      <c r="C688" s="143">
        <v>2.54238208936437</v>
      </c>
      <c r="D688" s="142">
        <v>23</v>
      </c>
      <c r="E688" s="142">
        <v>0</v>
      </c>
      <c r="F688" s="144">
        <v>26437.999999999</v>
      </c>
      <c r="G688" s="144">
        <v>124995.679999999</v>
      </c>
      <c r="H688" s="144">
        <v>-98557.680000000502</v>
      </c>
      <c r="I688" s="143">
        <v>1.26824900910816</v>
      </c>
      <c r="J688" s="144">
        <v>-8422.4400000001606</v>
      </c>
      <c r="K688" s="145">
        <v>775</v>
      </c>
      <c r="L688" s="146">
        <v>0.55354838709677401</v>
      </c>
      <c r="M688" s="144">
        <v>34.113548387095797</v>
      </c>
      <c r="N688" s="115"/>
      <c r="O688" s="116"/>
      <c r="P688" s="117"/>
    </row>
    <row r="689" spans="2:16" x14ac:dyDescent="0.2">
      <c r="B689" s="142" t="s">
        <v>79</v>
      </c>
      <c r="C689" s="143">
        <v>2.54197647964883</v>
      </c>
      <c r="D689" s="142">
        <v>20</v>
      </c>
      <c r="E689" s="142">
        <v>11</v>
      </c>
      <c r="F689" s="144">
        <v>27351.179999998902</v>
      </c>
      <c r="G689" s="144">
        <v>133471.019999999</v>
      </c>
      <c r="H689" s="144">
        <v>-106119.840000001</v>
      </c>
      <c r="I689" s="143">
        <v>1.2577386094815</v>
      </c>
      <c r="J689" s="144">
        <v>-5468.1000000001204</v>
      </c>
      <c r="K689" s="145">
        <v>829</v>
      </c>
      <c r="L689" s="146">
        <v>0.55006031363088104</v>
      </c>
      <c r="M689" s="144">
        <v>32.992979493364501</v>
      </c>
      <c r="N689" s="115"/>
      <c r="O689" s="116"/>
      <c r="P689" s="117"/>
    </row>
    <row r="690" spans="2:16" x14ac:dyDescent="0.2">
      <c r="B690" s="142" t="s">
        <v>79</v>
      </c>
      <c r="C690" s="143">
        <v>2.5373089707936298</v>
      </c>
      <c r="D690" s="142">
        <v>22</v>
      </c>
      <c r="E690" s="142">
        <v>3</v>
      </c>
      <c r="F690" s="144">
        <v>26810.999999998901</v>
      </c>
      <c r="G690" s="144">
        <v>128572.219999999</v>
      </c>
      <c r="H690" s="144">
        <v>-101761.22</v>
      </c>
      <c r="I690" s="143">
        <v>1.2634697186216799</v>
      </c>
      <c r="J690" s="144">
        <v>-7605.2600000001703</v>
      </c>
      <c r="K690" s="145">
        <v>800</v>
      </c>
      <c r="L690" s="146">
        <v>0.55125000000000002</v>
      </c>
      <c r="M690" s="144">
        <v>33.513749999999</v>
      </c>
      <c r="N690" s="115"/>
      <c r="O690" s="116"/>
      <c r="P690" s="117"/>
    </row>
    <row r="691" spans="2:16" x14ac:dyDescent="0.2">
      <c r="B691" s="142" t="s">
        <v>79</v>
      </c>
      <c r="C691" s="143">
        <v>2.5360429576282</v>
      </c>
      <c r="D691" s="142">
        <v>25</v>
      </c>
      <c r="E691" s="142">
        <v>3</v>
      </c>
      <c r="F691" s="144">
        <v>27072.699999998898</v>
      </c>
      <c r="G691" s="144">
        <v>130951.899999999</v>
      </c>
      <c r="H691" s="144">
        <v>-103879.2</v>
      </c>
      <c r="I691" s="143">
        <v>1.2606171399086501</v>
      </c>
      <c r="J691" s="144">
        <v>-6700.1800000001704</v>
      </c>
      <c r="K691" s="145">
        <v>810</v>
      </c>
      <c r="L691" s="146">
        <v>0.54938271604938305</v>
      </c>
      <c r="M691" s="144">
        <v>33.423086419752103</v>
      </c>
      <c r="N691" s="115"/>
      <c r="O691" s="116"/>
      <c r="P691" s="117"/>
    </row>
    <row r="692" spans="2:16" x14ac:dyDescent="0.2">
      <c r="B692" s="142" t="s">
        <v>79</v>
      </c>
      <c r="C692" s="143">
        <v>2.53380869755562</v>
      </c>
      <c r="D692" s="142">
        <v>27</v>
      </c>
      <c r="E692" s="142">
        <v>2</v>
      </c>
      <c r="F692" s="144">
        <v>26898.0999999989</v>
      </c>
      <c r="G692" s="144">
        <v>130031.97999999901</v>
      </c>
      <c r="H692" s="144">
        <v>-103133.88</v>
      </c>
      <c r="I692" s="143">
        <v>1.26080760270048</v>
      </c>
      <c r="J692" s="144">
        <v>-6409.1400000001404</v>
      </c>
      <c r="K692" s="145">
        <v>805</v>
      </c>
      <c r="L692" s="146">
        <v>0.55155279503105603</v>
      </c>
      <c r="M692" s="144">
        <v>33.413788819874803</v>
      </c>
      <c r="N692" s="115"/>
      <c r="O692" s="116"/>
      <c r="P692" s="117"/>
    </row>
    <row r="693" spans="2:16" x14ac:dyDescent="0.2">
      <c r="B693" s="142" t="s">
        <v>79</v>
      </c>
      <c r="C693" s="143">
        <v>2.53227778355377</v>
      </c>
      <c r="D693" s="142">
        <v>16</v>
      </c>
      <c r="E693" s="142">
        <v>23</v>
      </c>
      <c r="F693" s="144">
        <v>27253.9199999989</v>
      </c>
      <c r="G693" s="144">
        <v>133098.75999999899</v>
      </c>
      <c r="H693" s="144">
        <v>-105844.840000001</v>
      </c>
      <c r="I693" s="143">
        <v>1.25748935895221</v>
      </c>
      <c r="J693" s="144">
        <v>-7116.6800000002504</v>
      </c>
      <c r="K693" s="145">
        <v>826</v>
      </c>
      <c r="L693" s="146">
        <v>0.54842615012106499</v>
      </c>
      <c r="M693" s="144">
        <v>32.995060532686601</v>
      </c>
      <c r="N693" s="115"/>
      <c r="O693" s="116"/>
      <c r="P693" s="117"/>
    </row>
    <row r="694" spans="2:16" x14ac:dyDescent="0.2">
      <c r="B694" s="142" t="s">
        <v>79</v>
      </c>
      <c r="C694" s="143">
        <v>2.53227778355377</v>
      </c>
      <c r="D694" s="142">
        <v>16</v>
      </c>
      <c r="E694" s="142">
        <v>24</v>
      </c>
      <c r="F694" s="144">
        <v>27253.9199999989</v>
      </c>
      <c r="G694" s="144">
        <v>133098.75999999899</v>
      </c>
      <c r="H694" s="144">
        <v>-105844.840000001</v>
      </c>
      <c r="I694" s="143">
        <v>1.25748935895221</v>
      </c>
      <c r="J694" s="144">
        <v>-7116.6800000002504</v>
      </c>
      <c r="K694" s="145">
        <v>826</v>
      </c>
      <c r="L694" s="146">
        <v>0.54842615012106499</v>
      </c>
      <c r="M694" s="144">
        <v>32.995060532686601</v>
      </c>
      <c r="N694" s="115"/>
      <c r="O694" s="116"/>
      <c r="P694" s="117"/>
    </row>
    <row r="695" spans="2:16" x14ac:dyDescent="0.2">
      <c r="B695" s="142" t="s">
        <v>79</v>
      </c>
      <c r="C695" s="143">
        <v>2.5318205164403298</v>
      </c>
      <c r="D695" s="142">
        <v>27</v>
      </c>
      <c r="E695" s="142">
        <v>3</v>
      </c>
      <c r="F695" s="144">
        <v>26917.6199999989</v>
      </c>
      <c r="G695" s="144">
        <v>130529.239999999</v>
      </c>
      <c r="H695" s="144">
        <v>-103611.62</v>
      </c>
      <c r="I695" s="143">
        <v>1.2597934478777499</v>
      </c>
      <c r="J695" s="144">
        <v>-6301.7200000001503</v>
      </c>
      <c r="K695" s="145">
        <v>811</v>
      </c>
      <c r="L695" s="146">
        <v>0.55117139334155396</v>
      </c>
      <c r="M695" s="144">
        <v>33.190653514179097</v>
      </c>
      <c r="N695" s="115"/>
      <c r="O695" s="116"/>
      <c r="P695" s="117"/>
    </row>
    <row r="696" spans="2:16" x14ac:dyDescent="0.2">
      <c r="B696" s="142" t="s">
        <v>79</v>
      </c>
      <c r="C696" s="143">
        <v>2.5311979766135</v>
      </c>
      <c r="D696" s="142">
        <v>30</v>
      </c>
      <c r="E696" s="142">
        <v>1</v>
      </c>
      <c r="F696" s="144">
        <v>26607.4599999989</v>
      </c>
      <c r="G696" s="144">
        <v>129751.499999999</v>
      </c>
      <c r="H696" s="144">
        <v>-103144.04</v>
      </c>
      <c r="I696" s="143">
        <v>1.25796410534238</v>
      </c>
      <c r="J696" s="144">
        <v>-6701.7200000001503</v>
      </c>
      <c r="K696" s="145">
        <v>813</v>
      </c>
      <c r="L696" s="146">
        <v>0.55350553505535105</v>
      </c>
      <c r="M696" s="144">
        <v>32.727503075029801</v>
      </c>
      <c r="N696" s="115"/>
      <c r="O696" s="116"/>
      <c r="P696" s="117"/>
    </row>
    <row r="697" spans="2:16" x14ac:dyDescent="0.2">
      <c r="B697" s="142" t="s">
        <v>79</v>
      </c>
      <c r="C697" s="143">
        <v>2.5288633238072298</v>
      </c>
      <c r="D697" s="142">
        <v>24</v>
      </c>
      <c r="E697" s="142">
        <v>9</v>
      </c>
      <c r="F697" s="144">
        <v>27306.2599999989</v>
      </c>
      <c r="G697" s="144">
        <v>133688.59999999899</v>
      </c>
      <c r="H697" s="144">
        <v>-106382.340000001</v>
      </c>
      <c r="I697" s="143">
        <v>1.25668038510902</v>
      </c>
      <c r="J697" s="144">
        <v>-5716.9600000001501</v>
      </c>
      <c r="K697" s="145">
        <v>828</v>
      </c>
      <c r="L697" s="146">
        <v>0.54951690821256005</v>
      </c>
      <c r="M697" s="144">
        <v>32.978574879226102</v>
      </c>
      <c r="N697" s="115"/>
      <c r="O697" s="116"/>
      <c r="P697" s="117"/>
    </row>
    <row r="698" spans="2:16" x14ac:dyDescent="0.2">
      <c r="B698" s="142" t="s">
        <v>79</v>
      </c>
      <c r="C698" s="143">
        <v>2.5259685507752501</v>
      </c>
      <c r="D698" s="142">
        <v>16</v>
      </c>
      <c r="E698" s="142">
        <v>19</v>
      </c>
      <c r="F698" s="144">
        <v>27044.9599999989</v>
      </c>
      <c r="G698" s="144">
        <v>131541.739999999</v>
      </c>
      <c r="H698" s="144">
        <v>-104496.78</v>
      </c>
      <c r="I698" s="143">
        <v>1.2588114198351299</v>
      </c>
      <c r="J698" s="144">
        <v>-6633.8600000002498</v>
      </c>
      <c r="K698" s="145">
        <v>813</v>
      </c>
      <c r="L698" s="146">
        <v>0.54981549815498199</v>
      </c>
      <c r="M698" s="144">
        <v>33.265633456333497</v>
      </c>
      <c r="N698" s="115"/>
      <c r="O698" s="116"/>
      <c r="P698" s="117"/>
    </row>
    <row r="699" spans="2:16" x14ac:dyDescent="0.2">
      <c r="B699" s="142" t="s">
        <v>79</v>
      </c>
      <c r="C699" s="143">
        <v>2.5223268414540501</v>
      </c>
      <c r="D699" s="142">
        <v>20</v>
      </c>
      <c r="E699" s="142">
        <v>9</v>
      </c>
      <c r="F699" s="144">
        <v>27108.999999998901</v>
      </c>
      <c r="G699" s="144">
        <v>132923.75999999899</v>
      </c>
      <c r="H699" s="144">
        <v>-105814.760000001</v>
      </c>
      <c r="I699" s="143">
        <v>1.2561929923575801</v>
      </c>
      <c r="J699" s="144">
        <v>-5886.8800000001502</v>
      </c>
      <c r="K699" s="145">
        <v>825</v>
      </c>
      <c r="L699" s="146">
        <v>0.54909090909090896</v>
      </c>
      <c r="M699" s="144">
        <v>32.859393939393001</v>
      </c>
      <c r="N699" s="115"/>
      <c r="O699" s="116"/>
      <c r="P699" s="117"/>
    </row>
    <row r="700" spans="2:16" x14ac:dyDescent="0.2">
      <c r="B700" s="142" t="s">
        <v>79</v>
      </c>
      <c r="C700" s="143">
        <v>2.5222147263325998</v>
      </c>
      <c r="D700" s="142">
        <v>16</v>
      </c>
      <c r="E700" s="142">
        <v>9</v>
      </c>
      <c r="F700" s="144">
        <v>26154.039999999</v>
      </c>
      <c r="G700" s="144">
        <v>123683.97999999901</v>
      </c>
      <c r="H700" s="144">
        <v>-97529.940000000497</v>
      </c>
      <c r="I700" s="143">
        <v>1.2681642170598999</v>
      </c>
      <c r="J700" s="144">
        <v>-5602.1800000002104</v>
      </c>
      <c r="K700" s="145">
        <v>762</v>
      </c>
      <c r="L700" s="146">
        <v>0.54986876640419902</v>
      </c>
      <c r="M700" s="144">
        <v>34.322887139106598</v>
      </c>
      <c r="N700" s="115"/>
      <c r="O700" s="116"/>
      <c r="P700" s="117"/>
    </row>
    <row r="701" spans="2:16" x14ac:dyDescent="0.2">
      <c r="B701" s="142" t="s">
        <v>79</v>
      </c>
      <c r="C701" s="143">
        <v>2.5188665609252898</v>
      </c>
      <c r="D701" s="142">
        <v>24</v>
      </c>
      <c r="E701" s="142">
        <v>2</v>
      </c>
      <c r="F701" s="144">
        <v>26636.399999998899</v>
      </c>
      <c r="G701" s="144">
        <v>128367.539999999</v>
      </c>
      <c r="H701" s="144">
        <v>-101731.14</v>
      </c>
      <c r="I701" s="143">
        <v>1.2618313330608399</v>
      </c>
      <c r="J701" s="144">
        <v>-5566.5600000001396</v>
      </c>
      <c r="K701" s="145">
        <v>795</v>
      </c>
      <c r="L701" s="146">
        <v>0.54968553459119496</v>
      </c>
      <c r="M701" s="144">
        <v>33.504905660376401</v>
      </c>
      <c r="N701" s="115"/>
      <c r="O701" s="116"/>
      <c r="P701" s="117"/>
    </row>
    <row r="702" spans="2:16" x14ac:dyDescent="0.2">
      <c r="B702" s="142" t="s">
        <v>79</v>
      </c>
      <c r="C702" s="143">
        <v>2.5184336113177901</v>
      </c>
      <c r="D702" s="142">
        <v>22</v>
      </c>
      <c r="E702" s="142">
        <v>2</v>
      </c>
      <c r="F702" s="144">
        <v>26593.819999998901</v>
      </c>
      <c r="G702" s="144">
        <v>128112.459999999</v>
      </c>
      <c r="H702" s="144">
        <v>-101518.64</v>
      </c>
      <c r="I702" s="143">
        <v>1.2619599710949501</v>
      </c>
      <c r="J702" s="144">
        <v>-7605.2600000001703</v>
      </c>
      <c r="K702" s="145">
        <v>796</v>
      </c>
      <c r="L702" s="146">
        <v>0.55025125628140703</v>
      </c>
      <c r="M702" s="144">
        <v>33.4093216080392</v>
      </c>
      <c r="N702" s="115"/>
      <c r="O702" s="116"/>
      <c r="P702" s="117"/>
    </row>
    <row r="703" spans="2:16" x14ac:dyDescent="0.2">
      <c r="B703" s="142" t="s">
        <v>79</v>
      </c>
      <c r="C703" s="143">
        <v>2.5180477851116798</v>
      </c>
      <c r="D703" s="142">
        <v>15</v>
      </c>
      <c r="E703" s="142">
        <v>3</v>
      </c>
      <c r="F703" s="144">
        <v>25135.379999999001</v>
      </c>
      <c r="G703" s="144">
        <v>115498.47999999901</v>
      </c>
      <c r="H703" s="144">
        <v>-90363.100000000399</v>
      </c>
      <c r="I703" s="143">
        <v>1.27815977982162</v>
      </c>
      <c r="J703" s="144">
        <v>-4720.8400000001302</v>
      </c>
      <c r="K703" s="145">
        <v>714</v>
      </c>
      <c r="L703" s="146">
        <v>0.55182072829131701</v>
      </c>
      <c r="M703" s="144">
        <v>35.203613445377201</v>
      </c>
      <c r="N703" s="115"/>
      <c r="O703" s="116"/>
      <c r="P703" s="117"/>
    </row>
    <row r="704" spans="2:16" x14ac:dyDescent="0.2">
      <c r="B704" s="142" t="s">
        <v>79</v>
      </c>
      <c r="C704" s="143">
        <v>2.5178127711431402</v>
      </c>
      <c r="D704" s="142">
        <v>16</v>
      </c>
      <c r="E704" s="142">
        <v>15</v>
      </c>
      <c r="F704" s="144">
        <v>26818.819999998901</v>
      </c>
      <c r="G704" s="144">
        <v>129537.459999999</v>
      </c>
      <c r="H704" s="144">
        <v>-102718.64</v>
      </c>
      <c r="I704" s="143">
        <v>1.2610901001025601</v>
      </c>
      <c r="J704" s="144">
        <v>-6491.5600000001396</v>
      </c>
      <c r="K704" s="145">
        <v>796</v>
      </c>
      <c r="L704" s="146">
        <v>0.55025125628140703</v>
      </c>
      <c r="M704" s="144">
        <v>33.691984924622098</v>
      </c>
      <c r="N704" s="115"/>
      <c r="O704" s="116"/>
      <c r="P704" s="117"/>
    </row>
    <row r="705" spans="2:16" x14ac:dyDescent="0.2">
      <c r="B705" s="142" t="s">
        <v>79</v>
      </c>
      <c r="C705" s="143">
        <v>2.5127166136949102</v>
      </c>
      <c r="D705" s="142">
        <v>16</v>
      </c>
      <c r="E705" s="142">
        <v>21</v>
      </c>
      <c r="F705" s="144">
        <v>26989.479999998901</v>
      </c>
      <c r="G705" s="144">
        <v>132256.579999999</v>
      </c>
      <c r="H705" s="144">
        <v>-105267.100000001</v>
      </c>
      <c r="I705" s="143">
        <v>1.25639045817733</v>
      </c>
      <c r="J705" s="144">
        <v>-7344.0200000002496</v>
      </c>
      <c r="K705" s="145">
        <v>819</v>
      </c>
      <c r="L705" s="146">
        <v>0.54822954822954795</v>
      </c>
      <c r="M705" s="144">
        <v>32.954188034186998</v>
      </c>
      <c r="N705" s="115"/>
      <c r="O705" s="116"/>
      <c r="P705" s="117"/>
    </row>
    <row r="706" spans="2:16" x14ac:dyDescent="0.2">
      <c r="B706" s="142" t="s">
        <v>79</v>
      </c>
      <c r="C706" s="143">
        <v>2.50378014900003</v>
      </c>
      <c r="D706" s="142">
        <v>20</v>
      </c>
      <c r="E706" s="142">
        <v>10</v>
      </c>
      <c r="F706" s="144">
        <v>26923.839999998901</v>
      </c>
      <c r="G706" s="144">
        <v>133043.679999999</v>
      </c>
      <c r="H706" s="144">
        <v>-106119.840000001</v>
      </c>
      <c r="I706" s="143">
        <v>1.2537116527880099</v>
      </c>
      <c r="J706" s="144">
        <v>-5766.9600000001501</v>
      </c>
      <c r="K706" s="145">
        <v>827</v>
      </c>
      <c r="L706" s="146">
        <v>0.54897218863361597</v>
      </c>
      <c r="M706" s="144">
        <v>32.556033857314603</v>
      </c>
      <c r="N706" s="115"/>
      <c r="O706" s="116"/>
      <c r="P706" s="117"/>
    </row>
    <row r="707" spans="2:16" x14ac:dyDescent="0.2">
      <c r="B707" s="142" t="s">
        <v>79</v>
      </c>
      <c r="C707" s="143">
        <v>2.5006764311599299</v>
      </c>
      <c r="D707" s="142">
        <v>16</v>
      </c>
      <c r="E707" s="142">
        <v>20</v>
      </c>
      <c r="F707" s="144">
        <v>26854.719999998899</v>
      </c>
      <c r="G707" s="144">
        <v>132036.65999999901</v>
      </c>
      <c r="H707" s="144">
        <v>-105181.94</v>
      </c>
      <c r="I707" s="143">
        <v>1.2553168348102199</v>
      </c>
      <c r="J707" s="144">
        <v>-7288.9400000002497</v>
      </c>
      <c r="K707" s="145">
        <v>816</v>
      </c>
      <c r="L707" s="146">
        <v>0.54901960784313697</v>
      </c>
      <c r="M707" s="144">
        <v>32.910196078430303</v>
      </c>
      <c r="N707" s="115"/>
      <c r="O707" s="116"/>
      <c r="P707" s="117"/>
    </row>
    <row r="708" spans="2:16" x14ac:dyDescent="0.2">
      <c r="B708" s="142" t="s">
        <v>79</v>
      </c>
      <c r="C708" s="143">
        <v>2.49599932017491</v>
      </c>
      <c r="D708" s="142">
        <v>15</v>
      </c>
      <c r="E708" s="142">
        <v>0</v>
      </c>
      <c r="F708" s="144">
        <v>24556.499999999101</v>
      </c>
      <c r="G708" s="144">
        <v>112996.539999999</v>
      </c>
      <c r="H708" s="144">
        <v>-88440.040000000401</v>
      </c>
      <c r="I708" s="143">
        <v>1.27766269666996</v>
      </c>
      <c r="J708" s="144">
        <v>-4585.6800000001203</v>
      </c>
      <c r="K708" s="145">
        <v>700</v>
      </c>
      <c r="L708" s="146">
        <v>0.55285714285714305</v>
      </c>
      <c r="M708" s="144">
        <v>35.080714285713398</v>
      </c>
      <c r="N708" s="115"/>
      <c r="O708" s="116"/>
      <c r="P708" s="117"/>
    </row>
    <row r="709" spans="2:16" x14ac:dyDescent="0.2">
      <c r="B709" s="142" t="s">
        <v>79</v>
      </c>
      <c r="C709" s="143">
        <v>2.4941475947021199</v>
      </c>
      <c r="D709" s="142">
        <v>20</v>
      </c>
      <c r="E709" s="142">
        <v>4</v>
      </c>
      <c r="F709" s="144">
        <v>26537.9399999989</v>
      </c>
      <c r="G709" s="144">
        <v>130399.55999999899</v>
      </c>
      <c r="H709" s="144">
        <v>-103861.62</v>
      </c>
      <c r="I709" s="143">
        <v>1.25551247900811</v>
      </c>
      <c r="J709" s="144">
        <v>-6371.6400000001404</v>
      </c>
      <c r="K709" s="145">
        <v>807</v>
      </c>
      <c r="L709" s="146">
        <v>0.54894671623296198</v>
      </c>
      <c r="M709" s="144">
        <v>32.884684014868903</v>
      </c>
      <c r="N709" s="115"/>
      <c r="O709" s="116"/>
      <c r="P709" s="117"/>
    </row>
    <row r="710" spans="2:16" x14ac:dyDescent="0.2">
      <c r="B710" s="142" t="s">
        <v>79</v>
      </c>
      <c r="C710" s="143">
        <v>2.4919629808388999</v>
      </c>
      <c r="D710" s="142">
        <v>21</v>
      </c>
      <c r="E710" s="142">
        <v>3</v>
      </c>
      <c r="F710" s="144">
        <v>26021.559999998899</v>
      </c>
      <c r="G710" s="144">
        <v>126724.959999999</v>
      </c>
      <c r="H710" s="144">
        <v>-100703.4</v>
      </c>
      <c r="I710" s="143">
        <v>1.25839802826914</v>
      </c>
      <c r="J710" s="144">
        <v>-8600.1800000001695</v>
      </c>
      <c r="K710" s="145">
        <v>793</v>
      </c>
      <c r="L710" s="146">
        <v>0.55233291298865095</v>
      </c>
      <c r="M710" s="144">
        <v>32.814073139973701</v>
      </c>
      <c r="N710" s="115"/>
      <c r="O710" s="116"/>
      <c r="P710" s="117"/>
    </row>
    <row r="711" spans="2:16" x14ac:dyDescent="0.2">
      <c r="B711" s="142" t="s">
        <v>79</v>
      </c>
      <c r="C711" s="143">
        <v>2.4919464739372801</v>
      </c>
      <c r="D711" s="142">
        <v>16</v>
      </c>
      <c r="E711" s="142">
        <v>17</v>
      </c>
      <c r="F711" s="144">
        <v>26598.0999999989</v>
      </c>
      <c r="G711" s="144">
        <v>130274.55999999899</v>
      </c>
      <c r="H711" s="144">
        <v>-103676.46</v>
      </c>
      <c r="I711" s="143">
        <v>1.25654907584613</v>
      </c>
      <c r="J711" s="144">
        <v>-6491.5600000001396</v>
      </c>
      <c r="K711" s="145">
        <v>805</v>
      </c>
      <c r="L711" s="146">
        <v>0.55031055900621095</v>
      </c>
      <c r="M711" s="144">
        <v>33.0411180124213</v>
      </c>
      <c r="N711" s="115"/>
      <c r="O711" s="116"/>
      <c r="P711" s="117"/>
    </row>
    <row r="712" spans="2:16" x14ac:dyDescent="0.2">
      <c r="B712" s="142" t="s">
        <v>79</v>
      </c>
      <c r="C712" s="143">
        <v>2.48511140061987</v>
      </c>
      <c r="D712" s="142">
        <v>19</v>
      </c>
      <c r="E712" s="142">
        <v>1</v>
      </c>
      <c r="F712" s="144">
        <v>25480.979999998999</v>
      </c>
      <c r="G712" s="144">
        <v>123073.41999999899</v>
      </c>
      <c r="H712" s="144">
        <v>-97592.440000000395</v>
      </c>
      <c r="I712" s="143">
        <v>1.2610958389809599</v>
      </c>
      <c r="J712" s="144">
        <v>-6887.8000000002803</v>
      </c>
      <c r="K712" s="145">
        <v>769</v>
      </c>
      <c r="L712" s="146">
        <v>0.553966189856957</v>
      </c>
      <c r="M712" s="144">
        <v>33.135214564368297</v>
      </c>
      <c r="N712" s="115"/>
      <c r="O712" s="116"/>
      <c r="P712" s="117"/>
    </row>
    <row r="713" spans="2:16" x14ac:dyDescent="0.2">
      <c r="B713" s="142" t="s">
        <v>79</v>
      </c>
      <c r="C713" s="143">
        <v>2.4799455632159502</v>
      </c>
      <c r="D713" s="142">
        <v>19</v>
      </c>
      <c r="E713" s="142">
        <v>2</v>
      </c>
      <c r="F713" s="144">
        <v>25518.079999999001</v>
      </c>
      <c r="G713" s="144">
        <v>123815.599999999</v>
      </c>
      <c r="H713" s="144">
        <v>-98297.520000000499</v>
      </c>
      <c r="I713" s="143">
        <v>1.2596004456673899</v>
      </c>
      <c r="J713" s="144">
        <v>-6887.8000000002803</v>
      </c>
      <c r="K713" s="145">
        <v>774</v>
      </c>
      <c r="L713" s="146">
        <v>0.55555555555555602</v>
      </c>
      <c r="M713" s="144">
        <v>32.969095607234102</v>
      </c>
      <c r="N713" s="115"/>
      <c r="O713" s="116"/>
      <c r="P713" s="117"/>
    </row>
    <row r="714" spans="2:16" x14ac:dyDescent="0.2">
      <c r="B714" s="142" t="s">
        <v>79</v>
      </c>
      <c r="C714" s="143">
        <v>2.47817397290709</v>
      </c>
      <c r="D714" s="142">
        <v>30</v>
      </c>
      <c r="E714" s="142">
        <v>0</v>
      </c>
      <c r="F714" s="144">
        <v>26000.4399999989</v>
      </c>
      <c r="G714" s="144">
        <v>128834.319999999</v>
      </c>
      <c r="H714" s="144">
        <v>-102833.88</v>
      </c>
      <c r="I714" s="143">
        <v>1.2528392393635099</v>
      </c>
      <c r="J714" s="144">
        <v>-6701.7200000001503</v>
      </c>
      <c r="K714" s="145">
        <v>807</v>
      </c>
      <c r="L714" s="146">
        <v>0.55266418835192099</v>
      </c>
      <c r="M714" s="144">
        <v>32.218636926888799</v>
      </c>
      <c r="N714" s="115"/>
      <c r="O714" s="116"/>
      <c r="P714" s="117"/>
    </row>
    <row r="715" spans="2:16" x14ac:dyDescent="0.2">
      <c r="B715" s="142" t="s">
        <v>79</v>
      </c>
      <c r="C715" s="143">
        <v>2.4776592205927099</v>
      </c>
      <c r="D715" s="142">
        <v>26</v>
      </c>
      <c r="E715" s="142">
        <v>3</v>
      </c>
      <c r="F715" s="144">
        <v>26272.699999998898</v>
      </c>
      <c r="G715" s="144">
        <v>129846.819999999</v>
      </c>
      <c r="H715" s="144">
        <v>-103574.12</v>
      </c>
      <c r="I715" s="143">
        <v>1.2536608565923499</v>
      </c>
      <c r="J715" s="144">
        <v>-7285.3400000001702</v>
      </c>
      <c r="K715" s="145">
        <v>810</v>
      </c>
      <c r="L715" s="146">
        <v>0.55061728395061704</v>
      </c>
      <c r="M715" s="144">
        <v>32.435432098764501</v>
      </c>
      <c r="N715" s="115"/>
      <c r="O715" s="116"/>
      <c r="P715" s="117"/>
    </row>
    <row r="716" spans="2:16" x14ac:dyDescent="0.2">
      <c r="B716" s="142" t="s">
        <v>79</v>
      </c>
      <c r="C716" s="143">
        <v>2.4759603450786201</v>
      </c>
      <c r="D716" s="142">
        <v>16</v>
      </c>
      <c r="E716" s="142">
        <v>18</v>
      </c>
      <c r="F716" s="144">
        <v>26445.359999998898</v>
      </c>
      <c r="G716" s="144">
        <v>130519.47999999901</v>
      </c>
      <c r="H716" s="144">
        <v>-104074.12</v>
      </c>
      <c r="I716" s="143">
        <v>1.2541012117133301</v>
      </c>
      <c r="J716" s="144">
        <v>-6491.5600000001396</v>
      </c>
      <c r="K716" s="145">
        <v>808</v>
      </c>
      <c r="L716" s="146">
        <v>0.54950495049504999</v>
      </c>
      <c r="M716" s="144">
        <v>32.729405940592997</v>
      </c>
      <c r="N716" s="115"/>
      <c r="O716" s="116"/>
      <c r="P716" s="117"/>
    </row>
    <row r="717" spans="2:16" x14ac:dyDescent="0.2">
      <c r="B717" s="142" t="s">
        <v>79</v>
      </c>
      <c r="C717" s="143">
        <v>2.47587020592555</v>
      </c>
      <c r="D717" s="142">
        <v>16</v>
      </c>
      <c r="E717" s="142">
        <v>8</v>
      </c>
      <c r="F717" s="144">
        <v>25566.939999998998</v>
      </c>
      <c r="G717" s="144">
        <v>122474.219999999</v>
      </c>
      <c r="H717" s="144">
        <v>-96907.280000000406</v>
      </c>
      <c r="I717" s="143">
        <v>1.26382888880999</v>
      </c>
      <c r="J717" s="144">
        <v>-6272.1000000002095</v>
      </c>
      <c r="K717" s="145">
        <v>757</v>
      </c>
      <c r="L717" s="146">
        <v>0.54953764861294596</v>
      </c>
      <c r="M717" s="144">
        <v>33.7740290620862</v>
      </c>
      <c r="N717" s="115"/>
      <c r="O717" s="116"/>
      <c r="P717" s="117"/>
    </row>
    <row r="718" spans="2:16" x14ac:dyDescent="0.2">
      <c r="B718" s="142" t="s">
        <v>79</v>
      </c>
      <c r="C718" s="143">
        <v>2.4749426156102601</v>
      </c>
      <c r="D718" s="142">
        <v>15</v>
      </c>
      <c r="E718" s="142">
        <v>1</v>
      </c>
      <c r="F718" s="144">
        <v>24393.5999999991</v>
      </c>
      <c r="G718" s="144">
        <v>113456.299999999</v>
      </c>
      <c r="H718" s="144">
        <v>-89062.700000000405</v>
      </c>
      <c r="I718" s="143">
        <v>1.2738924375748699</v>
      </c>
      <c r="J718" s="144">
        <v>-4651.2600000000803</v>
      </c>
      <c r="K718" s="145">
        <v>705</v>
      </c>
      <c r="L718" s="146">
        <v>0.55319148936170204</v>
      </c>
      <c r="M718" s="144">
        <v>34.600851063828898</v>
      </c>
      <c r="N718" s="115"/>
      <c r="O718" s="116"/>
      <c r="P718" s="117"/>
    </row>
    <row r="719" spans="2:16" x14ac:dyDescent="0.2">
      <c r="B719" s="142" t="s">
        <v>79</v>
      </c>
      <c r="C719" s="143">
        <v>2.4741219250736601</v>
      </c>
      <c r="D719" s="142">
        <v>15</v>
      </c>
      <c r="E719" s="142">
        <v>2</v>
      </c>
      <c r="F719" s="144">
        <v>24390.859999999098</v>
      </c>
      <c r="G719" s="144">
        <v>113613.719999999</v>
      </c>
      <c r="H719" s="144">
        <v>-89222.860000000393</v>
      </c>
      <c r="I719" s="143">
        <v>1.2733700757855</v>
      </c>
      <c r="J719" s="144">
        <v>-4651.2600000000803</v>
      </c>
      <c r="K719" s="145">
        <v>708</v>
      </c>
      <c r="L719" s="146">
        <v>0.55225988700564999</v>
      </c>
      <c r="M719" s="144">
        <v>34.4503672316375</v>
      </c>
      <c r="N719" s="115"/>
      <c r="O719" s="116"/>
      <c r="P719" s="117"/>
    </row>
    <row r="720" spans="2:16" x14ac:dyDescent="0.2">
      <c r="B720" s="142" t="s">
        <v>79</v>
      </c>
      <c r="C720" s="143">
        <v>2.4682274402652302</v>
      </c>
      <c r="D720" s="142">
        <v>24</v>
      </c>
      <c r="E720" s="142">
        <v>3</v>
      </c>
      <c r="F720" s="144">
        <v>26368.019999998902</v>
      </c>
      <c r="G720" s="144">
        <v>130179.639999999</v>
      </c>
      <c r="H720" s="144">
        <v>-103811.62</v>
      </c>
      <c r="I720" s="143">
        <v>1.2539987334750999</v>
      </c>
      <c r="J720" s="144">
        <v>-5914.2200000001503</v>
      </c>
      <c r="K720" s="145">
        <v>806</v>
      </c>
      <c r="L720" s="146">
        <v>0.54838709677419395</v>
      </c>
      <c r="M720" s="144">
        <v>32.714665012406002</v>
      </c>
      <c r="N720" s="115"/>
      <c r="O720" s="116"/>
      <c r="P720" s="117"/>
    </row>
    <row r="721" spans="2:16" x14ac:dyDescent="0.2">
      <c r="B721" s="142" t="s">
        <v>79</v>
      </c>
      <c r="C721" s="143">
        <v>2.4607979904740498</v>
      </c>
      <c r="D721" s="142">
        <v>17</v>
      </c>
      <c r="E721" s="142">
        <v>5</v>
      </c>
      <c r="F721" s="144">
        <v>25416.539999999</v>
      </c>
      <c r="G721" s="144">
        <v>123268.739999999</v>
      </c>
      <c r="H721" s="144">
        <v>-97852.200000000405</v>
      </c>
      <c r="I721" s="143">
        <v>1.2597441856187099</v>
      </c>
      <c r="J721" s="144">
        <v>-7841.1600000001299</v>
      </c>
      <c r="K721" s="145">
        <v>762</v>
      </c>
      <c r="L721" s="146">
        <v>0.55380577427821498</v>
      </c>
      <c r="M721" s="144">
        <v>33.355039370077797</v>
      </c>
      <c r="N721" s="115"/>
      <c r="O721" s="116"/>
      <c r="P721" s="117"/>
    </row>
    <row r="722" spans="2:16" x14ac:dyDescent="0.2">
      <c r="B722" s="142" t="s">
        <v>79</v>
      </c>
      <c r="C722" s="143">
        <v>2.44356230738018</v>
      </c>
      <c r="D722" s="142">
        <v>21</v>
      </c>
      <c r="E722" s="142">
        <v>2</v>
      </c>
      <c r="F722" s="144">
        <v>25494.6199999989</v>
      </c>
      <c r="G722" s="144">
        <v>125995.27999999899</v>
      </c>
      <c r="H722" s="144">
        <v>-100500.66</v>
      </c>
      <c r="I722" s="143">
        <v>1.2536761450123699</v>
      </c>
      <c r="J722" s="144">
        <v>-8600.1800000001695</v>
      </c>
      <c r="K722" s="145">
        <v>786</v>
      </c>
      <c r="L722" s="146">
        <v>0.55216284987277398</v>
      </c>
      <c r="M722" s="144">
        <v>32.435903307887003</v>
      </c>
      <c r="N722" s="115"/>
      <c r="O722" s="116"/>
      <c r="P722" s="117"/>
    </row>
    <row r="723" spans="2:16" x14ac:dyDescent="0.2">
      <c r="B723" s="142" t="s">
        <v>79</v>
      </c>
      <c r="C723" s="143">
        <v>2.4433955239832201</v>
      </c>
      <c r="D723" s="142">
        <v>25</v>
      </c>
      <c r="E723" s="142">
        <v>0</v>
      </c>
      <c r="F723" s="144">
        <v>25646.9599999989</v>
      </c>
      <c r="G723" s="144">
        <v>126515.19999999899</v>
      </c>
      <c r="H723" s="144">
        <v>-100868.24</v>
      </c>
      <c r="I723" s="143">
        <v>1.25426199564897</v>
      </c>
      <c r="J723" s="144">
        <v>-6809.9400000001597</v>
      </c>
      <c r="K723" s="145">
        <v>788</v>
      </c>
      <c r="L723" s="146">
        <v>0.55203045685279195</v>
      </c>
      <c r="M723" s="144">
        <v>32.546903553298499</v>
      </c>
      <c r="N723" s="115"/>
      <c r="O723" s="116"/>
      <c r="P723" s="117"/>
    </row>
    <row r="724" spans="2:16" x14ac:dyDescent="0.2">
      <c r="B724" s="142" t="s">
        <v>79</v>
      </c>
      <c r="C724" s="143">
        <v>2.43558373413078</v>
      </c>
      <c r="D724" s="142">
        <v>20</v>
      </c>
      <c r="E724" s="142">
        <v>3</v>
      </c>
      <c r="F724" s="144">
        <v>25823.899999998899</v>
      </c>
      <c r="G724" s="144">
        <v>128817.539999999</v>
      </c>
      <c r="H724" s="144">
        <v>-102993.64</v>
      </c>
      <c r="I724" s="143">
        <v>1.2507329578797199</v>
      </c>
      <c r="J724" s="144">
        <v>-6966.5600000001396</v>
      </c>
      <c r="K724" s="145">
        <v>795</v>
      </c>
      <c r="L724" s="146">
        <v>0.54968553459119496</v>
      </c>
      <c r="M724" s="144">
        <v>32.482893081759997</v>
      </c>
      <c r="N724" s="115"/>
      <c r="O724" s="116"/>
      <c r="P724" s="117"/>
    </row>
    <row r="725" spans="2:16" x14ac:dyDescent="0.2">
      <c r="B725" s="142" t="s">
        <v>79</v>
      </c>
      <c r="C725" s="143">
        <v>2.43534248216206</v>
      </c>
      <c r="D725" s="142">
        <v>22</v>
      </c>
      <c r="E725" s="142">
        <v>0</v>
      </c>
      <c r="F725" s="144">
        <v>25407.919999999001</v>
      </c>
      <c r="G725" s="144">
        <v>125088.25999999901</v>
      </c>
      <c r="H725" s="144">
        <v>-99680.340000000506</v>
      </c>
      <c r="I725" s="143">
        <v>1.2548939941416599</v>
      </c>
      <c r="J725" s="144">
        <v>-8270.1000000001695</v>
      </c>
      <c r="K725" s="145">
        <v>776</v>
      </c>
      <c r="L725" s="146">
        <v>0.55154639175257703</v>
      </c>
      <c r="M725" s="144">
        <v>32.742164948452597</v>
      </c>
      <c r="N725" s="115"/>
      <c r="O725" s="116"/>
      <c r="P725" s="117"/>
    </row>
    <row r="726" spans="2:16" x14ac:dyDescent="0.2">
      <c r="B726" s="142" t="s">
        <v>79</v>
      </c>
      <c r="C726" s="143">
        <v>2.4340315333595601</v>
      </c>
      <c r="D726" s="142">
        <v>22</v>
      </c>
      <c r="E726" s="142">
        <v>1</v>
      </c>
      <c r="F726" s="144">
        <v>25579.379999998899</v>
      </c>
      <c r="G726" s="144">
        <v>126740.19999999899</v>
      </c>
      <c r="H726" s="144">
        <v>-101160.82</v>
      </c>
      <c r="I726" s="143">
        <v>1.25285856718044</v>
      </c>
      <c r="J726" s="144">
        <v>-8600.1800000001695</v>
      </c>
      <c r="K726" s="145">
        <v>789</v>
      </c>
      <c r="L726" s="146">
        <v>0.55133079847908795</v>
      </c>
      <c r="M726" s="144">
        <v>32.419999999999</v>
      </c>
      <c r="N726" s="115"/>
      <c r="O726" s="116"/>
      <c r="P726" s="117"/>
    </row>
    <row r="727" spans="2:16" x14ac:dyDescent="0.2">
      <c r="B727" s="142" t="s">
        <v>79</v>
      </c>
      <c r="C727" s="143">
        <v>2.4257846807011298</v>
      </c>
      <c r="D727" s="142">
        <v>20</v>
      </c>
      <c r="E727" s="142">
        <v>6</v>
      </c>
      <c r="F727" s="144">
        <v>25952.379999998899</v>
      </c>
      <c r="G727" s="144">
        <v>131291.739999999</v>
      </c>
      <c r="H727" s="144">
        <v>-105339.36</v>
      </c>
      <c r="I727" s="143">
        <v>1.2463692583664701</v>
      </c>
      <c r="J727" s="144">
        <v>-5869.3000000001502</v>
      </c>
      <c r="K727" s="145">
        <v>814</v>
      </c>
      <c r="L727" s="146">
        <v>0.54914004914004899</v>
      </c>
      <c r="M727" s="144">
        <v>31.8825307125297</v>
      </c>
      <c r="N727" s="115"/>
      <c r="O727" s="116"/>
      <c r="P727" s="117"/>
    </row>
    <row r="728" spans="2:16" x14ac:dyDescent="0.2">
      <c r="B728" s="142" t="s">
        <v>79</v>
      </c>
      <c r="C728" s="143">
        <v>2.4060789249247101</v>
      </c>
      <c r="D728" s="142">
        <v>28</v>
      </c>
      <c r="E728" s="142">
        <v>0</v>
      </c>
      <c r="F728" s="144">
        <v>25284.059999998899</v>
      </c>
      <c r="G728" s="144">
        <v>127007.77999999899</v>
      </c>
      <c r="H728" s="144">
        <v>-101723.72</v>
      </c>
      <c r="I728" s="143">
        <v>1.2485561872884601</v>
      </c>
      <c r="J728" s="144">
        <v>-9527.5200000001605</v>
      </c>
      <c r="K728" s="145">
        <v>793</v>
      </c>
      <c r="L728" s="146">
        <v>0.54728877679697396</v>
      </c>
      <c r="M728" s="144">
        <v>31.884060529633299</v>
      </c>
      <c r="N728" s="115"/>
      <c r="O728" s="116"/>
      <c r="P728" s="117"/>
    </row>
    <row r="729" spans="2:16" x14ac:dyDescent="0.2">
      <c r="B729" s="142" t="s">
        <v>79</v>
      </c>
      <c r="C729" s="143">
        <v>2.4006532184224199</v>
      </c>
      <c r="D729" s="142">
        <v>20</v>
      </c>
      <c r="E729" s="142">
        <v>7</v>
      </c>
      <c r="F729" s="144">
        <v>25692.219999998899</v>
      </c>
      <c r="G729" s="144">
        <v>131291.739999999</v>
      </c>
      <c r="H729" s="144">
        <v>-105599.52</v>
      </c>
      <c r="I729" s="143">
        <v>1.2432986437817</v>
      </c>
      <c r="J729" s="144">
        <v>-5886.8800000001502</v>
      </c>
      <c r="K729" s="145">
        <v>816</v>
      </c>
      <c r="L729" s="146">
        <v>0.54779411764705899</v>
      </c>
      <c r="M729" s="144">
        <v>31.4855637254892</v>
      </c>
      <c r="N729" s="115"/>
      <c r="O729" s="116"/>
      <c r="P729" s="117"/>
    </row>
    <row r="730" spans="2:16" x14ac:dyDescent="0.2">
      <c r="B730" s="142" t="s">
        <v>79</v>
      </c>
      <c r="C730" s="143">
        <v>2.4005274651291901</v>
      </c>
      <c r="D730" s="142">
        <v>21</v>
      </c>
      <c r="E730" s="142">
        <v>0</v>
      </c>
      <c r="F730" s="144">
        <v>24923.159999998999</v>
      </c>
      <c r="G730" s="144">
        <v>124218.33999999901</v>
      </c>
      <c r="H730" s="144">
        <v>-99295.180000000502</v>
      </c>
      <c r="I730" s="143">
        <v>1.25100070315597</v>
      </c>
      <c r="J730" s="144">
        <v>-8890.0200000001605</v>
      </c>
      <c r="K730" s="145">
        <v>773</v>
      </c>
      <c r="L730" s="146">
        <v>0.55239327296248397</v>
      </c>
      <c r="M730" s="144">
        <v>32.242121604138703</v>
      </c>
      <c r="N730" s="115"/>
      <c r="O730" s="116"/>
      <c r="P730" s="117"/>
    </row>
    <row r="731" spans="2:16" x14ac:dyDescent="0.2">
      <c r="B731" s="142" t="s">
        <v>79</v>
      </c>
      <c r="C731" s="143">
        <v>2.39054255169706</v>
      </c>
      <c r="D731" s="142">
        <v>20</v>
      </c>
      <c r="E731" s="142">
        <v>5</v>
      </c>
      <c r="F731" s="144">
        <v>25562.539999998899</v>
      </c>
      <c r="G731" s="144">
        <v>130901.899999999</v>
      </c>
      <c r="H731" s="144">
        <v>-105339.36</v>
      </c>
      <c r="I731" s="143">
        <v>1.24266845745027</v>
      </c>
      <c r="J731" s="144">
        <v>-5869.3000000001502</v>
      </c>
      <c r="K731" s="145">
        <v>812</v>
      </c>
      <c r="L731" s="146">
        <v>0.548029556650246</v>
      </c>
      <c r="M731" s="144">
        <v>31.480960591132</v>
      </c>
      <c r="N731" s="115"/>
      <c r="O731" s="116"/>
      <c r="P731" s="117"/>
    </row>
    <row r="732" spans="2:16" x14ac:dyDescent="0.2">
      <c r="B732" s="142" t="s">
        <v>79</v>
      </c>
      <c r="C732" s="143">
        <v>2.3894991051217902</v>
      </c>
      <c r="D732" s="142">
        <v>29</v>
      </c>
      <c r="E732" s="142">
        <v>1</v>
      </c>
      <c r="F732" s="144">
        <v>25072.699999998898</v>
      </c>
      <c r="G732" s="144">
        <v>129001.899999999</v>
      </c>
      <c r="H732" s="144">
        <v>-103929.2</v>
      </c>
      <c r="I732" s="143">
        <v>1.24124788798527</v>
      </c>
      <c r="J732" s="144">
        <v>-7880.2600000001703</v>
      </c>
      <c r="K732" s="145">
        <v>810</v>
      </c>
      <c r="L732" s="146">
        <v>0.54938271604938305</v>
      </c>
      <c r="M732" s="144">
        <v>30.953950617282999</v>
      </c>
      <c r="N732" s="115"/>
      <c r="O732" s="116"/>
      <c r="P732" s="117"/>
    </row>
    <row r="733" spans="2:16" x14ac:dyDescent="0.2">
      <c r="B733" s="142" t="s">
        <v>79</v>
      </c>
      <c r="C733" s="143">
        <v>2.3848110486566401</v>
      </c>
      <c r="D733" s="142">
        <v>20</v>
      </c>
      <c r="E733" s="142">
        <v>8</v>
      </c>
      <c r="F733" s="144">
        <v>25526.979999998901</v>
      </c>
      <c r="G733" s="144">
        <v>131311.65999999901</v>
      </c>
      <c r="H733" s="144">
        <v>-105784.680000001</v>
      </c>
      <c r="I733" s="143">
        <v>1.2413107455635199</v>
      </c>
      <c r="J733" s="144">
        <v>-5886.8800000001502</v>
      </c>
      <c r="K733" s="145">
        <v>819</v>
      </c>
      <c r="L733" s="146">
        <v>0.54700854700854695</v>
      </c>
      <c r="M733" s="144">
        <v>31.168473748472799</v>
      </c>
      <c r="N733" s="115"/>
      <c r="O733" s="116"/>
      <c r="P733" s="117"/>
    </row>
    <row r="734" spans="2:16" x14ac:dyDescent="0.2">
      <c r="B734" s="142" t="s">
        <v>79</v>
      </c>
      <c r="C734" s="143">
        <v>2.3671825016322199</v>
      </c>
      <c r="D734" s="142">
        <v>21</v>
      </c>
      <c r="E734" s="142">
        <v>1</v>
      </c>
      <c r="F734" s="144">
        <v>24627.439999998998</v>
      </c>
      <c r="G734" s="144">
        <v>124848.019999999</v>
      </c>
      <c r="H734" s="144">
        <v>-100220.58</v>
      </c>
      <c r="I734" s="143">
        <v>1.24573236355246</v>
      </c>
      <c r="J734" s="144">
        <v>-9195.1000000001695</v>
      </c>
      <c r="K734" s="145">
        <v>782</v>
      </c>
      <c r="L734" s="146">
        <v>0.55115089514066495</v>
      </c>
      <c r="M734" s="144">
        <v>31.4928900255744</v>
      </c>
      <c r="N734" s="115"/>
      <c r="O734" s="116"/>
      <c r="P734" s="117"/>
    </row>
    <row r="735" spans="2:16" x14ac:dyDescent="0.2">
      <c r="B735" s="142" t="s">
        <v>79</v>
      </c>
      <c r="C735" s="143">
        <v>2.3608233495766902</v>
      </c>
      <c r="D735" s="142">
        <v>19</v>
      </c>
      <c r="E735" s="142">
        <v>0</v>
      </c>
      <c r="F735" s="144">
        <v>23904.039999999</v>
      </c>
      <c r="G735" s="144">
        <v>120311.319999999</v>
      </c>
      <c r="H735" s="144">
        <v>-96407.280000000406</v>
      </c>
      <c r="I735" s="143">
        <v>1.2479484951758699</v>
      </c>
      <c r="J735" s="144">
        <v>-8860.0600000002705</v>
      </c>
      <c r="K735" s="145">
        <v>762</v>
      </c>
      <c r="L735" s="146">
        <v>0.55249343832021003</v>
      </c>
      <c r="M735" s="144">
        <v>31.370131233594801</v>
      </c>
      <c r="N735" s="115"/>
      <c r="O735" s="116"/>
      <c r="P735" s="117"/>
    </row>
    <row r="736" spans="2:16" x14ac:dyDescent="0.2">
      <c r="B736" s="142" t="s">
        <v>79</v>
      </c>
      <c r="C736" s="143">
        <v>2.3602851778141201</v>
      </c>
      <c r="D736" s="142">
        <v>20</v>
      </c>
      <c r="E736" s="142">
        <v>2</v>
      </c>
      <c r="F736" s="144">
        <v>24712.199999999</v>
      </c>
      <c r="G736" s="144">
        <v>126098.019999999</v>
      </c>
      <c r="H736" s="144">
        <v>-101385.82</v>
      </c>
      <c r="I736" s="143">
        <v>1.2437441448912601</v>
      </c>
      <c r="J736" s="144">
        <v>-8795.1000000001604</v>
      </c>
      <c r="K736" s="145">
        <v>785</v>
      </c>
      <c r="L736" s="146">
        <v>0.54904458598726102</v>
      </c>
      <c r="M736" s="144">
        <v>31.4805095541391</v>
      </c>
      <c r="N736" s="115"/>
      <c r="O736" s="116"/>
      <c r="P736" s="117"/>
    </row>
    <row r="737" spans="2:16" x14ac:dyDescent="0.2">
      <c r="B737" s="142" t="s">
        <v>79</v>
      </c>
      <c r="C737" s="143">
        <v>2.35350274582362</v>
      </c>
      <c r="D737" s="142">
        <v>25</v>
      </c>
      <c r="E737" s="142">
        <v>1</v>
      </c>
      <c r="F737" s="144">
        <v>24858.659999998901</v>
      </c>
      <c r="G737" s="144">
        <v>127574.959999999</v>
      </c>
      <c r="H737" s="144">
        <v>-102716.3</v>
      </c>
      <c r="I737" s="143">
        <v>1.24201280614663</v>
      </c>
      <c r="J737" s="144">
        <v>-6809.9400000001397</v>
      </c>
      <c r="K737" s="145">
        <v>798</v>
      </c>
      <c r="L737" s="146">
        <v>0.54887218045112796</v>
      </c>
      <c r="M737" s="144">
        <v>31.1512030075179</v>
      </c>
      <c r="N737" s="115"/>
      <c r="O737" s="116"/>
      <c r="P737" s="117"/>
    </row>
    <row r="738" spans="2:16" x14ac:dyDescent="0.2">
      <c r="B738" s="142" t="s">
        <v>79</v>
      </c>
      <c r="C738" s="143">
        <v>2.3244050077585801</v>
      </c>
      <c r="D738" s="142">
        <v>29</v>
      </c>
      <c r="E738" s="142">
        <v>0</v>
      </c>
      <c r="F738" s="144">
        <v>24243.4199999989</v>
      </c>
      <c r="G738" s="144">
        <v>127127.299999999</v>
      </c>
      <c r="H738" s="144">
        <v>-102883.88</v>
      </c>
      <c r="I738" s="143">
        <v>1.23563866370513</v>
      </c>
      <c r="J738" s="144">
        <v>-7675.1800000001604</v>
      </c>
      <c r="K738" s="145">
        <v>801</v>
      </c>
      <c r="L738" s="146">
        <v>0.54931335830212202</v>
      </c>
      <c r="M738" s="144">
        <v>30.266441947564601</v>
      </c>
      <c r="N738" s="115"/>
      <c r="O738" s="116"/>
      <c r="P738" s="117"/>
    </row>
    <row r="739" spans="2:16" x14ac:dyDescent="0.2">
      <c r="B739" s="142" t="s">
        <v>79</v>
      </c>
      <c r="C739" s="143">
        <v>2.2648052591629799</v>
      </c>
      <c r="D739" s="142">
        <v>20</v>
      </c>
      <c r="E739" s="142">
        <v>0</v>
      </c>
      <c r="F739" s="144">
        <v>23059.119999998999</v>
      </c>
      <c r="G739" s="144">
        <v>120414.05999999899</v>
      </c>
      <c r="H739" s="144">
        <v>-97354.940000000395</v>
      </c>
      <c r="I739" s="143">
        <v>1.2368561882940801</v>
      </c>
      <c r="J739" s="144">
        <v>-9084.9400000001497</v>
      </c>
      <c r="K739" s="145">
        <v>761</v>
      </c>
      <c r="L739" s="146">
        <v>0.54927726675427102</v>
      </c>
      <c r="M739" s="144">
        <v>30.301077529565401</v>
      </c>
      <c r="N739" s="115"/>
      <c r="O739" s="116"/>
      <c r="P739" s="117"/>
    </row>
    <row r="740" spans="2:16" x14ac:dyDescent="0.2">
      <c r="B740" s="142" t="s">
        <v>79</v>
      </c>
      <c r="C740" s="143">
        <v>2.26441520948344</v>
      </c>
      <c r="D740" s="142">
        <v>26</v>
      </c>
      <c r="E740" s="142">
        <v>0</v>
      </c>
      <c r="F740" s="144">
        <v>23404.779999998998</v>
      </c>
      <c r="G740" s="144">
        <v>123348.019999999</v>
      </c>
      <c r="H740" s="144">
        <v>-99943.2400000005</v>
      </c>
      <c r="I740" s="143">
        <v>1.23418072097722</v>
      </c>
      <c r="J740" s="144">
        <v>-7995.1000000001504</v>
      </c>
      <c r="K740" s="145">
        <v>784</v>
      </c>
      <c r="L740" s="146">
        <v>0.54974489795918402</v>
      </c>
      <c r="M740" s="144">
        <v>29.8530357142849</v>
      </c>
      <c r="N740" s="115"/>
      <c r="O740" s="116"/>
      <c r="P740" s="117"/>
    </row>
    <row r="741" spans="2:16" x14ac:dyDescent="0.2">
      <c r="B741" s="142" t="s">
        <v>79</v>
      </c>
      <c r="C741" s="143">
        <v>2.2590582871404901</v>
      </c>
      <c r="D741" s="142">
        <v>26</v>
      </c>
      <c r="E741" s="142">
        <v>2</v>
      </c>
      <c r="F741" s="144">
        <v>23748.0999999989</v>
      </c>
      <c r="G741" s="144">
        <v>127079.639999999</v>
      </c>
      <c r="H741" s="144">
        <v>-103331.54</v>
      </c>
      <c r="I741" s="143">
        <v>1.22982431114449</v>
      </c>
      <c r="J741" s="144">
        <v>-8130.2600000001603</v>
      </c>
      <c r="K741" s="145">
        <v>805</v>
      </c>
      <c r="L741" s="146">
        <v>0.54906832298136599</v>
      </c>
      <c r="M741" s="144">
        <v>29.500745341614</v>
      </c>
      <c r="N741" s="115"/>
      <c r="O741" s="116"/>
      <c r="P741" s="117"/>
    </row>
    <row r="742" spans="2:16" x14ac:dyDescent="0.2">
      <c r="B742" s="142" t="s">
        <v>79</v>
      </c>
      <c r="C742" s="143">
        <v>2.2121252328461098</v>
      </c>
      <c r="D742" s="142">
        <v>26</v>
      </c>
      <c r="E742" s="142">
        <v>1</v>
      </c>
      <c r="F742" s="144">
        <v>22983.659999998901</v>
      </c>
      <c r="G742" s="144">
        <v>124812.459999999</v>
      </c>
      <c r="H742" s="144">
        <v>-101828.8</v>
      </c>
      <c r="I742" s="143">
        <v>1.22570883679272</v>
      </c>
      <c r="J742" s="144">
        <v>-7995.1000000001504</v>
      </c>
      <c r="K742" s="145">
        <v>798</v>
      </c>
      <c r="L742" s="146">
        <v>0.54887218045112796</v>
      </c>
      <c r="M742" s="144">
        <v>28.801578947367599</v>
      </c>
      <c r="N742" s="115"/>
      <c r="O742" s="116"/>
      <c r="P742" s="117"/>
    </row>
    <row r="743" spans="2:16" x14ac:dyDescent="0.2">
      <c r="B743" s="142" t="s">
        <v>79</v>
      </c>
      <c r="C743" s="143">
        <v>2.2083916904816299</v>
      </c>
      <c r="D743" s="142">
        <v>27</v>
      </c>
      <c r="E743" s="142">
        <v>0</v>
      </c>
      <c r="F743" s="144">
        <v>22807.1199999989</v>
      </c>
      <c r="G743" s="144">
        <v>124228.099999999</v>
      </c>
      <c r="H743" s="144">
        <v>-101420.98</v>
      </c>
      <c r="I743" s="143">
        <v>1.2248757604195799</v>
      </c>
      <c r="J743" s="144">
        <v>-7477.5200000000996</v>
      </c>
      <c r="K743" s="145">
        <v>786</v>
      </c>
      <c r="L743" s="146">
        <v>0.54707379134860001</v>
      </c>
      <c r="M743" s="144">
        <v>29.016692111958701</v>
      </c>
      <c r="N743" s="115"/>
      <c r="O743" s="116"/>
      <c r="P743" s="117"/>
    </row>
    <row r="744" spans="2:16" x14ac:dyDescent="0.2">
      <c r="B744" s="142" t="s">
        <v>79</v>
      </c>
      <c r="C744" s="143">
        <v>2.1272531483795301</v>
      </c>
      <c r="D744" s="142">
        <v>27</v>
      </c>
      <c r="E744" s="142">
        <v>1</v>
      </c>
      <c r="F744" s="144">
        <v>22063.739999998899</v>
      </c>
      <c r="G744" s="144">
        <v>125197.61999999901</v>
      </c>
      <c r="H744" s="144">
        <v>-103133.88</v>
      </c>
      <c r="I744" s="143">
        <v>1.21393299660595</v>
      </c>
      <c r="J744" s="144">
        <v>-7675.1800000001103</v>
      </c>
      <c r="K744" s="145">
        <v>797</v>
      </c>
      <c r="L744" s="146">
        <v>0.54705144291091601</v>
      </c>
      <c r="M744" s="144">
        <v>27.683488080300599</v>
      </c>
      <c r="N744" s="115"/>
      <c r="O744" s="116"/>
      <c r="P744" s="117"/>
    </row>
    <row r="745" spans="2:16" x14ac:dyDescent="0.2">
      <c r="B745" s="142" t="s">
        <v>79</v>
      </c>
      <c r="C745" s="143">
        <v>2.1231160472955102</v>
      </c>
      <c r="D745" s="142">
        <v>20</v>
      </c>
      <c r="E745" s="142">
        <v>1</v>
      </c>
      <c r="F745" s="144">
        <v>21840.339999999</v>
      </c>
      <c r="G745" s="144">
        <v>122228.499999999</v>
      </c>
      <c r="H745" s="144">
        <v>-100388.16</v>
      </c>
      <c r="I745" s="143">
        <v>1.2175589232833699</v>
      </c>
      <c r="J745" s="144">
        <v>-9825.3000000002503</v>
      </c>
      <c r="K745" s="145">
        <v>777</v>
      </c>
      <c r="L745" s="146">
        <v>0.54697554697554696</v>
      </c>
      <c r="M745" s="144">
        <v>28.108545688544702</v>
      </c>
      <c r="N745" s="115"/>
      <c r="O745" s="116"/>
      <c r="P745" s="117"/>
    </row>
    <row r="746" spans="2:16" x14ac:dyDescent="0.2">
      <c r="B746" s="115"/>
      <c r="C746" s="115"/>
      <c r="D746" s="115"/>
      <c r="E746" s="115"/>
      <c r="F746" s="116"/>
      <c r="G746" s="116"/>
      <c r="H746" s="117"/>
      <c r="I746" s="116"/>
      <c r="J746" s="116"/>
      <c r="K746" s="117"/>
      <c r="L746" s="116"/>
      <c r="M746" s="115"/>
      <c r="N746" s="115"/>
      <c r="O746" s="116"/>
      <c r="P746" s="117"/>
    </row>
    <row r="747" spans="2:16" x14ac:dyDescent="0.2">
      <c r="B747" s="115"/>
      <c r="C747" s="115"/>
      <c r="D747" s="115"/>
      <c r="E747" s="115"/>
      <c r="F747" s="116"/>
      <c r="G747" s="116"/>
      <c r="H747" s="117"/>
      <c r="I747" s="116"/>
      <c r="J747" s="116"/>
      <c r="K747" s="117"/>
      <c r="L747" s="116"/>
      <c r="M747" s="115"/>
      <c r="N747" s="115"/>
      <c r="O747" s="116"/>
      <c r="P747" s="117"/>
    </row>
    <row r="748" spans="2:16" x14ac:dyDescent="0.2">
      <c r="B748" s="115"/>
      <c r="C748" s="115"/>
      <c r="D748" s="115"/>
      <c r="E748" s="115"/>
      <c r="F748" s="116"/>
      <c r="G748" s="116"/>
      <c r="H748" s="117"/>
      <c r="I748" s="116"/>
      <c r="J748" s="116"/>
      <c r="K748" s="117"/>
      <c r="L748" s="116"/>
      <c r="M748" s="115"/>
      <c r="N748" s="115"/>
      <c r="O748" s="116"/>
      <c r="P748" s="117"/>
    </row>
    <row r="749" spans="2:16" x14ac:dyDescent="0.2">
      <c r="B749" s="115"/>
      <c r="C749" s="115"/>
      <c r="D749" s="115"/>
      <c r="E749" s="115"/>
      <c r="F749" s="116"/>
      <c r="G749" s="116"/>
      <c r="H749" s="117"/>
      <c r="I749" s="116"/>
      <c r="J749" s="116"/>
      <c r="K749" s="117"/>
      <c r="L749" s="116"/>
      <c r="M749" s="115"/>
      <c r="N749" s="115"/>
      <c r="O749" s="116"/>
      <c r="P749" s="117"/>
    </row>
    <row r="750" spans="2:16" x14ac:dyDescent="0.2">
      <c r="B750" s="115"/>
      <c r="C750" s="115"/>
      <c r="D750" s="115"/>
      <c r="E750" s="115"/>
      <c r="F750" s="116"/>
      <c r="G750" s="116"/>
      <c r="H750" s="117"/>
      <c r="I750" s="116"/>
      <c r="J750" s="116"/>
      <c r="K750" s="117"/>
      <c r="L750" s="116"/>
      <c r="M750" s="115"/>
      <c r="N750" s="115"/>
      <c r="O750" s="116"/>
      <c r="P750" s="117"/>
    </row>
    <row r="751" spans="2:16" x14ac:dyDescent="0.2">
      <c r="B751" s="115"/>
      <c r="C751" s="115"/>
      <c r="D751" s="115"/>
      <c r="E751" s="115"/>
      <c r="F751" s="116"/>
      <c r="G751" s="116"/>
      <c r="H751" s="117"/>
      <c r="I751" s="116"/>
      <c r="J751" s="116"/>
      <c r="K751" s="117"/>
      <c r="L751" s="116"/>
      <c r="M751" s="115"/>
      <c r="N751" s="115"/>
      <c r="O751" s="116"/>
      <c r="P751" s="117"/>
    </row>
    <row r="752" spans="2:16" x14ac:dyDescent="0.2">
      <c r="B752" s="115"/>
      <c r="C752" s="115"/>
      <c r="D752" s="115"/>
      <c r="E752" s="115"/>
      <c r="F752" s="116"/>
      <c r="G752" s="116"/>
      <c r="H752" s="117"/>
      <c r="I752" s="116"/>
      <c r="J752" s="116"/>
      <c r="K752" s="117"/>
      <c r="L752" s="116"/>
      <c r="M752" s="115"/>
      <c r="N752" s="115"/>
      <c r="O752" s="116"/>
      <c r="P752" s="117"/>
    </row>
    <row r="753" spans="2:16" x14ac:dyDescent="0.2">
      <c r="B753" s="115"/>
      <c r="C753" s="115"/>
      <c r="D753" s="115"/>
      <c r="E753" s="115"/>
      <c r="F753" s="116"/>
      <c r="G753" s="116"/>
      <c r="H753" s="117"/>
      <c r="I753" s="116"/>
      <c r="J753" s="116"/>
      <c r="K753" s="117"/>
      <c r="L753" s="116"/>
      <c r="M753" s="115"/>
      <c r="N753" s="115"/>
      <c r="O753" s="116"/>
      <c r="P753" s="117"/>
    </row>
    <row r="754" spans="2:16" x14ac:dyDescent="0.2">
      <c r="B754" s="115"/>
      <c r="C754" s="115"/>
      <c r="D754" s="115"/>
      <c r="E754" s="115"/>
      <c r="F754" s="116"/>
      <c r="G754" s="116"/>
      <c r="H754" s="117"/>
      <c r="I754" s="116"/>
      <c r="J754" s="116"/>
      <c r="K754" s="117"/>
      <c r="L754" s="116"/>
      <c r="M754" s="115"/>
      <c r="N754" s="115"/>
      <c r="O754" s="116"/>
      <c r="P754" s="117"/>
    </row>
    <row r="755" spans="2:16" x14ac:dyDescent="0.2">
      <c r="B755" s="115"/>
      <c r="C755" s="115"/>
      <c r="D755" s="115"/>
      <c r="E755" s="115"/>
      <c r="F755" s="116"/>
      <c r="G755" s="116"/>
      <c r="H755" s="117"/>
      <c r="I755" s="116"/>
      <c r="J755" s="116"/>
      <c r="K755" s="117"/>
      <c r="L755" s="116"/>
      <c r="M755" s="115"/>
      <c r="N755" s="115"/>
      <c r="O755" s="116"/>
      <c r="P755" s="117"/>
    </row>
    <row r="756" spans="2:16" x14ac:dyDescent="0.2">
      <c r="B756" s="115"/>
      <c r="C756" s="115"/>
      <c r="D756" s="115"/>
      <c r="E756" s="115"/>
      <c r="F756" s="116"/>
      <c r="G756" s="116"/>
      <c r="H756" s="117"/>
      <c r="I756" s="116"/>
      <c r="J756" s="116"/>
      <c r="K756" s="117"/>
      <c r="L756" s="116"/>
      <c r="M756" s="115"/>
      <c r="N756" s="115"/>
      <c r="O756" s="116"/>
      <c r="P756" s="117"/>
    </row>
    <row r="757" spans="2:16" x14ac:dyDescent="0.2">
      <c r="B757" s="115"/>
      <c r="C757" s="115"/>
      <c r="D757" s="115"/>
      <c r="E757" s="115"/>
      <c r="F757" s="116"/>
      <c r="G757" s="116"/>
      <c r="H757" s="117"/>
      <c r="I757" s="116"/>
      <c r="J757" s="116"/>
      <c r="K757" s="117"/>
      <c r="L757" s="116"/>
      <c r="M757" s="115"/>
      <c r="N757" s="115"/>
      <c r="O757" s="116"/>
      <c r="P757" s="117"/>
    </row>
    <row r="758" spans="2:16" x14ac:dyDescent="0.2">
      <c r="B758" s="115"/>
      <c r="C758" s="115"/>
      <c r="D758" s="115"/>
      <c r="E758" s="115"/>
      <c r="F758" s="116"/>
      <c r="G758" s="116"/>
      <c r="H758" s="117"/>
      <c r="I758" s="116"/>
      <c r="J758" s="116"/>
      <c r="K758" s="117"/>
      <c r="L758" s="116"/>
      <c r="M758" s="115"/>
      <c r="N758" s="115"/>
      <c r="O758" s="116"/>
      <c r="P758" s="117"/>
    </row>
    <row r="759" spans="2:16" x14ac:dyDescent="0.2">
      <c r="B759" s="115"/>
      <c r="C759" s="115"/>
      <c r="D759" s="115"/>
      <c r="E759" s="115"/>
      <c r="F759" s="116"/>
      <c r="G759" s="116"/>
      <c r="H759" s="117"/>
      <c r="I759" s="116"/>
      <c r="J759" s="116"/>
      <c r="K759" s="117"/>
      <c r="L759" s="116"/>
      <c r="M759" s="115"/>
      <c r="N759" s="115"/>
      <c r="O759" s="116"/>
      <c r="P759" s="117"/>
    </row>
    <row r="760" spans="2:16" x14ac:dyDescent="0.2">
      <c r="B760" s="115"/>
      <c r="C760" s="115"/>
      <c r="D760" s="115"/>
      <c r="E760" s="115"/>
      <c r="F760" s="116"/>
      <c r="G760" s="116"/>
      <c r="H760" s="117"/>
      <c r="I760" s="116"/>
      <c r="J760" s="116"/>
      <c r="K760" s="117"/>
      <c r="L760" s="116"/>
      <c r="M760" s="115"/>
      <c r="N760" s="115"/>
      <c r="O760" s="116"/>
      <c r="P760" s="117"/>
    </row>
    <row r="761" spans="2:16" x14ac:dyDescent="0.2">
      <c r="B761" s="115"/>
      <c r="C761" s="115"/>
      <c r="D761" s="115"/>
      <c r="E761" s="115"/>
      <c r="F761" s="116"/>
      <c r="G761" s="116"/>
      <c r="H761" s="117"/>
      <c r="I761" s="116"/>
      <c r="J761" s="116"/>
      <c r="K761" s="117"/>
      <c r="L761" s="116"/>
      <c r="M761" s="115"/>
      <c r="N761" s="115"/>
      <c r="O761" s="116"/>
      <c r="P761" s="117"/>
    </row>
    <row r="762" spans="2:16" x14ac:dyDescent="0.2">
      <c r="B762" s="115"/>
      <c r="C762" s="115"/>
      <c r="D762" s="115"/>
      <c r="E762" s="115"/>
      <c r="F762" s="116"/>
      <c r="G762" s="116"/>
      <c r="H762" s="117"/>
      <c r="I762" s="116"/>
      <c r="J762" s="116"/>
      <c r="K762" s="117"/>
      <c r="L762" s="116"/>
      <c r="M762" s="115"/>
      <c r="N762" s="115"/>
      <c r="O762" s="116"/>
      <c r="P762" s="117"/>
    </row>
    <row r="763" spans="2:16" x14ac:dyDescent="0.2">
      <c r="B763" s="115"/>
      <c r="C763" s="115"/>
      <c r="D763" s="115"/>
      <c r="E763" s="115"/>
      <c r="F763" s="116"/>
      <c r="G763" s="116"/>
      <c r="H763" s="117"/>
      <c r="I763" s="116"/>
      <c r="J763" s="116"/>
      <c r="K763" s="117"/>
      <c r="L763" s="116"/>
      <c r="M763" s="115"/>
      <c r="N763" s="115"/>
      <c r="O763" s="116"/>
      <c r="P763" s="117"/>
    </row>
    <row r="764" spans="2:16" x14ac:dyDescent="0.2">
      <c r="B764" s="115"/>
      <c r="C764" s="115"/>
      <c r="D764" s="115"/>
      <c r="E764" s="115"/>
      <c r="F764" s="116"/>
      <c r="G764" s="116"/>
      <c r="H764" s="117"/>
      <c r="I764" s="116"/>
      <c r="J764" s="116"/>
      <c r="K764" s="117"/>
      <c r="L764" s="116"/>
      <c r="M764" s="115"/>
      <c r="N764" s="115"/>
      <c r="O764" s="116"/>
      <c r="P764" s="117"/>
    </row>
    <row r="765" spans="2:16" x14ac:dyDescent="0.2">
      <c r="B765" s="115"/>
      <c r="C765" s="115"/>
      <c r="D765" s="115"/>
      <c r="E765" s="115"/>
      <c r="F765" s="116"/>
      <c r="G765" s="116"/>
      <c r="H765" s="117"/>
      <c r="I765" s="116"/>
      <c r="J765" s="116"/>
      <c r="K765" s="117"/>
      <c r="L765" s="116"/>
      <c r="M765" s="115"/>
      <c r="N765" s="115"/>
      <c r="O765" s="116"/>
      <c r="P765" s="117"/>
    </row>
    <row r="766" spans="2:16" x14ac:dyDescent="0.2">
      <c r="B766" s="115"/>
      <c r="C766" s="115"/>
      <c r="D766" s="115"/>
      <c r="E766" s="115"/>
      <c r="F766" s="116"/>
      <c r="G766" s="116"/>
      <c r="H766" s="117"/>
      <c r="I766" s="116"/>
      <c r="J766" s="116"/>
      <c r="K766" s="117"/>
      <c r="L766" s="116"/>
      <c r="M766" s="115"/>
      <c r="N766" s="115"/>
      <c r="O766" s="116"/>
      <c r="P766" s="117"/>
    </row>
    <row r="767" spans="2:16" x14ac:dyDescent="0.2">
      <c r="B767" s="115"/>
      <c r="C767" s="115"/>
      <c r="D767" s="115"/>
      <c r="E767" s="115"/>
      <c r="F767" s="116"/>
      <c r="G767" s="116"/>
      <c r="H767" s="117"/>
      <c r="I767" s="116"/>
      <c r="J767" s="116"/>
      <c r="K767" s="117"/>
      <c r="L767" s="116"/>
      <c r="M767" s="115"/>
      <c r="N767" s="115"/>
      <c r="O767" s="116"/>
      <c r="P767" s="117"/>
    </row>
    <row r="768" spans="2:16" x14ac:dyDescent="0.2">
      <c r="B768" s="115"/>
      <c r="C768" s="115"/>
      <c r="D768" s="115"/>
      <c r="E768" s="115"/>
      <c r="F768" s="116"/>
      <c r="G768" s="116"/>
      <c r="H768" s="117"/>
      <c r="I768" s="116"/>
      <c r="J768" s="116"/>
      <c r="K768" s="117"/>
      <c r="L768" s="116"/>
      <c r="M768" s="115"/>
      <c r="N768" s="115"/>
      <c r="O768" s="116"/>
      <c r="P768" s="117"/>
    </row>
    <row r="769" spans="2:16" x14ac:dyDescent="0.2">
      <c r="B769" s="115"/>
      <c r="C769" s="115"/>
      <c r="D769" s="115"/>
      <c r="E769" s="115"/>
      <c r="F769" s="116"/>
      <c r="G769" s="116"/>
      <c r="H769" s="117"/>
      <c r="I769" s="116"/>
      <c r="J769" s="116"/>
      <c r="K769" s="117"/>
      <c r="L769" s="116"/>
      <c r="M769" s="115"/>
      <c r="N769" s="115"/>
      <c r="O769" s="116"/>
      <c r="P769" s="117"/>
    </row>
    <row r="770" spans="2:16" x14ac:dyDescent="0.2">
      <c r="B770" s="115"/>
      <c r="C770" s="115"/>
      <c r="D770" s="115"/>
      <c r="E770" s="115"/>
      <c r="F770" s="116"/>
      <c r="G770" s="116"/>
      <c r="H770" s="117"/>
      <c r="I770" s="116"/>
      <c r="J770" s="116"/>
      <c r="K770" s="117"/>
      <c r="L770" s="116"/>
      <c r="M770" s="115"/>
      <c r="N770" s="115"/>
      <c r="O770" s="116"/>
      <c r="P770" s="117"/>
    </row>
    <row r="771" spans="2:16" x14ac:dyDescent="0.2">
      <c r="B771" s="115"/>
      <c r="C771" s="115"/>
      <c r="D771" s="115"/>
      <c r="E771" s="115"/>
      <c r="F771" s="116"/>
      <c r="G771" s="116"/>
      <c r="H771" s="117"/>
      <c r="I771" s="116"/>
      <c r="J771" s="116"/>
      <c r="K771" s="117"/>
      <c r="L771" s="116"/>
      <c r="M771" s="115"/>
      <c r="N771" s="115"/>
      <c r="O771" s="116"/>
      <c r="P771" s="117"/>
    </row>
    <row r="772" spans="2:16" x14ac:dyDescent="0.2">
      <c r="B772" s="115"/>
      <c r="C772" s="115"/>
      <c r="D772" s="115"/>
      <c r="E772" s="115"/>
      <c r="F772" s="116"/>
      <c r="G772" s="116"/>
      <c r="H772" s="117"/>
      <c r="I772" s="116"/>
      <c r="J772" s="116"/>
      <c r="K772" s="117"/>
      <c r="L772" s="116"/>
      <c r="M772" s="115"/>
      <c r="N772" s="115"/>
      <c r="O772" s="116"/>
      <c r="P772" s="117"/>
    </row>
    <row r="773" spans="2:16" x14ac:dyDescent="0.2">
      <c r="B773" s="115"/>
      <c r="C773" s="115"/>
      <c r="D773" s="115"/>
      <c r="E773" s="115"/>
      <c r="F773" s="116"/>
      <c r="G773" s="116"/>
      <c r="H773" s="117"/>
      <c r="I773" s="116"/>
      <c r="J773" s="116"/>
      <c r="K773" s="117"/>
      <c r="L773" s="116"/>
      <c r="M773" s="115"/>
      <c r="N773" s="115"/>
      <c r="O773" s="116"/>
      <c r="P773" s="117"/>
    </row>
    <row r="774" spans="2:16" x14ac:dyDescent="0.2">
      <c r="B774" s="115"/>
      <c r="C774" s="115"/>
      <c r="D774" s="115"/>
      <c r="E774" s="115"/>
      <c r="F774" s="116"/>
      <c r="G774" s="116"/>
      <c r="H774" s="117"/>
      <c r="I774" s="116"/>
      <c r="J774" s="116"/>
      <c r="K774" s="117"/>
      <c r="L774" s="116"/>
      <c r="M774" s="115"/>
      <c r="N774" s="115"/>
      <c r="O774" s="116"/>
      <c r="P774" s="117"/>
    </row>
    <row r="775" spans="2:16" x14ac:dyDescent="0.2">
      <c r="B775" s="115"/>
      <c r="C775" s="115"/>
      <c r="D775" s="115"/>
      <c r="E775" s="115"/>
      <c r="F775" s="116"/>
      <c r="G775" s="116"/>
      <c r="H775" s="117"/>
      <c r="I775" s="116"/>
      <c r="J775" s="116"/>
      <c r="K775" s="117"/>
      <c r="L775" s="116"/>
      <c r="M775" s="115"/>
      <c r="N775" s="115"/>
      <c r="O775" s="116"/>
      <c r="P775" s="117"/>
    </row>
    <row r="776" spans="2:16" x14ac:dyDescent="0.2">
      <c r="B776" s="115"/>
      <c r="C776" s="115"/>
      <c r="D776" s="115"/>
      <c r="E776" s="115"/>
      <c r="F776" s="116"/>
      <c r="G776" s="116"/>
      <c r="H776" s="117"/>
      <c r="I776" s="116"/>
      <c r="J776" s="116"/>
      <c r="K776" s="117"/>
      <c r="L776" s="116"/>
      <c r="M776" s="115"/>
      <c r="N776" s="115"/>
      <c r="O776" s="116"/>
      <c r="P776" s="117"/>
    </row>
    <row r="777" spans="2:16" x14ac:dyDescent="0.2">
      <c r="B777" s="115"/>
      <c r="C777" s="115"/>
      <c r="D777" s="115"/>
      <c r="E777" s="115"/>
      <c r="F777" s="116"/>
      <c r="G777" s="116"/>
      <c r="H777" s="117"/>
      <c r="I777" s="116"/>
      <c r="J777" s="116"/>
      <c r="K777" s="117"/>
      <c r="L777" s="116"/>
      <c r="M777" s="115"/>
      <c r="N777" s="115"/>
      <c r="O777" s="116"/>
      <c r="P777" s="117"/>
    </row>
    <row r="778" spans="2:16" x14ac:dyDescent="0.2">
      <c r="B778" s="115"/>
      <c r="C778" s="115"/>
      <c r="D778" s="115"/>
      <c r="E778" s="115"/>
      <c r="F778" s="116"/>
      <c r="G778" s="116"/>
      <c r="H778" s="117"/>
      <c r="I778" s="116"/>
      <c r="J778" s="116"/>
      <c r="K778" s="117"/>
      <c r="L778" s="116"/>
      <c r="M778" s="115"/>
      <c r="N778" s="115"/>
      <c r="O778" s="116"/>
      <c r="P778" s="117"/>
    </row>
    <row r="779" spans="2:16" x14ac:dyDescent="0.2">
      <c r="B779" s="115"/>
      <c r="C779" s="115"/>
      <c r="D779" s="115"/>
      <c r="E779" s="115"/>
      <c r="F779" s="116"/>
      <c r="G779" s="116"/>
      <c r="H779" s="117"/>
      <c r="I779" s="116"/>
      <c r="J779" s="116"/>
      <c r="K779" s="117"/>
      <c r="L779" s="116"/>
      <c r="M779" s="115"/>
      <c r="N779" s="115"/>
      <c r="O779" s="116"/>
      <c r="P779" s="117"/>
    </row>
    <row r="780" spans="2:16" x14ac:dyDescent="0.2">
      <c r="B780" s="115"/>
      <c r="C780" s="115"/>
      <c r="D780" s="115"/>
      <c r="E780" s="115"/>
      <c r="F780" s="116"/>
      <c r="G780" s="116"/>
      <c r="H780" s="117"/>
      <c r="I780" s="116"/>
      <c r="J780" s="116"/>
      <c r="K780" s="117"/>
      <c r="L780" s="116"/>
      <c r="M780" s="115"/>
      <c r="N780" s="115"/>
      <c r="O780" s="116"/>
      <c r="P780" s="117"/>
    </row>
    <row r="781" spans="2:16" x14ac:dyDescent="0.2">
      <c r="B781" s="115"/>
      <c r="C781" s="115"/>
      <c r="D781" s="115"/>
      <c r="E781" s="115"/>
      <c r="F781" s="116"/>
      <c r="G781" s="116"/>
      <c r="H781" s="117"/>
      <c r="I781" s="116"/>
      <c r="J781" s="116"/>
      <c r="K781" s="117"/>
      <c r="L781" s="116"/>
      <c r="M781" s="115"/>
      <c r="N781" s="115"/>
      <c r="O781" s="116"/>
      <c r="P781" s="117"/>
    </row>
    <row r="782" spans="2:16" x14ac:dyDescent="0.2">
      <c r="B782" s="115"/>
      <c r="C782" s="115"/>
      <c r="D782" s="115"/>
      <c r="E782" s="115"/>
      <c r="F782" s="116"/>
      <c r="G782" s="116"/>
      <c r="H782" s="117"/>
      <c r="I782" s="116"/>
      <c r="J782" s="116"/>
      <c r="K782" s="117"/>
      <c r="L782" s="116"/>
      <c r="M782" s="115"/>
      <c r="N782" s="115"/>
      <c r="O782" s="116"/>
      <c r="P782" s="117"/>
    </row>
    <row r="783" spans="2:16" x14ac:dyDescent="0.2">
      <c r="B783" s="115"/>
      <c r="C783" s="115"/>
      <c r="D783" s="115"/>
      <c r="E783" s="115"/>
      <c r="F783" s="116"/>
      <c r="G783" s="116"/>
      <c r="H783" s="117"/>
      <c r="I783" s="116"/>
      <c r="J783" s="116"/>
      <c r="K783" s="117"/>
      <c r="L783" s="116"/>
      <c r="M783" s="115"/>
      <c r="N783" s="115"/>
      <c r="O783" s="116"/>
      <c r="P783" s="117"/>
    </row>
    <row r="784" spans="2:16" x14ac:dyDescent="0.2">
      <c r="B784" s="115"/>
      <c r="C784" s="115"/>
      <c r="D784" s="115"/>
      <c r="E784" s="115"/>
      <c r="F784" s="116"/>
      <c r="G784" s="116"/>
      <c r="H784" s="117"/>
      <c r="I784" s="116"/>
      <c r="J784" s="116"/>
      <c r="K784" s="117"/>
      <c r="L784" s="116"/>
      <c r="M784" s="115"/>
      <c r="N784" s="115"/>
      <c r="O784" s="116"/>
      <c r="P784" s="117"/>
    </row>
    <row r="785" spans="2:16" x14ac:dyDescent="0.2">
      <c r="B785" s="115"/>
      <c r="C785" s="115"/>
      <c r="D785" s="115"/>
      <c r="E785" s="115"/>
      <c r="F785" s="116"/>
      <c r="G785" s="116"/>
      <c r="H785" s="117"/>
      <c r="I785" s="116"/>
      <c r="J785" s="116"/>
      <c r="K785" s="117"/>
      <c r="L785" s="116"/>
      <c r="M785" s="115"/>
      <c r="N785" s="115"/>
      <c r="O785" s="116"/>
      <c r="P785" s="117"/>
    </row>
    <row r="786" spans="2:16" x14ac:dyDescent="0.2">
      <c r="B786" s="115"/>
      <c r="C786" s="115"/>
      <c r="D786" s="115"/>
      <c r="E786" s="115"/>
      <c r="F786" s="116"/>
      <c r="G786" s="116"/>
      <c r="H786" s="117"/>
      <c r="I786" s="116"/>
      <c r="J786" s="116"/>
      <c r="K786" s="117"/>
      <c r="L786" s="116"/>
      <c r="M786" s="115"/>
      <c r="N786" s="115"/>
      <c r="O786" s="116"/>
      <c r="P786" s="117"/>
    </row>
    <row r="787" spans="2:16" x14ac:dyDescent="0.2">
      <c r="B787" s="115"/>
      <c r="C787" s="115"/>
      <c r="D787" s="115"/>
      <c r="E787" s="115"/>
      <c r="F787" s="116"/>
      <c r="G787" s="116"/>
      <c r="H787" s="117"/>
      <c r="I787" s="116"/>
      <c r="J787" s="116"/>
      <c r="K787" s="117"/>
      <c r="L787" s="116"/>
      <c r="M787" s="115"/>
      <c r="N787" s="115"/>
      <c r="O787" s="116"/>
      <c r="P787" s="117"/>
    </row>
    <row r="788" spans="2:16" x14ac:dyDescent="0.2">
      <c r="B788" s="115"/>
      <c r="C788" s="115"/>
      <c r="D788" s="115"/>
      <c r="E788" s="115"/>
      <c r="F788" s="116"/>
      <c r="G788" s="116"/>
      <c r="H788" s="117"/>
      <c r="I788" s="116"/>
      <c r="J788" s="116"/>
      <c r="K788" s="117"/>
      <c r="L788" s="116"/>
      <c r="M788" s="115"/>
      <c r="N788" s="115"/>
      <c r="O788" s="116"/>
      <c r="P788" s="117"/>
    </row>
    <row r="789" spans="2:16" x14ac:dyDescent="0.2">
      <c r="B789" s="115"/>
      <c r="C789" s="115"/>
      <c r="D789" s="115"/>
      <c r="E789" s="115"/>
      <c r="F789" s="116"/>
      <c r="G789" s="116"/>
      <c r="H789" s="117"/>
      <c r="I789" s="116"/>
      <c r="J789" s="116"/>
      <c r="K789" s="117"/>
      <c r="L789" s="116"/>
      <c r="M789" s="115"/>
      <c r="N789" s="115"/>
      <c r="O789" s="116"/>
      <c r="P789" s="117"/>
    </row>
    <row r="790" spans="2:16" x14ac:dyDescent="0.2">
      <c r="B790" s="115"/>
      <c r="C790" s="115"/>
      <c r="D790" s="115"/>
      <c r="E790" s="115"/>
      <c r="F790" s="116"/>
      <c r="G790" s="116"/>
      <c r="H790" s="117"/>
      <c r="I790" s="116"/>
      <c r="J790" s="116"/>
      <c r="K790" s="117"/>
      <c r="L790" s="116"/>
      <c r="M790" s="115"/>
      <c r="N790" s="115"/>
      <c r="O790" s="116"/>
      <c r="P790" s="117"/>
    </row>
    <row r="791" spans="2:16" x14ac:dyDescent="0.2">
      <c r="B791" s="115"/>
      <c r="C791" s="115"/>
      <c r="D791" s="115"/>
      <c r="E791" s="115"/>
      <c r="F791" s="116"/>
      <c r="G791" s="116"/>
      <c r="H791" s="117"/>
      <c r="I791" s="116"/>
      <c r="J791" s="116"/>
      <c r="K791" s="117"/>
      <c r="L791" s="116"/>
      <c r="M791" s="115"/>
      <c r="N791" s="115"/>
      <c r="O791" s="116"/>
      <c r="P791" s="117"/>
    </row>
    <row r="792" spans="2:16" x14ac:dyDescent="0.2">
      <c r="B792" s="115"/>
      <c r="C792" s="115"/>
      <c r="D792" s="115"/>
      <c r="E792" s="115"/>
      <c r="F792" s="116"/>
      <c r="G792" s="116"/>
      <c r="H792" s="117"/>
      <c r="I792" s="116"/>
      <c r="J792" s="116"/>
      <c r="K792" s="117"/>
      <c r="L792" s="116"/>
      <c r="M792" s="115"/>
      <c r="N792" s="115"/>
      <c r="O792" s="116"/>
      <c r="P792" s="117"/>
    </row>
    <row r="793" spans="2:16" x14ac:dyDescent="0.2">
      <c r="B793" s="115"/>
      <c r="C793" s="115"/>
      <c r="D793" s="115"/>
      <c r="E793" s="115"/>
      <c r="F793" s="116"/>
      <c r="G793" s="116"/>
      <c r="H793" s="117"/>
      <c r="I793" s="116"/>
      <c r="J793" s="116"/>
      <c r="K793" s="117"/>
      <c r="L793" s="116"/>
      <c r="M793" s="115"/>
      <c r="N793" s="115"/>
      <c r="O793" s="116"/>
      <c r="P793" s="117"/>
    </row>
    <row r="794" spans="2:16" x14ac:dyDescent="0.2">
      <c r="B794" s="115"/>
      <c r="C794" s="115"/>
      <c r="D794" s="115"/>
      <c r="E794" s="115"/>
      <c r="F794" s="116"/>
      <c r="G794" s="116"/>
      <c r="H794" s="117"/>
      <c r="I794" s="116"/>
      <c r="J794" s="116"/>
      <c r="K794" s="117"/>
      <c r="L794" s="116"/>
      <c r="M794" s="115"/>
      <c r="N794" s="115"/>
      <c r="O794" s="116"/>
      <c r="P794" s="117"/>
    </row>
    <row r="795" spans="2:16" x14ac:dyDescent="0.2">
      <c r="B795" s="115"/>
      <c r="C795" s="115"/>
      <c r="D795" s="115"/>
      <c r="E795" s="115"/>
      <c r="F795" s="116"/>
      <c r="G795" s="116"/>
      <c r="H795" s="117"/>
      <c r="I795" s="116"/>
      <c r="J795" s="116"/>
      <c r="K795" s="117"/>
      <c r="L795" s="116"/>
      <c r="M795" s="115"/>
      <c r="N795" s="115"/>
      <c r="O795" s="116"/>
      <c r="P795" s="117"/>
    </row>
    <row r="796" spans="2:16" x14ac:dyDescent="0.2">
      <c r="B796" s="115"/>
      <c r="C796" s="115"/>
      <c r="D796" s="115"/>
      <c r="E796" s="115"/>
      <c r="F796" s="116"/>
      <c r="G796" s="116"/>
      <c r="H796" s="117"/>
      <c r="I796" s="116"/>
      <c r="J796" s="116"/>
      <c r="K796" s="117"/>
      <c r="L796" s="116"/>
      <c r="M796" s="115"/>
      <c r="N796" s="115"/>
      <c r="O796" s="116"/>
      <c r="P796" s="117"/>
    </row>
    <row r="797" spans="2:16" x14ac:dyDescent="0.2">
      <c r="B797" s="115"/>
      <c r="C797" s="115"/>
      <c r="D797" s="115"/>
      <c r="E797" s="115"/>
      <c r="F797" s="116"/>
      <c r="G797" s="116"/>
      <c r="H797" s="117"/>
      <c r="I797" s="116"/>
      <c r="J797" s="116"/>
      <c r="K797" s="117"/>
      <c r="L797" s="116"/>
      <c r="M797" s="115"/>
      <c r="N797" s="115"/>
      <c r="O797" s="116"/>
      <c r="P797" s="117"/>
    </row>
    <row r="798" spans="2:16" x14ac:dyDescent="0.2">
      <c r="B798" s="115"/>
      <c r="C798" s="115"/>
      <c r="D798" s="115"/>
      <c r="E798" s="115"/>
      <c r="F798" s="116"/>
      <c r="G798" s="116"/>
      <c r="H798" s="117"/>
      <c r="I798" s="116"/>
      <c r="J798" s="116"/>
      <c r="K798" s="117"/>
      <c r="L798" s="116"/>
      <c r="M798" s="115"/>
      <c r="N798" s="115"/>
      <c r="O798" s="116"/>
      <c r="P798" s="117"/>
    </row>
    <row r="799" spans="2:16" x14ac:dyDescent="0.2">
      <c r="B799" s="115"/>
      <c r="C799" s="115"/>
      <c r="D799" s="115"/>
      <c r="E799" s="115"/>
      <c r="F799" s="116"/>
      <c r="G799" s="116"/>
      <c r="H799" s="117"/>
      <c r="I799" s="116"/>
      <c r="J799" s="116"/>
      <c r="K799" s="117"/>
      <c r="L799" s="116"/>
      <c r="M799" s="115"/>
      <c r="N799" s="115"/>
      <c r="O799" s="116"/>
      <c r="P799" s="117"/>
    </row>
    <row r="800" spans="2:16" x14ac:dyDescent="0.2">
      <c r="B800" s="115"/>
      <c r="C800" s="115"/>
      <c r="D800" s="115"/>
      <c r="E800" s="115"/>
      <c r="F800" s="116"/>
      <c r="G800" s="116"/>
      <c r="H800" s="117"/>
      <c r="I800" s="116"/>
      <c r="J800" s="116"/>
      <c r="K800" s="117"/>
      <c r="L800" s="116"/>
      <c r="M800" s="115"/>
      <c r="N800" s="115"/>
      <c r="O800" s="116"/>
      <c r="P800" s="117"/>
    </row>
    <row r="801" spans="2:16" x14ac:dyDescent="0.2">
      <c r="B801" s="115"/>
      <c r="C801" s="115"/>
      <c r="D801" s="115"/>
      <c r="E801" s="115"/>
      <c r="F801" s="116"/>
      <c r="G801" s="116"/>
      <c r="H801" s="117"/>
      <c r="I801" s="116"/>
      <c r="J801" s="116"/>
      <c r="K801" s="117"/>
      <c r="L801" s="116"/>
      <c r="M801" s="115"/>
      <c r="N801" s="115"/>
      <c r="O801" s="116"/>
      <c r="P801" s="117"/>
    </row>
    <row r="802" spans="2:16" x14ac:dyDescent="0.2">
      <c r="B802" s="115"/>
      <c r="C802" s="115"/>
      <c r="D802" s="115"/>
      <c r="E802" s="115"/>
      <c r="F802" s="116"/>
      <c r="G802" s="116"/>
      <c r="H802" s="117"/>
      <c r="I802" s="116"/>
      <c r="J802" s="116"/>
      <c r="K802" s="117"/>
      <c r="L802" s="116"/>
      <c r="M802" s="115"/>
      <c r="N802" s="115"/>
      <c r="O802" s="116"/>
      <c r="P802" s="117"/>
    </row>
    <row r="803" spans="2:16" x14ac:dyDescent="0.2">
      <c r="B803" s="115"/>
      <c r="C803" s="115"/>
      <c r="D803" s="115"/>
      <c r="E803" s="115"/>
      <c r="F803" s="116"/>
      <c r="G803" s="116"/>
      <c r="H803" s="117"/>
      <c r="I803" s="116"/>
      <c r="J803" s="116"/>
      <c r="K803" s="117"/>
      <c r="L803" s="116"/>
      <c r="M803" s="115"/>
      <c r="N803" s="115"/>
      <c r="O803" s="116"/>
      <c r="P803" s="117"/>
    </row>
    <row r="804" spans="2:16" x14ac:dyDescent="0.2">
      <c r="B804" s="115"/>
      <c r="C804" s="115"/>
      <c r="D804" s="115"/>
      <c r="E804" s="115"/>
      <c r="F804" s="116"/>
      <c r="G804" s="116"/>
      <c r="H804" s="117"/>
      <c r="I804" s="116"/>
      <c r="J804" s="116"/>
      <c r="K804" s="117"/>
      <c r="L804" s="116"/>
      <c r="M804" s="115"/>
      <c r="N804" s="115"/>
      <c r="O804" s="116"/>
      <c r="P804" s="117"/>
    </row>
    <row r="805" spans="2:16" x14ac:dyDescent="0.2">
      <c r="B805" s="115"/>
      <c r="C805" s="115"/>
      <c r="D805" s="115"/>
      <c r="E805" s="115"/>
      <c r="F805" s="116"/>
      <c r="G805" s="116"/>
      <c r="H805" s="117"/>
      <c r="I805" s="116"/>
      <c r="J805" s="116"/>
      <c r="K805" s="117"/>
      <c r="L805" s="116"/>
      <c r="M805" s="115"/>
      <c r="N805" s="115"/>
      <c r="O805" s="116"/>
      <c r="P805" s="117"/>
    </row>
    <row r="806" spans="2:16" x14ac:dyDescent="0.2">
      <c r="B806" s="115"/>
      <c r="C806" s="115"/>
      <c r="D806" s="115"/>
      <c r="E806" s="115"/>
      <c r="F806" s="116"/>
      <c r="G806" s="116"/>
      <c r="H806" s="117"/>
      <c r="I806" s="116"/>
      <c r="J806" s="116"/>
      <c r="K806" s="117"/>
      <c r="L806" s="116"/>
      <c r="M806" s="115"/>
      <c r="N806" s="115"/>
      <c r="O806" s="116"/>
      <c r="P806" s="117"/>
    </row>
    <row r="807" spans="2:16" x14ac:dyDescent="0.2">
      <c r="B807" s="115"/>
      <c r="C807" s="115"/>
      <c r="D807" s="115"/>
      <c r="E807" s="115"/>
      <c r="F807" s="116"/>
      <c r="G807" s="116"/>
      <c r="H807" s="117"/>
      <c r="I807" s="116"/>
      <c r="J807" s="116"/>
      <c r="K807" s="117"/>
      <c r="L807" s="116"/>
      <c r="M807" s="115"/>
      <c r="N807" s="115"/>
      <c r="O807" s="116"/>
      <c r="P807" s="117"/>
    </row>
    <row r="808" spans="2:16" x14ac:dyDescent="0.2">
      <c r="B808" s="115"/>
      <c r="C808" s="115"/>
      <c r="D808" s="115"/>
      <c r="E808" s="115"/>
      <c r="F808" s="116"/>
      <c r="G808" s="116"/>
      <c r="H808" s="117"/>
      <c r="I808" s="116"/>
      <c r="J808" s="116"/>
      <c r="K808" s="117"/>
      <c r="L808" s="116"/>
      <c r="M808" s="115"/>
      <c r="N808" s="115"/>
      <c r="O808" s="116"/>
      <c r="P808" s="117"/>
    </row>
    <row r="809" spans="2:16" x14ac:dyDescent="0.2">
      <c r="B809" s="115"/>
      <c r="C809" s="115"/>
      <c r="D809" s="115"/>
      <c r="E809" s="115"/>
      <c r="F809" s="116"/>
      <c r="G809" s="116"/>
      <c r="H809" s="117"/>
      <c r="I809" s="116"/>
      <c r="J809" s="116"/>
      <c r="K809" s="117"/>
      <c r="L809" s="116"/>
      <c r="M809" s="115"/>
      <c r="N809" s="115"/>
      <c r="O809" s="116"/>
      <c r="P809" s="117"/>
    </row>
    <row r="810" spans="2:16" x14ac:dyDescent="0.2">
      <c r="B810" s="115"/>
      <c r="C810" s="115"/>
      <c r="D810" s="115"/>
      <c r="E810" s="115"/>
      <c r="F810" s="116"/>
      <c r="G810" s="116"/>
      <c r="H810" s="117"/>
      <c r="I810" s="116"/>
      <c r="J810" s="116"/>
      <c r="K810" s="117"/>
      <c r="L810" s="116"/>
      <c r="M810" s="115"/>
      <c r="N810" s="115"/>
      <c r="O810" s="116"/>
      <c r="P810" s="117"/>
    </row>
    <row r="811" spans="2:16" x14ac:dyDescent="0.2">
      <c r="B811" s="115"/>
      <c r="C811" s="115"/>
      <c r="D811" s="115"/>
      <c r="E811" s="115"/>
      <c r="F811" s="116"/>
      <c r="G811" s="116"/>
      <c r="H811" s="117"/>
      <c r="I811" s="116"/>
      <c r="J811" s="116"/>
      <c r="K811" s="117"/>
      <c r="L811" s="116"/>
      <c r="M811" s="115"/>
      <c r="N811" s="115"/>
      <c r="O811" s="116"/>
      <c r="P811" s="117"/>
    </row>
    <row r="812" spans="2:16" x14ac:dyDescent="0.2">
      <c r="B812" s="115"/>
      <c r="C812" s="115"/>
      <c r="D812" s="115"/>
      <c r="E812" s="115"/>
      <c r="F812" s="116"/>
      <c r="G812" s="116"/>
      <c r="H812" s="117"/>
      <c r="I812" s="116"/>
      <c r="J812" s="116"/>
      <c r="K812" s="117"/>
      <c r="L812" s="116"/>
      <c r="M812" s="115"/>
      <c r="N812" s="115"/>
      <c r="O812" s="116"/>
      <c r="P812" s="117"/>
    </row>
    <row r="813" spans="2:16" x14ac:dyDescent="0.2">
      <c r="B813" s="115"/>
      <c r="C813" s="115"/>
      <c r="D813" s="115"/>
      <c r="E813" s="115"/>
      <c r="F813" s="116"/>
      <c r="G813" s="116"/>
      <c r="H813" s="117"/>
      <c r="I813" s="116"/>
      <c r="J813" s="116"/>
      <c r="K813" s="117"/>
      <c r="L813" s="116"/>
      <c r="M813" s="115"/>
      <c r="N813" s="115"/>
      <c r="O813" s="116"/>
      <c r="P813" s="117"/>
    </row>
    <row r="814" spans="2:16" x14ac:dyDescent="0.2">
      <c r="B814" s="115"/>
      <c r="C814" s="115"/>
      <c r="D814" s="115"/>
      <c r="E814" s="115"/>
      <c r="F814" s="116"/>
      <c r="G814" s="116"/>
      <c r="H814" s="117"/>
      <c r="I814" s="116"/>
      <c r="J814" s="116"/>
      <c r="K814" s="117"/>
      <c r="L814" s="116"/>
      <c r="M814" s="115"/>
      <c r="N814" s="115"/>
      <c r="O814" s="116"/>
      <c r="P814" s="117"/>
    </row>
    <row r="815" spans="2:16" x14ac:dyDescent="0.2">
      <c r="B815" s="115"/>
      <c r="C815" s="115"/>
      <c r="D815" s="115"/>
      <c r="E815" s="115"/>
      <c r="F815" s="116"/>
      <c r="G815" s="116"/>
      <c r="H815" s="117"/>
      <c r="I815" s="116"/>
      <c r="J815" s="116"/>
      <c r="K815" s="117"/>
      <c r="L815" s="116"/>
      <c r="M815" s="115"/>
      <c r="N815" s="115"/>
      <c r="O815" s="116"/>
      <c r="P815" s="117"/>
    </row>
    <row r="816" spans="2:16" x14ac:dyDescent="0.2">
      <c r="B816" s="115"/>
      <c r="C816" s="115"/>
      <c r="D816" s="115"/>
      <c r="E816" s="115"/>
      <c r="F816" s="116"/>
      <c r="G816" s="116"/>
      <c r="H816" s="117"/>
      <c r="I816" s="116"/>
      <c r="J816" s="116"/>
      <c r="K816" s="117"/>
      <c r="L816" s="116"/>
      <c r="M816" s="115"/>
      <c r="N816" s="115"/>
      <c r="O816" s="116"/>
      <c r="P816" s="117"/>
    </row>
    <row r="817" spans="2:16" x14ac:dyDescent="0.2">
      <c r="B817" s="115"/>
      <c r="C817" s="115"/>
      <c r="D817" s="115"/>
      <c r="E817" s="115"/>
      <c r="F817" s="116"/>
      <c r="G817" s="116"/>
      <c r="H817" s="117"/>
      <c r="I817" s="116"/>
      <c r="J817" s="116"/>
      <c r="K817" s="117"/>
      <c r="L817" s="116"/>
      <c r="M817" s="115"/>
      <c r="N817" s="115"/>
      <c r="O817" s="116"/>
      <c r="P817" s="117"/>
    </row>
    <row r="818" spans="2:16" x14ac:dyDescent="0.2">
      <c r="B818" s="115"/>
      <c r="C818" s="115"/>
      <c r="D818" s="115"/>
      <c r="E818" s="115"/>
      <c r="F818" s="116"/>
      <c r="G818" s="116"/>
      <c r="H818" s="117"/>
      <c r="I818" s="116"/>
      <c r="J818" s="116"/>
      <c r="K818" s="117"/>
      <c r="L818" s="116"/>
      <c r="M818" s="115"/>
      <c r="N818" s="115"/>
      <c r="O818" s="116"/>
      <c r="P818" s="117"/>
    </row>
    <row r="819" spans="2:16" x14ac:dyDescent="0.2">
      <c r="B819" s="115"/>
      <c r="C819" s="115"/>
      <c r="D819" s="115"/>
      <c r="E819" s="115"/>
      <c r="F819" s="116"/>
      <c r="G819" s="116"/>
      <c r="H819" s="117"/>
      <c r="I819" s="116"/>
      <c r="J819" s="116"/>
      <c r="K819" s="117"/>
      <c r="L819" s="116"/>
      <c r="M819" s="115"/>
      <c r="N819" s="115"/>
      <c r="O819" s="116"/>
      <c r="P819" s="117"/>
    </row>
    <row r="820" spans="2:16" x14ac:dyDescent="0.2">
      <c r="B820" s="115"/>
      <c r="C820" s="115"/>
      <c r="D820" s="115"/>
      <c r="E820" s="115"/>
      <c r="F820" s="116"/>
      <c r="G820" s="116"/>
      <c r="H820" s="117"/>
      <c r="I820" s="116"/>
      <c r="J820" s="116"/>
      <c r="K820" s="117"/>
      <c r="L820" s="116"/>
      <c r="M820" s="115"/>
      <c r="N820" s="115"/>
      <c r="O820" s="116"/>
      <c r="P820" s="117"/>
    </row>
    <row r="821" spans="2:16" x14ac:dyDescent="0.2">
      <c r="B821" s="115"/>
      <c r="C821" s="115"/>
      <c r="D821" s="115"/>
      <c r="E821" s="115"/>
      <c r="F821" s="116"/>
      <c r="G821" s="116"/>
      <c r="H821" s="117"/>
      <c r="I821" s="116"/>
      <c r="J821" s="116"/>
      <c r="K821" s="117"/>
      <c r="L821" s="116"/>
      <c r="M821" s="115"/>
      <c r="N821" s="115"/>
      <c r="O821" s="116"/>
      <c r="P821" s="117"/>
    </row>
    <row r="822" spans="2:16" x14ac:dyDescent="0.2">
      <c r="B822" s="115"/>
      <c r="C822" s="115"/>
      <c r="D822" s="115"/>
      <c r="E822" s="115"/>
      <c r="F822" s="116"/>
      <c r="G822" s="116"/>
      <c r="H822" s="117"/>
      <c r="I822" s="116"/>
      <c r="J822" s="116"/>
      <c r="K822" s="117"/>
      <c r="L822" s="116"/>
      <c r="M822" s="115"/>
      <c r="N822" s="115"/>
      <c r="O822" s="116"/>
      <c r="P822" s="117"/>
    </row>
    <row r="823" spans="2:16" x14ac:dyDescent="0.2">
      <c r="B823" s="115"/>
      <c r="C823" s="115"/>
      <c r="D823" s="115"/>
      <c r="E823" s="115"/>
      <c r="F823" s="116"/>
      <c r="G823" s="116"/>
      <c r="H823" s="117"/>
      <c r="I823" s="116"/>
      <c r="J823" s="116"/>
      <c r="K823" s="117"/>
      <c r="L823" s="116"/>
      <c r="M823" s="115"/>
      <c r="N823" s="115"/>
      <c r="O823" s="116"/>
      <c r="P823" s="117"/>
    </row>
    <row r="824" spans="2:16" x14ac:dyDescent="0.2">
      <c r="B824" s="115"/>
      <c r="C824" s="115"/>
      <c r="D824" s="115"/>
      <c r="E824" s="115"/>
      <c r="F824" s="116"/>
      <c r="G824" s="116"/>
      <c r="H824" s="117"/>
      <c r="I824" s="116"/>
      <c r="J824" s="116"/>
      <c r="K824" s="117"/>
      <c r="L824" s="116"/>
      <c r="M824" s="115"/>
      <c r="N824" s="115"/>
      <c r="O824" s="116"/>
      <c r="P824" s="117"/>
    </row>
    <row r="825" spans="2:16" x14ac:dyDescent="0.2">
      <c r="B825" s="115"/>
      <c r="C825" s="115"/>
      <c r="D825" s="115"/>
      <c r="E825" s="115"/>
      <c r="F825" s="116"/>
      <c r="G825" s="116"/>
      <c r="H825" s="117"/>
      <c r="I825" s="116"/>
      <c r="J825" s="116"/>
      <c r="K825" s="117"/>
      <c r="L825" s="116"/>
      <c r="M825" s="115"/>
      <c r="N825" s="115"/>
      <c r="O825" s="116"/>
      <c r="P825" s="117"/>
    </row>
    <row r="826" spans="2:16" x14ac:dyDescent="0.2">
      <c r="B826" s="115"/>
      <c r="C826" s="115"/>
      <c r="D826" s="115"/>
      <c r="E826" s="115"/>
      <c r="F826" s="116"/>
      <c r="G826" s="116"/>
      <c r="H826" s="117"/>
      <c r="I826" s="116"/>
      <c r="J826" s="116"/>
      <c r="K826" s="117"/>
      <c r="L826" s="116"/>
      <c r="M826" s="115"/>
      <c r="N826" s="115"/>
      <c r="O826" s="116"/>
      <c r="P826" s="117"/>
    </row>
    <row r="827" spans="2:16" x14ac:dyDescent="0.2">
      <c r="B827" s="115"/>
      <c r="C827" s="115"/>
      <c r="D827" s="115"/>
      <c r="E827" s="115"/>
      <c r="F827" s="116"/>
      <c r="G827" s="116"/>
      <c r="H827" s="117"/>
      <c r="I827" s="116"/>
      <c r="J827" s="116"/>
      <c r="K827" s="117"/>
      <c r="L827" s="116"/>
      <c r="M827" s="115"/>
      <c r="N827" s="115"/>
      <c r="O827" s="116"/>
      <c r="P827" s="117"/>
    </row>
    <row r="828" spans="2:16" x14ac:dyDescent="0.2">
      <c r="B828" s="115"/>
      <c r="C828" s="115"/>
      <c r="D828" s="115"/>
      <c r="E828" s="115"/>
      <c r="F828" s="116"/>
      <c r="G828" s="116"/>
      <c r="H828" s="117"/>
      <c r="I828" s="116"/>
      <c r="J828" s="116"/>
      <c r="K828" s="117"/>
      <c r="L828" s="116"/>
      <c r="M828" s="115"/>
      <c r="N828" s="115"/>
      <c r="O828" s="116"/>
      <c r="P828" s="117"/>
    </row>
    <row r="829" spans="2:16" x14ac:dyDescent="0.2">
      <c r="B829" s="115"/>
      <c r="C829" s="115"/>
      <c r="D829" s="115"/>
      <c r="E829" s="115"/>
      <c r="F829" s="116"/>
      <c r="G829" s="116"/>
      <c r="H829" s="117"/>
      <c r="I829" s="116"/>
      <c r="J829" s="116"/>
      <c r="K829" s="117"/>
      <c r="L829" s="116"/>
      <c r="M829" s="115"/>
      <c r="N829" s="115"/>
      <c r="O829" s="116"/>
      <c r="P829" s="117"/>
    </row>
    <row r="830" spans="2:16" x14ac:dyDescent="0.2">
      <c r="B830" s="115"/>
      <c r="C830" s="115"/>
      <c r="D830" s="115"/>
      <c r="E830" s="115"/>
      <c r="F830" s="116"/>
      <c r="G830" s="116"/>
      <c r="H830" s="117"/>
      <c r="I830" s="116"/>
      <c r="J830" s="116"/>
      <c r="K830" s="117"/>
      <c r="L830" s="116"/>
      <c r="M830" s="115"/>
      <c r="N830" s="115"/>
      <c r="O830" s="116"/>
      <c r="P830" s="117"/>
    </row>
    <row r="831" spans="2:16" x14ac:dyDescent="0.2">
      <c r="B831" s="115"/>
      <c r="C831" s="115"/>
      <c r="D831" s="115"/>
      <c r="E831" s="115"/>
      <c r="F831" s="116"/>
      <c r="G831" s="116"/>
      <c r="H831" s="117"/>
      <c r="I831" s="116"/>
      <c r="J831" s="116"/>
      <c r="K831" s="117"/>
      <c r="L831" s="116"/>
      <c r="M831" s="115"/>
      <c r="N831" s="115"/>
      <c r="O831" s="116"/>
      <c r="P831" s="117"/>
    </row>
    <row r="832" spans="2:16" x14ac:dyDescent="0.2">
      <c r="B832" s="115"/>
      <c r="C832" s="115"/>
      <c r="D832" s="115"/>
      <c r="E832" s="115"/>
      <c r="F832" s="116"/>
      <c r="G832" s="116"/>
      <c r="H832" s="117"/>
      <c r="I832" s="116"/>
      <c r="J832" s="116"/>
      <c r="K832" s="117"/>
      <c r="L832" s="116"/>
      <c r="M832" s="115"/>
      <c r="N832" s="115"/>
      <c r="O832" s="116"/>
      <c r="P832" s="117"/>
    </row>
    <row r="833" spans="2:16" x14ac:dyDescent="0.2">
      <c r="B833" s="115"/>
      <c r="C833" s="115"/>
      <c r="D833" s="115"/>
      <c r="E833" s="115"/>
      <c r="F833" s="116"/>
      <c r="G833" s="116"/>
      <c r="H833" s="117"/>
      <c r="I833" s="116"/>
      <c r="J833" s="116"/>
      <c r="K833" s="117"/>
      <c r="L833" s="116"/>
      <c r="M833" s="115"/>
      <c r="N833" s="115"/>
      <c r="O833" s="116"/>
      <c r="P833" s="117"/>
    </row>
    <row r="834" spans="2:16" x14ac:dyDescent="0.2">
      <c r="B834" s="115"/>
      <c r="C834" s="115"/>
      <c r="D834" s="115"/>
      <c r="E834" s="115"/>
      <c r="F834" s="116"/>
      <c r="G834" s="116"/>
      <c r="H834" s="117"/>
      <c r="I834" s="116"/>
      <c r="J834" s="116"/>
      <c r="K834" s="117"/>
      <c r="L834" s="116"/>
      <c r="M834" s="115"/>
      <c r="N834" s="115"/>
      <c r="O834" s="116"/>
      <c r="P834" s="117"/>
    </row>
    <row r="835" spans="2:16" x14ac:dyDescent="0.2">
      <c r="B835" s="115"/>
      <c r="C835" s="115"/>
      <c r="D835" s="115"/>
      <c r="E835" s="115"/>
      <c r="F835" s="116"/>
      <c r="G835" s="116"/>
      <c r="H835" s="117"/>
      <c r="I835" s="116"/>
      <c r="J835" s="116"/>
      <c r="K835" s="117"/>
      <c r="L835" s="116"/>
      <c r="M835" s="115"/>
      <c r="N835" s="115"/>
      <c r="O835" s="116"/>
      <c r="P835" s="117"/>
    </row>
    <row r="836" spans="2:16" x14ac:dyDescent="0.2">
      <c r="B836" s="115"/>
      <c r="C836" s="115"/>
      <c r="D836" s="115"/>
      <c r="E836" s="115"/>
      <c r="F836" s="116"/>
      <c r="G836" s="116"/>
      <c r="H836" s="117"/>
      <c r="I836" s="116"/>
      <c r="J836" s="116"/>
      <c r="K836" s="117"/>
      <c r="L836" s="116"/>
      <c r="M836" s="115"/>
      <c r="N836" s="115"/>
      <c r="O836" s="116"/>
      <c r="P836" s="117"/>
    </row>
    <row r="837" spans="2:16" x14ac:dyDescent="0.2">
      <c r="B837" s="115"/>
      <c r="C837" s="115"/>
      <c r="D837" s="115"/>
      <c r="E837" s="115"/>
      <c r="F837" s="116"/>
      <c r="G837" s="116"/>
      <c r="H837" s="117"/>
      <c r="I837" s="116"/>
      <c r="J837" s="116"/>
      <c r="K837" s="117"/>
      <c r="L837" s="116"/>
      <c r="M837" s="115"/>
      <c r="N837" s="115"/>
      <c r="O837" s="116"/>
      <c r="P837" s="117"/>
    </row>
    <row r="838" spans="2:16" x14ac:dyDescent="0.2">
      <c r="B838" s="115"/>
      <c r="C838" s="115"/>
      <c r="D838" s="115"/>
      <c r="E838" s="115"/>
      <c r="F838" s="116"/>
      <c r="G838" s="116"/>
      <c r="H838" s="117"/>
      <c r="I838" s="116"/>
      <c r="J838" s="116"/>
      <c r="K838" s="117"/>
      <c r="L838" s="116"/>
      <c r="M838" s="115"/>
      <c r="N838" s="115"/>
      <c r="O838" s="116"/>
      <c r="P838" s="117"/>
    </row>
    <row r="839" spans="2:16" x14ac:dyDescent="0.2">
      <c r="B839" s="115"/>
      <c r="C839" s="115"/>
      <c r="D839" s="115"/>
      <c r="E839" s="115"/>
      <c r="F839" s="116"/>
      <c r="G839" s="116"/>
      <c r="H839" s="117"/>
      <c r="I839" s="116"/>
      <c r="J839" s="116"/>
      <c r="K839" s="117"/>
      <c r="L839" s="116"/>
      <c r="M839" s="115"/>
      <c r="N839" s="115"/>
      <c r="O839" s="116"/>
      <c r="P839" s="117"/>
    </row>
    <row r="840" spans="2:16" x14ac:dyDescent="0.2">
      <c r="B840" s="115"/>
      <c r="C840" s="115"/>
      <c r="D840" s="115"/>
      <c r="E840" s="115"/>
      <c r="F840" s="116"/>
      <c r="G840" s="116"/>
      <c r="H840" s="117"/>
      <c r="I840" s="116"/>
      <c r="J840" s="116"/>
      <c r="K840" s="117"/>
      <c r="L840" s="116"/>
      <c r="M840" s="115"/>
      <c r="N840" s="115"/>
      <c r="O840" s="116"/>
      <c r="P840" s="117"/>
    </row>
    <row r="841" spans="2:16" x14ac:dyDescent="0.2">
      <c r="B841" s="115"/>
      <c r="C841" s="115"/>
      <c r="D841" s="115"/>
      <c r="E841" s="115"/>
      <c r="F841" s="116"/>
      <c r="G841" s="116"/>
      <c r="H841" s="117"/>
      <c r="I841" s="116"/>
      <c r="J841" s="116"/>
      <c r="K841" s="117"/>
      <c r="L841" s="116"/>
      <c r="M841" s="115"/>
      <c r="N841" s="115"/>
      <c r="O841" s="116"/>
      <c r="P841" s="117"/>
    </row>
    <row r="842" spans="2:16" x14ac:dyDescent="0.2">
      <c r="B842" s="115"/>
      <c r="C842" s="115"/>
      <c r="D842" s="115"/>
      <c r="E842" s="115"/>
      <c r="F842" s="116"/>
      <c r="G842" s="116"/>
      <c r="H842" s="117"/>
      <c r="I842" s="116"/>
      <c r="J842" s="116"/>
      <c r="K842" s="117"/>
      <c r="L842" s="116"/>
      <c r="M842" s="115"/>
      <c r="N842" s="115"/>
      <c r="O842" s="116"/>
      <c r="P842" s="117"/>
    </row>
    <row r="843" spans="2:16" x14ac:dyDescent="0.2">
      <c r="B843" s="115"/>
      <c r="C843" s="115"/>
      <c r="D843" s="115"/>
      <c r="E843" s="115"/>
      <c r="F843" s="116"/>
      <c r="G843" s="116"/>
      <c r="H843" s="117"/>
      <c r="I843" s="116"/>
      <c r="J843" s="116"/>
      <c r="K843" s="117"/>
      <c r="L843" s="116"/>
      <c r="M843" s="115"/>
      <c r="N843" s="115"/>
      <c r="O843" s="116"/>
      <c r="P843" s="117"/>
    </row>
    <row r="844" spans="2:16" x14ac:dyDescent="0.2">
      <c r="B844" s="115"/>
      <c r="C844" s="115"/>
      <c r="D844" s="115"/>
      <c r="E844" s="115"/>
      <c r="F844" s="116"/>
      <c r="G844" s="116"/>
      <c r="H844" s="117"/>
      <c r="I844" s="116"/>
      <c r="J844" s="116"/>
      <c r="K844" s="117"/>
      <c r="L844" s="116"/>
      <c r="M844" s="115"/>
      <c r="N844" s="115"/>
      <c r="O844" s="116"/>
      <c r="P844" s="117"/>
    </row>
    <row r="845" spans="2:16" x14ac:dyDescent="0.2">
      <c r="B845" s="115"/>
      <c r="C845" s="115"/>
      <c r="D845" s="115"/>
      <c r="E845" s="115"/>
      <c r="F845" s="116"/>
      <c r="G845" s="116"/>
      <c r="H845" s="117"/>
      <c r="I845" s="116"/>
      <c r="J845" s="116"/>
      <c r="K845" s="117"/>
      <c r="L845" s="116"/>
      <c r="M845" s="115"/>
      <c r="N845" s="115"/>
      <c r="O845" s="116"/>
      <c r="P845" s="117"/>
    </row>
    <row r="846" spans="2:16" x14ac:dyDescent="0.2">
      <c r="B846" s="115"/>
      <c r="C846" s="115"/>
      <c r="D846" s="115"/>
      <c r="E846" s="115"/>
      <c r="F846" s="116"/>
      <c r="G846" s="116"/>
      <c r="H846" s="117"/>
      <c r="I846" s="116"/>
      <c r="J846" s="116"/>
      <c r="K846" s="117"/>
      <c r="L846" s="116"/>
      <c r="M846" s="115"/>
      <c r="N846" s="115"/>
      <c r="O846" s="116"/>
      <c r="P846" s="117"/>
    </row>
    <row r="847" spans="2:16" x14ac:dyDescent="0.2">
      <c r="B847" s="115"/>
      <c r="C847" s="115"/>
      <c r="D847" s="115"/>
      <c r="E847" s="115"/>
      <c r="F847" s="116"/>
      <c r="G847" s="116"/>
      <c r="H847" s="117"/>
      <c r="I847" s="116"/>
      <c r="J847" s="116"/>
      <c r="K847" s="117"/>
      <c r="L847" s="116"/>
      <c r="M847" s="115"/>
      <c r="N847" s="115"/>
      <c r="O847" s="116"/>
      <c r="P847" s="117"/>
    </row>
    <row r="848" spans="2:16" x14ac:dyDescent="0.2">
      <c r="B848" s="115"/>
      <c r="C848" s="115"/>
      <c r="D848" s="115"/>
      <c r="E848" s="115"/>
      <c r="F848" s="116"/>
      <c r="G848" s="116"/>
      <c r="H848" s="117"/>
      <c r="I848" s="116"/>
      <c r="J848" s="116"/>
      <c r="K848" s="117"/>
      <c r="L848" s="116"/>
      <c r="M848" s="115"/>
      <c r="N848" s="115"/>
      <c r="O848" s="116"/>
      <c r="P848" s="117"/>
    </row>
    <row r="849" spans="2:16" x14ac:dyDescent="0.2">
      <c r="B849" s="115"/>
      <c r="C849" s="115"/>
      <c r="D849" s="115"/>
      <c r="E849" s="115"/>
      <c r="F849" s="116"/>
      <c r="G849" s="116"/>
      <c r="H849" s="117"/>
      <c r="I849" s="116"/>
      <c r="J849" s="116"/>
      <c r="K849" s="117"/>
      <c r="L849" s="116"/>
      <c r="M849" s="115"/>
      <c r="N849" s="115"/>
      <c r="O849" s="116"/>
      <c r="P849" s="117"/>
    </row>
    <row r="850" spans="2:16" x14ac:dyDescent="0.2">
      <c r="B850" s="115"/>
      <c r="C850" s="115"/>
      <c r="D850" s="115"/>
      <c r="E850" s="115"/>
      <c r="F850" s="116"/>
      <c r="G850" s="116"/>
      <c r="H850" s="117"/>
      <c r="I850" s="116"/>
      <c r="J850" s="116"/>
      <c r="K850" s="117"/>
      <c r="L850" s="116"/>
      <c r="M850" s="115"/>
      <c r="N850" s="115"/>
      <c r="O850" s="116"/>
      <c r="P850" s="117"/>
    </row>
    <row r="851" spans="2:16" x14ac:dyDescent="0.2">
      <c r="B851" s="115"/>
      <c r="C851" s="115"/>
      <c r="D851" s="115"/>
      <c r="E851" s="115"/>
      <c r="F851" s="116"/>
      <c r="G851" s="116"/>
      <c r="H851" s="117"/>
      <c r="I851" s="116"/>
      <c r="J851" s="116"/>
      <c r="K851" s="117"/>
      <c r="L851" s="116"/>
      <c r="M851" s="115"/>
      <c r="N851" s="115"/>
      <c r="O851" s="116"/>
      <c r="P851" s="117"/>
    </row>
    <row r="852" spans="2:16" x14ac:dyDescent="0.2">
      <c r="B852" s="115"/>
      <c r="C852" s="115"/>
      <c r="D852" s="115"/>
      <c r="E852" s="115"/>
      <c r="F852" s="116"/>
      <c r="G852" s="116"/>
      <c r="H852" s="117"/>
      <c r="I852" s="116"/>
      <c r="J852" s="116"/>
      <c r="K852" s="117"/>
      <c r="L852" s="116"/>
      <c r="M852" s="115"/>
      <c r="N852" s="115"/>
      <c r="O852" s="116"/>
      <c r="P852" s="117"/>
    </row>
    <row r="853" spans="2:16" x14ac:dyDescent="0.2">
      <c r="B853" s="115"/>
      <c r="C853" s="115"/>
      <c r="D853" s="115"/>
      <c r="E853" s="115"/>
      <c r="F853" s="116"/>
      <c r="G853" s="116"/>
      <c r="H853" s="117"/>
      <c r="I853" s="116"/>
      <c r="J853" s="116"/>
      <c r="K853" s="117"/>
      <c r="L853" s="116"/>
      <c r="M853" s="115"/>
      <c r="N853" s="115"/>
      <c r="O853" s="116"/>
      <c r="P853" s="117"/>
    </row>
    <row r="854" spans="2:16" x14ac:dyDescent="0.2">
      <c r="B854" s="115"/>
      <c r="C854" s="115"/>
      <c r="D854" s="115"/>
      <c r="E854" s="115"/>
      <c r="F854" s="116"/>
      <c r="G854" s="116"/>
      <c r="H854" s="117"/>
      <c r="I854" s="116"/>
      <c r="J854" s="116"/>
      <c r="K854" s="117"/>
      <c r="L854" s="116"/>
      <c r="M854" s="115"/>
      <c r="N854" s="115"/>
      <c r="O854" s="116"/>
      <c r="P854" s="117"/>
    </row>
    <row r="855" spans="2:16" x14ac:dyDescent="0.2">
      <c r="B855" s="115"/>
      <c r="C855" s="115"/>
      <c r="D855" s="115"/>
      <c r="E855" s="115"/>
      <c r="F855" s="116"/>
      <c r="G855" s="116"/>
      <c r="H855" s="117"/>
      <c r="I855" s="116"/>
      <c r="J855" s="116"/>
      <c r="K855" s="117"/>
      <c r="L855" s="116"/>
      <c r="M855" s="115"/>
      <c r="N855" s="115"/>
      <c r="O855" s="116"/>
      <c r="P855" s="117"/>
    </row>
    <row r="856" spans="2:16" x14ac:dyDescent="0.2">
      <c r="B856" s="115"/>
      <c r="C856" s="115"/>
      <c r="D856" s="115"/>
      <c r="E856" s="115"/>
      <c r="F856" s="116"/>
      <c r="G856" s="116"/>
      <c r="H856" s="117"/>
      <c r="I856" s="116"/>
      <c r="J856" s="116"/>
      <c r="K856" s="117"/>
      <c r="L856" s="116"/>
      <c r="M856" s="115"/>
      <c r="N856" s="115"/>
      <c r="O856" s="116"/>
      <c r="P856" s="117"/>
    </row>
    <row r="857" spans="2:16" x14ac:dyDescent="0.2">
      <c r="B857" s="115"/>
      <c r="C857" s="115"/>
      <c r="D857" s="115"/>
      <c r="E857" s="115"/>
      <c r="F857" s="116"/>
      <c r="G857" s="116"/>
      <c r="H857" s="117"/>
      <c r="I857" s="116"/>
      <c r="J857" s="116"/>
      <c r="K857" s="117"/>
      <c r="L857" s="116"/>
      <c r="M857" s="115"/>
      <c r="N857" s="115"/>
      <c r="O857" s="116"/>
      <c r="P857" s="117"/>
    </row>
    <row r="858" spans="2:16" x14ac:dyDescent="0.2">
      <c r="B858" s="115"/>
      <c r="C858" s="115"/>
      <c r="D858" s="115"/>
      <c r="E858" s="115"/>
      <c r="F858" s="116"/>
      <c r="G858" s="116"/>
      <c r="H858" s="117"/>
      <c r="I858" s="116"/>
      <c r="J858" s="116"/>
      <c r="K858" s="117"/>
      <c r="L858" s="116"/>
      <c r="M858" s="115"/>
      <c r="N858" s="115"/>
      <c r="O858" s="116"/>
      <c r="P858" s="117"/>
    </row>
    <row r="859" spans="2:16" x14ac:dyDescent="0.2">
      <c r="B859" s="115"/>
      <c r="C859" s="115"/>
      <c r="D859" s="115"/>
      <c r="E859" s="115"/>
      <c r="F859" s="116"/>
      <c r="G859" s="116"/>
      <c r="H859" s="117"/>
      <c r="I859" s="116"/>
      <c r="J859" s="116"/>
      <c r="K859" s="117"/>
      <c r="L859" s="116"/>
      <c r="M859" s="115"/>
      <c r="N859" s="115"/>
      <c r="O859" s="116"/>
      <c r="P859" s="117"/>
    </row>
    <row r="860" spans="2:16" x14ac:dyDescent="0.2">
      <c r="B860" s="115"/>
      <c r="C860" s="115"/>
      <c r="D860" s="115"/>
      <c r="E860" s="115"/>
      <c r="F860" s="116"/>
      <c r="G860" s="116"/>
      <c r="H860" s="117"/>
      <c r="I860" s="116"/>
      <c r="J860" s="116"/>
      <c r="K860" s="117"/>
      <c r="L860" s="116"/>
      <c r="M860" s="115"/>
      <c r="N860" s="115"/>
      <c r="O860" s="116"/>
      <c r="P860" s="117"/>
    </row>
    <row r="861" spans="2:16" x14ac:dyDescent="0.2">
      <c r="B861" s="115"/>
      <c r="C861" s="115"/>
      <c r="D861" s="115"/>
      <c r="E861" s="115"/>
      <c r="F861" s="116"/>
      <c r="G861" s="116"/>
      <c r="H861" s="117"/>
      <c r="I861" s="116"/>
      <c r="J861" s="116"/>
      <c r="K861" s="117"/>
      <c r="L861" s="116"/>
      <c r="M861" s="115"/>
      <c r="N861" s="115"/>
      <c r="O861" s="116"/>
      <c r="P861" s="117"/>
    </row>
    <row r="862" spans="2:16" x14ac:dyDescent="0.2">
      <c r="B862" s="115"/>
      <c r="C862" s="115"/>
      <c r="D862" s="115"/>
      <c r="E862" s="115"/>
      <c r="F862" s="116"/>
      <c r="G862" s="116"/>
      <c r="H862" s="117"/>
      <c r="I862" s="116"/>
      <c r="J862" s="116"/>
      <c r="K862" s="117"/>
      <c r="L862" s="116"/>
      <c r="M862" s="115"/>
      <c r="N862" s="115"/>
      <c r="O862" s="116"/>
      <c r="P862" s="117"/>
    </row>
    <row r="863" spans="2:16" x14ac:dyDescent="0.2">
      <c r="B863" s="115"/>
      <c r="C863" s="115"/>
      <c r="D863" s="115"/>
      <c r="E863" s="115"/>
      <c r="F863" s="116"/>
      <c r="G863" s="116"/>
      <c r="H863" s="117"/>
      <c r="I863" s="116"/>
      <c r="J863" s="116"/>
      <c r="K863" s="117"/>
      <c r="L863" s="116"/>
      <c r="M863" s="115"/>
      <c r="N863" s="115"/>
      <c r="O863" s="116"/>
      <c r="P863" s="117"/>
    </row>
    <row r="864" spans="2:16" x14ac:dyDescent="0.2">
      <c r="B864" s="115"/>
      <c r="C864" s="115"/>
      <c r="D864" s="115"/>
      <c r="E864" s="115"/>
      <c r="F864" s="116"/>
      <c r="G864" s="116"/>
      <c r="H864" s="117"/>
      <c r="I864" s="116"/>
      <c r="J864" s="116"/>
      <c r="K864" s="117"/>
      <c r="L864" s="116"/>
      <c r="M864" s="115"/>
      <c r="N864" s="115"/>
      <c r="O864" s="116"/>
      <c r="P864" s="117"/>
    </row>
    <row r="865" spans="2:16" x14ac:dyDescent="0.2">
      <c r="B865" s="115"/>
      <c r="C865" s="115"/>
      <c r="D865" s="115"/>
      <c r="E865" s="115"/>
      <c r="F865" s="116"/>
      <c r="G865" s="116"/>
      <c r="H865" s="117"/>
      <c r="I865" s="116"/>
      <c r="J865" s="116"/>
      <c r="K865" s="117"/>
      <c r="L865" s="116"/>
      <c r="M865" s="115"/>
      <c r="N865" s="115"/>
      <c r="O865" s="116"/>
      <c r="P865" s="117"/>
    </row>
    <row r="866" spans="2:16" x14ac:dyDescent="0.2">
      <c r="B866" s="115"/>
      <c r="C866" s="115"/>
      <c r="D866" s="115"/>
      <c r="E866" s="115"/>
      <c r="F866" s="116"/>
      <c r="G866" s="116"/>
      <c r="H866" s="117"/>
      <c r="I866" s="116"/>
      <c r="J866" s="116"/>
      <c r="K866" s="117"/>
      <c r="L866" s="116"/>
      <c r="M866" s="115"/>
      <c r="N866" s="115"/>
      <c r="O866" s="116"/>
      <c r="P866" s="117"/>
    </row>
    <row r="867" spans="2:16" x14ac:dyDescent="0.2">
      <c r="B867" s="115"/>
      <c r="C867" s="115"/>
      <c r="D867" s="115"/>
      <c r="E867" s="115"/>
      <c r="F867" s="116"/>
      <c r="G867" s="116"/>
      <c r="H867" s="117"/>
      <c r="I867" s="116"/>
      <c r="J867" s="116"/>
      <c r="K867" s="117"/>
      <c r="L867" s="116"/>
      <c r="M867" s="115"/>
      <c r="N867" s="115"/>
      <c r="O867" s="116"/>
      <c r="P867" s="117"/>
    </row>
    <row r="868" spans="2:16" x14ac:dyDescent="0.2">
      <c r="B868" s="115"/>
      <c r="C868" s="115"/>
      <c r="D868" s="115"/>
      <c r="E868" s="115"/>
      <c r="F868" s="116"/>
      <c r="G868" s="116"/>
      <c r="H868" s="117"/>
      <c r="I868" s="116"/>
      <c r="J868" s="116"/>
      <c r="K868" s="117"/>
      <c r="L868" s="116"/>
      <c r="M868" s="115"/>
      <c r="N868" s="115"/>
      <c r="O868" s="116"/>
      <c r="P868" s="117"/>
    </row>
    <row r="869" spans="2:16" x14ac:dyDescent="0.2">
      <c r="B869" s="115"/>
      <c r="C869" s="115"/>
      <c r="D869" s="115"/>
      <c r="E869" s="115"/>
      <c r="F869" s="116"/>
      <c r="G869" s="116"/>
      <c r="H869" s="117"/>
      <c r="I869" s="116"/>
      <c r="J869" s="116"/>
      <c r="K869" s="117"/>
      <c r="L869" s="116"/>
      <c r="M869" s="115"/>
      <c r="N869" s="115"/>
      <c r="O869" s="116"/>
      <c r="P869" s="117"/>
    </row>
    <row r="870" spans="2:16" x14ac:dyDescent="0.2">
      <c r="B870" s="115"/>
      <c r="C870" s="115"/>
      <c r="D870" s="115"/>
      <c r="E870" s="115"/>
      <c r="F870" s="116"/>
      <c r="G870" s="116"/>
      <c r="H870" s="117"/>
      <c r="I870" s="116"/>
      <c r="J870" s="116"/>
      <c r="K870" s="117"/>
      <c r="L870" s="116"/>
      <c r="M870" s="115"/>
      <c r="N870" s="115"/>
      <c r="O870" s="116"/>
      <c r="P870" s="117"/>
    </row>
    <row r="871" spans="2:16" x14ac:dyDescent="0.2">
      <c r="B871" s="115"/>
      <c r="C871" s="115"/>
      <c r="D871" s="115"/>
      <c r="E871" s="115"/>
      <c r="F871" s="116"/>
      <c r="G871" s="116"/>
      <c r="H871" s="117"/>
      <c r="I871" s="116"/>
      <c r="J871" s="116"/>
      <c r="K871" s="117"/>
      <c r="L871" s="116"/>
      <c r="M871" s="115"/>
      <c r="N871" s="115"/>
      <c r="O871" s="116"/>
      <c r="P871" s="117"/>
    </row>
    <row r="872" spans="2:16" x14ac:dyDescent="0.2">
      <c r="B872" s="115"/>
      <c r="C872" s="115"/>
      <c r="D872" s="115"/>
      <c r="E872" s="115"/>
      <c r="F872" s="116"/>
      <c r="G872" s="116"/>
      <c r="H872" s="117"/>
      <c r="I872" s="116"/>
      <c r="J872" s="116"/>
      <c r="K872" s="117"/>
      <c r="L872" s="116"/>
      <c r="M872" s="115"/>
      <c r="N872" s="115"/>
      <c r="O872" s="116"/>
      <c r="P872" s="117"/>
    </row>
    <row r="873" spans="2:16" x14ac:dyDescent="0.2">
      <c r="B873" s="115"/>
      <c r="C873" s="115"/>
      <c r="D873" s="115"/>
      <c r="E873" s="115"/>
      <c r="F873" s="116"/>
      <c r="G873" s="116"/>
      <c r="H873" s="117"/>
      <c r="I873" s="116"/>
      <c r="J873" s="116"/>
      <c r="K873" s="117"/>
      <c r="L873" s="116"/>
      <c r="M873" s="115"/>
      <c r="N873" s="115"/>
      <c r="O873" s="116"/>
      <c r="P873" s="117"/>
    </row>
    <row r="874" spans="2:16" x14ac:dyDescent="0.2">
      <c r="B874" s="115"/>
      <c r="C874" s="115"/>
      <c r="D874" s="115"/>
      <c r="E874" s="115"/>
      <c r="F874" s="116"/>
      <c r="G874" s="116"/>
      <c r="H874" s="117"/>
      <c r="I874" s="116"/>
      <c r="J874" s="116"/>
      <c r="K874" s="117"/>
      <c r="L874" s="116"/>
      <c r="M874" s="115"/>
      <c r="N874" s="115"/>
      <c r="O874" s="116"/>
      <c r="P874" s="117"/>
    </row>
    <row r="875" spans="2:16" x14ac:dyDescent="0.2">
      <c r="B875" s="115"/>
      <c r="C875" s="115"/>
      <c r="D875" s="115"/>
      <c r="E875" s="115"/>
      <c r="F875" s="116"/>
      <c r="G875" s="116"/>
      <c r="H875" s="117"/>
      <c r="I875" s="116"/>
      <c r="J875" s="116"/>
      <c r="K875" s="117"/>
      <c r="L875" s="116"/>
      <c r="M875" s="115"/>
      <c r="N875" s="115"/>
      <c r="O875" s="116"/>
      <c r="P875" s="117"/>
    </row>
    <row r="876" spans="2:16" x14ac:dyDescent="0.2">
      <c r="B876" s="115"/>
      <c r="C876" s="115"/>
      <c r="D876" s="115"/>
      <c r="E876" s="115"/>
      <c r="F876" s="116"/>
      <c r="G876" s="116"/>
      <c r="H876" s="117"/>
      <c r="I876" s="116"/>
      <c r="J876" s="116"/>
      <c r="K876" s="117"/>
      <c r="L876" s="116"/>
      <c r="M876" s="115"/>
      <c r="N876" s="115"/>
      <c r="O876" s="116"/>
      <c r="P876" s="117"/>
    </row>
    <row r="877" spans="2:16" x14ac:dyDescent="0.2">
      <c r="B877" s="115"/>
      <c r="C877" s="115"/>
      <c r="D877" s="115"/>
      <c r="E877" s="115"/>
      <c r="F877" s="116"/>
      <c r="G877" s="116"/>
      <c r="H877" s="117"/>
      <c r="I877" s="116"/>
      <c r="J877" s="116"/>
      <c r="K877" s="117"/>
      <c r="L877" s="116"/>
      <c r="M877" s="115"/>
      <c r="N877" s="115"/>
      <c r="O877" s="116"/>
      <c r="P877" s="117"/>
    </row>
    <row r="878" spans="2:16" x14ac:dyDescent="0.2">
      <c r="B878" s="115"/>
      <c r="C878" s="115"/>
      <c r="D878" s="115"/>
      <c r="E878" s="115"/>
      <c r="F878" s="116"/>
      <c r="G878" s="116"/>
      <c r="H878" s="117"/>
      <c r="I878" s="116"/>
      <c r="J878" s="116"/>
      <c r="K878" s="117"/>
      <c r="L878" s="116"/>
      <c r="M878" s="115"/>
      <c r="N878" s="115"/>
      <c r="O878" s="116"/>
      <c r="P878" s="117"/>
    </row>
    <row r="879" spans="2:16" x14ac:dyDescent="0.2">
      <c r="B879" s="115"/>
      <c r="C879" s="115"/>
      <c r="D879" s="115"/>
      <c r="E879" s="115"/>
      <c r="F879" s="116"/>
      <c r="G879" s="116"/>
      <c r="H879" s="117"/>
      <c r="I879" s="116"/>
      <c r="J879" s="116"/>
      <c r="K879" s="117"/>
      <c r="L879" s="116"/>
      <c r="M879" s="115"/>
      <c r="N879" s="115"/>
      <c r="O879" s="116"/>
      <c r="P879" s="117"/>
    </row>
    <row r="880" spans="2:16" x14ac:dyDescent="0.2">
      <c r="B880" s="115"/>
      <c r="C880" s="115"/>
      <c r="D880" s="115"/>
      <c r="E880" s="115"/>
      <c r="F880" s="116"/>
      <c r="G880" s="116"/>
      <c r="H880" s="117"/>
      <c r="I880" s="116"/>
      <c r="J880" s="116"/>
      <c r="K880" s="117"/>
      <c r="L880" s="116"/>
      <c r="M880" s="115"/>
      <c r="N880" s="115"/>
      <c r="O880" s="116"/>
      <c r="P880" s="117"/>
    </row>
    <row r="881" spans="2:16" x14ac:dyDescent="0.2">
      <c r="B881" s="115"/>
      <c r="C881" s="115"/>
      <c r="D881" s="115"/>
      <c r="E881" s="115"/>
      <c r="F881" s="116"/>
      <c r="G881" s="116"/>
      <c r="H881" s="117"/>
      <c r="I881" s="116"/>
      <c r="J881" s="116"/>
      <c r="K881" s="117"/>
      <c r="L881" s="116"/>
      <c r="M881" s="115"/>
      <c r="N881" s="115"/>
      <c r="O881" s="116"/>
      <c r="P881" s="117"/>
    </row>
    <row r="882" spans="2:16" x14ac:dyDescent="0.2">
      <c r="B882" s="115"/>
      <c r="C882" s="115"/>
      <c r="D882" s="115"/>
      <c r="E882" s="115"/>
      <c r="F882" s="116"/>
      <c r="G882" s="116"/>
      <c r="H882" s="117"/>
      <c r="I882" s="116"/>
      <c r="J882" s="116"/>
      <c r="K882" s="117"/>
      <c r="L882" s="116"/>
      <c r="M882" s="115"/>
      <c r="N882" s="115"/>
      <c r="O882" s="116"/>
      <c r="P882" s="117"/>
    </row>
    <row r="883" spans="2:16" x14ac:dyDescent="0.2">
      <c r="B883" s="115"/>
      <c r="C883" s="115"/>
      <c r="D883" s="115"/>
      <c r="E883" s="115"/>
      <c r="F883" s="116"/>
      <c r="G883" s="116"/>
      <c r="H883" s="117"/>
      <c r="I883" s="116"/>
      <c r="J883" s="116"/>
      <c r="K883" s="117"/>
      <c r="L883" s="116"/>
      <c r="M883" s="115"/>
      <c r="N883" s="115"/>
      <c r="O883" s="116"/>
      <c r="P883" s="117"/>
    </row>
    <row r="884" spans="2:16" x14ac:dyDescent="0.2">
      <c r="B884" s="115"/>
      <c r="C884" s="115"/>
      <c r="D884" s="115"/>
      <c r="E884" s="115"/>
      <c r="F884" s="116"/>
      <c r="G884" s="116"/>
      <c r="H884" s="117"/>
      <c r="I884" s="116"/>
      <c r="J884" s="116"/>
      <c r="K884" s="117"/>
      <c r="L884" s="116"/>
      <c r="M884" s="115"/>
      <c r="N884" s="115"/>
      <c r="O884" s="116"/>
      <c r="P884" s="117"/>
    </row>
    <row r="885" spans="2:16" x14ac:dyDescent="0.2">
      <c r="B885" s="115"/>
      <c r="C885" s="115"/>
      <c r="D885" s="115"/>
      <c r="E885" s="115"/>
      <c r="F885" s="116"/>
      <c r="G885" s="116"/>
      <c r="H885" s="117"/>
      <c r="I885" s="116"/>
      <c r="J885" s="116"/>
      <c r="K885" s="117"/>
      <c r="L885" s="116"/>
      <c r="M885" s="115"/>
      <c r="N885" s="115"/>
      <c r="O885" s="116"/>
      <c r="P885" s="117"/>
    </row>
    <row r="886" spans="2:16" x14ac:dyDescent="0.2">
      <c r="B886" s="115"/>
      <c r="C886" s="115"/>
      <c r="D886" s="115"/>
      <c r="E886" s="115"/>
      <c r="F886" s="116"/>
      <c r="G886" s="116"/>
      <c r="H886" s="117"/>
      <c r="I886" s="116"/>
      <c r="J886" s="116"/>
      <c r="K886" s="117"/>
      <c r="L886" s="116"/>
      <c r="M886" s="115"/>
      <c r="N886" s="115"/>
      <c r="O886" s="116"/>
      <c r="P886" s="117"/>
    </row>
    <row r="887" spans="2:16" x14ac:dyDescent="0.2">
      <c r="B887" s="115"/>
      <c r="C887" s="115"/>
      <c r="D887" s="115"/>
      <c r="E887" s="115"/>
      <c r="F887" s="116"/>
      <c r="G887" s="116"/>
      <c r="H887" s="117"/>
      <c r="I887" s="116"/>
      <c r="J887" s="116"/>
      <c r="K887" s="117"/>
      <c r="L887" s="116"/>
      <c r="M887" s="115"/>
      <c r="N887" s="115"/>
      <c r="O887" s="116"/>
      <c r="P887" s="117"/>
    </row>
    <row r="888" spans="2:16" x14ac:dyDescent="0.2">
      <c r="B888" s="115"/>
      <c r="C888" s="115"/>
      <c r="D888" s="115"/>
      <c r="E888" s="115"/>
      <c r="F888" s="116"/>
      <c r="G888" s="116"/>
      <c r="H888" s="117"/>
      <c r="I888" s="116"/>
      <c r="J888" s="116"/>
      <c r="K888" s="117"/>
      <c r="L888" s="116"/>
      <c r="M888" s="115"/>
      <c r="N888" s="115"/>
      <c r="O888" s="116"/>
      <c r="P888" s="117"/>
    </row>
    <row r="889" spans="2:16" x14ac:dyDescent="0.2">
      <c r="B889" s="115"/>
      <c r="C889" s="115"/>
      <c r="D889" s="115"/>
      <c r="E889" s="115"/>
      <c r="F889" s="116"/>
      <c r="G889" s="116"/>
      <c r="H889" s="117"/>
      <c r="I889" s="116"/>
      <c r="J889" s="116"/>
      <c r="K889" s="117"/>
      <c r="L889" s="116"/>
      <c r="M889" s="115"/>
      <c r="N889" s="115"/>
      <c r="O889" s="116"/>
      <c r="P889" s="117"/>
    </row>
    <row r="890" spans="2:16" x14ac:dyDescent="0.2">
      <c r="B890" s="115"/>
      <c r="C890" s="115"/>
      <c r="D890" s="115"/>
      <c r="E890" s="115"/>
      <c r="F890" s="116"/>
      <c r="G890" s="116"/>
      <c r="H890" s="117"/>
      <c r="I890" s="116"/>
      <c r="J890" s="116"/>
      <c r="K890" s="117"/>
      <c r="L890" s="116"/>
      <c r="M890" s="115"/>
      <c r="N890" s="115"/>
      <c r="O890" s="116"/>
      <c r="P890" s="117"/>
    </row>
    <row r="891" spans="2:16" x14ac:dyDescent="0.2">
      <c r="B891" s="115"/>
      <c r="C891" s="115"/>
      <c r="D891" s="115"/>
      <c r="E891" s="115"/>
      <c r="F891" s="116"/>
      <c r="G891" s="116"/>
      <c r="H891" s="117"/>
      <c r="I891" s="116"/>
      <c r="J891" s="116"/>
      <c r="K891" s="117"/>
      <c r="L891" s="116"/>
      <c r="M891" s="115"/>
      <c r="N891" s="115"/>
      <c r="O891" s="116"/>
      <c r="P891" s="117"/>
    </row>
    <row r="892" spans="2:16" x14ac:dyDescent="0.2">
      <c r="B892" s="115"/>
      <c r="C892" s="115"/>
      <c r="D892" s="115"/>
      <c r="E892" s="115"/>
      <c r="F892" s="116"/>
      <c r="G892" s="116"/>
      <c r="H892" s="117"/>
      <c r="I892" s="116"/>
      <c r="J892" s="116"/>
      <c r="K892" s="117"/>
      <c r="L892" s="116"/>
      <c r="M892" s="115"/>
      <c r="N892" s="115"/>
      <c r="O892" s="116"/>
      <c r="P892" s="117"/>
    </row>
    <row r="893" spans="2:16" x14ac:dyDescent="0.2">
      <c r="B893" s="115"/>
      <c r="C893" s="115"/>
      <c r="D893" s="115"/>
      <c r="E893" s="115"/>
      <c r="F893" s="116"/>
      <c r="G893" s="116"/>
      <c r="H893" s="117"/>
      <c r="I893" s="116"/>
      <c r="J893" s="116"/>
      <c r="K893" s="117"/>
      <c r="L893" s="116"/>
      <c r="M893" s="115"/>
      <c r="N893" s="115"/>
      <c r="O893" s="116"/>
      <c r="P893" s="117"/>
    </row>
    <row r="894" spans="2:16" x14ac:dyDescent="0.2">
      <c r="B894" s="115"/>
      <c r="C894" s="115"/>
      <c r="D894" s="115"/>
      <c r="E894" s="115"/>
      <c r="F894" s="116"/>
      <c r="G894" s="116"/>
      <c r="H894" s="117"/>
      <c r="I894" s="116"/>
      <c r="J894" s="116"/>
      <c r="K894" s="117"/>
      <c r="L894" s="116"/>
      <c r="M894" s="115"/>
      <c r="N894" s="115"/>
      <c r="O894" s="116"/>
      <c r="P894" s="117"/>
    </row>
    <row r="895" spans="2:16" x14ac:dyDescent="0.2">
      <c r="B895" s="115"/>
      <c r="C895" s="115"/>
      <c r="D895" s="115"/>
      <c r="E895" s="115"/>
      <c r="F895" s="116"/>
      <c r="G895" s="116"/>
      <c r="H895" s="117"/>
      <c r="I895" s="116"/>
      <c r="J895" s="116"/>
      <c r="K895" s="117"/>
      <c r="L895" s="116"/>
      <c r="M895" s="115"/>
      <c r="N895" s="115"/>
      <c r="O895" s="116"/>
      <c r="P895" s="117"/>
    </row>
    <row r="896" spans="2:16" x14ac:dyDescent="0.2">
      <c r="B896" s="115"/>
      <c r="C896" s="115"/>
      <c r="D896" s="115"/>
      <c r="E896" s="115"/>
      <c r="F896" s="116"/>
      <c r="G896" s="116"/>
      <c r="H896" s="117"/>
      <c r="I896" s="116"/>
      <c r="J896" s="116"/>
      <c r="K896" s="117"/>
      <c r="L896" s="116"/>
      <c r="M896" s="115"/>
      <c r="N896" s="115"/>
      <c r="O896" s="116"/>
      <c r="P896" s="117"/>
    </row>
    <row r="897" spans="2:16" x14ac:dyDescent="0.2">
      <c r="B897" s="115"/>
      <c r="C897" s="115"/>
      <c r="D897" s="115"/>
      <c r="E897" s="115"/>
      <c r="F897" s="116"/>
      <c r="G897" s="116"/>
      <c r="H897" s="117"/>
      <c r="I897" s="116"/>
      <c r="J897" s="116"/>
      <c r="K897" s="117"/>
      <c r="L897" s="116"/>
      <c r="M897" s="115"/>
      <c r="N897" s="115"/>
      <c r="O897" s="116"/>
      <c r="P897" s="117"/>
    </row>
    <row r="898" spans="2:16" x14ac:dyDescent="0.2">
      <c r="B898" s="115"/>
      <c r="C898" s="115"/>
      <c r="D898" s="115"/>
      <c r="E898" s="115"/>
      <c r="F898" s="116"/>
      <c r="G898" s="116"/>
      <c r="H898" s="117"/>
      <c r="I898" s="116"/>
      <c r="J898" s="116"/>
      <c r="K898" s="117"/>
      <c r="L898" s="116"/>
      <c r="M898" s="115"/>
      <c r="N898" s="115"/>
      <c r="O898" s="116"/>
      <c r="P898" s="117"/>
    </row>
    <row r="899" spans="2:16" x14ac:dyDescent="0.2">
      <c r="B899" s="115"/>
      <c r="C899" s="115"/>
      <c r="D899" s="115"/>
      <c r="E899" s="115"/>
      <c r="F899" s="116"/>
      <c r="G899" s="116"/>
      <c r="H899" s="117"/>
      <c r="I899" s="116"/>
      <c r="J899" s="116"/>
      <c r="K899" s="117"/>
      <c r="L899" s="116"/>
      <c r="M899" s="115"/>
      <c r="N899" s="115"/>
      <c r="O899" s="116"/>
      <c r="P899" s="117"/>
    </row>
    <row r="900" spans="2:16" x14ac:dyDescent="0.2">
      <c r="B900" s="115"/>
      <c r="C900" s="115"/>
      <c r="D900" s="115"/>
      <c r="E900" s="115"/>
      <c r="F900" s="116"/>
      <c r="G900" s="116"/>
      <c r="H900" s="117"/>
      <c r="I900" s="116"/>
      <c r="J900" s="116"/>
      <c r="K900" s="117"/>
      <c r="L900" s="116"/>
      <c r="M900" s="115"/>
      <c r="N900" s="115"/>
      <c r="O900" s="116"/>
      <c r="P900" s="117"/>
    </row>
    <row r="901" spans="2:16" x14ac:dyDescent="0.2">
      <c r="B901" s="115"/>
      <c r="C901" s="115"/>
      <c r="D901" s="115"/>
      <c r="E901" s="115"/>
      <c r="F901" s="116"/>
      <c r="G901" s="116"/>
      <c r="H901" s="117"/>
      <c r="I901" s="116"/>
      <c r="J901" s="116"/>
      <c r="K901" s="117"/>
      <c r="L901" s="116"/>
      <c r="M901" s="115"/>
      <c r="N901" s="115"/>
      <c r="O901" s="116"/>
      <c r="P901" s="117"/>
    </row>
    <row r="902" spans="2:16" x14ac:dyDescent="0.2">
      <c r="B902" s="115"/>
      <c r="C902" s="115"/>
      <c r="D902" s="115"/>
      <c r="E902" s="115"/>
      <c r="F902" s="116"/>
      <c r="G902" s="116"/>
      <c r="H902" s="117"/>
      <c r="I902" s="116"/>
      <c r="J902" s="116"/>
      <c r="K902" s="117"/>
      <c r="L902" s="116"/>
      <c r="M902" s="115"/>
      <c r="N902" s="115"/>
      <c r="O902" s="116"/>
      <c r="P902" s="117"/>
    </row>
    <row r="903" spans="2:16" x14ac:dyDescent="0.2">
      <c r="B903" s="115"/>
      <c r="C903" s="115"/>
      <c r="D903" s="115"/>
      <c r="E903" s="115"/>
      <c r="F903" s="116"/>
      <c r="G903" s="116"/>
      <c r="H903" s="117"/>
      <c r="I903" s="116"/>
      <c r="J903" s="116"/>
      <c r="K903" s="117"/>
      <c r="L903" s="116"/>
      <c r="M903" s="115"/>
      <c r="N903" s="115"/>
      <c r="O903" s="116"/>
      <c r="P903" s="117"/>
    </row>
    <row r="904" spans="2:16" x14ac:dyDescent="0.2">
      <c r="B904" s="115"/>
      <c r="C904" s="115"/>
      <c r="D904" s="115"/>
      <c r="E904" s="115"/>
      <c r="F904" s="116"/>
      <c r="G904" s="116"/>
      <c r="H904" s="117"/>
      <c r="I904" s="116"/>
      <c r="J904" s="116"/>
      <c r="K904" s="117"/>
      <c r="L904" s="116"/>
      <c r="M904" s="115"/>
      <c r="N904" s="115"/>
      <c r="O904" s="116"/>
      <c r="P904" s="117"/>
    </row>
    <row r="905" spans="2:16" x14ac:dyDescent="0.2">
      <c r="B905" s="115"/>
      <c r="C905" s="115"/>
      <c r="D905" s="115"/>
      <c r="E905" s="115"/>
      <c r="F905" s="116"/>
      <c r="G905" s="116"/>
      <c r="H905" s="117"/>
      <c r="I905" s="116"/>
      <c r="J905" s="116"/>
      <c r="K905" s="117"/>
      <c r="L905" s="116"/>
      <c r="M905" s="115"/>
      <c r="N905" s="115"/>
      <c r="O905" s="116"/>
      <c r="P905" s="117"/>
    </row>
    <row r="906" spans="2:16" x14ac:dyDescent="0.2">
      <c r="B906" s="115"/>
      <c r="C906" s="115"/>
      <c r="D906" s="115"/>
      <c r="E906" s="115"/>
      <c r="F906" s="116"/>
      <c r="G906" s="116"/>
      <c r="H906" s="117"/>
      <c r="I906" s="116"/>
      <c r="J906" s="116"/>
      <c r="K906" s="117"/>
      <c r="L906" s="116"/>
      <c r="M906" s="115"/>
      <c r="N906" s="115"/>
      <c r="O906" s="116"/>
      <c r="P906" s="117"/>
    </row>
    <row r="907" spans="2:16" x14ac:dyDescent="0.2">
      <c r="B907" s="115"/>
      <c r="C907" s="115"/>
      <c r="D907" s="115"/>
      <c r="E907" s="115"/>
      <c r="F907" s="116"/>
      <c r="G907" s="116"/>
      <c r="H907" s="117"/>
      <c r="I907" s="116"/>
      <c r="J907" s="116"/>
      <c r="K907" s="117"/>
      <c r="L907" s="116"/>
      <c r="M907" s="115"/>
      <c r="N907" s="115"/>
      <c r="O907" s="116"/>
      <c r="P907" s="117"/>
    </row>
    <row r="908" spans="2:16" x14ac:dyDescent="0.2">
      <c r="B908" s="115"/>
      <c r="C908" s="115"/>
      <c r="D908" s="115"/>
      <c r="E908" s="115"/>
      <c r="F908" s="116"/>
      <c r="G908" s="116"/>
      <c r="H908" s="117"/>
      <c r="I908" s="116"/>
      <c r="J908" s="116"/>
      <c r="K908" s="117"/>
      <c r="L908" s="116"/>
      <c r="M908" s="115"/>
      <c r="N908" s="115"/>
      <c r="O908" s="116"/>
      <c r="P908" s="117"/>
    </row>
    <row r="909" spans="2:16" x14ac:dyDescent="0.2">
      <c r="B909" s="115"/>
      <c r="C909" s="115"/>
      <c r="D909" s="115"/>
      <c r="E909" s="115"/>
      <c r="F909" s="116"/>
      <c r="G909" s="116"/>
      <c r="H909" s="117"/>
      <c r="I909" s="116"/>
      <c r="J909" s="116"/>
      <c r="K909" s="117"/>
      <c r="L909" s="116"/>
      <c r="M909" s="115"/>
      <c r="N909" s="115"/>
      <c r="O909" s="116"/>
      <c r="P909" s="117"/>
    </row>
    <row r="910" spans="2:16" x14ac:dyDescent="0.2">
      <c r="B910" s="115"/>
      <c r="C910" s="115"/>
      <c r="D910" s="115"/>
      <c r="E910" s="115"/>
      <c r="F910" s="116"/>
      <c r="G910" s="116"/>
      <c r="H910" s="117"/>
      <c r="I910" s="116"/>
      <c r="J910" s="116"/>
      <c r="K910" s="117"/>
      <c r="L910" s="116"/>
      <c r="M910" s="115"/>
      <c r="N910" s="115"/>
      <c r="O910" s="116"/>
      <c r="P910" s="117"/>
    </row>
    <row r="911" spans="2:16" x14ac:dyDescent="0.2">
      <c r="B911" s="115"/>
      <c r="C911" s="115"/>
      <c r="D911" s="115"/>
      <c r="E911" s="115"/>
      <c r="F911" s="116"/>
      <c r="G911" s="116"/>
      <c r="H911" s="117"/>
      <c r="I911" s="116"/>
      <c r="J911" s="116"/>
      <c r="K911" s="117"/>
      <c r="L911" s="116"/>
      <c r="M911" s="115"/>
      <c r="N911" s="115"/>
      <c r="O911" s="116"/>
      <c r="P911" s="117"/>
    </row>
    <row r="912" spans="2:16" x14ac:dyDescent="0.2">
      <c r="B912" s="115"/>
      <c r="C912" s="115"/>
      <c r="D912" s="115"/>
      <c r="E912" s="115"/>
      <c r="F912" s="116"/>
      <c r="G912" s="116"/>
      <c r="H912" s="117"/>
      <c r="I912" s="116"/>
      <c r="J912" s="116"/>
      <c r="K912" s="117"/>
      <c r="L912" s="116"/>
      <c r="M912" s="115"/>
      <c r="N912" s="115"/>
      <c r="O912" s="116"/>
      <c r="P912" s="117"/>
    </row>
    <row r="913" spans="2:16" x14ac:dyDescent="0.2">
      <c r="B913" s="115"/>
      <c r="C913" s="115"/>
      <c r="D913" s="115"/>
      <c r="E913" s="115"/>
      <c r="F913" s="116"/>
      <c r="G913" s="116"/>
      <c r="H913" s="117"/>
      <c r="I913" s="116"/>
      <c r="J913" s="116"/>
      <c r="K913" s="117"/>
      <c r="L913" s="116"/>
      <c r="M913" s="115"/>
      <c r="N913" s="115"/>
      <c r="O913" s="116"/>
      <c r="P913" s="117"/>
    </row>
    <row r="914" spans="2:16" x14ac:dyDescent="0.2">
      <c r="B914" s="115"/>
      <c r="C914" s="115"/>
      <c r="D914" s="115"/>
      <c r="E914" s="115"/>
      <c r="F914" s="116"/>
      <c r="G914" s="116"/>
      <c r="H914" s="117"/>
      <c r="I914" s="116"/>
      <c r="J914" s="116"/>
      <c r="K914" s="117"/>
      <c r="L914" s="116"/>
      <c r="M914" s="115"/>
      <c r="N914" s="115"/>
      <c r="O914" s="116"/>
      <c r="P914" s="117"/>
    </row>
    <row r="915" spans="2:16" x14ac:dyDescent="0.2">
      <c r="B915" s="115"/>
      <c r="C915" s="115"/>
      <c r="D915" s="115"/>
      <c r="E915" s="115"/>
      <c r="F915" s="116"/>
      <c r="G915" s="116"/>
      <c r="H915" s="117"/>
      <c r="I915" s="116"/>
      <c r="J915" s="116"/>
      <c r="K915" s="117"/>
      <c r="L915" s="116"/>
      <c r="M915" s="115"/>
      <c r="N915" s="115"/>
      <c r="O915" s="116"/>
      <c r="P915" s="117"/>
    </row>
    <row r="916" spans="2:16" x14ac:dyDescent="0.2">
      <c r="B916" s="115"/>
      <c r="C916" s="115"/>
      <c r="D916" s="115"/>
      <c r="E916" s="115"/>
      <c r="F916" s="116"/>
      <c r="G916" s="116"/>
      <c r="H916" s="117"/>
      <c r="I916" s="116"/>
      <c r="J916" s="116"/>
      <c r="K916" s="117"/>
      <c r="L916" s="116"/>
      <c r="M916" s="115"/>
      <c r="N916" s="115"/>
      <c r="O916" s="116"/>
      <c r="P916" s="117"/>
    </row>
    <row r="917" spans="2:16" x14ac:dyDescent="0.2">
      <c r="B917" s="115"/>
      <c r="C917" s="115"/>
      <c r="D917" s="115"/>
      <c r="E917" s="115"/>
      <c r="F917" s="116"/>
      <c r="G917" s="116"/>
      <c r="H917" s="117"/>
      <c r="I917" s="116"/>
      <c r="J917" s="116"/>
      <c r="K917" s="117"/>
      <c r="L917" s="116"/>
      <c r="M917" s="115"/>
      <c r="N917" s="115"/>
      <c r="O917" s="116"/>
      <c r="P917" s="117"/>
    </row>
    <row r="918" spans="2:16" x14ac:dyDescent="0.2">
      <c r="B918" s="115"/>
      <c r="C918" s="115"/>
      <c r="D918" s="115"/>
      <c r="E918" s="115"/>
      <c r="F918" s="116"/>
      <c r="G918" s="116"/>
      <c r="H918" s="117"/>
      <c r="I918" s="116"/>
      <c r="J918" s="116"/>
      <c r="K918" s="117"/>
      <c r="L918" s="116"/>
      <c r="M918" s="115"/>
      <c r="N918" s="115"/>
      <c r="O918" s="116"/>
      <c r="P918" s="117"/>
    </row>
    <row r="919" spans="2:16" x14ac:dyDescent="0.2">
      <c r="B919" s="115"/>
      <c r="C919" s="115"/>
      <c r="D919" s="115"/>
      <c r="E919" s="115"/>
      <c r="F919" s="116"/>
      <c r="G919" s="116"/>
      <c r="H919" s="117"/>
      <c r="I919" s="116"/>
      <c r="J919" s="116"/>
      <c r="K919" s="117"/>
      <c r="L919" s="116"/>
      <c r="M919" s="115"/>
      <c r="N919" s="115"/>
      <c r="O919" s="116"/>
      <c r="P919" s="117"/>
    </row>
    <row r="920" spans="2:16" x14ac:dyDescent="0.2">
      <c r="B920" s="115"/>
      <c r="C920" s="115"/>
      <c r="D920" s="115"/>
      <c r="E920" s="115"/>
      <c r="F920" s="116"/>
      <c r="G920" s="116"/>
      <c r="H920" s="117"/>
      <c r="I920" s="116"/>
      <c r="J920" s="116"/>
      <c r="K920" s="117"/>
      <c r="L920" s="116"/>
      <c r="M920" s="115"/>
      <c r="N920" s="115"/>
      <c r="O920" s="116"/>
      <c r="P920" s="117"/>
    </row>
    <row r="921" spans="2:16" x14ac:dyDescent="0.2">
      <c r="B921" s="115"/>
      <c r="C921" s="115"/>
      <c r="D921" s="115"/>
      <c r="E921" s="115"/>
      <c r="F921" s="116"/>
      <c r="G921" s="116"/>
      <c r="H921" s="117"/>
      <c r="I921" s="116"/>
      <c r="J921" s="116"/>
      <c r="K921" s="117"/>
      <c r="L921" s="116"/>
      <c r="M921" s="115"/>
      <c r="N921" s="115"/>
      <c r="O921" s="116"/>
      <c r="P921" s="117"/>
    </row>
    <row r="922" spans="2:16" x14ac:dyDescent="0.2">
      <c r="B922" s="115"/>
      <c r="C922" s="115"/>
      <c r="D922" s="115"/>
      <c r="E922" s="115"/>
      <c r="F922" s="116"/>
      <c r="G922" s="116"/>
      <c r="H922" s="117"/>
      <c r="I922" s="116"/>
      <c r="J922" s="116"/>
      <c r="K922" s="117"/>
      <c r="L922" s="116"/>
      <c r="M922" s="115"/>
      <c r="N922" s="115"/>
      <c r="O922" s="116"/>
      <c r="P922" s="117"/>
    </row>
    <row r="923" spans="2:16" x14ac:dyDescent="0.2">
      <c r="B923" s="115"/>
      <c r="C923" s="115"/>
      <c r="D923" s="115"/>
      <c r="E923" s="115"/>
      <c r="F923" s="116"/>
      <c r="G923" s="116"/>
      <c r="H923" s="117"/>
      <c r="I923" s="116"/>
      <c r="J923" s="116"/>
      <c r="K923" s="117"/>
      <c r="L923" s="116"/>
      <c r="M923" s="115"/>
      <c r="N923" s="115"/>
      <c r="O923" s="116"/>
      <c r="P923" s="117"/>
    </row>
    <row r="924" spans="2:16" x14ac:dyDescent="0.2">
      <c r="B924" s="115"/>
      <c r="C924" s="115"/>
      <c r="D924" s="115"/>
      <c r="E924" s="115"/>
      <c r="F924" s="116"/>
      <c r="G924" s="116"/>
      <c r="H924" s="117"/>
      <c r="I924" s="116"/>
      <c r="J924" s="116"/>
      <c r="K924" s="117"/>
      <c r="L924" s="116"/>
      <c r="M924" s="115"/>
      <c r="N924" s="115"/>
      <c r="O924" s="116"/>
      <c r="P924" s="117"/>
    </row>
    <row r="925" spans="2:16" x14ac:dyDescent="0.2">
      <c r="B925" s="115"/>
      <c r="C925" s="115"/>
      <c r="D925" s="115"/>
      <c r="E925" s="115"/>
      <c r="F925" s="116"/>
      <c r="G925" s="116"/>
      <c r="H925" s="117"/>
      <c r="I925" s="116"/>
      <c r="J925" s="116"/>
      <c r="K925" s="117"/>
      <c r="L925" s="116"/>
      <c r="M925" s="115"/>
      <c r="N925" s="115"/>
      <c r="O925" s="116"/>
      <c r="P925" s="117"/>
    </row>
    <row r="926" spans="2:16" x14ac:dyDescent="0.2">
      <c r="B926" s="115"/>
      <c r="C926" s="115"/>
      <c r="D926" s="115"/>
      <c r="E926" s="115"/>
      <c r="F926" s="116"/>
      <c r="G926" s="116"/>
      <c r="H926" s="117"/>
      <c r="I926" s="116"/>
      <c r="J926" s="116"/>
      <c r="K926" s="117"/>
      <c r="L926" s="116"/>
      <c r="M926" s="115"/>
      <c r="N926" s="115"/>
      <c r="O926" s="116"/>
      <c r="P926" s="117"/>
    </row>
    <row r="927" spans="2:16" x14ac:dyDescent="0.2">
      <c r="B927" s="115"/>
      <c r="C927" s="115"/>
      <c r="D927" s="115"/>
      <c r="E927" s="115"/>
      <c r="F927" s="116"/>
      <c r="G927" s="116"/>
      <c r="H927" s="117"/>
      <c r="I927" s="116"/>
      <c r="J927" s="116"/>
      <c r="K927" s="117"/>
      <c r="L927" s="116"/>
      <c r="M927" s="115"/>
      <c r="N927" s="115"/>
      <c r="O927" s="116"/>
      <c r="P927" s="117"/>
    </row>
    <row r="928" spans="2:16" x14ac:dyDescent="0.2">
      <c r="B928" s="115"/>
      <c r="C928" s="115"/>
      <c r="D928" s="115"/>
      <c r="E928" s="115"/>
      <c r="F928" s="116"/>
      <c r="G928" s="116"/>
      <c r="H928" s="117"/>
      <c r="I928" s="116"/>
      <c r="J928" s="116"/>
      <c r="K928" s="117"/>
      <c r="L928" s="116"/>
      <c r="M928" s="115"/>
      <c r="N928" s="115"/>
      <c r="O928" s="116"/>
      <c r="P928" s="117"/>
    </row>
    <row r="929" spans="2:16" x14ac:dyDescent="0.2">
      <c r="B929" s="115"/>
      <c r="C929" s="115"/>
      <c r="D929" s="115"/>
      <c r="E929" s="115"/>
      <c r="F929" s="116"/>
      <c r="G929" s="116"/>
      <c r="H929" s="117"/>
      <c r="I929" s="116"/>
      <c r="J929" s="116"/>
      <c r="K929" s="117"/>
      <c r="L929" s="116"/>
      <c r="M929" s="115"/>
      <c r="N929" s="115"/>
      <c r="O929" s="116"/>
      <c r="P929" s="117"/>
    </row>
    <row r="930" spans="2:16" x14ac:dyDescent="0.2">
      <c r="B930" s="115"/>
      <c r="C930" s="115"/>
      <c r="D930" s="115"/>
      <c r="E930" s="115"/>
      <c r="F930" s="116"/>
      <c r="G930" s="116"/>
      <c r="H930" s="117"/>
      <c r="I930" s="116"/>
      <c r="J930" s="116"/>
      <c r="K930" s="117"/>
      <c r="L930" s="116"/>
      <c r="M930" s="115"/>
      <c r="N930" s="115"/>
      <c r="O930" s="116"/>
      <c r="P930" s="117"/>
    </row>
    <row r="931" spans="2:16" x14ac:dyDescent="0.2">
      <c r="B931" s="115"/>
      <c r="C931" s="115"/>
      <c r="D931" s="115"/>
      <c r="E931" s="115"/>
      <c r="F931" s="116"/>
      <c r="G931" s="116"/>
      <c r="H931" s="117"/>
      <c r="I931" s="116"/>
      <c r="J931" s="116"/>
      <c r="K931" s="117"/>
      <c r="L931" s="116"/>
      <c r="M931" s="115"/>
      <c r="N931" s="115"/>
      <c r="O931" s="116"/>
      <c r="P931" s="117"/>
    </row>
    <row r="932" spans="2:16" x14ac:dyDescent="0.2">
      <c r="B932" s="115"/>
      <c r="C932" s="115"/>
      <c r="D932" s="115"/>
      <c r="E932" s="115"/>
      <c r="F932" s="116"/>
      <c r="G932" s="116"/>
      <c r="H932" s="117"/>
      <c r="I932" s="116"/>
      <c r="J932" s="116"/>
      <c r="K932" s="117"/>
      <c r="L932" s="116"/>
      <c r="M932" s="115"/>
      <c r="N932" s="115"/>
      <c r="O932" s="116"/>
      <c r="P932" s="117"/>
    </row>
    <row r="933" spans="2:16" x14ac:dyDescent="0.2">
      <c r="B933" s="115"/>
      <c r="C933" s="115"/>
      <c r="D933" s="115"/>
      <c r="E933" s="115"/>
      <c r="F933" s="116"/>
      <c r="G933" s="116"/>
      <c r="H933" s="117"/>
      <c r="I933" s="116"/>
      <c r="J933" s="116"/>
      <c r="K933" s="117"/>
      <c r="L933" s="116"/>
      <c r="M933" s="115"/>
      <c r="N933" s="115"/>
      <c r="O933" s="116"/>
      <c r="P933" s="117"/>
    </row>
    <row r="934" spans="2:16" x14ac:dyDescent="0.2">
      <c r="B934" s="115"/>
      <c r="C934" s="115"/>
      <c r="D934" s="115"/>
      <c r="E934" s="115"/>
      <c r="F934" s="116"/>
      <c r="G934" s="116"/>
      <c r="H934" s="117"/>
      <c r="I934" s="116"/>
      <c r="J934" s="116"/>
      <c r="K934" s="117"/>
      <c r="L934" s="116"/>
      <c r="M934" s="115"/>
      <c r="N934" s="115"/>
      <c r="O934" s="116"/>
      <c r="P934" s="117"/>
    </row>
    <row r="935" spans="2:16" x14ac:dyDescent="0.2">
      <c r="B935" s="115"/>
      <c r="C935" s="115"/>
      <c r="D935" s="115"/>
      <c r="E935" s="115"/>
      <c r="F935" s="116"/>
      <c r="G935" s="116"/>
      <c r="H935" s="117"/>
      <c r="I935" s="116"/>
      <c r="J935" s="116"/>
      <c r="K935" s="117"/>
      <c r="L935" s="116"/>
      <c r="M935" s="115"/>
      <c r="N935" s="115"/>
      <c r="O935" s="116"/>
      <c r="P935" s="117"/>
    </row>
    <row r="936" spans="2:16" x14ac:dyDescent="0.2">
      <c r="B936" s="115"/>
      <c r="C936" s="115"/>
      <c r="D936" s="115"/>
      <c r="E936" s="115"/>
      <c r="F936" s="116"/>
      <c r="G936" s="116"/>
      <c r="H936" s="117"/>
      <c r="I936" s="116"/>
      <c r="J936" s="116"/>
      <c r="K936" s="117"/>
      <c r="L936" s="116"/>
      <c r="M936" s="115"/>
      <c r="N936" s="115"/>
      <c r="O936" s="116"/>
      <c r="P936" s="117"/>
    </row>
    <row r="937" spans="2:16" x14ac:dyDescent="0.2">
      <c r="B937" s="115"/>
      <c r="C937" s="115"/>
      <c r="D937" s="115"/>
      <c r="E937" s="115"/>
      <c r="F937" s="116"/>
      <c r="G937" s="116"/>
      <c r="H937" s="117"/>
      <c r="I937" s="116"/>
      <c r="J937" s="116"/>
      <c r="K937" s="117"/>
      <c r="L937" s="116"/>
      <c r="M937" s="115"/>
      <c r="N937" s="115"/>
      <c r="O937" s="116"/>
      <c r="P937" s="117"/>
    </row>
    <row r="938" spans="2:16" x14ac:dyDescent="0.2">
      <c r="B938" s="115"/>
      <c r="C938" s="115"/>
      <c r="D938" s="115"/>
      <c r="E938" s="115"/>
      <c r="F938" s="116"/>
      <c r="G938" s="116"/>
      <c r="H938" s="117"/>
      <c r="I938" s="116"/>
      <c r="J938" s="116"/>
      <c r="K938" s="117"/>
      <c r="L938" s="116"/>
      <c r="M938" s="115"/>
      <c r="N938" s="115"/>
      <c r="O938" s="116"/>
      <c r="P938" s="117"/>
    </row>
    <row r="939" spans="2:16" x14ac:dyDescent="0.2">
      <c r="B939" s="115"/>
      <c r="C939" s="115"/>
      <c r="D939" s="115"/>
      <c r="E939" s="115"/>
      <c r="F939" s="116"/>
      <c r="G939" s="116"/>
      <c r="H939" s="117"/>
      <c r="I939" s="116"/>
      <c r="J939" s="116"/>
      <c r="K939" s="117"/>
      <c r="L939" s="116"/>
      <c r="M939" s="115"/>
      <c r="N939" s="115"/>
      <c r="O939" s="116"/>
      <c r="P939" s="117"/>
    </row>
    <row r="940" spans="2:16" x14ac:dyDescent="0.2">
      <c r="B940" s="115"/>
      <c r="C940" s="115"/>
      <c r="D940" s="115"/>
      <c r="E940" s="115"/>
      <c r="F940" s="116"/>
      <c r="G940" s="116"/>
      <c r="H940" s="117"/>
      <c r="I940" s="116"/>
      <c r="J940" s="116"/>
      <c r="K940" s="117"/>
      <c r="L940" s="116"/>
      <c r="M940" s="115"/>
      <c r="N940" s="115"/>
      <c r="O940" s="116"/>
      <c r="P940" s="117"/>
    </row>
    <row r="941" spans="2:16" x14ac:dyDescent="0.2">
      <c r="B941" s="115"/>
      <c r="C941" s="115"/>
      <c r="D941" s="115"/>
      <c r="E941" s="115"/>
      <c r="F941" s="116"/>
      <c r="G941" s="116"/>
      <c r="H941" s="117"/>
      <c r="I941" s="116"/>
      <c r="J941" s="116"/>
      <c r="K941" s="117"/>
      <c r="L941" s="116"/>
      <c r="M941" s="115"/>
      <c r="N941" s="115"/>
      <c r="O941" s="116"/>
      <c r="P941" s="117"/>
    </row>
    <row r="942" spans="2:16" x14ac:dyDescent="0.2">
      <c r="B942" s="115"/>
      <c r="C942" s="115"/>
      <c r="D942" s="115"/>
      <c r="E942" s="115"/>
      <c r="F942" s="116"/>
      <c r="G942" s="116"/>
      <c r="H942" s="117"/>
      <c r="I942" s="116"/>
      <c r="J942" s="116"/>
      <c r="K942" s="117"/>
      <c r="L942" s="116"/>
      <c r="M942" s="115"/>
      <c r="N942" s="115"/>
      <c r="O942" s="116"/>
      <c r="P942" s="117"/>
    </row>
    <row r="943" spans="2:16" x14ac:dyDescent="0.2">
      <c r="B943" s="115"/>
      <c r="C943" s="115"/>
      <c r="D943" s="115"/>
      <c r="E943" s="115"/>
      <c r="F943" s="116"/>
      <c r="G943" s="116"/>
      <c r="H943" s="117"/>
      <c r="I943" s="116"/>
      <c r="J943" s="116"/>
      <c r="K943" s="117"/>
      <c r="L943" s="116"/>
      <c r="M943" s="115"/>
      <c r="N943" s="115"/>
      <c r="O943" s="116"/>
      <c r="P943" s="117"/>
    </row>
    <row r="944" spans="2:16" x14ac:dyDescent="0.2">
      <c r="B944" s="115"/>
      <c r="C944" s="115"/>
      <c r="D944" s="115"/>
      <c r="E944" s="115"/>
      <c r="F944" s="116"/>
      <c r="G944" s="116"/>
      <c r="H944" s="117"/>
      <c r="I944" s="116"/>
      <c r="J944" s="116"/>
      <c r="K944" s="117"/>
      <c r="L944" s="116"/>
      <c r="M944" s="115"/>
      <c r="N944" s="115"/>
      <c r="O944" s="116"/>
      <c r="P944" s="117"/>
    </row>
    <row r="945" spans="2:16" x14ac:dyDescent="0.2">
      <c r="B945" s="115"/>
      <c r="C945" s="115"/>
      <c r="D945" s="115"/>
      <c r="E945" s="115"/>
      <c r="F945" s="116"/>
      <c r="G945" s="116"/>
      <c r="H945" s="117"/>
      <c r="I945" s="116"/>
      <c r="J945" s="116"/>
      <c r="K945" s="117"/>
      <c r="L945" s="116"/>
      <c r="M945" s="115"/>
      <c r="N945" s="115"/>
      <c r="O945" s="116"/>
      <c r="P945" s="117"/>
    </row>
    <row r="946" spans="2:16" x14ac:dyDescent="0.2">
      <c r="B946" s="115"/>
      <c r="C946" s="115"/>
      <c r="D946" s="115"/>
      <c r="E946" s="115"/>
      <c r="F946" s="116"/>
      <c r="G946" s="116"/>
      <c r="H946" s="117"/>
      <c r="I946" s="116"/>
      <c r="J946" s="116"/>
      <c r="K946" s="117"/>
      <c r="L946" s="116"/>
      <c r="M946" s="115"/>
      <c r="N946" s="115"/>
      <c r="O946" s="116"/>
      <c r="P946" s="117"/>
    </row>
    <row r="947" spans="2:16" x14ac:dyDescent="0.2">
      <c r="B947" s="115"/>
      <c r="C947" s="115"/>
      <c r="D947" s="115"/>
      <c r="E947" s="115"/>
      <c r="F947" s="116"/>
      <c r="G947" s="116"/>
      <c r="H947" s="117"/>
      <c r="I947" s="116"/>
      <c r="J947" s="116"/>
      <c r="K947" s="117"/>
      <c r="L947" s="116"/>
      <c r="M947" s="115"/>
      <c r="N947" s="115"/>
      <c r="O947" s="116"/>
      <c r="P947" s="117"/>
    </row>
    <row r="948" spans="2:16" x14ac:dyDescent="0.2">
      <c r="B948" s="115"/>
      <c r="C948" s="115"/>
      <c r="D948" s="115"/>
      <c r="E948" s="115"/>
      <c r="F948" s="116"/>
      <c r="G948" s="116"/>
      <c r="H948" s="117"/>
      <c r="I948" s="116"/>
      <c r="J948" s="116"/>
      <c r="K948" s="117"/>
      <c r="L948" s="116"/>
      <c r="M948" s="115"/>
      <c r="N948" s="115"/>
      <c r="O948" s="116"/>
      <c r="P948" s="117"/>
    </row>
    <row r="949" spans="2:16" x14ac:dyDescent="0.2">
      <c r="B949" s="115"/>
      <c r="C949" s="115"/>
      <c r="D949" s="115"/>
      <c r="E949" s="115"/>
      <c r="F949" s="116"/>
      <c r="G949" s="116"/>
      <c r="H949" s="117"/>
      <c r="I949" s="116"/>
      <c r="J949" s="116"/>
      <c r="K949" s="117"/>
      <c r="L949" s="116"/>
      <c r="M949" s="115"/>
      <c r="N949" s="115"/>
      <c r="O949" s="116"/>
      <c r="P949" s="117"/>
    </row>
    <row r="950" spans="2:16" x14ac:dyDescent="0.2">
      <c r="B950" s="115"/>
      <c r="C950" s="115"/>
      <c r="D950" s="115"/>
      <c r="E950" s="115"/>
      <c r="F950" s="116"/>
      <c r="G950" s="116"/>
      <c r="H950" s="117"/>
      <c r="I950" s="116"/>
      <c r="J950" s="116"/>
      <c r="K950" s="117"/>
      <c r="L950" s="116"/>
      <c r="M950" s="115"/>
      <c r="N950" s="115"/>
      <c r="O950" s="116"/>
      <c r="P950" s="117"/>
    </row>
    <row r="951" spans="2:16" x14ac:dyDescent="0.2">
      <c r="B951" s="115"/>
      <c r="C951" s="115"/>
      <c r="D951" s="115"/>
      <c r="E951" s="115"/>
      <c r="F951" s="116"/>
      <c r="G951" s="116"/>
      <c r="H951" s="117"/>
      <c r="I951" s="116"/>
      <c r="J951" s="116"/>
      <c r="K951" s="117"/>
      <c r="L951" s="116"/>
      <c r="M951" s="115"/>
      <c r="N951" s="115"/>
      <c r="O951" s="116"/>
      <c r="P951" s="117"/>
    </row>
    <row r="952" spans="2:16" x14ac:dyDescent="0.2">
      <c r="B952" s="115"/>
      <c r="C952" s="115"/>
      <c r="D952" s="115"/>
      <c r="E952" s="115"/>
      <c r="F952" s="116"/>
      <c r="G952" s="116"/>
      <c r="H952" s="117"/>
      <c r="I952" s="116"/>
      <c r="J952" s="116"/>
      <c r="K952" s="117"/>
      <c r="L952" s="116"/>
      <c r="M952" s="115"/>
      <c r="N952" s="115"/>
      <c r="O952" s="116"/>
      <c r="P952" s="117"/>
    </row>
    <row r="953" spans="2:16" x14ac:dyDescent="0.2">
      <c r="B953" s="115"/>
      <c r="C953" s="115"/>
      <c r="D953" s="115"/>
      <c r="E953" s="115"/>
      <c r="F953" s="116"/>
      <c r="G953" s="116"/>
      <c r="H953" s="117"/>
      <c r="I953" s="116"/>
      <c r="J953" s="116"/>
      <c r="K953" s="117"/>
      <c r="L953" s="116"/>
      <c r="M953" s="115"/>
      <c r="N953" s="115"/>
      <c r="O953" s="116"/>
      <c r="P953" s="117"/>
    </row>
    <row r="954" spans="2:16" x14ac:dyDescent="0.2">
      <c r="B954" s="115"/>
      <c r="C954" s="115"/>
      <c r="D954" s="115"/>
      <c r="E954" s="115"/>
      <c r="F954" s="116"/>
      <c r="G954" s="116"/>
      <c r="H954" s="117"/>
      <c r="I954" s="116"/>
      <c r="J954" s="116"/>
      <c r="K954" s="117"/>
      <c r="L954" s="116"/>
      <c r="M954" s="115"/>
      <c r="N954" s="115"/>
      <c r="O954" s="116"/>
      <c r="P954" s="117"/>
    </row>
    <row r="955" spans="2:16" x14ac:dyDescent="0.2">
      <c r="B955" s="115"/>
      <c r="C955" s="115"/>
      <c r="D955" s="115"/>
      <c r="E955" s="115"/>
      <c r="F955" s="116"/>
      <c r="G955" s="116"/>
      <c r="H955" s="117"/>
      <c r="I955" s="116"/>
      <c r="J955" s="116"/>
      <c r="K955" s="117"/>
      <c r="L955" s="116"/>
      <c r="M955" s="115"/>
      <c r="N955" s="115"/>
      <c r="O955" s="116"/>
      <c r="P955" s="117"/>
    </row>
    <row r="956" spans="2:16" x14ac:dyDescent="0.2">
      <c r="B956" s="115"/>
      <c r="C956" s="115"/>
      <c r="D956" s="115"/>
      <c r="E956" s="115"/>
      <c r="F956" s="116"/>
      <c r="G956" s="116"/>
      <c r="H956" s="117"/>
      <c r="I956" s="116"/>
      <c r="J956" s="116"/>
      <c r="K956" s="117"/>
      <c r="L956" s="116"/>
      <c r="M956" s="115"/>
      <c r="N956" s="115"/>
      <c r="O956" s="116"/>
      <c r="P956" s="117"/>
    </row>
    <row r="957" spans="2:16" x14ac:dyDescent="0.2">
      <c r="B957" s="115"/>
      <c r="C957" s="115"/>
      <c r="D957" s="115"/>
      <c r="E957" s="115"/>
      <c r="F957" s="116"/>
      <c r="G957" s="116"/>
      <c r="H957" s="117"/>
      <c r="I957" s="116"/>
      <c r="J957" s="116"/>
      <c r="K957" s="117"/>
      <c r="L957" s="116"/>
      <c r="M957" s="115"/>
      <c r="N957" s="115"/>
      <c r="O957" s="116"/>
      <c r="P957" s="117"/>
    </row>
    <row r="958" spans="2:16" x14ac:dyDescent="0.2">
      <c r="B958" s="115"/>
      <c r="C958" s="115"/>
      <c r="D958" s="115"/>
      <c r="E958" s="115"/>
      <c r="F958" s="116"/>
      <c r="G958" s="116"/>
      <c r="H958" s="117"/>
      <c r="I958" s="116"/>
      <c r="J958" s="116"/>
      <c r="K958" s="117"/>
      <c r="L958" s="116"/>
      <c r="M958" s="115"/>
      <c r="N958" s="115"/>
      <c r="O958" s="116"/>
      <c r="P958" s="117"/>
    </row>
    <row r="959" spans="2:16" x14ac:dyDescent="0.2">
      <c r="B959" s="115"/>
      <c r="C959" s="115"/>
      <c r="D959" s="115"/>
      <c r="E959" s="115"/>
      <c r="F959" s="116"/>
      <c r="G959" s="116"/>
      <c r="H959" s="117"/>
      <c r="I959" s="116"/>
      <c r="J959" s="116"/>
      <c r="K959" s="117"/>
      <c r="L959" s="116"/>
      <c r="M959" s="115"/>
      <c r="N959" s="115"/>
      <c r="O959" s="116"/>
      <c r="P959" s="117"/>
    </row>
    <row r="960" spans="2:16" x14ac:dyDescent="0.2">
      <c r="B960" s="115"/>
      <c r="C960" s="115"/>
      <c r="D960" s="115"/>
      <c r="E960" s="115"/>
      <c r="F960" s="116"/>
      <c r="G960" s="116"/>
      <c r="H960" s="117"/>
      <c r="I960" s="116"/>
      <c r="J960" s="116"/>
      <c r="K960" s="117"/>
      <c r="L960" s="116"/>
      <c r="M960" s="115"/>
      <c r="N960" s="115"/>
      <c r="O960" s="116"/>
      <c r="P960" s="117"/>
    </row>
    <row r="961" spans="2:16" x14ac:dyDescent="0.2">
      <c r="B961" s="115"/>
      <c r="C961" s="115"/>
      <c r="D961" s="115"/>
      <c r="E961" s="115"/>
      <c r="F961" s="116"/>
      <c r="G961" s="116"/>
      <c r="H961" s="117"/>
      <c r="I961" s="116"/>
      <c r="J961" s="116"/>
      <c r="K961" s="117"/>
      <c r="L961" s="116"/>
      <c r="M961" s="115"/>
      <c r="N961" s="115"/>
      <c r="O961" s="116"/>
      <c r="P961" s="117"/>
    </row>
    <row r="962" spans="2:16" x14ac:dyDescent="0.2">
      <c r="B962" s="115"/>
      <c r="C962" s="115"/>
      <c r="D962" s="115"/>
      <c r="E962" s="115"/>
      <c r="F962" s="116"/>
      <c r="G962" s="116"/>
      <c r="H962" s="117"/>
      <c r="I962" s="116"/>
      <c r="J962" s="116"/>
      <c r="K962" s="117"/>
      <c r="L962" s="116"/>
      <c r="M962" s="115"/>
      <c r="N962" s="115"/>
      <c r="O962" s="116"/>
      <c r="P962" s="117"/>
    </row>
    <row r="963" spans="2:16" x14ac:dyDescent="0.2">
      <c r="B963" s="115"/>
      <c r="C963" s="115"/>
      <c r="D963" s="115"/>
      <c r="E963" s="115"/>
      <c r="F963" s="116"/>
      <c r="G963" s="116"/>
      <c r="H963" s="117"/>
      <c r="I963" s="116"/>
      <c r="J963" s="116"/>
      <c r="K963" s="117"/>
      <c r="L963" s="116"/>
      <c r="M963" s="115"/>
      <c r="N963" s="115"/>
      <c r="O963" s="116"/>
      <c r="P963" s="117"/>
    </row>
    <row r="964" spans="2:16" x14ac:dyDescent="0.2">
      <c r="B964" s="115"/>
      <c r="C964" s="115"/>
      <c r="D964" s="115"/>
      <c r="E964" s="115"/>
      <c r="F964" s="116"/>
      <c r="G964" s="116"/>
      <c r="H964" s="117"/>
      <c r="I964" s="116"/>
      <c r="J964" s="116"/>
      <c r="K964" s="117"/>
      <c r="L964" s="116"/>
      <c r="M964" s="115"/>
      <c r="N964" s="115"/>
      <c r="O964" s="116"/>
      <c r="P964" s="117"/>
    </row>
    <row r="965" spans="2:16" x14ac:dyDescent="0.2">
      <c r="B965" s="115"/>
      <c r="C965" s="115"/>
      <c r="D965" s="115"/>
      <c r="E965" s="115"/>
      <c r="F965" s="116"/>
      <c r="G965" s="116"/>
      <c r="H965" s="117"/>
      <c r="I965" s="116"/>
      <c r="J965" s="116"/>
      <c r="K965" s="117"/>
      <c r="L965" s="116"/>
      <c r="M965" s="115"/>
      <c r="N965" s="115"/>
      <c r="O965" s="116"/>
      <c r="P965" s="117"/>
    </row>
    <row r="966" spans="2:16" x14ac:dyDescent="0.2">
      <c r="B966" s="115"/>
      <c r="C966" s="115"/>
      <c r="D966" s="115"/>
      <c r="E966" s="115"/>
      <c r="F966" s="116"/>
      <c r="G966" s="116"/>
      <c r="H966" s="117"/>
      <c r="I966" s="116"/>
      <c r="J966" s="116"/>
      <c r="K966" s="117"/>
      <c r="L966" s="116"/>
      <c r="M966" s="115"/>
      <c r="N966" s="115"/>
      <c r="O966" s="116"/>
      <c r="P966" s="117"/>
    </row>
    <row r="967" spans="2:16" x14ac:dyDescent="0.2">
      <c r="B967" s="115"/>
      <c r="C967" s="115"/>
      <c r="D967" s="115"/>
      <c r="E967" s="115"/>
      <c r="F967" s="116"/>
      <c r="G967" s="116"/>
      <c r="H967" s="117"/>
      <c r="I967" s="116"/>
      <c r="J967" s="116"/>
      <c r="K967" s="117"/>
      <c r="L967" s="116"/>
      <c r="M967" s="115"/>
      <c r="N967" s="115"/>
      <c r="O967" s="116"/>
      <c r="P967" s="117"/>
    </row>
    <row r="968" spans="2:16" x14ac:dyDescent="0.2">
      <c r="B968" s="115"/>
      <c r="C968" s="115"/>
      <c r="D968" s="115"/>
      <c r="E968" s="115"/>
      <c r="F968" s="116"/>
      <c r="G968" s="116"/>
      <c r="H968" s="117"/>
      <c r="I968" s="116"/>
      <c r="J968" s="116"/>
      <c r="K968" s="117"/>
      <c r="L968" s="116"/>
      <c r="M968" s="115"/>
      <c r="N968" s="115"/>
      <c r="O968" s="116"/>
      <c r="P968" s="117"/>
    </row>
    <row r="969" spans="2:16" x14ac:dyDescent="0.2">
      <c r="N969" s="54"/>
      <c r="O969" s="54"/>
      <c r="P969" s="54"/>
    </row>
    <row r="970" spans="2:16" x14ac:dyDescent="0.2">
      <c r="N970" s="54"/>
      <c r="O970" s="54"/>
      <c r="P970" s="54"/>
    </row>
  </sheetData>
  <mergeCells count="2">
    <mergeCell ref="B16:M16"/>
    <mergeCell ref="B2:E2"/>
  </mergeCells>
  <conditionalFormatting sqref="O18:P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15:AS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0445A-2572-4C23-9E12-E281DC46EB52}">
  <sheetPr>
    <tabColor rgb="FF92D050"/>
  </sheetPr>
  <dimension ref="B1:Q68"/>
  <sheetViews>
    <sheetView topLeftCell="E49" workbookViewId="0">
      <selection activeCell="Q58" sqref="Q58"/>
    </sheetView>
  </sheetViews>
  <sheetFormatPr baseColWidth="10" defaultRowHeight="12.75" x14ac:dyDescent="0.2"/>
  <cols>
    <col min="2" max="2" width="22.140625" customWidth="1"/>
    <col min="3" max="3" width="15.5703125" customWidth="1"/>
  </cols>
  <sheetData>
    <row r="1" spans="2:17" ht="13.5" thickBot="1" x14ac:dyDescent="0.25"/>
    <row r="2" spans="2:17" ht="18.75" thickBot="1" x14ac:dyDescent="0.3">
      <c r="B2" s="91" t="s">
        <v>102</v>
      </c>
      <c r="C2" s="92"/>
      <c r="D2" s="92"/>
      <c r="E2" s="93"/>
    </row>
    <row r="4" spans="2:17" x14ac:dyDescent="0.2">
      <c r="B4" s="15" t="s">
        <v>4</v>
      </c>
      <c r="C4" s="27" t="s">
        <v>61</v>
      </c>
    </row>
    <row r="5" spans="2:17" x14ac:dyDescent="0.2">
      <c r="B5" s="15" t="s">
        <v>5</v>
      </c>
      <c r="C5" s="61" t="s">
        <v>93</v>
      </c>
    </row>
    <row r="6" spans="2:17" x14ac:dyDescent="0.2">
      <c r="B6" s="15" t="s">
        <v>94</v>
      </c>
      <c r="C6" s="73" t="s">
        <v>62</v>
      </c>
    </row>
    <row r="7" spans="2:17" ht="15" x14ac:dyDescent="0.25">
      <c r="B7" s="15" t="s">
        <v>6</v>
      </c>
      <c r="C7" s="18" t="s">
        <v>28</v>
      </c>
      <c r="G7" s="177" t="s">
        <v>112</v>
      </c>
      <c r="H7" s="177"/>
      <c r="I7" s="120" t="s">
        <v>101</v>
      </c>
    </row>
    <row r="8" spans="2:17" ht="15" x14ac:dyDescent="0.25">
      <c r="B8" s="15" t="s">
        <v>10</v>
      </c>
      <c r="C8" s="18" t="s">
        <v>63</v>
      </c>
      <c r="G8" s="177" t="s">
        <v>103</v>
      </c>
      <c r="H8" s="177"/>
      <c r="I8" s="121" t="s">
        <v>104</v>
      </c>
    </row>
    <row r="9" spans="2:17" x14ac:dyDescent="0.2">
      <c r="B9" s="15" t="s">
        <v>48</v>
      </c>
      <c r="C9" s="18" t="s">
        <v>49</v>
      </c>
    </row>
    <row r="10" spans="2:17" x14ac:dyDescent="0.2">
      <c r="B10" s="15" t="s">
        <v>22</v>
      </c>
      <c r="C10" s="18" t="s">
        <v>81</v>
      </c>
    </row>
    <row r="14" spans="2:17" x14ac:dyDescent="0.2">
      <c r="P14" s="166" t="s">
        <v>66</v>
      </c>
      <c r="Q14" s="113" t="s">
        <v>1</v>
      </c>
    </row>
    <row r="15" spans="2:17" ht="15.75" x14ac:dyDescent="0.25">
      <c r="B15" s="88" t="s">
        <v>3</v>
      </c>
      <c r="C15" s="89"/>
      <c r="D15" s="89"/>
      <c r="E15" s="89"/>
      <c r="F15" s="89"/>
      <c r="G15" s="89"/>
      <c r="H15" s="89"/>
      <c r="I15" s="89"/>
      <c r="J15" s="89"/>
      <c r="K15" s="89"/>
      <c r="L15" s="89"/>
      <c r="M15" s="90"/>
      <c r="O15" s="163"/>
      <c r="P15" s="142">
        <v>0.5</v>
      </c>
      <c r="Q15" s="143">
        <v>3.4953180819073602</v>
      </c>
    </row>
    <row r="16" spans="2:17" x14ac:dyDescent="0.2">
      <c r="O16" s="163"/>
      <c r="P16" s="142">
        <v>0.6</v>
      </c>
      <c r="Q16" s="143">
        <v>3.7517891596306199</v>
      </c>
    </row>
    <row r="17" spans="15:17" x14ac:dyDescent="0.2">
      <c r="O17" s="163"/>
      <c r="P17" s="142">
        <v>0.7</v>
      </c>
      <c r="Q17" s="143">
        <v>4.1426667349940898</v>
      </c>
    </row>
    <row r="18" spans="15:17" x14ac:dyDescent="0.2">
      <c r="O18" s="163"/>
      <c r="P18" s="142">
        <v>0.8</v>
      </c>
      <c r="Q18" s="143">
        <v>4.3010813597722297</v>
      </c>
    </row>
    <row r="19" spans="15:17" x14ac:dyDescent="0.2">
      <c r="O19" s="163"/>
      <c r="P19" s="142">
        <v>0.9</v>
      </c>
      <c r="Q19" s="143">
        <v>4.2590040948679402</v>
      </c>
    </row>
    <row r="20" spans="15:17" x14ac:dyDescent="0.2">
      <c r="O20" s="163"/>
      <c r="P20" s="142">
        <v>1</v>
      </c>
      <c r="Q20" s="143">
        <v>4.2880247640533398</v>
      </c>
    </row>
    <row r="21" spans="15:17" x14ac:dyDescent="0.2">
      <c r="O21" s="163"/>
      <c r="P21" s="142">
        <v>1.1000000000000001</v>
      </c>
      <c r="Q21" s="143">
        <v>4.1938064663282404</v>
      </c>
    </row>
    <row r="22" spans="15:17" x14ac:dyDescent="0.2">
      <c r="O22" s="163"/>
      <c r="P22" s="142">
        <v>1.2</v>
      </c>
      <c r="Q22" s="143">
        <v>4.0182521936768598</v>
      </c>
    </row>
    <row r="23" spans="15:17" x14ac:dyDescent="0.2">
      <c r="O23" s="163"/>
      <c r="P23" s="142">
        <v>1.3</v>
      </c>
      <c r="Q23" s="143">
        <v>3.9739138349872798</v>
      </c>
    </row>
    <row r="24" spans="15:17" x14ac:dyDescent="0.2">
      <c r="O24" s="163"/>
      <c r="P24" s="142">
        <v>1.4</v>
      </c>
      <c r="Q24" s="143">
        <v>4.0270123885770204</v>
      </c>
    </row>
    <row r="25" spans="15:17" x14ac:dyDescent="0.2">
      <c r="O25" s="163"/>
      <c r="P25" s="142">
        <v>1.5</v>
      </c>
      <c r="Q25" s="143">
        <v>4.0212671290820801</v>
      </c>
    </row>
    <row r="57" spans="2:13" x14ac:dyDescent="0.2">
      <c r="B57" s="161" t="s">
        <v>0</v>
      </c>
      <c r="C57" s="161" t="s">
        <v>1</v>
      </c>
      <c r="D57" s="161" t="s">
        <v>100</v>
      </c>
      <c r="E57" s="162" t="s">
        <v>70</v>
      </c>
      <c r="F57" s="162" t="s">
        <v>71</v>
      </c>
      <c r="G57" s="162" t="s">
        <v>72</v>
      </c>
      <c r="H57" s="162" t="s">
        <v>73</v>
      </c>
      <c r="I57" s="162" t="s">
        <v>74</v>
      </c>
      <c r="J57" s="161" t="s">
        <v>75</v>
      </c>
      <c r="K57" s="161" t="s">
        <v>76</v>
      </c>
      <c r="L57" s="162" t="s">
        <v>77</v>
      </c>
      <c r="M57" s="162" t="s">
        <v>78</v>
      </c>
    </row>
    <row r="58" spans="2:13" x14ac:dyDescent="0.2">
      <c r="B58" s="142" t="s">
        <v>79</v>
      </c>
      <c r="C58" s="143">
        <v>4.3010813597722297</v>
      </c>
      <c r="D58" s="142">
        <v>0.8</v>
      </c>
      <c r="E58" s="144">
        <v>42079.499999999003</v>
      </c>
      <c r="F58" s="144">
        <v>124741.799999999</v>
      </c>
      <c r="G58" s="144">
        <v>-82662.300000000396</v>
      </c>
      <c r="H58" s="144">
        <v>1.50905309917579</v>
      </c>
      <c r="I58" s="144">
        <v>-4350.4600000000601</v>
      </c>
      <c r="J58" s="145">
        <v>725</v>
      </c>
      <c r="K58" s="146">
        <v>0.57241379310344798</v>
      </c>
      <c r="L58" s="144">
        <v>58.040689655171199</v>
      </c>
      <c r="M58" s="144">
        <v>-830.08</v>
      </c>
    </row>
    <row r="59" spans="2:13" x14ac:dyDescent="0.2">
      <c r="B59" s="142" t="s">
        <v>79</v>
      </c>
      <c r="C59" s="143">
        <v>4.2880247640533398</v>
      </c>
      <c r="D59" s="142">
        <v>1</v>
      </c>
      <c r="E59" s="144">
        <v>42691.999999999003</v>
      </c>
      <c r="F59" s="144">
        <v>125826.55999999899</v>
      </c>
      <c r="G59" s="144">
        <v>-83134.560000000405</v>
      </c>
      <c r="H59" s="144">
        <v>1.5135289102389999</v>
      </c>
      <c r="I59" s="144">
        <v>-3850.4600000000601</v>
      </c>
      <c r="J59" s="145">
        <v>725</v>
      </c>
      <c r="K59" s="146">
        <v>0.57655172413793099</v>
      </c>
      <c r="L59" s="144">
        <v>58.885517241378103</v>
      </c>
      <c r="M59" s="144">
        <v>-1030.08</v>
      </c>
    </row>
    <row r="60" spans="2:13" x14ac:dyDescent="0.2">
      <c r="B60" s="142" t="s">
        <v>79</v>
      </c>
      <c r="C60" s="143">
        <v>4.2590040948679402</v>
      </c>
      <c r="D60" s="142">
        <v>0.9</v>
      </c>
      <c r="E60" s="144">
        <v>41916.999999999003</v>
      </c>
      <c r="F60" s="144">
        <v>124761.719999999</v>
      </c>
      <c r="G60" s="144">
        <v>-82844.720000000394</v>
      </c>
      <c r="H60" s="144">
        <v>1.50597068829491</v>
      </c>
      <c r="I60" s="144">
        <v>-3762.9600000000601</v>
      </c>
      <c r="J60" s="145">
        <v>725</v>
      </c>
      <c r="K60" s="146">
        <v>0.57379310344827605</v>
      </c>
      <c r="L60" s="144">
        <v>57.816551724136801</v>
      </c>
      <c r="M60" s="144">
        <v>-930.08</v>
      </c>
    </row>
    <row r="61" spans="2:13" x14ac:dyDescent="0.2">
      <c r="B61" s="142" t="s">
        <v>79</v>
      </c>
      <c r="C61" s="143">
        <v>4.1938064663282404</v>
      </c>
      <c r="D61" s="142">
        <v>1.1000000000000001</v>
      </c>
      <c r="E61" s="144">
        <v>42066.999999999003</v>
      </c>
      <c r="F61" s="144">
        <v>125826.55999999899</v>
      </c>
      <c r="G61" s="144">
        <v>-83759.560000000405</v>
      </c>
      <c r="H61" s="144">
        <v>1.50223520753928</v>
      </c>
      <c r="I61" s="144">
        <v>-3787.9600000000601</v>
      </c>
      <c r="J61" s="145">
        <v>725</v>
      </c>
      <c r="K61" s="146">
        <v>0.57655172413793099</v>
      </c>
      <c r="L61" s="144">
        <v>58.0234482758609</v>
      </c>
      <c r="M61" s="144">
        <v>-1142.58</v>
      </c>
    </row>
    <row r="62" spans="2:13" x14ac:dyDescent="0.2">
      <c r="B62" s="142" t="s">
        <v>79</v>
      </c>
      <c r="C62" s="143">
        <v>4.1426667349940898</v>
      </c>
      <c r="D62" s="142">
        <v>0.7</v>
      </c>
      <c r="E62" s="144">
        <v>40291.999999999003</v>
      </c>
      <c r="F62" s="144">
        <v>123542.19999999899</v>
      </c>
      <c r="G62" s="144">
        <v>-83250.200000000405</v>
      </c>
      <c r="H62" s="144">
        <v>1.48398682525686</v>
      </c>
      <c r="I62" s="144">
        <v>-4162.9600000000601</v>
      </c>
      <c r="J62" s="145">
        <v>725</v>
      </c>
      <c r="K62" s="146">
        <v>0.56551724137931003</v>
      </c>
      <c r="L62" s="144">
        <v>55.575172413791897</v>
      </c>
      <c r="M62" s="144">
        <v>-730.08</v>
      </c>
    </row>
    <row r="63" spans="2:13" x14ac:dyDescent="0.2">
      <c r="B63" s="142" t="s">
        <v>79</v>
      </c>
      <c r="C63" s="143">
        <v>4.0270123885770204</v>
      </c>
      <c r="D63" s="142">
        <v>1.4</v>
      </c>
      <c r="E63" s="144">
        <v>40954.499999999003</v>
      </c>
      <c r="F63" s="144">
        <v>125933.97999999901</v>
      </c>
      <c r="G63" s="144">
        <v>-84979.480000000403</v>
      </c>
      <c r="H63" s="144">
        <v>1.48193399159419</v>
      </c>
      <c r="I63" s="144">
        <v>-3787.9600000000601</v>
      </c>
      <c r="J63" s="145">
        <v>725</v>
      </c>
      <c r="K63" s="146">
        <v>0.57793103448275895</v>
      </c>
      <c r="L63" s="144">
        <v>56.488965517240203</v>
      </c>
      <c r="M63" s="144">
        <v>-1167.58</v>
      </c>
    </row>
    <row r="64" spans="2:13" x14ac:dyDescent="0.2">
      <c r="B64" s="142" t="s">
        <v>79</v>
      </c>
      <c r="C64" s="143">
        <v>4.0212671290820801</v>
      </c>
      <c r="D64" s="142">
        <v>1.5</v>
      </c>
      <c r="E64" s="144">
        <v>40891.999999999003</v>
      </c>
      <c r="F64" s="144">
        <v>125933.97999999901</v>
      </c>
      <c r="G64" s="144">
        <v>-85041.980000000403</v>
      </c>
      <c r="H64" s="144">
        <v>1.4808448721443099</v>
      </c>
      <c r="I64" s="144">
        <v>-3787.9600000000601</v>
      </c>
      <c r="J64" s="145">
        <v>725</v>
      </c>
      <c r="K64" s="146">
        <v>0.57793103448275895</v>
      </c>
      <c r="L64" s="144">
        <v>56.402758620688502</v>
      </c>
      <c r="M64" s="144">
        <v>-1030.08</v>
      </c>
    </row>
    <row r="65" spans="2:13" x14ac:dyDescent="0.2">
      <c r="B65" s="142" t="s">
        <v>79</v>
      </c>
      <c r="C65" s="143">
        <v>4.0182521936768598</v>
      </c>
      <c r="D65" s="142">
        <v>1.2</v>
      </c>
      <c r="E65" s="144">
        <v>40741.999999999003</v>
      </c>
      <c r="F65" s="144">
        <v>125826.55999999899</v>
      </c>
      <c r="G65" s="144">
        <v>-85084.560000000405</v>
      </c>
      <c r="H65" s="144">
        <v>1.4788412844821499</v>
      </c>
      <c r="I65" s="144">
        <v>-3787.9600000000601</v>
      </c>
      <c r="J65" s="145">
        <v>725</v>
      </c>
      <c r="K65" s="146">
        <v>0.57655172413793099</v>
      </c>
      <c r="L65" s="144">
        <v>56.195862068964402</v>
      </c>
      <c r="M65" s="144">
        <v>-1242.58</v>
      </c>
    </row>
    <row r="66" spans="2:13" x14ac:dyDescent="0.2">
      <c r="B66" s="142" t="s">
        <v>79</v>
      </c>
      <c r="C66" s="143">
        <v>3.9739138349872798</v>
      </c>
      <c r="D66" s="142">
        <v>1.3</v>
      </c>
      <c r="E66" s="144">
        <v>40404.499999999003</v>
      </c>
      <c r="F66" s="144">
        <v>125826.55999999899</v>
      </c>
      <c r="G66" s="144">
        <v>-85422.060000000405</v>
      </c>
      <c r="H66" s="144">
        <v>1.47299842687005</v>
      </c>
      <c r="I66" s="144">
        <v>-3787.9600000000601</v>
      </c>
      <c r="J66" s="145">
        <v>725</v>
      </c>
      <c r="K66" s="146">
        <v>0.57655172413793099</v>
      </c>
      <c r="L66" s="144">
        <v>55.730344827585</v>
      </c>
      <c r="M66" s="144">
        <v>-1092.58</v>
      </c>
    </row>
    <row r="67" spans="2:13" x14ac:dyDescent="0.2">
      <c r="B67" s="142" t="s">
        <v>79</v>
      </c>
      <c r="C67" s="143">
        <v>3.7517891596306199</v>
      </c>
      <c r="D67" s="142">
        <v>0.6</v>
      </c>
      <c r="E67" s="144">
        <v>36604.499999999003</v>
      </c>
      <c r="F67" s="144">
        <v>122660.179999999</v>
      </c>
      <c r="G67" s="144">
        <v>-86055.6800000004</v>
      </c>
      <c r="H67" s="144">
        <v>1.42535832614418</v>
      </c>
      <c r="I67" s="144">
        <v>-4512.9600000000601</v>
      </c>
      <c r="J67" s="145">
        <v>725</v>
      </c>
      <c r="K67" s="146">
        <v>0.55724137931034501</v>
      </c>
      <c r="L67" s="144">
        <v>50.488965517240203</v>
      </c>
      <c r="M67" s="144">
        <v>-730.08</v>
      </c>
    </row>
    <row r="68" spans="2:13" x14ac:dyDescent="0.2">
      <c r="B68" s="142" t="s">
        <v>79</v>
      </c>
      <c r="C68" s="143">
        <v>3.4953180819073602</v>
      </c>
      <c r="D68" s="142">
        <v>0.5</v>
      </c>
      <c r="E68" s="144">
        <v>33704.499999999003</v>
      </c>
      <c r="F68" s="144">
        <v>120528.55999999899</v>
      </c>
      <c r="G68" s="144">
        <v>-86824.060000000405</v>
      </c>
      <c r="H68" s="144">
        <v>1.3881930884135001</v>
      </c>
      <c r="I68" s="144">
        <v>-5278.2000000000698</v>
      </c>
      <c r="J68" s="145">
        <v>725</v>
      </c>
      <c r="K68" s="146">
        <v>0.54206896551724104</v>
      </c>
      <c r="L68" s="144">
        <v>46.488965517240302</v>
      </c>
      <c r="M68" s="144">
        <v>-730.08</v>
      </c>
    </row>
  </sheetData>
  <sortState xmlns:xlrd2="http://schemas.microsoft.com/office/spreadsheetml/2017/richdata2" ref="P15:Q25">
    <sortCondition ref="P15:P25"/>
  </sortState>
  <mergeCells count="2">
    <mergeCell ref="B2:E2"/>
    <mergeCell ref="B15:M15"/>
  </mergeCells>
  <conditionalFormatting sqref="Q15:Q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1:Q557"/>
  <sheetViews>
    <sheetView topLeftCell="A70" zoomScale="85" zoomScaleNormal="85" workbookViewId="0">
      <selection activeCell="M75" sqref="M75"/>
    </sheetView>
  </sheetViews>
  <sheetFormatPr baseColWidth="10" defaultRowHeight="12.75" x14ac:dyDescent="0.2"/>
  <cols>
    <col min="1" max="1" width="3.7109375" customWidth="1"/>
    <col min="2" max="2" width="25" customWidth="1"/>
    <col min="3" max="3" width="21.85546875" bestFit="1" customWidth="1"/>
    <col min="8" max="8" width="13.85546875" customWidth="1"/>
    <col min="9" max="9" width="13.28515625" bestFit="1" customWidth="1"/>
    <col min="14" max="14" width="11.42578125" customWidth="1"/>
    <col min="15" max="15" width="22.140625" customWidth="1"/>
    <col min="16" max="16" width="22.140625" style="39" customWidth="1"/>
    <col min="17" max="17" width="23.85546875" bestFit="1" customWidth="1"/>
    <col min="18" max="26" width="6.140625" customWidth="1"/>
    <col min="27" max="27" width="5.140625" customWidth="1"/>
    <col min="28" max="32" width="6.140625" customWidth="1"/>
    <col min="33" max="33" width="13.28515625" customWidth="1"/>
    <col min="34" max="35" width="6.140625" customWidth="1"/>
    <col min="36" max="36" width="13.28515625" customWidth="1"/>
    <col min="37" max="39" width="4.140625" customWidth="1"/>
    <col min="40" max="40" width="2.140625" customWidth="1"/>
    <col min="41" max="49" width="4.140625" customWidth="1"/>
    <col min="50" max="50" width="2.140625" customWidth="1"/>
    <col min="51" max="52" width="13.28515625" customWidth="1"/>
    <col min="53" max="55" width="5.140625" customWidth="1"/>
    <col min="56" max="56" width="8.7109375" customWidth="1"/>
    <col min="57" max="57" width="6" customWidth="1"/>
    <col min="58" max="60" width="5.140625" customWidth="1"/>
    <col min="61" max="61" width="4.140625" customWidth="1"/>
    <col min="62" max="69" width="5.140625" customWidth="1"/>
    <col min="70" max="71" width="4.140625" customWidth="1"/>
    <col min="72" max="76" width="5.140625" customWidth="1"/>
    <col min="77" max="77" width="8.7109375" customWidth="1"/>
    <col min="78" max="78" width="6" customWidth="1"/>
    <col min="79" max="79" width="3.140625" customWidth="1"/>
    <col min="80" max="91" width="5.140625" customWidth="1"/>
    <col min="92" max="93" width="4.140625" customWidth="1"/>
    <col min="94" max="97" width="5.140625" customWidth="1"/>
    <col min="98" max="98" width="8.7109375" customWidth="1"/>
    <col min="99" max="99" width="6" customWidth="1"/>
    <col min="100" max="118" width="5.140625" customWidth="1"/>
    <col min="119" max="119" width="8.7109375" customWidth="1"/>
    <col min="120" max="139" width="5.140625" customWidth="1"/>
    <col min="140" max="140" width="7.140625" customWidth="1"/>
    <col min="141" max="141" width="6" customWidth="1"/>
    <col min="142" max="160" width="5.140625" customWidth="1"/>
    <col min="161" max="161" width="8.7109375" customWidth="1"/>
    <col min="162" max="162" width="6" customWidth="1"/>
    <col min="163" max="181" width="5.140625" customWidth="1"/>
    <col min="182" max="182" width="8.7109375" customWidth="1"/>
    <col min="183" max="183" width="6" customWidth="1"/>
    <col min="184" max="184" width="5.140625" customWidth="1"/>
    <col min="185" max="188" width="4.140625" customWidth="1"/>
    <col min="189" max="202" width="5.140625" customWidth="1"/>
    <col min="203" max="203" width="8.7109375" customWidth="1"/>
    <col min="204" max="204" width="6" customWidth="1"/>
    <col min="205" max="207" width="5.140625" customWidth="1"/>
    <col min="208" max="208" width="4.140625" customWidth="1"/>
    <col min="209" max="214" width="5.140625" customWidth="1"/>
    <col min="215" max="219" width="4.140625" customWidth="1"/>
    <col min="220" max="223" width="5.140625" customWidth="1"/>
    <col min="224" max="224" width="8.7109375" customWidth="1"/>
    <col min="225" max="234" width="5.140625" customWidth="1"/>
    <col min="235" max="235" width="4.140625" customWidth="1"/>
    <col min="236" max="243" width="5.140625" customWidth="1"/>
    <col min="244" max="244" width="4.140625" customWidth="1"/>
    <col min="245" max="245" width="7.140625" customWidth="1"/>
    <col min="246" max="246" width="6" customWidth="1"/>
    <col min="247" max="247" width="3.140625" customWidth="1"/>
    <col min="248" max="249" width="5.140625" customWidth="1"/>
    <col min="250" max="252" width="4.140625" customWidth="1"/>
    <col min="253" max="265" width="5.140625" customWidth="1"/>
    <col min="266" max="266" width="8.7109375" customWidth="1"/>
    <col min="267" max="267" width="6" customWidth="1"/>
    <col min="268" max="278" width="5.140625" customWidth="1"/>
    <col min="279" max="279" width="4.140625" customWidth="1"/>
    <col min="280" max="286" width="5.140625" customWidth="1"/>
    <col min="287" max="287" width="8.7109375" customWidth="1"/>
    <col min="288" max="288" width="6" customWidth="1"/>
    <col min="289" max="289" width="3.140625" customWidth="1"/>
    <col min="290" max="305" width="4.140625" customWidth="1"/>
    <col min="306" max="307" width="5.140625" customWidth="1"/>
    <col min="308" max="308" width="8.7109375" customWidth="1"/>
    <col min="309" max="309" width="6" customWidth="1"/>
    <col min="310" max="321" width="5.140625" customWidth="1"/>
    <col min="322" max="324" width="4.140625" customWidth="1"/>
    <col min="325" max="328" width="5.140625" customWidth="1"/>
    <col min="329" max="329" width="8.7109375" customWidth="1"/>
    <col min="330" max="348" width="5.140625" customWidth="1"/>
    <col min="349" max="349" width="4.140625" customWidth="1"/>
    <col min="350" max="350" width="7.140625" customWidth="1"/>
    <col min="351" max="351" width="6" customWidth="1"/>
    <col min="352" max="370" width="5.140625" customWidth="1"/>
    <col min="371" max="371" width="8.7109375" customWidth="1"/>
    <col min="372" max="372" width="6" customWidth="1"/>
    <col min="373" max="391" width="5.140625" customWidth="1"/>
    <col min="392" max="392" width="8.7109375" customWidth="1"/>
    <col min="393" max="393" width="6" customWidth="1"/>
    <col min="394" max="412" width="5.140625" customWidth="1"/>
    <col min="413" max="413" width="8.7109375" customWidth="1"/>
    <col min="414" max="414" width="6" customWidth="1"/>
    <col min="415" max="433" width="5.140625" customWidth="1"/>
    <col min="434" max="434" width="8.7109375" customWidth="1"/>
    <col min="435" max="454" width="5.140625" customWidth="1"/>
    <col min="455" max="455" width="7.140625" customWidth="1"/>
    <col min="456" max="456" width="6" customWidth="1"/>
    <col min="457" max="475" width="5.140625" customWidth="1"/>
    <col min="476" max="476" width="8.7109375" customWidth="1"/>
    <col min="477" max="477" width="6" customWidth="1"/>
    <col min="478" max="496" width="5.140625" customWidth="1"/>
    <col min="497" max="497" width="8.7109375" customWidth="1"/>
    <col min="498" max="498" width="6" customWidth="1"/>
    <col min="499" max="517" width="5.140625" customWidth="1"/>
    <col min="518" max="518" width="8.7109375" customWidth="1"/>
    <col min="519" max="519" width="6" customWidth="1"/>
    <col min="520" max="538" width="5.140625" customWidth="1"/>
    <col min="539" max="539" width="8.7109375" customWidth="1"/>
    <col min="540" max="559" width="5.140625" customWidth="1"/>
    <col min="560" max="560" width="7.140625" customWidth="1"/>
    <col min="561" max="561" width="13.28515625" bestFit="1" customWidth="1"/>
  </cols>
  <sheetData>
    <row r="1" spans="2:17" ht="13.5" thickBot="1" x14ac:dyDescent="0.25">
      <c r="B1" s="13"/>
      <c r="C1" s="13"/>
      <c r="D1" s="13"/>
      <c r="E1" s="13"/>
      <c r="F1" s="13"/>
      <c r="G1" s="12"/>
      <c r="H1" s="12"/>
      <c r="I1" s="12"/>
    </row>
    <row r="2" spans="2:17" ht="18.75" thickBot="1" x14ac:dyDescent="0.3">
      <c r="B2" s="34" t="s">
        <v>55</v>
      </c>
      <c r="C2" s="35"/>
      <c r="D2" s="36"/>
      <c r="E2" s="37"/>
      <c r="F2" s="37"/>
      <c r="G2" s="38"/>
      <c r="H2" s="38"/>
      <c r="I2" s="38"/>
    </row>
    <row r="3" spans="2:17" x14ac:dyDescent="0.2">
      <c r="B3" s="13"/>
      <c r="C3" s="13"/>
      <c r="D3" s="13"/>
      <c r="E3" s="13"/>
      <c r="F3" s="13"/>
      <c r="G3" s="12"/>
      <c r="H3" s="12"/>
      <c r="I3" s="12"/>
    </row>
    <row r="4" spans="2:17" x14ac:dyDescent="0.2">
      <c r="B4" s="15" t="s">
        <v>4</v>
      </c>
      <c r="C4" s="27" t="s">
        <v>61</v>
      </c>
      <c r="D4" s="12"/>
      <c r="E4" s="12"/>
      <c r="F4" s="12"/>
      <c r="G4" s="12"/>
      <c r="H4" s="12"/>
      <c r="I4" s="12"/>
      <c r="J4" s="12"/>
      <c r="K4" s="12"/>
      <c r="L4" s="12"/>
      <c r="P4"/>
    </row>
    <row r="5" spans="2:17" x14ac:dyDescent="0.2">
      <c r="B5" s="15" t="s">
        <v>5</v>
      </c>
      <c r="C5" s="61" t="s">
        <v>93</v>
      </c>
      <c r="E5" s="12"/>
      <c r="I5" s="12"/>
      <c r="J5" s="12"/>
      <c r="K5" s="12"/>
      <c r="L5" s="12"/>
      <c r="P5"/>
    </row>
    <row r="6" spans="2:17" x14ac:dyDescent="0.2">
      <c r="B6" s="15" t="s">
        <v>9</v>
      </c>
      <c r="C6" s="73" t="s">
        <v>62</v>
      </c>
      <c r="P6"/>
    </row>
    <row r="7" spans="2:17" x14ac:dyDescent="0.2">
      <c r="B7" s="15" t="s">
        <v>6</v>
      </c>
      <c r="C7" s="18" t="s">
        <v>28</v>
      </c>
      <c r="P7"/>
    </row>
    <row r="8" spans="2:17" x14ac:dyDescent="0.2">
      <c r="B8" s="15" t="s">
        <v>10</v>
      </c>
      <c r="C8" s="18" t="s">
        <v>63</v>
      </c>
      <c r="P8"/>
    </row>
    <row r="9" spans="2:17" ht="13.5" thickBot="1" x14ac:dyDescent="0.25">
      <c r="B9" s="15" t="s">
        <v>48</v>
      </c>
      <c r="C9" s="18" t="s">
        <v>49</v>
      </c>
      <c r="P9"/>
    </row>
    <row r="10" spans="2:17" ht="15" x14ac:dyDescent="0.25">
      <c r="B10" s="15" t="s">
        <v>22</v>
      </c>
      <c r="C10" s="18" t="s">
        <v>81</v>
      </c>
      <c r="D10" s="18"/>
      <c r="E10" s="49" t="s">
        <v>105</v>
      </c>
      <c r="H10" s="174" t="s">
        <v>121</v>
      </c>
      <c r="P10"/>
    </row>
    <row r="11" spans="2:17" ht="15" x14ac:dyDescent="0.25">
      <c r="B11" s="49"/>
      <c r="E11" s="49" t="s">
        <v>106</v>
      </c>
      <c r="H11" s="176" t="s">
        <v>122</v>
      </c>
      <c r="P11"/>
    </row>
    <row r="12" spans="2:17" ht="15" x14ac:dyDescent="0.25">
      <c r="B12" s="49"/>
      <c r="E12" s="49"/>
      <c r="H12" s="175"/>
      <c r="P12"/>
    </row>
    <row r="13" spans="2:17" x14ac:dyDescent="0.2">
      <c r="B13" s="15"/>
      <c r="D13" s="1"/>
      <c r="E13" s="18"/>
      <c r="F13" s="18"/>
      <c r="G13" s="18"/>
      <c r="H13" s="19"/>
      <c r="I13" s="18"/>
      <c r="J13" s="18"/>
      <c r="K13" s="19"/>
      <c r="L13" s="19"/>
      <c r="P13"/>
    </row>
    <row r="14" spans="2:17" x14ac:dyDescent="0.2">
      <c r="P14"/>
    </row>
    <row r="15" spans="2:17" ht="22.5" customHeight="1" x14ac:dyDescent="0.2">
      <c r="B15" s="94" t="s">
        <v>3</v>
      </c>
      <c r="C15" s="95"/>
      <c r="D15" s="95"/>
      <c r="E15" s="95"/>
      <c r="F15" s="95"/>
      <c r="G15" s="95"/>
      <c r="H15" s="95"/>
      <c r="I15" s="95"/>
      <c r="J15" s="95"/>
      <c r="K15" s="95"/>
      <c r="L15" s="95"/>
      <c r="M15" s="96"/>
      <c r="O15" s="38"/>
      <c r="P15" s="166" t="s">
        <v>67</v>
      </c>
      <c r="Q15" s="113" t="s">
        <v>1</v>
      </c>
    </row>
    <row r="16" spans="2:17" x14ac:dyDescent="0.2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7"/>
      <c r="O16" s="163"/>
      <c r="P16" s="142">
        <v>0.5</v>
      </c>
      <c r="Q16" s="143">
        <v>4.2146015463052704</v>
      </c>
    </row>
    <row r="17" spans="2:17" x14ac:dyDescent="0.2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7"/>
      <c r="O17" s="163"/>
      <c r="P17" s="142">
        <v>0.6</v>
      </c>
      <c r="Q17" s="143">
        <v>3.87512362364797</v>
      </c>
    </row>
    <row r="18" spans="2:17" x14ac:dyDescent="0.2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7"/>
      <c r="O18" s="163"/>
      <c r="P18" s="142">
        <v>0.7</v>
      </c>
      <c r="Q18" s="143">
        <v>4.0556877745871498</v>
      </c>
    </row>
    <row r="19" spans="2:17" x14ac:dyDescent="0.2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7"/>
      <c r="O19" s="163"/>
      <c r="P19" s="142">
        <v>0.8</v>
      </c>
      <c r="Q19" s="143">
        <v>4.1788967584989098</v>
      </c>
    </row>
    <row r="20" spans="2:17" x14ac:dyDescent="0.2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7"/>
      <c r="O20" s="163"/>
      <c r="P20" s="142">
        <v>0.9</v>
      </c>
      <c r="Q20" s="143">
        <v>4.1727503342657704</v>
      </c>
    </row>
    <row r="21" spans="2:17" x14ac:dyDescent="0.2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7"/>
      <c r="O21" s="163"/>
      <c r="P21" s="142">
        <v>1</v>
      </c>
      <c r="Q21" s="143">
        <v>4.2880247640533398</v>
      </c>
    </row>
    <row r="22" spans="2:17" x14ac:dyDescent="0.2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7"/>
      <c r="O22" s="163"/>
      <c r="P22" s="142">
        <v>1.1000000000000001</v>
      </c>
      <c r="Q22" s="143">
        <v>4.1578785901168098</v>
      </c>
    </row>
    <row r="23" spans="2:17" x14ac:dyDescent="0.2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7"/>
      <c r="O23" s="163"/>
      <c r="P23" s="142">
        <v>1.2</v>
      </c>
      <c r="Q23" s="143">
        <v>4.1922182136688599</v>
      </c>
    </row>
    <row r="24" spans="2:17" x14ac:dyDescent="0.2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7"/>
      <c r="O24" s="163"/>
      <c r="P24" s="142">
        <v>1.3</v>
      </c>
      <c r="Q24" s="143">
        <v>4.1622390479679803</v>
      </c>
    </row>
    <row r="25" spans="2:17" x14ac:dyDescent="0.2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7"/>
      <c r="O25" s="163"/>
      <c r="P25" s="142">
        <v>1.4</v>
      </c>
      <c r="Q25" s="143">
        <v>4.3220581970209704</v>
      </c>
    </row>
    <row r="26" spans="2:17" x14ac:dyDescent="0.2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7"/>
      <c r="O26" s="163"/>
      <c r="P26" s="142">
        <v>1.5</v>
      </c>
      <c r="Q26" s="143">
        <v>4.3262906649063897</v>
      </c>
    </row>
    <row r="27" spans="2:17" x14ac:dyDescent="0.2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7"/>
      <c r="P27"/>
    </row>
    <row r="28" spans="2:17" x14ac:dyDescent="0.2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7"/>
      <c r="P28"/>
    </row>
    <row r="29" spans="2:17" x14ac:dyDescent="0.2"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7"/>
      <c r="P29"/>
    </row>
    <row r="30" spans="2:17" x14ac:dyDescent="0.2"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7"/>
      <c r="P30"/>
    </row>
    <row r="31" spans="2:17" x14ac:dyDescent="0.2"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7"/>
      <c r="P31"/>
    </row>
    <row r="32" spans="2:17" x14ac:dyDescent="0.2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7"/>
      <c r="P32"/>
    </row>
    <row r="33" spans="2:16" x14ac:dyDescent="0.2">
      <c r="B33" s="5"/>
      <c r="C33" s="6"/>
      <c r="D33" s="6"/>
      <c r="E33" s="6"/>
      <c r="F33" s="6"/>
      <c r="G33" s="6"/>
      <c r="H33" s="6"/>
      <c r="I33" s="6"/>
      <c r="J33" s="6"/>
      <c r="K33" s="6"/>
      <c r="L33" s="6"/>
      <c r="M33" s="7"/>
      <c r="P33"/>
    </row>
    <row r="34" spans="2:16" x14ac:dyDescent="0.2">
      <c r="B34" s="5"/>
      <c r="C34" s="6"/>
      <c r="D34" s="6"/>
      <c r="E34" s="6"/>
      <c r="F34" s="6"/>
      <c r="G34" s="6"/>
      <c r="H34" s="6"/>
      <c r="I34" s="6"/>
      <c r="J34" s="6"/>
      <c r="K34" s="6"/>
      <c r="L34" s="6"/>
      <c r="M34" s="7"/>
      <c r="P34" s="1" t="s">
        <v>107</v>
      </c>
    </row>
    <row r="35" spans="2:16" x14ac:dyDescent="0.2"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7"/>
      <c r="P35"/>
    </row>
    <row r="36" spans="2:16" x14ac:dyDescent="0.2"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7"/>
      <c r="P36"/>
    </row>
    <row r="37" spans="2:16" x14ac:dyDescent="0.2">
      <c r="B37" s="5"/>
      <c r="C37" s="6"/>
      <c r="D37" s="6"/>
      <c r="E37" s="6"/>
      <c r="F37" s="6"/>
      <c r="G37" s="6"/>
      <c r="H37" s="6"/>
      <c r="I37" s="6"/>
      <c r="J37" s="6"/>
      <c r="K37" s="6"/>
      <c r="L37" s="6"/>
      <c r="M37" s="7"/>
      <c r="P37"/>
    </row>
    <row r="38" spans="2:16" x14ac:dyDescent="0.2">
      <c r="B38" s="5"/>
      <c r="C38" s="6"/>
      <c r="D38" s="6"/>
      <c r="E38" s="6"/>
      <c r="F38" s="6"/>
      <c r="G38" s="6"/>
      <c r="H38" s="6"/>
      <c r="I38" s="6"/>
      <c r="J38" s="6"/>
      <c r="K38" s="6"/>
      <c r="L38" s="6"/>
      <c r="M38" s="7"/>
      <c r="P38"/>
    </row>
    <row r="39" spans="2:16" x14ac:dyDescent="0.2"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7"/>
      <c r="P39"/>
    </row>
    <row r="40" spans="2:16" x14ac:dyDescent="0.2"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7"/>
      <c r="P40"/>
    </row>
    <row r="41" spans="2:16" x14ac:dyDescent="0.2">
      <c r="B41" s="5"/>
      <c r="C41" s="6"/>
      <c r="D41" s="6"/>
      <c r="E41" s="6"/>
      <c r="F41" s="6"/>
      <c r="G41" s="6"/>
      <c r="H41" s="6"/>
      <c r="I41" s="6"/>
      <c r="J41" s="6"/>
      <c r="K41" s="6"/>
      <c r="L41" s="6"/>
      <c r="M41" s="7"/>
      <c r="P41"/>
    </row>
    <row r="42" spans="2:16" x14ac:dyDescent="0.2"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7"/>
      <c r="P42"/>
    </row>
    <row r="43" spans="2:16" x14ac:dyDescent="0.2">
      <c r="B43" s="5"/>
      <c r="C43" s="6"/>
      <c r="D43" s="6"/>
      <c r="E43" s="6"/>
      <c r="F43" s="6"/>
      <c r="G43" s="6"/>
      <c r="H43" s="6"/>
      <c r="I43" s="6"/>
      <c r="J43" s="6"/>
      <c r="K43" s="6"/>
      <c r="L43" s="6"/>
      <c r="M43" s="7"/>
      <c r="P43"/>
    </row>
    <row r="44" spans="2:16" x14ac:dyDescent="0.2">
      <c r="B44" s="5"/>
      <c r="C44" s="6"/>
      <c r="D44" s="6"/>
      <c r="E44" s="6"/>
      <c r="F44" s="6"/>
      <c r="G44" s="6"/>
      <c r="H44" s="6"/>
      <c r="I44" s="6"/>
      <c r="J44" s="6"/>
      <c r="K44" s="6"/>
      <c r="L44" s="6"/>
      <c r="M44" s="7"/>
      <c r="P44"/>
    </row>
    <row r="45" spans="2:16" x14ac:dyDescent="0.2">
      <c r="B45" s="5"/>
      <c r="C45" s="6"/>
      <c r="D45" s="6"/>
      <c r="E45" s="6"/>
      <c r="F45" s="6"/>
      <c r="G45" s="6"/>
      <c r="H45" s="6"/>
      <c r="I45" s="6"/>
      <c r="J45" s="6"/>
      <c r="K45" s="6"/>
      <c r="L45" s="6"/>
      <c r="M45" s="7"/>
      <c r="P45"/>
    </row>
    <row r="46" spans="2:16" x14ac:dyDescent="0.2">
      <c r="B46" s="5"/>
      <c r="C46" s="6"/>
      <c r="D46" s="6"/>
      <c r="E46" s="6"/>
      <c r="F46" s="6"/>
      <c r="G46" s="6"/>
      <c r="H46" s="6"/>
      <c r="I46" s="6"/>
      <c r="J46" s="6"/>
      <c r="K46" s="6"/>
      <c r="L46" s="6"/>
      <c r="M46" s="7"/>
      <c r="P46"/>
    </row>
    <row r="47" spans="2:16" x14ac:dyDescent="0.2">
      <c r="B47" s="5"/>
      <c r="C47" s="6"/>
      <c r="D47" s="6"/>
      <c r="E47" s="6"/>
      <c r="F47" s="6"/>
      <c r="G47" s="6"/>
      <c r="H47" s="6"/>
      <c r="I47" s="6"/>
      <c r="J47" s="6"/>
      <c r="K47" s="6"/>
      <c r="L47" s="6"/>
      <c r="M47" s="7"/>
      <c r="P47"/>
    </row>
    <row r="48" spans="2:16" x14ac:dyDescent="0.2">
      <c r="B48" s="5"/>
      <c r="C48" s="6"/>
      <c r="D48" s="6"/>
      <c r="E48" s="6"/>
      <c r="F48" s="6"/>
      <c r="G48" s="6"/>
      <c r="H48" s="6"/>
      <c r="I48" s="6"/>
      <c r="J48" s="6"/>
      <c r="K48" s="6"/>
      <c r="L48" s="6"/>
      <c r="M48" s="7"/>
      <c r="P48"/>
    </row>
    <row r="49" spans="2:16" x14ac:dyDescent="0.2">
      <c r="B49" s="5"/>
      <c r="C49" s="6"/>
      <c r="D49" s="6"/>
      <c r="E49" s="6"/>
      <c r="F49" s="6"/>
      <c r="G49" s="6"/>
      <c r="H49" s="6"/>
      <c r="I49" s="6"/>
      <c r="J49" s="6"/>
      <c r="K49" s="6"/>
      <c r="L49" s="6"/>
      <c r="M49" s="7"/>
      <c r="P49"/>
    </row>
    <row r="50" spans="2:16" x14ac:dyDescent="0.2">
      <c r="B50" s="5"/>
      <c r="C50" s="6"/>
      <c r="D50" s="6"/>
      <c r="E50" s="6"/>
      <c r="F50" s="6"/>
      <c r="G50" s="6"/>
      <c r="H50" s="6"/>
      <c r="I50" s="6"/>
      <c r="J50" s="6"/>
      <c r="K50" s="6"/>
      <c r="L50" s="6"/>
      <c r="M50" s="7"/>
      <c r="P50"/>
    </row>
    <row r="51" spans="2:16" x14ac:dyDescent="0.2">
      <c r="B51" s="5"/>
      <c r="C51" s="6"/>
      <c r="D51" s="6"/>
      <c r="E51" s="6"/>
      <c r="F51" s="6"/>
      <c r="G51" s="6"/>
      <c r="H51" s="6"/>
      <c r="I51" s="6"/>
      <c r="J51" s="6"/>
      <c r="K51" s="6"/>
      <c r="L51" s="6"/>
      <c r="M51" s="7"/>
      <c r="P51"/>
    </row>
    <row r="52" spans="2:16" x14ac:dyDescent="0.2">
      <c r="B52" s="5"/>
      <c r="C52" s="6"/>
      <c r="D52" s="6"/>
      <c r="E52" s="6"/>
      <c r="F52" s="6"/>
      <c r="G52" s="6"/>
      <c r="H52" s="6"/>
      <c r="I52" s="6"/>
      <c r="J52" s="6"/>
      <c r="K52" s="6"/>
      <c r="L52" s="6"/>
      <c r="M52" s="7"/>
      <c r="P52"/>
    </row>
    <row r="53" spans="2:16" x14ac:dyDescent="0.2">
      <c r="B53" s="5"/>
      <c r="C53" s="6"/>
      <c r="D53" s="6"/>
      <c r="E53" s="6"/>
      <c r="F53" s="6"/>
      <c r="G53" s="6"/>
      <c r="H53" s="6"/>
      <c r="I53" s="6"/>
      <c r="J53" s="6"/>
      <c r="K53" s="6"/>
      <c r="L53" s="6"/>
      <c r="M53" s="7"/>
      <c r="P53"/>
    </row>
    <row r="54" spans="2:16" x14ac:dyDescent="0.2">
      <c r="B54" s="5"/>
      <c r="C54" s="6"/>
      <c r="D54" s="6"/>
      <c r="E54" s="6"/>
      <c r="F54" s="6"/>
      <c r="G54" s="6"/>
      <c r="H54" s="6"/>
      <c r="I54" s="6"/>
      <c r="J54" s="6"/>
      <c r="K54" s="6"/>
      <c r="L54" s="6"/>
      <c r="M54" s="7"/>
      <c r="P54"/>
    </row>
    <row r="55" spans="2:16" x14ac:dyDescent="0.2">
      <c r="B55" s="5"/>
      <c r="C55" s="6"/>
      <c r="D55" s="6"/>
      <c r="E55" s="6"/>
      <c r="F55" s="6"/>
      <c r="G55" s="6"/>
      <c r="H55" s="6"/>
      <c r="I55" s="6"/>
      <c r="J55" s="6"/>
      <c r="K55" s="6"/>
      <c r="L55" s="6"/>
      <c r="M55" s="7"/>
      <c r="P55"/>
    </row>
    <row r="56" spans="2:16" x14ac:dyDescent="0.2">
      <c r="B56" s="5"/>
      <c r="C56" s="6"/>
      <c r="D56" s="6"/>
      <c r="E56" s="6"/>
      <c r="F56" s="6"/>
      <c r="G56" s="6"/>
      <c r="H56" s="6"/>
      <c r="I56" s="6"/>
      <c r="J56" s="6"/>
      <c r="K56" s="6"/>
      <c r="L56" s="6"/>
      <c r="M56" s="7"/>
      <c r="P56"/>
    </row>
    <row r="57" spans="2:16" x14ac:dyDescent="0.2">
      <c r="B57" s="5"/>
      <c r="C57" s="6"/>
      <c r="D57" s="6"/>
      <c r="E57" s="6"/>
      <c r="F57" s="6"/>
      <c r="G57" s="6"/>
      <c r="H57" s="6"/>
      <c r="I57" s="6"/>
      <c r="J57" s="6"/>
      <c r="K57" s="6"/>
      <c r="L57" s="6"/>
      <c r="M57" s="7"/>
      <c r="P57"/>
    </row>
    <row r="58" spans="2:16" x14ac:dyDescent="0.2">
      <c r="B58" s="5"/>
      <c r="C58" s="6"/>
      <c r="D58" s="6"/>
      <c r="E58" s="6"/>
      <c r="F58" s="6"/>
      <c r="G58" s="6"/>
      <c r="H58" s="6"/>
      <c r="I58" s="6"/>
      <c r="J58" s="6"/>
      <c r="K58" s="6"/>
      <c r="L58" s="6"/>
      <c r="M58" s="7"/>
      <c r="P58"/>
    </row>
    <row r="59" spans="2:16" x14ac:dyDescent="0.2">
      <c r="B59" s="5"/>
      <c r="C59" s="6"/>
      <c r="D59" s="6"/>
      <c r="E59" s="6"/>
      <c r="F59" s="6"/>
      <c r="G59" s="6"/>
      <c r="H59" s="6"/>
      <c r="I59" s="6"/>
      <c r="J59" s="6"/>
      <c r="K59" s="6"/>
      <c r="L59" s="6"/>
      <c r="M59" s="7"/>
      <c r="P59"/>
    </row>
    <row r="60" spans="2:16" x14ac:dyDescent="0.2">
      <c r="B60" s="5"/>
      <c r="C60" s="6"/>
      <c r="D60" s="6"/>
      <c r="E60" s="6"/>
      <c r="F60" s="6"/>
      <c r="G60" s="6"/>
      <c r="H60" s="6"/>
      <c r="I60" s="6"/>
      <c r="J60" s="6"/>
      <c r="K60" s="6"/>
      <c r="L60" s="6"/>
      <c r="M60" s="7"/>
      <c r="P60"/>
    </row>
    <row r="61" spans="2:16" x14ac:dyDescent="0.2">
      <c r="B61" s="5"/>
      <c r="C61" s="6"/>
      <c r="D61" s="6"/>
      <c r="E61" s="6"/>
      <c r="F61" s="6"/>
      <c r="G61" s="6"/>
      <c r="H61" s="6"/>
      <c r="I61" s="6"/>
      <c r="J61" s="6"/>
      <c r="K61" s="6"/>
      <c r="L61" s="6"/>
      <c r="M61" s="7"/>
      <c r="P61"/>
    </row>
    <row r="62" spans="2:16" x14ac:dyDescent="0.2">
      <c r="B62" s="5"/>
      <c r="C62" s="6"/>
      <c r="D62" s="6"/>
      <c r="E62" s="6"/>
      <c r="F62" s="6"/>
      <c r="G62" s="6"/>
      <c r="H62" s="6"/>
      <c r="I62" s="6"/>
      <c r="J62" s="6"/>
      <c r="K62" s="6"/>
      <c r="L62" s="6"/>
      <c r="M62" s="7"/>
      <c r="P62"/>
    </row>
    <row r="63" spans="2:16" x14ac:dyDescent="0.2">
      <c r="B63" s="5"/>
      <c r="C63" s="6"/>
      <c r="D63" s="6"/>
      <c r="E63" s="6"/>
      <c r="F63" s="6"/>
      <c r="G63" s="6"/>
      <c r="H63" s="6"/>
      <c r="I63" s="6"/>
      <c r="J63" s="6"/>
      <c r="K63" s="6"/>
      <c r="L63" s="6"/>
      <c r="M63" s="7"/>
      <c r="P63" s="1" t="s">
        <v>118</v>
      </c>
    </row>
    <row r="64" spans="2:16" x14ac:dyDescent="0.2">
      <c r="B64" s="5"/>
      <c r="C64" s="6"/>
      <c r="D64" s="6"/>
      <c r="E64" s="6"/>
      <c r="F64" s="6"/>
      <c r="G64" s="6"/>
      <c r="H64" s="6"/>
      <c r="I64" s="6"/>
      <c r="J64" s="6"/>
      <c r="K64" s="6"/>
      <c r="L64" s="6"/>
      <c r="M64" s="7"/>
      <c r="P64"/>
    </row>
    <row r="65" spans="2:16" x14ac:dyDescent="0.2">
      <c r="B65" s="5"/>
      <c r="C65" s="6"/>
      <c r="D65" s="6"/>
      <c r="E65" s="6"/>
      <c r="F65" s="6"/>
      <c r="G65" s="6"/>
      <c r="H65" s="6"/>
      <c r="I65" s="6"/>
      <c r="J65" s="6"/>
      <c r="K65" s="6"/>
      <c r="L65" s="6"/>
      <c r="M65" s="7"/>
      <c r="P65" s="1" t="s">
        <v>123</v>
      </c>
    </row>
    <row r="66" spans="2:16" x14ac:dyDescent="0.2">
      <c r="B66" s="5"/>
      <c r="C66" s="6"/>
      <c r="D66" s="6"/>
      <c r="E66" s="6"/>
      <c r="F66" s="6"/>
      <c r="G66" s="6"/>
      <c r="H66" s="6"/>
      <c r="I66" s="6"/>
      <c r="J66" s="6"/>
      <c r="K66" s="6"/>
      <c r="L66" s="6"/>
      <c r="M66" s="7"/>
      <c r="P66"/>
    </row>
    <row r="67" spans="2:16" x14ac:dyDescent="0.2">
      <c r="B67" s="5"/>
      <c r="C67" s="6"/>
      <c r="D67" s="6"/>
      <c r="E67" s="6"/>
      <c r="F67" s="6"/>
      <c r="G67" s="6"/>
      <c r="H67" s="6"/>
      <c r="I67" s="6"/>
      <c r="J67" s="6"/>
      <c r="K67" s="6"/>
      <c r="L67" s="6"/>
      <c r="M67" s="7"/>
      <c r="P67" s="1" t="s">
        <v>120</v>
      </c>
    </row>
    <row r="68" spans="2:16" x14ac:dyDescent="0.2">
      <c r="B68" s="5"/>
      <c r="C68" s="6"/>
      <c r="D68" s="6"/>
      <c r="E68" s="6"/>
      <c r="F68" s="6"/>
      <c r="G68" s="6"/>
      <c r="H68" s="6"/>
      <c r="I68" s="6"/>
      <c r="J68" s="6"/>
      <c r="K68" s="6"/>
      <c r="L68" s="6"/>
      <c r="M68" s="7"/>
      <c r="P68" s="1" t="s">
        <v>119</v>
      </c>
    </row>
    <row r="69" spans="2:16" x14ac:dyDescent="0.2">
      <c r="B69" s="5"/>
      <c r="C69" s="6"/>
      <c r="D69" s="6"/>
      <c r="E69" s="6"/>
      <c r="F69" s="6"/>
      <c r="G69" s="6"/>
      <c r="H69" s="6"/>
      <c r="I69" s="6"/>
      <c r="J69" s="6"/>
      <c r="K69" s="6"/>
      <c r="L69" s="6"/>
      <c r="M69" s="7"/>
      <c r="P69"/>
    </row>
    <row r="70" spans="2:16" x14ac:dyDescent="0.2">
      <c r="B70" s="5"/>
      <c r="C70" s="6"/>
      <c r="D70" s="6"/>
      <c r="E70" s="6"/>
      <c r="F70" s="6"/>
      <c r="G70" s="6"/>
      <c r="H70" s="6"/>
      <c r="I70" s="6"/>
      <c r="J70" s="6"/>
      <c r="K70" s="6"/>
      <c r="L70" s="6"/>
      <c r="M70" s="7"/>
      <c r="P70"/>
    </row>
    <row r="71" spans="2:16" x14ac:dyDescent="0.2">
      <c r="B71" s="5"/>
      <c r="C71" s="6"/>
      <c r="D71" s="6"/>
      <c r="E71" s="6"/>
      <c r="F71" s="6"/>
      <c r="G71" s="6"/>
      <c r="H71" s="6"/>
      <c r="I71" s="6"/>
      <c r="J71" s="6"/>
      <c r="K71" s="6"/>
      <c r="L71" s="6"/>
      <c r="M71" s="7"/>
      <c r="P71"/>
    </row>
    <row r="72" spans="2:16" x14ac:dyDescent="0.2">
      <c r="B72" s="8"/>
      <c r="C72" s="9"/>
      <c r="D72" s="9"/>
      <c r="E72" s="9"/>
      <c r="F72" s="9"/>
      <c r="G72" s="9"/>
      <c r="H72" s="9"/>
      <c r="I72" s="9"/>
      <c r="J72" s="9"/>
      <c r="K72" s="9"/>
      <c r="L72" s="9"/>
      <c r="M72" s="10"/>
      <c r="P72"/>
    </row>
    <row r="73" spans="2:16" x14ac:dyDescent="0.2"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40"/>
      <c r="P73"/>
    </row>
    <row r="74" spans="2:16" x14ac:dyDescent="0.2"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40"/>
      <c r="P74"/>
    </row>
    <row r="75" spans="2:16" x14ac:dyDescent="0.2">
      <c r="B75" s="113" t="s">
        <v>0</v>
      </c>
      <c r="C75" s="113" t="s">
        <v>1</v>
      </c>
      <c r="D75" s="113" t="s">
        <v>67</v>
      </c>
      <c r="E75" s="114" t="s">
        <v>70</v>
      </c>
      <c r="F75" s="114" t="s">
        <v>71</v>
      </c>
      <c r="G75" s="114" t="s">
        <v>72</v>
      </c>
      <c r="H75" s="114" t="s">
        <v>73</v>
      </c>
      <c r="I75" s="114" t="s">
        <v>74</v>
      </c>
      <c r="J75" s="113" t="s">
        <v>75</v>
      </c>
      <c r="K75" s="113" t="s">
        <v>76</v>
      </c>
      <c r="L75" s="114" t="s">
        <v>77</v>
      </c>
      <c r="M75" s="114" t="s">
        <v>78</v>
      </c>
      <c r="N75" s="124"/>
      <c r="O75" s="124"/>
      <c r="P75" s="124"/>
    </row>
    <row r="76" spans="2:16" x14ac:dyDescent="0.2">
      <c r="B76" s="142" t="s">
        <v>79</v>
      </c>
      <c r="C76" s="143">
        <v>4.3262906649063897</v>
      </c>
      <c r="D76" s="142">
        <v>1.5</v>
      </c>
      <c r="E76" s="144">
        <v>43679.499999999003</v>
      </c>
      <c r="F76" s="144">
        <v>126808.97999999901</v>
      </c>
      <c r="G76" s="144">
        <v>-83129.480000000403</v>
      </c>
      <c r="H76" s="144">
        <v>1.52543935075738</v>
      </c>
      <c r="I76" s="144">
        <v>-3850.4600000000601</v>
      </c>
      <c r="J76" s="145">
        <v>725</v>
      </c>
      <c r="K76" s="146">
        <v>0.57793103448275895</v>
      </c>
      <c r="L76" s="144">
        <v>60.247586206895399</v>
      </c>
      <c r="M76" s="144">
        <v>-1067.58</v>
      </c>
      <c r="N76" s="47"/>
      <c r="O76" s="164"/>
      <c r="P76" s="165"/>
    </row>
    <row r="77" spans="2:16" x14ac:dyDescent="0.2">
      <c r="B77" s="142" t="s">
        <v>79</v>
      </c>
      <c r="C77" s="143">
        <v>4.3220581970209704</v>
      </c>
      <c r="D77" s="142">
        <v>1.4</v>
      </c>
      <c r="E77" s="144">
        <v>43591.999999999003</v>
      </c>
      <c r="F77" s="144">
        <v>126808.97999999901</v>
      </c>
      <c r="G77" s="144">
        <v>-83216.980000000403</v>
      </c>
      <c r="H77" s="144">
        <v>1.5238353999387999</v>
      </c>
      <c r="I77" s="144">
        <v>-3850.4600000000601</v>
      </c>
      <c r="J77" s="145">
        <v>725</v>
      </c>
      <c r="K77" s="146">
        <v>0.57793103448275895</v>
      </c>
      <c r="L77" s="144">
        <v>60.126896551723</v>
      </c>
      <c r="M77" s="144">
        <v>-1030.08</v>
      </c>
      <c r="N77" s="47"/>
      <c r="O77" s="164"/>
      <c r="P77" s="165"/>
    </row>
    <row r="78" spans="2:16" x14ac:dyDescent="0.2">
      <c r="B78" s="142" t="s">
        <v>79</v>
      </c>
      <c r="C78" s="143">
        <v>4.2880247640533398</v>
      </c>
      <c r="D78" s="142">
        <v>1</v>
      </c>
      <c r="E78" s="144">
        <v>42691.999999999003</v>
      </c>
      <c r="F78" s="144">
        <v>125826.55999999899</v>
      </c>
      <c r="G78" s="144">
        <v>-83134.560000000405</v>
      </c>
      <c r="H78" s="144">
        <v>1.5135289102389999</v>
      </c>
      <c r="I78" s="144">
        <v>-3850.4600000000601</v>
      </c>
      <c r="J78" s="145">
        <v>725</v>
      </c>
      <c r="K78" s="146">
        <v>0.57655172413793099</v>
      </c>
      <c r="L78" s="144">
        <v>58.885517241378103</v>
      </c>
      <c r="M78" s="144">
        <v>-1030.08</v>
      </c>
      <c r="N78" s="47"/>
      <c r="O78" s="164"/>
      <c r="P78" s="165"/>
    </row>
    <row r="79" spans="2:16" x14ac:dyDescent="0.2">
      <c r="B79" s="142" t="s">
        <v>79</v>
      </c>
      <c r="C79" s="143">
        <v>4.2146015463052704</v>
      </c>
      <c r="D79" s="142">
        <v>0.5</v>
      </c>
      <c r="E79" s="144">
        <v>40379.499999999098</v>
      </c>
      <c r="F79" s="144">
        <v>121387.91999999899</v>
      </c>
      <c r="G79" s="144">
        <v>-81008.420000000406</v>
      </c>
      <c r="H79" s="144">
        <v>1.49846053039917</v>
      </c>
      <c r="I79" s="144">
        <v>-3762.9600000000601</v>
      </c>
      <c r="J79" s="145">
        <v>725</v>
      </c>
      <c r="K79" s="146">
        <v>0.553103448275862</v>
      </c>
      <c r="L79" s="144">
        <v>55.695862068964402</v>
      </c>
      <c r="M79" s="144">
        <v>-1030.08</v>
      </c>
      <c r="N79" s="47"/>
      <c r="O79" s="164"/>
      <c r="P79" s="165"/>
    </row>
    <row r="80" spans="2:16" x14ac:dyDescent="0.2">
      <c r="B80" s="142" t="s">
        <v>79</v>
      </c>
      <c r="C80" s="143">
        <v>4.1922182136688599</v>
      </c>
      <c r="D80" s="142">
        <v>1.2</v>
      </c>
      <c r="E80" s="144">
        <v>42054.499999999003</v>
      </c>
      <c r="F80" s="144">
        <v>125826.55999999899</v>
      </c>
      <c r="G80" s="144">
        <v>-83772.060000000405</v>
      </c>
      <c r="H80" s="144">
        <v>1.50201105237234</v>
      </c>
      <c r="I80" s="144">
        <v>-3850.4600000000601</v>
      </c>
      <c r="J80" s="145">
        <v>725</v>
      </c>
      <c r="K80" s="146">
        <v>0.57655172413793099</v>
      </c>
      <c r="L80" s="144">
        <v>58.006206896550601</v>
      </c>
      <c r="M80" s="144">
        <v>-1030.08</v>
      </c>
      <c r="N80" s="47"/>
      <c r="O80" s="164"/>
      <c r="P80" s="165"/>
    </row>
    <row r="81" spans="2:16" x14ac:dyDescent="0.2">
      <c r="B81" s="142" t="s">
        <v>79</v>
      </c>
      <c r="C81" s="143">
        <v>4.1788967584989098</v>
      </c>
      <c r="D81" s="142">
        <v>0.8</v>
      </c>
      <c r="E81" s="144">
        <v>41029.499999999003</v>
      </c>
      <c r="F81" s="144">
        <v>123784.379999999</v>
      </c>
      <c r="G81" s="144">
        <v>-82754.880000000398</v>
      </c>
      <c r="H81" s="144">
        <v>1.49579553495817</v>
      </c>
      <c r="I81" s="144">
        <v>-4225.4600000000601</v>
      </c>
      <c r="J81" s="145">
        <v>725</v>
      </c>
      <c r="K81" s="146">
        <v>0.57103448275862101</v>
      </c>
      <c r="L81" s="144">
        <v>56.592413793102303</v>
      </c>
      <c r="M81" s="144">
        <v>-1030.08</v>
      </c>
      <c r="N81" s="47"/>
      <c r="O81" s="164"/>
      <c r="P81" s="165"/>
    </row>
    <row r="82" spans="2:16" x14ac:dyDescent="0.2">
      <c r="B82" s="142" t="s">
        <v>79</v>
      </c>
      <c r="C82" s="143">
        <v>4.1727503342657704</v>
      </c>
      <c r="D82" s="142">
        <v>0.9</v>
      </c>
      <c r="E82" s="144">
        <v>41254.499999999003</v>
      </c>
      <c r="F82" s="144">
        <v>124549.219999999</v>
      </c>
      <c r="G82" s="144">
        <v>-83294.720000000394</v>
      </c>
      <c r="H82" s="144">
        <v>1.49528349456003</v>
      </c>
      <c r="I82" s="144">
        <v>-3850.4600000000601</v>
      </c>
      <c r="J82" s="145">
        <v>725</v>
      </c>
      <c r="K82" s="146">
        <v>0.57379310344827605</v>
      </c>
      <c r="L82" s="144">
        <v>56.902758620688502</v>
      </c>
      <c r="M82" s="144">
        <v>-1030.08</v>
      </c>
      <c r="N82" s="47"/>
      <c r="O82" s="164"/>
      <c r="P82" s="165"/>
    </row>
    <row r="83" spans="2:16" x14ac:dyDescent="0.2">
      <c r="B83" s="142" t="s">
        <v>79</v>
      </c>
      <c r="C83" s="143">
        <v>4.1622390479679803</v>
      </c>
      <c r="D83" s="142">
        <v>1.3</v>
      </c>
      <c r="E83" s="144">
        <v>41866.999999999003</v>
      </c>
      <c r="F83" s="144">
        <v>125826.55999999899</v>
      </c>
      <c r="G83" s="144">
        <v>-83959.560000000405</v>
      </c>
      <c r="H83" s="144">
        <v>1.4986567342658601</v>
      </c>
      <c r="I83" s="144">
        <v>-3850.4600000000601</v>
      </c>
      <c r="J83" s="145">
        <v>725</v>
      </c>
      <c r="K83" s="146">
        <v>0.57655172413793099</v>
      </c>
      <c r="L83" s="144">
        <v>57.747586206895399</v>
      </c>
      <c r="M83" s="144">
        <v>-1030.08</v>
      </c>
      <c r="N83" s="47"/>
      <c r="O83" s="164"/>
      <c r="P83" s="165"/>
    </row>
    <row r="84" spans="2:16" x14ac:dyDescent="0.2">
      <c r="B84" s="142" t="s">
        <v>79</v>
      </c>
      <c r="C84" s="143">
        <v>4.1578785901168098</v>
      </c>
      <c r="D84" s="142">
        <v>1.1000000000000001</v>
      </c>
      <c r="E84" s="144">
        <v>41704.499999999003</v>
      </c>
      <c r="F84" s="144">
        <v>125826.55999999899</v>
      </c>
      <c r="G84" s="144">
        <v>-84122.060000000405</v>
      </c>
      <c r="H84" s="144">
        <v>1.49576175381343</v>
      </c>
      <c r="I84" s="144">
        <v>-3850.4600000000601</v>
      </c>
      <c r="J84" s="145">
        <v>725</v>
      </c>
      <c r="K84" s="146">
        <v>0.57655172413793099</v>
      </c>
      <c r="L84" s="144">
        <v>57.5234482758609</v>
      </c>
      <c r="M84" s="144">
        <v>-1030.08</v>
      </c>
      <c r="N84" s="47"/>
      <c r="O84" s="164"/>
      <c r="P84" s="165"/>
    </row>
    <row r="85" spans="2:16" x14ac:dyDescent="0.2">
      <c r="B85" s="142" t="s">
        <v>79</v>
      </c>
      <c r="C85" s="143">
        <v>4.0556877745871498</v>
      </c>
      <c r="D85" s="142">
        <v>0.7</v>
      </c>
      <c r="E85" s="144">
        <v>39754.499999999098</v>
      </c>
      <c r="F85" s="144">
        <v>123412.11999999901</v>
      </c>
      <c r="G85" s="144">
        <v>-83657.620000000403</v>
      </c>
      <c r="H85" s="144">
        <v>1.4752047691531101</v>
      </c>
      <c r="I85" s="144">
        <v>-4075.4600000000601</v>
      </c>
      <c r="J85" s="145">
        <v>725</v>
      </c>
      <c r="K85" s="146">
        <v>0.566896551724138</v>
      </c>
      <c r="L85" s="144">
        <v>54.8337931034471</v>
      </c>
      <c r="M85" s="144">
        <v>-1030.08</v>
      </c>
      <c r="N85" s="47"/>
      <c r="O85" s="164"/>
      <c r="P85" s="165"/>
    </row>
    <row r="86" spans="2:16" x14ac:dyDescent="0.2">
      <c r="B86" s="142" t="s">
        <v>79</v>
      </c>
      <c r="C86" s="143">
        <v>3.87512362364797</v>
      </c>
      <c r="D86" s="142">
        <v>0.6</v>
      </c>
      <c r="E86" s="144">
        <v>37704.499999999003</v>
      </c>
      <c r="F86" s="144">
        <v>121840.25999999901</v>
      </c>
      <c r="G86" s="144">
        <v>-84135.760000000402</v>
      </c>
      <c r="H86" s="144">
        <v>1.4481388175491501</v>
      </c>
      <c r="I86" s="144">
        <v>-3887.9600000000601</v>
      </c>
      <c r="J86" s="145">
        <v>725</v>
      </c>
      <c r="K86" s="146">
        <v>0.55586206896551704</v>
      </c>
      <c r="L86" s="144">
        <v>52.006206896550601</v>
      </c>
      <c r="M86" s="144">
        <v>-1030.08</v>
      </c>
      <c r="N86" s="47"/>
      <c r="O86" s="164"/>
      <c r="P86" s="165"/>
    </row>
    <row r="87" spans="2:16" x14ac:dyDescent="0.2">
      <c r="B87" s="115"/>
      <c r="C87" s="115"/>
      <c r="D87" s="115"/>
      <c r="E87" s="115"/>
      <c r="F87" s="116"/>
      <c r="G87" s="116"/>
      <c r="H87" s="117"/>
      <c r="I87" s="116"/>
      <c r="J87" s="116"/>
      <c r="K87" s="117"/>
      <c r="L87" s="116"/>
      <c r="M87" s="115"/>
      <c r="N87" s="47"/>
      <c r="O87" s="164"/>
      <c r="P87" s="165"/>
    </row>
    <row r="88" spans="2:16" x14ac:dyDescent="0.2">
      <c r="B88" s="115"/>
      <c r="C88" s="115"/>
      <c r="D88" s="115"/>
      <c r="E88" s="115"/>
      <c r="F88" s="116"/>
      <c r="G88" s="116"/>
      <c r="H88" s="117"/>
      <c r="I88" s="116"/>
      <c r="J88" s="116"/>
      <c r="K88" s="117"/>
      <c r="L88" s="116"/>
      <c r="M88" s="115"/>
      <c r="N88" s="47"/>
      <c r="O88" s="164"/>
      <c r="P88" s="165"/>
    </row>
    <row r="89" spans="2:16" x14ac:dyDescent="0.2">
      <c r="B89" s="115"/>
      <c r="C89" s="115"/>
      <c r="D89" s="115"/>
      <c r="E89" s="115"/>
      <c r="F89" s="116"/>
      <c r="G89" s="116"/>
      <c r="H89" s="117"/>
      <c r="I89" s="116"/>
      <c r="J89" s="116"/>
      <c r="K89" s="117"/>
      <c r="L89" s="116"/>
      <c r="M89" s="115"/>
      <c r="N89" s="47"/>
      <c r="O89" s="164"/>
      <c r="P89" s="165"/>
    </row>
    <row r="90" spans="2:16" x14ac:dyDescent="0.2">
      <c r="B90" s="115"/>
      <c r="C90" s="115"/>
      <c r="D90" s="115"/>
      <c r="E90" s="115"/>
      <c r="F90" s="116"/>
      <c r="G90" s="116"/>
      <c r="H90" s="117"/>
      <c r="I90" s="116"/>
      <c r="J90" s="116"/>
      <c r="K90" s="117"/>
      <c r="L90" s="116"/>
      <c r="M90" s="115"/>
      <c r="N90" s="47"/>
      <c r="O90" s="164"/>
      <c r="P90" s="165"/>
    </row>
    <row r="91" spans="2:16" x14ac:dyDescent="0.2">
      <c r="B91" s="115"/>
      <c r="C91" s="115"/>
      <c r="D91" s="115"/>
      <c r="E91" s="115"/>
      <c r="F91" s="116"/>
      <c r="G91" s="116"/>
      <c r="H91" s="117"/>
      <c r="I91" s="116"/>
      <c r="J91" s="116"/>
      <c r="K91" s="117"/>
      <c r="L91" s="116"/>
      <c r="M91" s="115"/>
      <c r="N91" s="47"/>
      <c r="O91" s="164"/>
      <c r="P91" s="165"/>
    </row>
    <row r="92" spans="2:16" x14ac:dyDescent="0.2">
      <c r="B92" s="115"/>
      <c r="C92" s="115"/>
      <c r="D92" s="115"/>
      <c r="E92" s="115"/>
      <c r="F92" s="116"/>
      <c r="G92" s="116"/>
      <c r="H92" s="117"/>
      <c r="I92" s="116"/>
      <c r="J92" s="116"/>
      <c r="K92" s="117"/>
      <c r="L92" s="116"/>
      <c r="M92" s="115"/>
      <c r="N92" s="47"/>
      <c r="O92" s="164"/>
      <c r="P92" s="165"/>
    </row>
    <row r="93" spans="2:16" x14ac:dyDescent="0.2">
      <c r="B93" s="115"/>
      <c r="C93" s="115"/>
      <c r="D93" s="115"/>
      <c r="E93" s="115"/>
      <c r="F93" s="116"/>
      <c r="G93" s="116"/>
      <c r="H93" s="117"/>
      <c r="I93" s="116"/>
      <c r="J93" s="116"/>
      <c r="K93" s="117"/>
      <c r="L93" s="116"/>
      <c r="M93" s="115"/>
      <c r="N93" s="47"/>
      <c r="O93" s="164"/>
      <c r="P93" s="165"/>
    </row>
    <row r="94" spans="2:16" x14ac:dyDescent="0.2">
      <c r="B94" s="115"/>
      <c r="C94" s="115"/>
      <c r="D94" s="115"/>
      <c r="E94" s="115"/>
      <c r="F94" s="116"/>
      <c r="G94" s="116"/>
      <c r="H94" s="117"/>
      <c r="I94" s="116"/>
      <c r="J94" s="116"/>
      <c r="K94" s="117"/>
      <c r="L94" s="116"/>
      <c r="M94" s="115"/>
      <c r="N94" s="47"/>
      <c r="O94" s="164"/>
      <c r="P94" s="165"/>
    </row>
    <row r="95" spans="2:16" x14ac:dyDescent="0.2">
      <c r="B95" s="115"/>
      <c r="C95" s="115"/>
      <c r="D95" s="115"/>
      <c r="E95" s="115"/>
      <c r="F95" s="116"/>
      <c r="G95" s="116"/>
      <c r="H95" s="117"/>
      <c r="I95" s="116"/>
      <c r="J95" s="116"/>
      <c r="K95" s="117"/>
      <c r="L95" s="116"/>
      <c r="M95" s="115"/>
      <c r="N95" s="47"/>
      <c r="O95" s="164"/>
      <c r="P95" s="165"/>
    </row>
    <row r="96" spans="2:16" x14ac:dyDescent="0.2">
      <c r="B96" s="115"/>
      <c r="C96" s="115"/>
      <c r="D96" s="115"/>
      <c r="E96" s="115"/>
      <c r="F96" s="116"/>
      <c r="G96" s="116"/>
      <c r="H96" s="117"/>
      <c r="I96" s="116"/>
      <c r="J96" s="116"/>
      <c r="K96" s="117"/>
      <c r="L96" s="116"/>
      <c r="M96" s="115"/>
      <c r="N96" s="47"/>
      <c r="O96" s="164"/>
      <c r="P96" s="165"/>
    </row>
    <row r="97" spans="2:16" x14ac:dyDescent="0.2">
      <c r="B97" s="115"/>
      <c r="C97" s="115"/>
      <c r="D97" s="115"/>
      <c r="E97" s="115"/>
      <c r="F97" s="116"/>
      <c r="G97" s="116"/>
      <c r="H97" s="117"/>
      <c r="I97" s="116"/>
      <c r="J97" s="116"/>
      <c r="K97" s="117"/>
      <c r="L97" s="116"/>
      <c r="M97" s="115"/>
      <c r="N97" s="47"/>
      <c r="O97" s="164"/>
      <c r="P97" s="165"/>
    </row>
    <row r="98" spans="2:16" x14ac:dyDescent="0.2">
      <c r="B98" s="115"/>
      <c r="C98" s="115"/>
      <c r="D98" s="115"/>
      <c r="E98" s="115"/>
      <c r="F98" s="116"/>
      <c r="G98" s="116"/>
      <c r="H98" s="117"/>
      <c r="I98" s="116"/>
      <c r="J98" s="116"/>
      <c r="K98" s="117"/>
      <c r="L98" s="116"/>
      <c r="M98" s="115"/>
      <c r="N98" s="47"/>
      <c r="O98" s="164"/>
      <c r="P98" s="165"/>
    </row>
    <row r="99" spans="2:16" x14ac:dyDescent="0.2">
      <c r="B99" s="115"/>
      <c r="C99" s="115"/>
      <c r="D99" s="115"/>
      <c r="E99" s="115"/>
      <c r="F99" s="116"/>
      <c r="G99" s="116"/>
      <c r="H99" s="117"/>
      <c r="I99" s="116"/>
      <c r="J99" s="116"/>
      <c r="K99" s="117"/>
      <c r="L99" s="116"/>
      <c r="M99" s="115"/>
      <c r="N99" s="47"/>
      <c r="O99" s="164"/>
      <c r="P99" s="165"/>
    </row>
    <row r="100" spans="2:16" x14ac:dyDescent="0.2">
      <c r="B100" s="115"/>
      <c r="C100" s="115"/>
      <c r="D100" s="115"/>
      <c r="E100" s="115"/>
      <c r="F100" s="116"/>
      <c r="G100" s="116"/>
      <c r="H100" s="117"/>
      <c r="I100" s="116"/>
      <c r="J100" s="116"/>
      <c r="K100" s="117"/>
      <c r="L100" s="116"/>
      <c r="M100" s="115"/>
      <c r="N100" s="47"/>
      <c r="O100" s="164"/>
      <c r="P100" s="165"/>
    </row>
    <row r="101" spans="2:16" x14ac:dyDescent="0.2">
      <c r="B101" s="115"/>
      <c r="C101" s="115"/>
      <c r="D101" s="115"/>
      <c r="E101" s="115"/>
      <c r="F101" s="116"/>
      <c r="G101" s="116"/>
      <c r="H101" s="117"/>
      <c r="I101" s="116"/>
      <c r="J101" s="116"/>
      <c r="K101" s="117"/>
      <c r="L101" s="116"/>
      <c r="M101" s="115"/>
      <c r="N101" s="47"/>
      <c r="O101" s="164"/>
      <c r="P101" s="165"/>
    </row>
    <row r="102" spans="2:16" x14ac:dyDescent="0.2">
      <c r="B102" s="115"/>
      <c r="C102" s="115"/>
      <c r="D102" s="115"/>
      <c r="E102" s="115"/>
      <c r="F102" s="116"/>
      <c r="G102" s="116"/>
      <c r="H102" s="117"/>
      <c r="I102" s="116"/>
      <c r="J102" s="116"/>
      <c r="K102" s="117"/>
      <c r="L102" s="116"/>
      <c r="M102" s="115"/>
      <c r="N102" s="47"/>
      <c r="O102" s="164"/>
      <c r="P102" s="165"/>
    </row>
    <row r="103" spans="2:16" x14ac:dyDescent="0.2">
      <c r="B103" s="115"/>
      <c r="C103" s="115"/>
      <c r="D103" s="115"/>
      <c r="E103" s="115"/>
      <c r="F103" s="116"/>
      <c r="G103" s="116"/>
      <c r="H103" s="117"/>
      <c r="I103" s="116"/>
      <c r="J103" s="116"/>
      <c r="K103" s="117"/>
      <c r="L103" s="116"/>
      <c r="M103" s="115"/>
      <c r="N103" s="47"/>
      <c r="O103" s="164"/>
      <c r="P103" s="165"/>
    </row>
    <row r="104" spans="2:16" x14ac:dyDescent="0.2">
      <c r="B104" s="115"/>
      <c r="C104" s="115"/>
      <c r="D104" s="115"/>
      <c r="E104" s="115"/>
      <c r="F104" s="116"/>
      <c r="G104" s="116"/>
      <c r="H104" s="117"/>
      <c r="I104" s="116"/>
      <c r="J104" s="116"/>
      <c r="K104" s="117"/>
      <c r="L104" s="116"/>
      <c r="M104" s="115"/>
      <c r="N104" s="47"/>
      <c r="O104" s="164"/>
      <c r="P104" s="165"/>
    </row>
    <row r="105" spans="2:16" x14ac:dyDescent="0.2">
      <c r="B105" s="115"/>
      <c r="C105" s="115"/>
      <c r="D105" s="115"/>
      <c r="E105" s="115"/>
      <c r="F105" s="116"/>
      <c r="G105" s="116"/>
      <c r="H105" s="117"/>
      <c r="I105" s="116"/>
      <c r="J105" s="116"/>
      <c r="K105" s="117"/>
      <c r="L105" s="116"/>
      <c r="M105" s="115"/>
      <c r="N105" s="47"/>
      <c r="O105" s="164"/>
      <c r="P105" s="165"/>
    </row>
    <row r="106" spans="2:16" x14ac:dyDescent="0.2">
      <c r="B106" s="115"/>
      <c r="C106" s="115"/>
      <c r="D106" s="115"/>
      <c r="E106" s="115"/>
      <c r="F106" s="116"/>
      <c r="G106" s="116"/>
      <c r="H106" s="117"/>
      <c r="I106" s="116"/>
      <c r="J106" s="116"/>
      <c r="K106" s="117"/>
      <c r="L106" s="116"/>
      <c r="M106" s="115"/>
      <c r="N106" s="47"/>
      <c r="O106" s="164"/>
      <c r="P106" s="165"/>
    </row>
    <row r="107" spans="2:16" x14ac:dyDescent="0.2">
      <c r="B107" s="115"/>
      <c r="C107" s="115"/>
      <c r="D107" s="115"/>
      <c r="E107" s="115"/>
      <c r="F107" s="116"/>
      <c r="G107" s="116"/>
      <c r="H107" s="117"/>
      <c r="I107" s="116"/>
      <c r="J107" s="116"/>
      <c r="K107" s="117"/>
      <c r="L107" s="116"/>
      <c r="M107" s="115"/>
      <c r="N107" s="47"/>
      <c r="O107" s="164"/>
      <c r="P107" s="165"/>
    </row>
    <row r="108" spans="2:16" x14ac:dyDescent="0.2">
      <c r="B108" s="115"/>
      <c r="C108" s="115"/>
      <c r="D108" s="115"/>
      <c r="E108" s="115"/>
      <c r="F108" s="116"/>
      <c r="G108" s="116"/>
      <c r="H108" s="117"/>
      <c r="I108" s="116"/>
      <c r="J108" s="116"/>
      <c r="K108" s="117"/>
      <c r="L108" s="116"/>
      <c r="M108" s="115"/>
      <c r="N108" s="47"/>
      <c r="O108" s="164"/>
      <c r="P108" s="165"/>
    </row>
    <row r="109" spans="2:16" x14ac:dyDescent="0.2">
      <c r="B109" s="115"/>
      <c r="C109" s="115"/>
      <c r="D109" s="115"/>
      <c r="E109" s="115"/>
      <c r="F109" s="116"/>
      <c r="G109" s="116"/>
      <c r="H109" s="117"/>
      <c r="I109" s="116"/>
      <c r="J109" s="116"/>
      <c r="K109" s="117"/>
      <c r="L109" s="116"/>
      <c r="M109" s="115"/>
      <c r="N109" s="47"/>
      <c r="O109" s="164"/>
      <c r="P109" s="165"/>
    </row>
    <row r="110" spans="2:16" x14ac:dyDescent="0.2">
      <c r="B110" s="115"/>
      <c r="C110" s="115"/>
      <c r="D110" s="115"/>
      <c r="E110" s="115"/>
      <c r="F110" s="116"/>
      <c r="G110" s="116"/>
      <c r="H110" s="117"/>
      <c r="I110" s="116"/>
      <c r="J110" s="116"/>
      <c r="K110" s="117"/>
      <c r="L110" s="116"/>
      <c r="M110" s="115"/>
      <c r="N110" s="47"/>
      <c r="O110" s="164"/>
      <c r="P110" s="165"/>
    </row>
    <row r="111" spans="2:16" x14ac:dyDescent="0.2">
      <c r="B111" s="115"/>
      <c r="C111" s="115"/>
      <c r="D111" s="115"/>
      <c r="E111" s="115"/>
      <c r="F111" s="116"/>
      <c r="G111" s="116"/>
      <c r="H111" s="117"/>
      <c r="I111" s="116"/>
      <c r="J111" s="116"/>
      <c r="K111" s="117"/>
      <c r="L111" s="116"/>
      <c r="M111" s="115"/>
      <c r="N111" s="47"/>
      <c r="O111" s="164"/>
      <c r="P111" s="165"/>
    </row>
    <row r="112" spans="2:16" x14ac:dyDescent="0.2">
      <c r="B112" s="115"/>
      <c r="C112" s="115"/>
      <c r="D112" s="115"/>
      <c r="E112" s="115"/>
      <c r="F112" s="116"/>
      <c r="G112" s="116"/>
      <c r="H112" s="117"/>
      <c r="I112" s="116"/>
      <c r="J112" s="116"/>
      <c r="K112" s="117"/>
      <c r="L112" s="116"/>
      <c r="M112" s="115"/>
      <c r="N112" s="47"/>
      <c r="O112" s="164"/>
      <c r="P112" s="165"/>
    </row>
    <row r="113" spans="2:16" x14ac:dyDescent="0.2">
      <c r="B113" s="115"/>
      <c r="C113" s="115"/>
      <c r="D113" s="115"/>
      <c r="E113" s="115"/>
      <c r="F113" s="116"/>
      <c r="G113" s="116"/>
      <c r="H113" s="117"/>
      <c r="I113" s="116"/>
      <c r="J113" s="116"/>
      <c r="K113" s="117"/>
      <c r="L113" s="116"/>
      <c r="M113" s="115"/>
      <c r="N113" s="47"/>
      <c r="O113" s="164"/>
      <c r="P113" s="165"/>
    </row>
    <row r="114" spans="2:16" x14ac:dyDescent="0.2">
      <c r="B114" s="115"/>
      <c r="C114" s="115"/>
      <c r="D114" s="115"/>
      <c r="E114" s="115"/>
      <c r="F114" s="116"/>
      <c r="G114" s="116"/>
      <c r="H114" s="117"/>
      <c r="I114" s="116"/>
      <c r="J114" s="116"/>
      <c r="K114" s="117"/>
      <c r="L114" s="116"/>
      <c r="M114" s="115"/>
      <c r="N114" s="47"/>
      <c r="O114" s="164"/>
      <c r="P114" s="165"/>
    </row>
    <row r="115" spans="2:16" x14ac:dyDescent="0.2">
      <c r="B115" s="115"/>
      <c r="C115" s="115"/>
      <c r="D115" s="115"/>
      <c r="E115" s="115"/>
      <c r="F115" s="116"/>
      <c r="G115" s="116"/>
      <c r="H115" s="117"/>
      <c r="I115" s="116"/>
      <c r="J115" s="116"/>
      <c r="K115" s="117"/>
      <c r="L115" s="116"/>
      <c r="M115" s="115"/>
      <c r="N115" s="47"/>
      <c r="O115" s="164"/>
      <c r="P115" s="165"/>
    </row>
    <row r="116" spans="2:16" x14ac:dyDescent="0.2">
      <c r="B116" s="115"/>
      <c r="C116" s="115"/>
      <c r="D116" s="115"/>
      <c r="E116" s="115"/>
      <c r="F116" s="116"/>
      <c r="G116" s="116"/>
      <c r="H116" s="117"/>
      <c r="I116" s="116"/>
      <c r="J116" s="116"/>
      <c r="K116" s="117"/>
      <c r="L116" s="116"/>
      <c r="M116" s="115"/>
      <c r="N116" s="47"/>
      <c r="O116" s="164"/>
      <c r="P116" s="165"/>
    </row>
    <row r="117" spans="2:16" x14ac:dyDescent="0.2">
      <c r="B117" s="115"/>
      <c r="C117" s="115"/>
      <c r="D117" s="115"/>
      <c r="E117" s="115"/>
      <c r="F117" s="116"/>
      <c r="G117" s="116"/>
      <c r="H117" s="117"/>
      <c r="I117" s="116"/>
      <c r="J117" s="116"/>
      <c r="K117" s="117"/>
      <c r="L117" s="116"/>
      <c r="M117" s="115"/>
      <c r="N117" s="47"/>
      <c r="O117" s="164"/>
      <c r="P117" s="165"/>
    </row>
    <row r="118" spans="2:16" x14ac:dyDescent="0.2">
      <c r="B118" s="115"/>
      <c r="C118" s="115"/>
      <c r="D118" s="115"/>
      <c r="E118" s="115"/>
      <c r="F118" s="116"/>
      <c r="G118" s="116"/>
      <c r="H118" s="117"/>
      <c r="I118" s="116"/>
      <c r="J118" s="116"/>
      <c r="K118" s="117"/>
      <c r="L118" s="116"/>
      <c r="M118" s="115"/>
      <c r="N118" s="47"/>
      <c r="O118" s="164"/>
      <c r="P118" s="165"/>
    </row>
    <row r="119" spans="2:16" x14ac:dyDescent="0.2">
      <c r="B119" s="115"/>
      <c r="C119" s="115"/>
      <c r="D119" s="115"/>
      <c r="E119" s="115"/>
      <c r="F119" s="116"/>
      <c r="G119" s="116"/>
      <c r="H119" s="117"/>
      <c r="I119" s="116"/>
      <c r="J119" s="116"/>
      <c r="K119" s="117"/>
      <c r="L119" s="116"/>
      <c r="M119" s="115"/>
      <c r="N119" s="47"/>
      <c r="O119" s="164"/>
      <c r="P119" s="165"/>
    </row>
    <row r="120" spans="2:16" x14ac:dyDescent="0.2">
      <c r="B120" s="115"/>
      <c r="C120" s="115"/>
      <c r="D120" s="115"/>
      <c r="E120" s="115"/>
      <c r="F120" s="116"/>
      <c r="G120" s="116"/>
      <c r="H120" s="117"/>
      <c r="I120" s="116"/>
      <c r="J120" s="116"/>
      <c r="K120" s="117"/>
      <c r="L120" s="116"/>
      <c r="M120" s="115"/>
      <c r="N120" s="47"/>
      <c r="O120" s="164"/>
      <c r="P120" s="165"/>
    </row>
    <row r="121" spans="2:16" x14ac:dyDescent="0.2">
      <c r="B121" s="115"/>
      <c r="C121" s="115"/>
      <c r="D121" s="115"/>
      <c r="E121" s="115"/>
      <c r="F121" s="116"/>
      <c r="G121" s="116"/>
      <c r="H121" s="117"/>
      <c r="I121" s="116"/>
      <c r="J121" s="116"/>
      <c r="K121" s="117"/>
      <c r="L121" s="116"/>
      <c r="M121" s="115"/>
      <c r="N121" s="47"/>
      <c r="O121" s="164"/>
      <c r="P121" s="165"/>
    </row>
    <row r="122" spans="2:16" x14ac:dyDescent="0.2">
      <c r="B122" s="115"/>
      <c r="C122" s="115"/>
      <c r="D122" s="115"/>
      <c r="E122" s="115"/>
      <c r="F122" s="116"/>
      <c r="G122" s="116"/>
      <c r="H122" s="117"/>
      <c r="I122" s="116"/>
      <c r="J122" s="116"/>
      <c r="K122" s="117"/>
      <c r="L122" s="116"/>
      <c r="M122" s="115"/>
      <c r="N122" s="47"/>
      <c r="O122" s="164"/>
      <c r="P122" s="165"/>
    </row>
    <row r="123" spans="2:16" x14ac:dyDescent="0.2">
      <c r="B123" s="115"/>
      <c r="C123" s="115"/>
      <c r="D123" s="115"/>
      <c r="E123" s="115"/>
      <c r="F123" s="116"/>
      <c r="G123" s="116"/>
      <c r="H123" s="117"/>
      <c r="I123" s="116"/>
      <c r="J123" s="116"/>
      <c r="K123" s="117"/>
      <c r="L123" s="116"/>
      <c r="M123" s="115"/>
      <c r="N123" s="47"/>
      <c r="O123" s="164"/>
      <c r="P123" s="165"/>
    </row>
    <row r="124" spans="2:16" x14ac:dyDescent="0.2">
      <c r="B124" s="115"/>
      <c r="C124" s="115"/>
      <c r="D124" s="115"/>
      <c r="E124" s="115"/>
      <c r="F124" s="116"/>
      <c r="G124" s="116"/>
      <c r="H124" s="117"/>
      <c r="I124" s="116"/>
      <c r="J124" s="116"/>
      <c r="K124" s="117"/>
      <c r="L124" s="116"/>
      <c r="M124" s="115"/>
      <c r="N124" s="47"/>
      <c r="O124" s="164"/>
      <c r="P124" s="165"/>
    </row>
    <row r="125" spans="2:16" x14ac:dyDescent="0.2">
      <c r="B125" s="115"/>
      <c r="C125" s="115"/>
      <c r="D125" s="115"/>
      <c r="E125" s="115"/>
      <c r="F125" s="116"/>
      <c r="G125" s="116"/>
      <c r="H125" s="117"/>
      <c r="I125" s="116"/>
      <c r="J125" s="116"/>
      <c r="K125" s="117"/>
      <c r="L125" s="116"/>
      <c r="M125" s="115"/>
      <c r="N125" s="47"/>
      <c r="O125" s="164"/>
      <c r="P125" s="165"/>
    </row>
    <row r="126" spans="2:16" x14ac:dyDescent="0.2">
      <c r="B126" s="115"/>
      <c r="C126" s="115"/>
      <c r="D126" s="115"/>
      <c r="E126" s="115"/>
      <c r="F126" s="116"/>
      <c r="G126" s="116"/>
      <c r="H126" s="117"/>
      <c r="I126" s="116"/>
      <c r="J126" s="116"/>
      <c r="K126" s="117"/>
      <c r="L126" s="116"/>
      <c r="M126" s="115"/>
      <c r="N126" s="47"/>
      <c r="O126" s="164"/>
      <c r="P126" s="165"/>
    </row>
    <row r="127" spans="2:16" x14ac:dyDescent="0.2">
      <c r="B127" s="115"/>
      <c r="C127" s="115"/>
      <c r="D127" s="115"/>
      <c r="E127" s="115"/>
      <c r="F127" s="116"/>
      <c r="G127" s="116"/>
      <c r="H127" s="117"/>
      <c r="I127" s="116"/>
      <c r="J127" s="116"/>
      <c r="K127" s="117"/>
      <c r="L127" s="116"/>
      <c r="M127" s="115"/>
      <c r="N127" s="47"/>
      <c r="O127" s="164"/>
      <c r="P127" s="165"/>
    </row>
    <row r="128" spans="2:16" x14ac:dyDescent="0.2">
      <c r="B128" s="115"/>
      <c r="C128" s="115"/>
      <c r="D128" s="115"/>
      <c r="E128" s="115"/>
      <c r="F128" s="116"/>
      <c r="G128" s="116"/>
      <c r="H128" s="117"/>
      <c r="I128" s="116"/>
      <c r="J128" s="116"/>
      <c r="K128" s="117"/>
      <c r="L128" s="116"/>
      <c r="M128" s="115"/>
      <c r="N128" s="47"/>
      <c r="O128" s="164"/>
      <c r="P128" s="165"/>
    </row>
    <row r="129" spans="2:16" x14ac:dyDescent="0.2">
      <c r="B129" s="115"/>
      <c r="C129" s="115"/>
      <c r="D129" s="115"/>
      <c r="E129" s="115"/>
      <c r="F129" s="116"/>
      <c r="G129" s="116"/>
      <c r="H129" s="117"/>
      <c r="I129" s="116"/>
      <c r="J129" s="116"/>
      <c r="K129" s="117"/>
      <c r="L129" s="116"/>
      <c r="M129" s="115"/>
      <c r="N129" s="47"/>
      <c r="O129" s="164"/>
      <c r="P129" s="165"/>
    </row>
    <row r="130" spans="2:16" x14ac:dyDescent="0.2">
      <c r="B130" s="115"/>
      <c r="C130" s="115"/>
      <c r="D130" s="115"/>
      <c r="E130" s="115"/>
      <c r="F130" s="116"/>
      <c r="G130" s="116"/>
      <c r="H130" s="117"/>
      <c r="I130" s="116"/>
      <c r="J130" s="116"/>
      <c r="K130" s="117"/>
      <c r="L130" s="116"/>
      <c r="M130" s="115"/>
      <c r="N130" s="47"/>
      <c r="O130" s="164"/>
      <c r="P130" s="165"/>
    </row>
    <row r="131" spans="2:16" x14ac:dyDescent="0.2">
      <c r="B131" s="115"/>
      <c r="C131" s="115"/>
      <c r="D131" s="115"/>
      <c r="E131" s="115"/>
      <c r="F131" s="116"/>
      <c r="G131" s="116"/>
      <c r="H131" s="117"/>
      <c r="I131" s="116"/>
      <c r="J131" s="116"/>
      <c r="K131" s="117"/>
      <c r="L131" s="116"/>
      <c r="M131" s="115"/>
      <c r="N131" s="47"/>
      <c r="O131" s="164"/>
      <c r="P131" s="165"/>
    </row>
    <row r="132" spans="2:16" x14ac:dyDescent="0.2">
      <c r="B132" s="115"/>
      <c r="C132" s="115"/>
      <c r="D132" s="115"/>
      <c r="E132" s="115"/>
      <c r="F132" s="116"/>
      <c r="G132" s="116"/>
      <c r="H132" s="117"/>
      <c r="I132" s="116"/>
      <c r="J132" s="116"/>
      <c r="K132" s="117"/>
      <c r="L132" s="116"/>
      <c r="M132" s="115"/>
      <c r="N132" s="47"/>
      <c r="O132" s="164"/>
      <c r="P132" s="165"/>
    </row>
    <row r="133" spans="2:16" x14ac:dyDescent="0.2">
      <c r="B133" s="115"/>
      <c r="C133" s="115"/>
      <c r="D133" s="115"/>
      <c r="E133" s="115"/>
      <c r="F133" s="116"/>
      <c r="G133" s="116"/>
      <c r="H133" s="117"/>
      <c r="I133" s="116"/>
      <c r="J133" s="116"/>
      <c r="K133" s="117"/>
      <c r="L133" s="116"/>
      <c r="M133" s="115"/>
      <c r="N133" s="47"/>
      <c r="O133" s="164"/>
      <c r="P133" s="165"/>
    </row>
    <row r="134" spans="2:16" x14ac:dyDescent="0.2">
      <c r="B134" s="115"/>
      <c r="C134" s="115"/>
      <c r="D134" s="115"/>
      <c r="E134" s="115"/>
      <c r="F134" s="116"/>
      <c r="G134" s="116"/>
      <c r="H134" s="117"/>
      <c r="I134" s="116"/>
      <c r="J134" s="116"/>
      <c r="K134" s="117"/>
      <c r="L134" s="116"/>
      <c r="M134" s="115"/>
      <c r="N134" s="47"/>
      <c r="O134" s="164"/>
      <c r="P134" s="165"/>
    </row>
    <row r="135" spans="2:16" x14ac:dyDescent="0.2">
      <c r="B135" s="115"/>
      <c r="C135" s="115"/>
      <c r="D135" s="115"/>
      <c r="E135" s="115"/>
      <c r="F135" s="116"/>
      <c r="G135" s="116"/>
      <c r="H135" s="117"/>
      <c r="I135" s="116"/>
      <c r="J135" s="116"/>
      <c r="K135" s="117"/>
      <c r="L135" s="116"/>
      <c r="M135" s="115"/>
      <c r="N135" s="47"/>
      <c r="O135" s="164"/>
      <c r="P135" s="165"/>
    </row>
    <row r="136" spans="2:16" x14ac:dyDescent="0.2">
      <c r="B136" s="115"/>
      <c r="C136" s="115"/>
      <c r="D136" s="115"/>
      <c r="E136" s="115"/>
      <c r="F136" s="116"/>
      <c r="G136" s="116"/>
      <c r="H136" s="117"/>
      <c r="I136" s="116"/>
      <c r="J136" s="116"/>
      <c r="K136" s="117"/>
      <c r="L136" s="116"/>
      <c r="M136" s="115"/>
      <c r="N136" s="47"/>
      <c r="O136" s="164"/>
      <c r="P136" s="165"/>
    </row>
    <row r="137" spans="2:16" x14ac:dyDescent="0.2">
      <c r="B137" s="115"/>
      <c r="C137" s="115"/>
      <c r="D137" s="115"/>
      <c r="E137" s="115"/>
      <c r="F137" s="116"/>
      <c r="G137" s="116"/>
      <c r="H137" s="117"/>
      <c r="I137" s="116"/>
      <c r="J137" s="116"/>
      <c r="K137" s="117"/>
      <c r="L137" s="116"/>
      <c r="M137" s="115"/>
      <c r="N137" s="47"/>
      <c r="O137" s="164"/>
      <c r="P137" s="165"/>
    </row>
    <row r="138" spans="2:16" x14ac:dyDescent="0.2">
      <c r="B138" s="115"/>
      <c r="C138" s="115"/>
      <c r="D138" s="115"/>
      <c r="E138" s="115"/>
      <c r="F138" s="116"/>
      <c r="G138" s="116"/>
      <c r="H138" s="117"/>
      <c r="I138" s="116"/>
      <c r="J138" s="116"/>
      <c r="K138" s="117"/>
      <c r="L138" s="116"/>
      <c r="M138" s="115"/>
      <c r="N138" s="47"/>
      <c r="O138" s="164"/>
      <c r="P138" s="165"/>
    </row>
    <row r="139" spans="2:16" x14ac:dyDescent="0.2">
      <c r="B139" s="115"/>
      <c r="C139" s="115"/>
      <c r="D139" s="115"/>
      <c r="E139" s="115"/>
      <c r="F139" s="116"/>
      <c r="G139" s="116"/>
      <c r="H139" s="117"/>
      <c r="I139" s="116"/>
      <c r="J139" s="116"/>
      <c r="K139" s="117"/>
      <c r="L139" s="116"/>
      <c r="M139" s="115"/>
      <c r="N139" s="47"/>
      <c r="O139" s="164"/>
      <c r="P139" s="165"/>
    </row>
    <row r="140" spans="2:16" x14ac:dyDescent="0.2">
      <c r="B140" s="115"/>
      <c r="C140" s="115"/>
      <c r="D140" s="115"/>
      <c r="E140" s="115"/>
      <c r="F140" s="116"/>
      <c r="G140" s="116"/>
      <c r="H140" s="117"/>
      <c r="I140" s="116"/>
      <c r="J140" s="116"/>
      <c r="K140" s="117"/>
      <c r="L140" s="116"/>
      <c r="M140" s="115"/>
      <c r="N140" s="47"/>
      <c r="O140" s="164"/>
      <c r="P140" s="165"/>
    </row>
    <row r="141" spans="2:16" x14ac:dyDescent="0.2">
      <c r="B141" s="115"/>
      <c r="C141" s="115"/>
      <c r="D141" s="115"/>
      <c r="E141" s="115"/>
      <c r="F141" s="116"/>
      <c r="G141" s="116"/>
      <c r="H141" s="117"/>
      <c r="I141" s="116"/>
      <c r="J141" s="116"/>
      <c r="K141" s="117"/>
      <c r="L141" s="116"/>
      <c r="M141" s="115"/>
      <c r="N141" s="47"/>
      <c r="O141" s="164"/>
      <c r="P141" s="165"/>
    </row>
    <row r="142" spans="2:16" x14ac:dyDescent="0.2">
      <c r="B142" s="115"/>
      <c r="C142" s="115"/>
      <c r="D142" s="115"/>
      <c r="E142" s="115"/>
      <c r="F142" s="116"/>
      <c r="G142" s="116"/>
      <c r="H142" s="117"/>
      <c r="I142" s="116"/>
      <c r="J142" s="116"/>
      <c r="K142" s="117"/>
      <c r="L142" s="116"/>
      <c r="M142" s="115"/>
      <c r="N142" s="47"/>
      <c r="O142" s="164"/>
      <c r="P142" s="165"/>
    </row>
    <row r="143" spans="2:16" x14ac:dyDescent="0.2">
      <c r="B143" s="115"/>
      <c r="C143" s="115"/>
      <c r="D143" s="115"/>
      <c r="E143" s="115"/>
      <c r="F143" s="116"/>
      <c r="G143" s="116"/>
      <c r="H143" s="117"/>
      <c r="I143" s="116"/>
      <c r="J143" s="116"/>
      <c r="K143" s="117"/>
      <c r="L143" s="116"/>
      <c r="M143" s="115"/>
      <c r="N143" s="47"/>
      <c r="O143" s="164"/>
      <c r="P143" s="165"/>
    </row>
    <row r="144" spans="2:16" x14ac:dyDescent="0.2">
      <c r="B144" s="115"/>
      <c r="C144" s="115"/>
      <c r="D144" s="115"/>
      <c r="E144" s="115"/>
      <c r="F144" s="116"/>
      <c r="G144" s="116"/>
      <c r="H144" s="117"/>
      <c r="I144" s="116"/>
      <c r="J144" s="116"/>
      <c r="K144" s="117"/>
      <c r="L144" s="116"/>
      <c r="M144" s="115"/>
      <c r="N144" s="47"/>
      <c r="O144" s="164"/>
      <c r="P144" s="165"/>
    </row>
    <row r="145" spans="2:16" x14ac:dyDescent="0.2">
      <c r="B145" s="115"/>
      <c r="C145" s="115"/>
      <c r="D145" s="115"/>
      <c r="E145" s="115"/>
      <c r="F145" s="116"/>
      <c r="G145" s="116"/>
      <c r="H145" s="117"/>
      <c r="I145" s="116"/>
      <c r="J145" s="116"/>
      <c r="K145" s="117"/>
      <c r="L145" s="116"/>
      <c r="M145" s="115"/>
      <c r="N145" s="47"/>
      <c r="O145" s="164"/>
      <c r="P145" s="165"/>
    </row>
    <row r="146" spans="2:16" x14ac:dyDescent="0.2">
      <c r="B146" s="115"/>
      <c r="C146" s="115"/>
      <c r="D146" s="115"/>
      <c r="E146" s="115"/>
      <c r="F146" s="116"/>
      <c r="G146" s="116"/>
      <c r="H146" s="117"/>
      <c r="I146" s="116"/>
      <c r="J146" s="116"/>
      <c r="K146" s="117"/>
      <c r="L146" s="116"/>
      <c r="M146" s="115"/>
      <c r="N146" s="47"/>
      <c r="O146" s="164"/>
      <c r="P146" s="165"/>
    </row>
    <row r="147" spans="2:16" x14ac:dyDescent="0.2">
      <c r="B147" s="115"/>
      <c r="C147" s="115"/>
      <c r="D147" s="115"/>
      <c r="E147" s="115"/>
      <c r="F147" s="116"/>
      <c r="G147" s="116"/>
      <c r="H147" s="117"/>
      <c r="I147" s="116"/>
      <c r="J147" s="116"/>
      <c r="K147" s="117"/>
      <c r="L147" s="116"/>
      <c r="M147" s="115"/>
      <c r="N147" s="47"/>
      <c r="O147" s="164"/>
      <c r="P147" s="165"/>
    </row>
    <row r="148" spans="2:16" x14ac:dyDescent="0.2">
      <c r="B148" s="115"/>
      <c r="C148" s="115"/>
      <c r="D148" s="115"/>
      <c r="E148" s="115"/>
      <c r="F148" s="116"/>
      <c r="G148" s="116"/>
      <c r="H148" s="117"/>
      <c r="I148" s="116"/>
      <c r="J148" s="116"/>
      <c r="K148" s="117"/>
      <c r="L148" s="116"/>
      <c r="M148" s="115"/>
      <c r="N148" s="47"/>
      <c r="O148" s="164"/>
      <c r="P148" s="165"/>
    </row>
    <row r="149" spans="2:16" x14ac:dyDescent="0.2">
      <c r="B149" s="115"/>
      <c r="C149" s="115"/>
      <c r="D149" s="115"/>
      <c r="E149" s="115"/>
      <c r="F149" s="116"/>
      <c r="G149" s="116"/>
      <c r="H149" s="117"/>
      <c r="I149" s="116"/>
      <c r="J149" s="116"/>
      <c r="K149" s="117"/>
      <c r="L149" s="116"/>
      <c r="M149" s="115"/>
      <c r="N149" s="47"/>
      <c r="O149" s="164"/>
      <c r="P149" s="165"/>
    </row>
    <row r="150" spans="2:16" x14ac:dyDescent="0.2">
      <c r="B150" s="115"/>
      <c r="C150" s="115"/>
      <c r="D150" s="115"/>
      <c r="E150" s="115"/>
      <c r="F150" s="116"/>
      <c r="G150" s="116"/>
      <c r="H150" s="117"/>
      <c r="I150" s="116"/>
      <c r="J150" s="116"/>
      <c r="K150" s="117"/>
      <c r="L150" s="116"/>
      <c r="M150" s="115"/>
      <c r="N150" s="47"/>
      <c r="O150" s="164"/>
      <c r="P150" s="165"/>
    </row>
    <row r="151" spans="2:16" x14ac:dyDescent="0.2">
      <c r="B151" s="115"/>
      <c r="C151" s="115"/>
      <c r="D151" s="115"/>
      <c r="E151" s="115"/>
      <c r="F151" s="116"/>
      <c r="G151" s="116"/>
      <c r="H151" s="117"/>
      <c r="I151" s="116"/>
      <c r="J151" s="116"/>
      <c r="K151" s="117"/>
      <c r="L151" s="116"/>
      <c r="M151" s="115"/>
      <c r="N151" s="47"/>
      <c r="O151" s="164"/>
      <c r="P151" s="165"/>
    </row>
    <row r="152" spans="2:16" x14ac:dyDescent="0.2">
      <c r="B152" s="115"/>
      <c r="C152" s="115"/>
      <c r="D152" s="115"/>
      <c r="E152" s="115"/>
      <c r="F152" s="116"/>
      <c r="G152" s="116"/>
      <c r="H152" s="117"/>
      <c r="I152" s="116"/>
      <c r="J152" s="116"/>
      <c r="K152" s="117"/>
      <c r="L152" s="116"/>
      <c r="M152" s="115"/>
      <c r="N152" s="47"/>
      <c r="O152" s="164"/>
      <c r="P152" s="165"/>
    </row>
    <row r="153" spans="2:16" x14ac:dyDescent="0.2">
      <c r="B153" s="115"/>
      <c r="C153" s="115"/>
      <c r="D153" s="115"/>
      <c r="E153" s="115"/>
      <c r="F153" s="116"/>
      <c r="G153" s="116"/>
      <c r="H153" s="117"/>
      <c r="I153" s="116"/>
      <c r="J153" s="116"/>
      <c r="K153" s="117"/>
      <c r="L153" s="116"/>
      <c r="M153" s="115"/>
      <c r="N153" s="47"/>
      <c r="O153" s="164"/>
      <c r="P153" s="165"/>
    </row>
    <row r="154" spans="2:16" x14ac:dyDescent="0.2">
      <c r="B154" s="115"/>
      <c r="C154" s="115"/>
      <c r="D154" s="115"/>
      <c r="E154" s="115"/>
      <c r="F154" s="116"/>
      <c r="G154" s="116"/>
      <c r="H154" s="117"/>
      <c r="I154" s="116"/>
      <c r="J154" s="116"/>
      <c r="K154" s="117"/>
      <c r="L154" s="116"/>
      <c r="M154" s="115"/>
      <c r="N154" s="47"/>
      <c r="O154" s="164"/>
      <c r="P154" s="165"/>
    </row>
    <row r="155" spans="2:16" x14ac:dyDescent="0.2">
      <c r="B155" s="115"/>
      <c r="C155" s="115"/>
      <c r="D155" s="115"/>
      <c r="E155" s="115"/>
      <c r="F155" s="116"/>
      <c r="G155" s="116"/>
      <c r="H155" s="117"/>
      <c r="I155" s="116"/>
      <c r="J155" s="116"/>
      <c r="K155" s="117"/>
      <c r="L155" s="116"/>
      <c r="M155" s="115"/>
      <c r="N155" s="47"/>
      <c r="O155" s="164"/>
      <c r="P155" s="165"/>
    </row>
    <row r="156" spans="2:16" x14ac:dyDescent="0.2">
      <c r="B156" s="115"/>
      <c r="C156" s="115"/>
      <c r="D156" s="115"/>
      <c r="E156" s="115"/>
      <c r="F156" s="116"/>
      <c r="G156" s="116"/>
      <c r="H156" s="117"/>
      <c r="I156" s="116"/>
      <c r="J156" s="116"/>
      <c r="K156" s="117"/>
      <c r="L156" s="116"/>
      <c r="M156" s="115"/>
      <c r="N156" s="47"/>
      <c r="O156" s="164"/>
      <c r="P156" s="165"/>
    </row>
    <row r="157" spans="2:16" x14ac:dyDescent="0.2">
      <c r="B157" s="115"/>
      <c r="C157" s="115"/>
      <c r="D157" s="115"/>
      <c r="E157" s="115"/>
      <c r="F157" s="116"/>
      <c r="G157" s="116"/>
      <c r="H157" s="117"/>
      <c r="I157" s="116"/>
      <c r="J157" s="116"/>
      <c r="K157" s="117"/>
      <c r="L157" s="116"/>
      <c r="M157" s="115"/>
      <c r="N157" s="47"/>
      <c r="O157" s="164"/>
      <c r="P157" s="165"/>
    </row>
    <row r="158" spans="2:16" x14ac:dyDescent="0.2">
      <c r="B158" s="115"/>
      <c r="C158" s="115"/>
      <c r="D158" s="115"/>
      <c r="E158" s="115"/>
      <c r="F158" s="116"/>
      <c r="G158" s="116"/>
      <c r="H158" s="117"/>
      <c r="I158" s="116"/>
      <c r="J158" s="116"/>
      <c r="K158" s="117"/>
      <c r="L158" s="116"/>
      <c r="M158" s="115"/>
      <c r="N158" s="47"/>
      <c r="O158" s="164"/>
      <c r="P158" s="165"/>
    </row>
    <row r="159" spans="2:16" x14ac:dyDescent="0.2">
      <c r="B159" s="115"/>
      <c r="C159" s="115"/>
      <c r="D159" s="115"/>
      <c r="E159" s="115"/>
      <c r="F159" s="116"/>
      <c r="G159" s="116"/>
      <c r="H159" s="117"/>
      <c r="I159" s="116"/>
      <c r="J159" s="116"/>
      <c r="K159" s="117"/>
      <c r="L159" s="116"/>
      <c r="M159" s="115"/>
      <c r="N159" s="47"/>
      <c r="O159" s="164"/>
      <c r="P159" s="165"/>
    </row>
    <row r="160" spans="2:16" x14ac:dyDescent="0.2">
      <c r="B160" s="115"/>
      <c r="C160" s="115"/>
      <c r="D160" s="115"/>
      <c r="E160" s="115"/>
      <c r="F160" s="116"/>
      <c r="G160" s="116"/>
      <c r="H160" s="117"/>
      <c r="I160" s="116"/>
      <c r="J160" s="116"/>
      <c r="K160" s="117"/>
      <c r="L160" s="116"/>
      <c r="M160" s="115"/>
      <c r="N160" s="47"/>
      <c r="O160" s="164"/>
      <c r="P160" s="165"/>
    </row>
    <row r="161" spans="2:16" x14ac:dyDescent="0.2">
      <c r="B161" s="115"/>
      <c r="C161" s="115"/>
      <c r="D161" s="115"/>
      <c r="E161" s="115"/>
      <c r="F161" s="116"/>
      <c r="G161" s="116"/>
      <c r="H161" s="117"/>
      <c r="I161" s="116"/>
      <c r="J161" s="116"/>
      <c r="K161" s="117"/>
      <c r="L161" s="116"/>
      <c r="M161" s="115"/>
      <c r="N161" s="47"/>
      <c r="O161" s="164"/>
      <c r="P161" s="165"/>
    </row>
    <row r="162" spans="2:16" x14ac:dyDescent="0.2">
      <c r="B162" s="115"/>
      <c r="C162" s="115"/>
      <c r="D162" s="115"/>
      <c r="E162" s="115"/>
      <c r="F162" s="116"/>
      <c r="G162" s="116"/>
      <c r="H162" s="117"/>
      <c r="I162" s="116"/>
      <c r="J162" s="116"/>
      <c r="K162" s="117"/>
      <c r="L162" s="116"/>
      <c r="M162" s="115"/>
      <c r="N162" s="47"/>
      <c r="O162" s="164"/>
      <c r="P162" s="165"/>
    </row>
    <row r="163" spans="2:16" x14ac:dyDescent="0.2">
      <c r="B163" s="115"/>
      <c r="C163" s="115"/>
      <c r="D163" s="115"/>
      <c r="E163" s="115"/>
      <c r="F163" s="116"/>
      <c r="G163" s="116"/>
      <c r="H163" s="117"/>
      <c r="I163" s="116"/>
      <c r="J163" s="116"/>
      <c r="K163" s="117"/>
      <c r="L163" s="116"/>
      <c r="M163" s="115"/>
      <c r="N163" s="47"/>
      <c r="O163" s="164"/>
      <c r="P163" s="165"/>
    </row>
    <row r="164" spans="2:16" x14ac:dyDescent="0.2">
      <c r="B164" s="115"/>
      <c r="C164" s="115"/>
      <c r="D164" s="115"/>
      <c r="E164" s="115"/>
      <c r="F164" s="116"/>
      <c r="G164" s="116"/>
      <c r="H164" s="117"/>
      <c r="I164" s="116"/>
      <c r="J164" s="116"/>
      <c r="K164" s="117"/>
      <c r="L164" s="116"/>
      <c r="M164" s="115"/>
      <c r="N164" s="47"/>
      <c r="O164" s="164"/>
      <c r="P164" s="165"/>
    </row>
    <row r="165" spans="2:16" x14ac:dyDescent="0.2">
      <c r="B165" s="115"/>
      <c r="C165" s="115"/>
      <c r="D165" s="115"/>
      <c r="E165" s="115"/>
      <c r="F165" s="116"/>
      <c r="G165" s="116"/>
      <c r="H165" s="117"/>
      <c r="I165" s="116"/>
      <c r="J165" s="116"/>
      <c r="K165" s="117"/>
      <c r="L165" s="116"/>
      <c r="M165" s="115"/>
      <c r="N165" s="47"/>
      <c r="O165" s="164"/>
      <c r="P165" s="165"/>
    </row>
    <row r="166" spans="2:16" x14ac:dyDescent="0.2">
      <c r="B166" s="115"/>
      <c r="C166" s="115"/>
      <c r="D166" s="115"/>
      <c r="E166" s="115"/>
      <c r="F166" s="116"/>
      <c r="G166" s="116"/>
      <c r="H166" s="117"/>
      <c r="I166" s="116"/>
      <c r="J166" s="116"/>
      <c r="K166" s="117"/>
      <c r="L166" s="116"/>
      <c r="M166" s="115"/>
      <c r="N166" s="47"/>
      <c r="O166" s="164"/>
      <c r="P166" s="165"/>
    </row>
    <row r="167" spans="2:16" x14ac:dyDescent="0.2">
      <c r="B167" s="115"/>
      <c r="C167" s="115"/>
      <c r="D167" s="115"/>
      <c r="E167" s="115"/>
      <c r="F167" s="116"/>
      <c r="G167" s="116"/>
      <c r="H167" s="117"/>
      <c r="I167" s="116"/>
      <c r="J167" s="116"/>
      <c r="K167" s="117"/>
      <c r="L167" s="116"/>
      <c r="M167" s="115"/>
      <c r="N167" s="47"/>
      <c r="O167" s="164"/>
      <c r="P167" s="165"/>
    </row>
    <row r="168" spans="2:16" x14ac:dyDescent="0.2">
      <c r="B168" s="115"/>
      <c r="C168" s="115"/>
      <c r="D168" s="115"/>
      <c r="E168" s="115"/>
      <c r="F168" s="116"/>
      <c r="G168" s="116"/>
      <c r="H168" s="117"/>
      <c r="I168" s="116"/>
      <c r="J168" s="116"/>
      <c r="K168" s="117"/>
      <c r="L168" s="116"/>
      <c r="M168" s="115"/>
      <c r="N168" s="47"/>
      <c r="O168" s="164"/>
      <c r="P168" s="165"/>
    </row>
    <row r="169" spans="2:16" x14ac:dyDescent="0.2">
      <c r="B169" s="115"/>
      <c r="C169" s="115"/>
      <c r="D169" s="115"/>
      <c r="E169" s="115"/>
      <c r="F169" s="116"/>
      <c r="G169" s="116"/>
      <c r="H169" s="117"/>
      <c r="I169" s="116"/>
      <c r="J169" s="116"/>
      <c r="K169" s="117"/>
      <c r="L169" s="116"/>
      <c r="M169" s="115"/>
      <c r="N169" s="47"/>
      <c r="O169" s="164"/>
      <c r="P169" s="165"/>
    </row>
    <row r="170" spans="2:16" x14ac:dyDescent="0.2">
      <c r="B170" s="115"/>
      <c r="C170" s="115"/>
      <c r="D170" s="115"/>
      <c r="E170" s="115"/>
      <c r="F170" s="116"/>
      <c r="G170" s="116"/>
      <c r="H170" s="117"/>
      <c r="I170" s="116"/>
      <c r="J170" s="116"/>
      <c r="K170" s="117"/>
      <c r="L170" s="116"/>
      <c r="M170" s="115"/>
      <c r="N170" s="47"/>
      <c r="O170" s="164"/>
      <c r="P170" s="165"/>
    </row>
    <row r="171" spans="2:16" x14ac:dyDescent="0.2">
      <c r="B171" s="115"/>
      <c r="C171" s="115"/>
      <c r="D171" s="115"/>
      <c r="E171" s="115"/>
      <c r="F171" s="116"/>
      <c r="G171" s="116"/>
      <c r="H171" s="117"/>
      <c r="I171" s="116"/>
      <c r="J171" s="116"/>
      <c r="K171" s="117"/>
      <c r="L171" s="116"/>
      <c r="M171" s="115"/>
      <c r="N171" s="47"/>
      <c r="O171" s="164"/>
      <c r="P171" s="165"/>
    </row>
    <row r="172" spans="2:16" x14ac:dyDescent="0.2">
      <c r="B172" s="115"/>
      <c r="C172" s="115"/>
      <c r="D172" s="115"/>
      <c r="E172" s="115"/>
      <c r="F172" s="116"/>
      <c r="G172" s="116"/>
      <c r="H172" s="117"/>
      <c r="I172" s="116"/>
      <c r="J172" s="116"/>
      <c r="K172" s="117"/>
      <c r="L172" s="116"/>
      <c r="M172" s="115"/>
      <c r="N172" s="47"/>
      <c r="O172" s="164"/>
      <c r="P172" s="165"/>
    </row>
    <row r="173" spans="2:16" x14ac:dyDescent="0.2">
      <c r="B173" s="115"/>
      <c r="C173" s="115"/>
      <c r="D173" s="115"/>
      <c r="E173" s="115"/>
      <c r="F173" s="116"/>
      <c r="G173" s="116"/>
      <c r="H173" s="117"/>
      <c r="I173" s="116"/>
      <c r="J173" s="116"/>
      <c r="K173" s="117"/>
      <c r="L173" s="116"/>
      <c r="M173" s="115"/>
      <c r="N173" s="47"/>
      <c r="O173" s="164"/>
      <c r="P173" s="165"/>
    </row>
    <row r="174" spans="2:16" x14ac:dyDescent="0.2">
      <c r="B174" s="115"/>
      <c r="C174" s="115"/>
      <c r="D174" s="115"/>
      <c r="E174" s="115"/>
      <c r="F174" s="116"/>
      <c r="G174" s="116"/>
      <c r="H174" s="117"/>
      <c r="I174" s="116"/>
      <c r="J174" s="116"/>
      <c r="K174" s="117"/>
      <c r="L174" s="116"/>
      <c r="M174" s="115"/>
      <c r="N174" s="47"/>
      <c r="O174" s="164"/>
      <c r="P174" s="165"/>
    </row>
    <row r="175" spans="2:16" x14ac:dyDescent="0.2">
      <c r="B175" s="115"/>
      <c r="C175" s="115"/>
      <c r="D175" s="115"/>
      <c r="E175" s="115"/>
      <c r="F175" s="116"/>
      <c r="G175" s="116"/>
      <c r="H175" s="117"/>
      <c r="I175" s="116"/>
      <c r="J175" s="116"/>
      <c r="K175" s="117"/>
      <c r="L175" s="116"/>
      <c r="M175" s="115"/>
      <c r="N175" s="47"/>
      <c r="O175" s="164"/>
      <c r="P175" s="165"/>
    </row>
    <row r="176" spans="2:16" x14ac:dyDescent="0.2">
      <c r="B176" s="115"/>
      <c r="C176" s="115"/>
      <c r="D176" s="115"/>
      <c r="E176" s="115"/>
      <c r="F176" s="116"/>
      <c r="G176" s="116"/>
      <c r="H176" s="117"/>
      <c r="I176" s="116"/>
      <c r="J176" s="116"/>
      <c r="K176" s="117"/>
      <c r="L176" s="116"/>
      <c r="M176" s="115"/>
      <c r="N176" s="47"/>
      <c r="O176" s="164"/>
      <c r="P176" s="165"/>
    </row>
    <row r="177" spans="2:16" x14ac:dyDescent="0.2">
      <c r="B177" s="115"/>
      <c r="C177" s="115"/>
      <c r="D177" s="115"/>
      <c r="E177" s="115"/>
      <c r="F177" s="116"/>
      <c r="G177" s="116"/>
      <c r="H177" s="117"/>
      <c r="I177" s="116"/>
      <c r="J177" s="116"/>
      <c r="K177" s="117"/>
      <c r="L177" s="116"/>
      <c r="M177" s="115"/>
      <c r="N177" s="47"/>
      <c r="O177" s="164"/>
      <c r="P177" s="165"/>
    </row>
    <row r="178" spans="2:16" x14ac:dyDescent="0.2">
      <c r="B178" s="115"/>
      <c r="C178" s="115"/>
      <c r="D178" s="115"/>
      <c r="E178" s="115"/>
      <c r="F178" s="116"/>
      <c r="G178" s="116"/>
      <c r="H178" s="117"/>
      <c r="I178" s="116"/>
      <c r="J178" s="116"/>
      <c r="K178" s="117"/>
      <c r="L178" s="116"/>
      <c r="M178" s="115"/>
      <c r="N178" s="47"/>
      <c r="O178" s="164"/>
      <c r="P178" s="165"/>
    </row>
    <row r="179" spans="2:16" x14ac:dyDescent="0.2">
      <c r="B179" s="115"/>
      <c r="C179" s="115"/>
      <c r="D179" s="115"/>
      <c r="E179" s="115"/>
      <c r="F179" s="116"/>
      <c r="G179" s="116"/>
      <c r="H179" s="117"/>
      <c r="I179" s="116"/>
      <c r="J179" s="116"/>
      <c r="K179" s="117"/>
      <c r="L179" s="116"/>
      <c r="M179" s="115"/>
      <c r="N179" s="47"/>
      <c r="O179" s="164"/>
      <c r="P179" s="165"/>
    </row>
    <row r="180" spans="2:16" x14ac:dyDescent="0.2">
      <c r="B180" s="115"/>
      <c r="C180" s="115"/>
      <c r="D180" s="115"/>
      <c r="E180" s="115"/>
      <c r="F180" s="116"/>
      <c r="G180" s="116"/>
      <c r="H180" s="117"/>
      <c r="I180" s="116"/>
      <c r="J180" s="116"/>
      <c r="K180" s="117"/>
      <c r="L180" s="116"/>
      <c r="M180" s="115"/>
      <c r="N180" s="47"/>
      <c r="O180" s="164"/>
      <c r="P180" s="165"/>
    </row>
    <row r="181" spans="2:16" x14ac:dyDescent="0.2">
      <c r="B181" s="115"/>
      <c r="C181" s="115"/>
      <c r="D181" s="115"/>
      <c r="E181" s="115"/>
      <c r="F181" s="116"/>
      <c r="G181" s="116"/>
      <c r="H181" s="117"/>
      <c r="I181" s="116"/>
      <c r="J181" s="116"/>
      <c r="K181" s="117"/>
      <c r="L181" s="116"/>
      <c r="M181" s="115"/>
      <c r="N181" s="47"/>
      <c r="O181" s="164"/>
      <c r="P181" s="165"/>
    </row>
    <row r="182" spans="2:16" x14ac:dyDescent="0.2">
      <c r="B182" s="115"/>
      <c r="C182" s="115"/>
      <c r="D182" s="115"/>
      <c r="E182" s="115"/>
      <c r="F182" s="116"/>
      <c r="G182" s="116"/>
      <c r="H182" s="117"/>
      <c r="I182" s="116"/>
      <c r="J182" s="116"/>
      <c r="K182" s="117"/>
      <c r="L182" s="116"/>
      <c r="M182" s="115"/>
      <c r="N182" s="47"/>
      <c r="O182" s="164"/>
      <c r="P182" s="165"/>
    </row>
    <row r="183" spans="2:16" x14ac:dyDescent="0.2">
      <c r="B183" s="115"/>
      <c r="C183" s="115"/>
      <c r="D183" s="115"/>
      <c r="E183" s="115"/>
      <c r="F183" s="116"/>
      <c r="G183" s="116"/>
      <c r="H183" s="117"/>
      <c r="I183" s="116"/>
      <c r="J183" s="116"/>
      <c r="K183" s="117"/>
      <c r="L183" s="116"/>
      <c r="M183" s="115"/>
      <c r="N183" s="47"/>
      <c r="O183" s="164"/>
      <c r="P183" s="165"/>
    </row>
    <row r="184" spans="2:16" x14ac:dyDescent="0.2">
      <c r="B184" s="115"/>
      <c r="C184" s="115"/>
      <c r="D184" s="115"/>
      <c r="E184" s="115"/>
      <c r="F184" s="116"/>
      <c r="G184" s="116"/>
      <c r="H184" s="117"/>
      <c r="I184" s="116"/>
      <c r="J184" s="116"/>
      <c r="K184" s="117"/>
      <c r="L184" s="116"/>
      <c r="M184" s="115"/>
      <c r="N184" s="47"/>
      <c r="O184" s="164"/>
      <c r="P184" s="165"/>
    </row>
    <row r="185" spans="2:16" x14ac:dyDescent="0.2">
      <c r="B185" s="115"/>
      <c r="C185" s="115"/>
      <c r="D185" s="115"/>
      <c r="E185" s="115"/>
      <c r="F185" s="116"/>
      <c r="G185" s="116"/>
      <c r="H185" s="117"/>
      <c r="I185" s="116"/>
      <c r="J185" s="116"/>
      <c r="K185" s="117"/>
      <c r="L185" s="116"/>
      <c r="M185" s="115"/>
      <c r="N185" s="47"/>
      <c r="O185" s="164"/>
      <c r="P185" s="165"/>
    </row>
    <row r="186" spans="2:16" x14ac:dyDescent="0.2">
      <c r="B186" s="115"/>
      <c r="C186" s="115"/>
      <c r="D186" s="115"/>
      <c r="E186" s="115"/>
      <c r="F186" s="116"/>
      <c r="G186" s="116"/>
      <c r="H186" s="117"/>
      <c r="I186" s="116"/>
      <c r="J186" s="116"/>
      <c r="K186" s="117"/>
      <c r="L186" s="116"/>
      <c r="M186" s="115"/>
      <c r="N186" s="47"/>
      <c r="O186" s="164"/>
      <c r="P186" s="165"/>
    </row>
    <row r="187" spans="2:16" x14ac:dyDescent="0.2">
      <c r="B187" s="115"/>
      <c r="C187" s="115"/>
      <c r="D187" s="115"/>
      <c r="E187" s="115"/>
      <c r="F187" s="116"/>
      <c r="G187" s="116"/>
      <c r="H187" s="117"/>
      <c r="I187" s="116"/>
      <c r="J187" s="116"/>
      <c r="K187" s="117"/>
      <c r="L187" s="116"/>
      <c r="M187" s="115"/>
      <c r="N187" s="47"/>
      <c r="O187" s="164"/>
      <c r="P187" s="165"/>
    </row>
    <row r="188" spans="2:16" x14ac:dyDescent="0.2">
      <c r="B188" s="115"/>
      <c r="C188" s="115"/>
      <c r="D188" s="115"/>
      <c r="E188" s="115"/>
      <c r="F188" s="116"/>
      <c r="G188" s="116"/>
      <c r="H188" s="117"/>
      <c r="I188" s="116"/>
      <c r="J188" s="116"/>
      <c r="K188" s="117"/>
      <c r="L188" s="116"/>
      <c r="M188" s="115"/>
      <c r="N188" s="47"/>
      <c r="O188" s="164"/>
      <c r="P188" s="165"/>
    </row>
    <row r="189" spans="2:16" x14ac:dyDescent="0.2">
      <c r="B189" s="115"/>
      <c r="C189" s="115"/>
      <c r="D189" s="115"/>
      <c r="E189" s="115"/>
      <c r="F189" s="116"/>
      <c r="G189" s="116"/>
      <c r="H189" s="117"/>
      <c r="I189" s="116"/>
      <c r="J189" s="116"/>
      <c r="K189" s="117"/>
      <c r="L189" s="116"/>
      <c r="M189" s="115"/>
      <c r="N189" s="47"/>
      <c r="O189" s="164"/>
      <c r="P189" s="165"/>
    </row>
    <row r="190" spans="2:16" x14ac:dyDescent="0.2">
      <c r="B190" s="115"/>
      <c r="C190" s="115"/>
      <c r="D190" s="115"/>
      <c r="E190" s="115"/>
      <c r="F190" s="116"/>
      <c r="G190" s="116"/>
      <c r="H190" s="117"/>
      <c r="I190" s="116"/>
      <c r="J190" s="116"/>
      <c r="K190" s="117"/>
      <c r="L190" s="116"/>
      <c r="M190" s="115"/>
      <c r="N190" s="47"/>
      <c r="O190" s="164"/>
      <c r="P190" s="165"/>
    </row>
    <row r="191" spans="2:16" x14ac:dyDescent="0.2">
      <c r="B191" s="115"/>
      <c r="C191" s="115"/>
      <c r="D191" s="115"/>
      <c r="E191" s="115"/>
      <c r="F191" s="116"/>
      <c r="G191" s="116"/>
      <c r="H191" s="117"/>
      <c r="I191" s="116"/>
      <c r="J191" s="116"/>
      <c r="K191" s="117"/>
      <c r="L191" s="116"/>
      <c r="M191" s="115"/>
      <c r="N191" s="47"/>
      <c r="O191" s="164"/>
      <c r="P191" s="165"/>
    </row>
    <row r="192" spans="2:16" x14ac:dyDescent="0.2">
      <c r="B192" s="115"/>
      <c r="C192" s="115"/>
      <c r="D192" s="115"/>
      <c r="E192" s="115"/>
      <c r="F192" s="116"/>
      <c r="G192" s="116"/>
      <c r="H192" s="117"/>
      <c r="I192" s="116"/>
      <c r="J192" s="116"/>
      <c r="K192" s="117"/>
      <c r="L192" s="116"/>
      <c r="M192" s="115"/>
      <c r="N192" s="47"/>
      <c r="O192" s="164"/>
      <c r="P192" s="165"/>
    </row>
    <row r="193" spans="2:16" x14ac:dyDescent="0.2">
      <c r="B193" s="115"/>
      <c r="C193" s="115"/>
      <c r="D193" s="115"/>
      <c r="E193" s="115"/>
      <c r="F193" s="116"/>
      <c r="G193" s="116"/>
      <c r="H193" s="117"/>
      <c r="I193" s="116"/>
      <c r="J193" s="116"/>
      <c r="K193" s="117"/>
      <c r="L193" s="116"/>
      <c r="M193" s="115"/>
      <c r="N193" s="47"/>
      <c r="O193" s="164"/>
      <c r="P193" s="165"/>
    </row>
    <row r="194" spans="2:16" x14ac:dyDescent="0.2">
      <c r="B194" s="115"/>
      <c r="C194" s="115"/>
      <c r="D194" s="115"/>
      <c r="E194" s="115"/>
      <c r="F194" s="116"/>
      <c r="G194" s="116"/>
      <c r="H194" s="117"/>
      <c r="I194" s="116"/>
      <c r="J194" s="116"/>
      <c r="K194" s="117"/>
      <c r="L194" s="116"/>
      <c r="M194" s="115"/>
      <c r="N194" s="47"/>
      <c r="O194" s="164"/>
      <c r="P194" s="165"/>
    </row>
    <row r="195" spans="2:16" x14ac:dyDescent="0.2">
      <c r="B195" s="115"/>
      <c r="C195" s="115"/>
      <c r="D195" s="115"/>
      <c r="E195" s="115"/>
      <c r="F195" s="116"/>
      <c r="G195" s="116"/>
      <c r="H195" s="117"/>
      <c r="I195" s="116"/>
      <c r="J195" s="116"/>
      <c r="K195" s="117"/>
      <c r="L195" s="116"/>
      <c r="M195" s="115"/>
      <c r="N195" s="47"/>
      <c r="O195" s="164"/>
      <c r="P195" s="165"/>
    </row>
    <row r="196" spans="2:16" x14ac:dyDescent="0.2">
      <c r="B196" s="115"/>
      <c r="C196" s="115"/>
      <c r="D196" s="115"/>
      <c r="E196" s="115"/>
      <c r="F196" s="116"/>
      <c r="G196" s="116"/>
      <c r="H196" s="117"/>
      <c r="I196" s="116"/>
      <c r="J196" s="116"/>
      <c r="K196" s="117"/>
      <c r="L196" s="116"/>
      <c r="M196" s="115"/>
      <c r="N196" s="47"/>
      <c r="O196" s="164"/>
      <c r="P196" s="165"/>
    </row>
    <row r="197" spans="2:16" x14ac:dyDescent="0.2">
      <c r="B197" s="115"/>
      <c r="C197" s="115"/>
      <c r="D197" s="115"/>
      <c r="E197" s="115"/>
      <c r="F197" s="116"/>
      <c r="G197" s="116"/>
      <c r="H197" s="117"/>
      <c r="I197" s="116"/>
      <c r="J197" s="116"/>
      <c r="K197" s="117"/>
      <c r="L197" s="116"/>
      <c r="M197" s="115"/>
      <c r="N197" s="47"/>
      <c r="O197" s="164"/>
      <c r="P197" s="165"/>
    </row>
    <row r="198" spans="2:16" x14ac:dyDescent="0.2">
      <c r="B198" s="115"/>
      <c r="C198" s="115"/>
      <c r="D198" s="115"/>
      <c r="E198" s="115"/>
      <c r="F198" s="116"/>
      <c r="G198" s="116"/>
      <c r="H198" s="117"/>
      <c r="I198" s="116"/>
      <c r="J198" s="116"/>
      <c r="K198" s="117"/>
      <c r="L198" s="116"/>
      <c r="M198" s="115"/>
      <c r="N198" s="47"/>
      <c r="O198" s="164"/>
      <c r="P198" s="165"/>
    </row>
    <row r="199" spans="2:16" x14ac:dyDescent="0.2">
      <c r="B199" s="115"/>
      <c r="C199" s="115"/>
      <c r="D199" s="115"/>
      <c r="E199" s="115"/>
      <c r="F199" s="116"/>
      <c r="G199" s="116"/>
      <c r="H199" s="117"/>
      <c r="I199" s="116"/>
      <c r="J199" s="116"/>
      <c r="K199" s="117"/>
      <c r="L199" s="116"/>
      <c r="M199" s="115"/>
      <c r="N199" s="47"/>
      <c r="O199" s="164"/>
      <c r="P199" s="165"/>
    </row>
    <row r="200" spans="2:16" x14ac:dyDescent="0.2">
      <c r="B200" s="115"/>
      <c r="C200" s="115"/>
      <c r="D200" s="115"/>
      <c r="E200" s="115"/>
      <c r="F200" s="116"/>
      <c r="G200" s="116"/>
      <c r="H200" s="117"/>
      <c r="I200" s="116"/>
      <c r="J200" s="116"/>
      <c r="K200" s="117"/>
      <c r="L200" s="116"/>
      <c r="M200" s="115"/>
      <c r="N200" s="47"/>
      <c r="O200" s="164"/>
      <c r="P200" s="165"/>
    </row>
    <row r="201" spans="2:16" x14ac:dyDescent="0.2">
      <c r="B201" s="115"/>
      <c r="C201" s="115"/>
      <c r="D201" s="115"/>
      <c r="E201" s="115"/>
      <c r="F201" s="116"/>
      <c r="G201" s="116"/>
      <c r="H201" s="117"/>
      <c r="I201" s="116"/>
      <c r="J201" s="116"/>
      <c r="K201" s="117"/>
      <c r="L201" s="116"/>
      <c r="M201" s="115"/>
      <c r="N201" s="47"/>
      <c r="O201" s="164"/>
      <c r="P201" s="165"/>
    </row>
    <row r="202" spans="2:16" x14ac:dyDescent="0.2">
      <c r="B202" s="115"/>
      <c r="C202" s="115"/>
      <c r="D202" s="115"/>
      <c r="E202" s="115"/>
      <c r="F202" s="116"/>
      <c r="G202" s="116"/>
      <c r="H202" s="117"/>
      <c r="I202" s="116"/>
      <c r="J202" s="116"/>
      <c r="K202" s="117"/>
      <c r="L202" s="116"/>
      <c r="M202" s="115"/>
      <c r="N202" s="47"/>
      <c r="O202" s="164"/>
      <c r="P202" s="165"/>
    </row>
    <row r="203" spans="2:16" x14ac:dyDescent="0.2">
      <c r="B203" s="115"/>
      <c r="C203" s="115"/>
      <c r="D203" s="115"/>
      <c r="E203" s="115"/>
      <c r="F203" s="116"/>
      <c r="G203" s="116"/>
      <c r="H203" s="117"/>
      <c r="I203" s="116"/>
      <c r="J203" s="116"/>
      <c r="K203" s="117"/>
      <c r="L203" s="116"/>
      <c r="M203" s="115"/>
      <c r="N203" s="47"/>
      <c r="O203" s="164"/>
      <c r="P203" s="165"/>
    </row>
    <row r="204" spans="2:16" x14ac:dyDescent="0.2">
      <c r="B204" s="115"/>
      <c r="C204" s="115"/>
      <c r="D204" s="115"/>
      <c r="E204" s="115"/>
      <c r="F204" s="116"/>
      <c r="G204" s="116"/>
      <c r="H204" s="117"/>
      <c r="I204" s="116"/>
      <c r="J204" s="116"/>
      <c r="K204" s="117"/>
      <c r="L204" s="116"/>
      <c r="M204" s="115"/>
      <c r="N204" s="47"/>
      <c r="O204" s="164"/>
      <c r="P204" s="165"/>
    </row>
    <row r="205" spans="2:16" x14ac:dyDescent="0.2">
      <c r="B205" s="115"/>
      <c r="C205" s="115"/>
      <c r="D205" s="115"/>
      <c r="E205" s="115"/>
      <c r="F205" s="116"/>
      <c r="G205" s="116"/>
      <c r="H205" s="117"/>
      <c r="I205" s="116"/>
      <c r="J205" s="116"/>
      <c r="K205" s="117"/>
      <c r="L205" s="116"/>
      <c r="M205" s="115"/>
      <c r="N205" s="47"/>
      <c r="O205" s="164"/>
      <c r="P205" s="165"/>
    </row>
    <row r="206" spans="2:16" x14ac:dyDescent="0.2">
      <c r="B206" s="115"/>
      <c r="C206" s="115"/>
      <c r="D206" s="115"/>
      <c r="E206" s="115"/>
      <c r="F206" s="116"/>
      <c r="G206" s="116"/>
      <c r="H206" s="117"/>
      <c r="I206" s="116"/>
      <c r="J206" s="116"/>
      <c r="K206" s="117"/>
      <c r="L206" s="116"/>
      <c r="M206" s="115"/>
      <c r="N206" s="47"/>
      <c r="O206" s="164"/>
      <c r="P206" s="165"/>
    </row>
    <row r="207" spans="2:16" x14ac:dyDescent="0.2">
      <c r="B207" s="115"/>
      <c r="C207" s="115"/>
      <c r="D207" s="115"/>
      <c r="E207" s="115"/>
      <c r="F207" s="116"/>
      <c r="G207" s="116"/>
      <c r="H207" s="117"/>
      <c r="I207" s="116"/>
      <c r="J207" s="116"/>
      <c r="K207" s="117"/>
      <c r="L207" s="116"/>
      <c r="M207" s="115"/>
      <c r="N207" s="47"/>
      <c r="O207" s="164"/>
      <c r="P207" s="165"/>
    </row>
    <row r="208" spans="2:16" x14ac:dyDescent="0.2">
      <c r="B208" s="115"/>
      <c r="C208" s="115"/>
      <c r="D208" s="115"/>
      <c r="E208" s="115"/>
      <c r="F208" s="116"/>
      <c r="G208" s="116"/>
      <c r="H208" s="117"/>
      <c r="I208" s="116"/>
      <c r="J208" s="116"/>
      <c r="K208" s="117"/>
      <c r="L208" s="116"/>
      <c r="M208" s="115"/>
      <c r="N208" s="47"/>
      <c r="O208" s="164"/>
      <c r="P208" s="165"/>
    </row>
    <row r="209" spans="2:16" x14ac:dyDescent="0.2">
      <c r="B209" s="115"/>
      <c r="C209" s="115"/>
      <c r="D209" s="115"/>
      <c r="E209" s="115"/>
      <c r="F209" s="116"/>
      <c r="G209" s="116"/>
      <c r="H209" s="117"/>
      <c r="I209" s="116"/>
      <c r="J209" s="116"/>
      <c r="K209" s="117"/>
      <c r="L209" s="116"/>
      <c r="M209" s="115"/>
      <c r="N209" s="47"/>
      <c r="O209" s="164"/>
      <c r="P209" s="165"/>
    </row>
    <row r="210" spans="2:16" x14ac:dyDescent="0.2">
      <c r="B210" s="115"/>
      <c r="C210" s="115"/>
      <c r="D210" s="115"/>
      <c r="E210" s="115"/>
      <c r="F210" s="116"/>
      <c r="G210" s="116"/>
      <c r="H210" s="117"/>
      <c r="I210" s="116"/>
      <c r="J210" s="116"/>
      <c r="K210" s="117"/>
      <c r="L210" s="116"/>
      <c r="M210" s="115"/>
      <c r="N210" s="47"/>
      <c r="O210" s="164"/>
      <c r="P210" s="165"/>
    </row>
    <row r="211" spans="2:16" x14ac:dyDescent="0.2">
      <c r="B211" s="115"/>
      <c r="C211" s="115"/>
      <c r="D211" s="115"/>
      <c r="E211" s="115"/>
      <c r="F211" s="116"/>
      <c r="G211" s="116"/>
      <c r="H211" s="117"/>
      <c r="I211" s="116"/>
      <c r="J211" s="116"/>
      <c r="K211" s="117"/>
      <c r="L211" s="116"/>
      <c r="M211" s="115"/>
      <c r="N211" s="47"/>
      <c r="O211" s="164"/>
      <c r="P211" s="165"/>
    </row>
    <row r="212" spans="2:16" x14ac:dyDescent="0.2">
      <c r="B212" s="115"/>
      <c r="C212" s="115"/>
      <c r="D212" s="115"/>
      <c r="E212" s="115"/>
      <c r="F212" s="116"/>
      <c r="G212" s="116"/>
      <c r="H212" s="117"/>
      <c r="I212" s="116"/>
      <c r="J212" s="116"/>
      <c r="K212" s="117"/>
      <c r="L212" s="116"/>
      <c r="M212" s="115"/>
      <c r="N212" s="47"/>
      <c r="O212" s="164"/>
      <c r="P212" s="165"/>
    </row>
    <row r="213" spans="2:16" x14ac:dyDescent="0.2">
      <c r="B213" s="115"/>
      <c r="C213" s="115"/>
      <c r="D213" s="115"/>
      <c r="E213" s="115"/>
      <c r="F213" s="116"/>
      <c r="G213" s="116"/>
      <c r="H213" s="117"/>
      <c r="I213" s="116"/>
      <c r="J213" s="116"/>
      <c r="K213" s="117"/>
      <c r="L213" s="116"/>
      <c r="M213" s="115"/>
      <c r="N213" s="47"/>
      <c r="O213" s="164"/>
      <c r="P213" s="165"/>
    </row>
    <row r="214" spans="2:16" x14ac:dyDescent="0.2">
      <c r="B214" s="115"/>
      <c r="C214" s="115"/>
      <c r="D214" s="115"/>
      <c r="E214" s="115"/>
      <c r="F214" s="116"/>
      <c r="G214" s="116"/>
      <c r="H214" s="117"/>
      <c r="I214" s="116"/>
      <c r="J214" s="116"/>
      <c r="K214" s="117"/>
      <c r="L214" s="116"/>
      <c r="M214" s="115"/>
      <c r="N214" s="47"/>
      <c r="O214" s="164"/>
      <c r="P214" s="165"/>
    </row>
    <row r="215" spans="2:16" x14ac:dyDescent="0.2">
      <c r="B215" s="115"/>
      <c r="C215" s="115"/>
      <c r="D215" s="115"/>
      <c r="E215" s="115"/>
      <c r="F215" s="116"/>
      <c r="G215" s="116"/>
      <c r="H215" s="117"/>
      <c r="I215" s="116"/>
      <c r="J215" s="116"/>
      <c r="K215" s="117"/>
      <c r="L215" s="116"/>
      <c r="M215" s="115"/>
      <c r="N215" s="47"/>
      <c r="O215" s="164"/>
      <c r="P215" s="165"/>
    </row>
    <row r="216" spans="2:16" x14ac:dyDescent="0.2">
      <c r="B216" s="115"/>
      <c r="C216" s="115"/>
      <c r="D216" s="115"/>
      <c r="E216" s="115"/>
      <c r="F216" s="116"/>
      <c r="G216" s="116"/>
      <c r="H216" s="117"/>
      <c r="I216" s="116"/>
      <c r="J216" s="116"/>
      <c r="K216" s="117"/>
      <c r="L216" s="116"/>
      <c r="M216" s="115"/>
      <c r="N216" s="47"/>
      <c r="O216" s="164"/>
      <c r="P216" s="165"/>
    </row>
    <row r="217" spans="2:16" x14ac:dyDescent="0.2">
      <c r="B217" s="115"/>
      <c r="C217" s="115"/>
      <c r="D217" s="115"/>
      <c r="E217" s="115"/>
      <c r="F217" s="116"/>
      <c r="G217" s="116"/>
      <c r="H217" s="117"/>
      <c r="I217" s="116"/>
      <c r="J217" s="116"/>
      <c r="K217" s="117"/>
      <c r="L217" s="116"/>
      <c r="M217" s="115"/>
      <c r="N217" s="47"/>
      <c r="O217" s="164"/>
      <c r="P217" s="165"/>
    </row>
    <row r="218" spans="2:16" x14ac:dyDescent="0.2">
      <c r="B218" s="115"/>
      <c r="C218" s="115"/>
      <c r="D218" s="115"/>
      <c r="E218" s="115"/>
      <c r="F218" s="116"/>
      <c r="G218" s="116"/>
      <c r="H218" s="117"/>
      <c r="I218" s="116"/>
      <c r="J218" s="116"/>
      <c r="K218" s="117"/>
      <c r="L218" s="116"/>
      <c r="M218" s="115"/>
      <c r="N218" s="47"/>
      <c r="O218" s="164"/>
      <c r="P218" s="165"/>
    </row>
    <row r="219" spans="2:16" x14ac:dyDescent="0.2">
      <c r="B219" s="115"/>
      <c r="C219" s="115"/>
      <c r="D219" s="115"/>
      <c r="E219" s="115"/>
      <c r="F219" s="116"/>
      <c r="G219" s="116"/>
      <c r="H219" s="117"/>
      <c r="I219" s="116"/>
      <c r="J219" s="116"/>
      <c r="K219" s="117"/>
      <c r="L219" s="116"/>
      <c r="M219" s="115"/>
      <c r="N219" s="47"/>
      <c r="O219" s="164"/>
      <c r="P219" s="165"/>
    </row>
    <row r="220" spans="2:16" x14ac:dyDescent="0.2">
      <c r="B220" s="115"/>
      <c r="C220" s="115"/>
      <c r="D220" s="115"/>
      <c r="E220" s="115"/>
      <c r="F220" s="116"/>
      <c r="G220" s="116"/>
      <c r="H220" s="117"/>
      <c r="I220" s="116"/>
      <c r="J220" s="116"/>
      <c r="K220" s="117"/>
      <c r="L220" s="116"/>
      <c r="M220" s="115"/>
      <c r="N220" s="47"/>
      <c r="O220" s="164"/>
      <c r="P220" s="165"/>
    </row>
    <row r="221" spans="2:16" x14ac:dyDescent="0.2">
      <c r="B221" s="115"/>
      <c r="C221" s="115"/>
      <c r="D221" s="115"/>
      <c r="E221" s="115"/>
      <c r="F221" s="116"/>
      <c r="G221" s="116"/>
      <c r="H221" s="117"/>
      <c r="I221" s="116"/>
      <c r="J221" s="116"/>
      <c r="K221" s="117"/>
      <c r="L221" s="116"/>
      <c r="M221" s="115"/>
      <c r="N221" s="47"/>
      <c r="O221" s="164"/>
      <c r="P221" s="165"/>
    </row>
    <row r="222" spans="2:16" x14ac:dyDescent="0.2">
      <c r="B222" s="115"/>
      <c r="C222" s="115"/>
      <c r="D222" s="115"/>
      <c r="E222" s="115"/>
      <c r="F222" s="116"/>
      <c r="G222" s="116"/>
      <c r="H222" s="117"/>
      <c r="I222" s="116"/>
      <c r="J222" s="116"/>
      <c r="K222" s="117"/>
      <c r="L222" s="116"/>
      <c r="M222" s="115"/>
      <c r="N222" s="47"/>
      <c r="O222" s="164"/>
      <c r="P222" s="165"/>
    </row>
    <row r="223" spans="2:16" x14ac:dyDescent="0.2">
      <c r="B223" s="115"/>
      <c r="C223" s="115"/>
      <c r="D223" s="115"/>
      <c r="E223" s="115"/>
      <c r="F223" s="116"/>
      <c r="G223" s="116"/>
      <c r="H223" s="117"/>
      <c r="I223" s="116"/>
      <c r="J223" s="116"/>
      <c r="K223" s="117"/>
      <c r="L223" s="116"/>
      <c r="M223" s="115"/>
      <c r="N223" s="47"/>
      <c r="O223" s="164"/>
      <c r="P223" s="165"/>
    </row>
    <row r="224" spans="2:16" x14ac:dyDescent="0.2">
      <c r="B224" s="115"/>
      <c r="C224" s="115"/>
      <c r="D224" s="115"/>
      <c r="E224" s="115"/>
      <c r="F224" s="116"/>
      <c r="G224" s="116"/>
      <c r="H224" s="117"/>
      <c r="I224" s="116"/>
      <c r="J224" s="116"/>
      <c r="K224" s="117"/>
      <c r="L224" s="116"/>
      <c r="M224" s="115"/>
      <c r="N224" s="47"/>
      <c r="O224" s="164"/>
      <c r="P224" s="165"/>
    </row>
    <row r="225" spans="2:16" x14ac:dyDescent="0.2">
      <c r="B225" s="115"/>
      <c r="C225" s="115"/>
      <c r="D225" s="115"/>
      <c r="E225" s="115"/>
      <c r="F225" s="116"/>
      <c r="G225" s="116"/>
      <c r="H225" s="117"/>
      <c r="I225" s="116"/>
      <c r="J225" s="116"/>
      <c r="K225" s="117"/>
      <c r="L225" s="116"/>
      <c r="M225" s="115"/>
      <c r="N225" s="47"/>
      <c r="O225" s="164"/>
      <c r="P225" s="165"/>
    </row>
    <row r="226" spans="2:16" x14ac:dyDescent="0.2">
      <c r="B226" s="115"/>
      <c r="C226" s="115"/>
      <c r="D226" s="115"/>
      <c r="E226" s="115"/>
      <c r="F226" s="116"/>
      <c r="G226" s="116"/>
      <c r="H226" s="117"/>
      <c r="I226" s="116"/>
      <c r="J226" s="116"/>
      <c r="K226" s="117"/>
      <c r="L226" s="116"/>
      <c r="M226" s="115"/>
      <c r="N226" s="47"/>
      <c r="O226" s="164"/>
      <c r="P226" s="165"/>
    </row>
    <row r="227" spans="2:16" x14ac:dyDescent="0.2">
      <c r="B227" s="115"/>
      <c r="C227" s="115"/>
      <c r="D227" s="115"/>
      <c r="E227" s="115"/>
      <c r="F227" s="116"/>
      <c r="G227" s="116"/>
      <c r="H227" s="117"/>
      <c r="I227" s="116"/>
      <c r="J227" s="116"/>
      <c r="K227" s="117"/>
      <c r="L227" s="116"/>
      <c r="M227" s="115"/>
      <c r="N227" s="47"/>
      <c r="O227" s="164"/>
      <c r="P227" s="165"/>
    </row>
    <row r="228" spans="2:16" x14ac:dyDescent="0.2">
      <c r="B228" s="115"/>
      <c r="C228" s="115"/>
      <c r="D228" s="115"/>
      <c r="E228" s="115"/>
      <c r="F228" s="116"/>
      <c r="G228" s="116"/>
      <c r="H228" s="117"/>
      <c r="I228" s="116"/>
      <c r="J228" s="116"/>
      <c r="K228" s="117"/>
      <c r="L228" s="116"/>
      <c r="M228" s="115"/>
      <c r="N228" s="47"/>
      <c r="O228" s="164"/>
      <c r="P228" s="165"/>
    </row>
    <row r="229" spans="2:16" x14ac:dyDescent="0.2">
      <c r="B229" s="115"/>
      <c r="C229" s="115"/>
      <c r="D229" s="115"/>
      <c r="E229" s="115"/>
      <c r="F229" s="116"/>
      <c r="G229" s="116"/>
      <c r="H229" s="117"/>
      <c r="I229" s="116"/>
      <c r="J229" s="116"/>
      <c r="K229" s="117"/>
      <c r="L229" s="116"/>
      <c r="M229" s="115"/>
      <c r="N229" s="47"/>
      <c r="O229" s="164"/>
      <c r="P229" s="165"/>
    </row>
    <row r="230" spans="2:16" x14ac:dyDescent="0.2">
      <c r="B230" s="115"/>
      <c r="C230" s="115"/>
      <c r="D230" s="115"/>
      <c r="E230" s="115"/>
      <c r="F230" s="116"/>
      <c r="G230" s="116"/>
      <c r="H230" s="117"/>
      <c r="I230" s="116"/>
      <c r="J230" s="116"/>
      <c r="K230" s="117"/>
      <c r="L230" s="116"/>
      <c r="M230" s="115"/>
      <c r="N230" s="47"/>
      <c r="O230" s="164"/>
      <c r="P230" s="165"/>
    </row>
    <row r="231" spans="2:16" x14ac:dyDescent="0.2">
      <c r="B231" s="115"/>
      <c r="C231" s="115"/>
      <c r="D231" s="115"/>
      <c r="E231" s="115"/>
      <c r="F231" s="116"/>
      <c r="G231" s="116"/>
      <c r="H231" s="117"/>
      <c r="I231" s="116"/>
      <c r="J231" s="116"/>
      <c r="K231" s="117"/>
      <c r="L231" s="116"/>
      <c r="M231" s="115"/>
      <c r="N231" s="47"/>
      <c r="O231" s="164"/>
      <c r="P231" s="165"/>
    </row>
    <row r="232" spans="2:16" x14ac:dyDescent="0.2">
      <c r="B232" s="115"/>
      <c r="C232" s="115"/>
      <c r="D232" s="115"/>
      <c r="E232" s="115"/>
      <c r="F232" s="116"/>
      <c r="G232" s="116"/>
      <c r="H232" s="117"/>
      <c r="I232" s="116"/>
      <c r="J232" s="116"/>
      <c r="K232" s="117"/>
      <c r="L232" s="116"/>
      <c r="M232" s="115"/>
      <c r="N232" s="47"/>
      <c r="O232" s="164"/>
      <c r="P232" s="165"/>
    </row>
    <row r="233" spans="2:16" x14ac:dyDescent="0.2">
      <c r="B233" s="115"/>
      <c r="C233" s="115"/>
      <c r="D233" s="115"/>
      <c r="E233" s="115"/>
      <c r="F233" s="116"/>
      <c r="G233" s="116"/>
      <c r="H233" s="117"/>
      <c r="I233" s="116"/>
      <c r="J233" s="116"/>
      <c r="K233" s="117"/>
      <c r="L233" s="116"/>
      <c r="M233" s="115"/>
      <c r="N233" s="47"/>
      <c r="O233" s="164"/>
      <c r="P233" s="165"/>
    </row>
    <row r="234" spans="2:16" x14ac:dyDescent="0.2">
      <c r="B234" s="115"/>
      <c r="C234" s="115"/>
      <c r="D234" s="115"/>
      <c r="E234" s="115"/>
      <c r="F234" s="116"/>
      <c r="G234" s="116"/>
      <c r="H234" s="117"/>
      <c r="I234" s="116"/>
      <c r="J234" s="116"/>
      <c r="K234" s="117"/>
      <c r="L234" s="116"/>
      <c r="M234" s="115"/>
      <c r="N234" s="47"/>
      <c r="O234" s="164"/>
      <c r="P234" s="165"/>
    </row>
    <row r="235" spans="2:16" x14ac:dyDescent="0.2">
      <c r="B235" s="115"/>
      <c r="C235" s="115"/>
      <c r="D235" s="115"/>
      <c r="E235" s="115"/>
      <c r="F235" s="116"/>
      <c r="G235" s="116"/>
      <c r="H235" s="117"/>
      <c r="I235" s="116"/>
      <c r="J235" s="116"/>
      <c r="K235" s="117"/>
      <c r="L235" s="116"/>
      <c r="M235" s="115"/>
      <c r="N235" s="47"/>
      <c r="O235" s="164"/>
      <c r="P235" s="165"/>
    </row>
    <row r="236" spans="2:16" x14ac:dyDescent="0.2">
      <c r="B236" s="115"/>
      <c r="C236" s="115"/>
      <c r="D236" s="115"/>
      <c r="E236" s="115"/>
      <c r="F236" s="116"/>
      <c r="G236" s="116"/>
      <c r="H236" s="117"/>
      <c r="I236" s="116"/>
      <c r="J236" s="116"/>
      <c r="K236" s="117"/>
      <c r="L236" s="116"/>
      <c r="M236" s="115"/>
      <c r="N236" s="47"/>
      <c r="O236" s="164"/>
      <c r="P236" s="165"/>
    </row>
    <row r="237" spans="2:16" x14ac:dyDescent="0.2">
      <c r="B237" s="115"/>
      <c r="C237" s="115"/>
      <c r="D237" s="115"/>
      <c r="E237" s="115"/>
      <c r="F237" s="116"/>
      <c r="G237" s="116"/>
      <c r="H237" s="117"/>
      <c r="I237" s="116"/>
      <c r="J237" s="116"/>
      <c r="K237" s="117"/>
      <c r="L237" s="116"/>
      <c r="M237" s="115"/>
      <c r="N237" s="47"/>
      <c r="O237" s="164"/>
      <c r="P237" s="165"/>
    </row>
    <row r="238" spans="2:16" x14ac:dyDescent="0.2">
      <c r="B238" s="115"/>
      <c r="C238" s="115"/>
      <c r="D238" s="115"/>
      <c r="E238" s="115"/>
      <c r="F238" s="116"/>
      <c r="G238" s="116"/>
      <c r="H238" s="117"/>
      <c r="I238" s="116"/>
      <c r="J238" s="116"/>
      <c r="K238" s="117"/>
      <c r="L238" s="116"/>
      <c r="M238" s="115"/>
      <c r="N238" s="47"/>
      <c r="O238" s="164"/>
      <c r="P238" s="165"/>
    </row>
    <row r="239" spans="2:16" x14ac:dyDescent="0.2">
      <c r="B239" s="115"/>
      <c r="C239" s="115"/>
      <c r="D239" s="115"/>
      <c r="E239" s="115"/>
      <c r="F239" s="116"/>
      <c r="G239" s="116"/>
      <c r="H239" s="117"/>
      <c r="I239" s="116"/>
      <c r="J239" s="116"/>
      <c r="K239" s="117"/>
      <c r="L239" s="116"/>
      <c r="M239" s="115"/>
      <c r="N239" s="47"/>
      <c r="O239" s="164"/>
      <c r="P239" s="165"/>
    </row>
    <row r="240" spans="2:16" x14ac:dyDescent="0.2">
      <c r="B240" s="115"/>
      <c r="C240" s="115"/>
      <c r="D240" s="115"/>
      <c r="E240" s="115"/>
      <c r="F240" s="116"/>
      <c r="G240" s="116"/>
      <c r="H240" s="117"/>
      <c r="I240" s="116"/>
      <c r="J240" s="116"/>
      <c r="K240" s="117"/>
      <c r="L240" s="116"/>
      <c r="M240" s="115"/>
      <c r="N240" s="47"/>
      <c r="O240" s="164"/>
      <c r="P240" s="165"/>
    </row>
    <row r="241" spans="2:16" x14ac:dyDescent="0.2">
      <c r="B241" s="115"/>
      <c r="C241" s="115"/>
      <c r="D241" s="115"/>
      <c r="E241" s="115"/>
      <c r="F241" s="116"/>
      <c r="G241" s="116"/>
      <c r="H241" s="117"/>
      <c r="I241" s="116"/>
      <c r="J241" s="116"/>
      <c r="K241" s="117"/>
      <c r="L241" s="116"/>
      <c r="M241" s="115"/>
      <c r="N241" s="47"/>
      <c r="O241" s="164"/>
      <c r="P241" s="165"/>
    </row>
    <row r="242" spans="2:16" x14ac:dyDescent="0.2">
      <c r="B242" s="115"/>
      <c r="C242" s="115"/>
      <c r="D242" s="115"/>
      <c r="E242" s="115"/>
      <c r="F242" s="116"/>
      <c r="G242" s="116"/>
      <c r="H242" s="117"/>
      <c r="I242" s="116"/>
      <c r="J242" s="116"/>
      <c r="K242" s="117"/>
      <c r="L242" s="116"/>
      <c r="M242" s="115"/>
      <c r="N242" s="47"/>
      <c r="O242" s="164"/>
      <c r="P242" s="165"/>
    </row>
    <row r="243" spans="2:16" x14ac:dyDescent="0.2">
      <c r="B243" s="115"/>
      <c r="C243" s="115"/>
      <c r="D243" s="115"/>
      <c r="E243" s="115"/>
      <c r="F243" s="116"/>
      <c r="G243" s="116"/>
      <c r="H243" s="117"/>
      <c r="I243" s="116"/>
      <c r="J243" s="116"/>
      <c r="K243" s="117"/>
      <c r="L243" s="116"/>
      <c r="M243" s="115"/>
      <c r="N243" s="47"/>
      <c r="O243" s="164"/>
      <c r="P243" s="165"/>
    </row>
    <row r="244" spans="2:16" x14ac:dyDescent="0.2">
      <c r="B244" s="115"/>
      <c r="C244" s="115"/>
      <c r="D244" s="115"/>
      <c r="E244" s="115"/>
      <c r="F244" s="116"/>
      <c r="G244" s="116"/>
      <c r="H244" s="117"/>
      <c r="I244" s="116"/>
      <c r="J244" s="116"/>
      <c r="K244" s="117"/>
      <c r="L244" s="116"/>
      <c r="M244" s="115"/>
      <c r="N244" s="47"/>
      <c r="O244" s="164"/>
      <c r="P244" s="165"/>
    </row>
    <row r="245" spans="2:16" x14ac:dyDescent="0.2">
      <c r="B245" s="115"/>
      <c r="C245" s="115"/>
      <c r="D245" s="115"/>
      <c r="E245" s="115"/>
      <c r="F245" s="116"/>
      <c r="G245" s="116"/>
      <c r="H245" s="117"/>
      <c r="I245" s="116"/>
      <c r="J245" s="116"/>
      <c r="K245" s="117"/>
      <c r="L245" s="116"/>
      <c r="M245" s="115"/>
      <c r="N245" s="47"/>
      <c r="O245" s="164"/>
      <c r="P245" s="165"/>
    </row>
    <row r="246" spans="2:16" x14ac:dyDescent="0.2">
      <c r="B246" s="115"/>
      <c r="C246" s="115"/>
      <c r="D246" s="115"/>
      <c r="E246" s="115"/>
      <c r="F246" s="116"/>
      <c r="G246" s="116"/>
      <c r="H246" s="117"/>
      <c r="I246" s="116"/>
      <c r="J246" s="116"/>
      <c r="K246" s="117"/>
      <c r="L246" s="116"/>
      <c r="M246" s="115"/>
      <c r="N246" s="47"/>
      <c r="O246" s="164"/>
      <c r="P246" s="165"/>
    </row>
    <row r="247" spans="2:16" x14ac:dyDescent="0.2">
      <c r="B247" s="115"/>
      <c r="C247" s="115"/>
      <c r="D247" s="115"/>
      <c r="E247" s="115"/>
      <c r="F247" s="116"/>
      <c r="G247" s="116"/>
      <c r="H247" s="117"/>
      <c r="I247" s="116"/>
      <c r="J247" s="116"/>
      <c r="K247" s="117"/>
      <c r="L247" s="116"/>
      <c r="M247" s="115"/>
      <c r="N247" s="47"/>
      <c r="O247" s="164"/>
      <c r="P247" s="165"/>
    </row>
    <row r="248" spans="2:16" x14ac:dyDescent="0.2">
      <c r="B248" s="115"/>
      <c r="C248" s="115"/>
      <c r="D248" s="115"/>
      <c r="E248" s="115"/>
      <c r="F248" s="116"/>
      <c r="G248" s="116"/>
      <c r="H248" s="117"/>
      <c r="I248" s="116"/>
      <c r="J248" s="116"/>
      <c r="K248" s="117"/>
      <c r="L248" s="116"/>
      <c r="M248" s="115"/>
      <c r="N248" s="47"/>
      <c r="O248" s="164"/>
      <c r="P248" s="165"/>
    </row>
    <row r="249" spans="2:16" x14ac:dyDescent="0.2">
      <c r="B249" s="115"/>
      <c r="C249" s="115"/>
      <c r="D249" s="115"/>
      <c r="E249" s="115"/>
      <c r="F249" s="116"/>
      <c r="G249" s="116"/>
      <c r="H249" s="117"/>
      <c r="I249" s="116"/>
      <c r="J249" s="116"/>
      <c r="K249" s="117"/>
      <c r="L249" s="116"/>
      <c r="M249" s="115"/>
      <c r="N249" s="47"/>
      <c r="O249" s="164"/>
      <c r="P249" s="165"/>
    </row>
    <row r="250" spans="2:16" x14ac:dyDescent="0.2">
      <c r="B250" s="115"/>
      <c r="C250" s="115"/>
      <c r="D250" s="115"/>
      <c r="E250" s="115"/>
      <c r="F250" s="116"/>
      <c r="G250" s="116"/>
      <c r="H250" s="117"/>
      <c r="I250" s="116"/>
      <c r="J250" s="116"/>
      <c r="K250" s="117"/>
      <c r="L250" s="116"/>
      <c r="M250" s="115"/>
      <c r="N250" s="47"/>
      <c r="O250" s="164"/>
      <c r="P250" s="165"/>
    </row>
    <row r="251" spans="2:16" x14ac:dyDescent="0.2">
      <c r="B251" s="115"/>
      <c r="C251" s="115"/>
      <c r="D251" s="115"/>
      <c r="E251" s="115"/>
      <c r="F251" s="116"/>
      <c r="G251" s="116"/>
      <c r="H251" s="117"/>
      <c r="I251" s="116"/>
      <c r="J251" s="116"/>
      <c r="K251" s="117"/>
      <c r="L251" s="116"/>
      <c r="M251" s="115"/>
      <c r="N251" s="47"/>
      <c r="O251" s="164"/>
      <c r="P251" s="165"/>
    </row>
    <row r="252" spans="2:16" x14ac:dyDescent="0.2">
      <c r="B252" s="115"/>
      <c r="C252" s="115"/>
      <c r="D252" s="115"/>
      <c r="E252" s="115"/>
      <c r="F252" s="116"/>
      <c r="G252" s="116"/>
      <c r="H252" s="117"/>
      <c r="I252" s="116"/>
      <c r="J252" s="116"/>
      <c r="K252" s="117"/>
      <c r="L252" s="116"/>
      <c r="M252" s="115"/>
      <c r="N252" s="47"/>
      <c r="O252" s="164"/>
      <c r="P252" s="165"/>
    </row>
    <row r="253" spans="2:16" x14ac:dyDescent="0.2">
      <c r="B253" s="115"/>
      <c r="C253" s="115"/>
      <c r="D253" s="115"/>
      <c r="E253" s="115"/>
      <c r="F253" s="116"/>
      <c r="G253" s="116"/>
      <c r="H253" s="117"/>
      <c r="I253" s="116"/>
      <c r="J253" s="116"/>
      <c r="K253" s="117"/>
      <c r="L253" s="116"/>
      <c r="M253" s="115"/>
      <c r="N253" s="47"/>
      <c r="O253" s="164"/>
      <c r="P253" s="165"/>
    </row>
    <row r="254" spans="2:16" x14ac:dyDescent="0.2">
      <c r="B254" s="115"/>
      <c r="C254" s="115"/>
      <c r="D254" s="115"/>
      <c r="E254" s="115"/>
      <c r="F254" s="116"/>
      <c r="G254" s="116"/>
      <c r="H254" s="117"/>
      <c r="I254" s="116"/>
      <c r="J254" s="116"/>
      <c r="K254" s="117"/>
      <c r="L254" s="116"/>
      <c r="M254" s="115"/>
      <c r="N254" s="47"/>
      <c r="O254" s="164"/>
      <c r="P254" s="165"/>
    </row>
    <row r="255" spans="2:16" x14ac:dyDescent="0.2">
      <c r="B255" s="115"/>
      <c r="C255" s="115"/>
      <c r="D255" s="115"/>
      <c r="E255" s="115"/>
      <c r="F255" s="116"/>
      <c r="G255" s="116"/>
      <c r="H255" s="117"/>
      <c r="I255" s="116"/>
      <c r="J255" s="116"/>
      <c r="K255" s="117"/>
      <c r="L255" s="116"/>
      <c r="M255" s="115"/>
      <c r="N255" s="47"/>
      <c r="O255" s="164"/>
      <c r="P255" s="165"/>
    </row>
    <row r="256" spans="2:16" x14ac:dyDescent="0.2">
      <c r="B256" s="115"/>
      <c r="C256" s="115"/>
      <c r="D256" s="115"/>
      <c r="E256" s="115"/>
      <c r="F256" s="116"/>
      <c r="G256" s="116"/>
      <c r="H256" s="117"/>
      <c r="I256" s="116"/>
      <c r="J256" s="116"/>
      <c r="K256" s="117"/>
      <c r="L256" s="116"/>
      <c r="M256" s="115"/>
      <c r="N256" s="47"/>
      <c r="O256" s="164"/>
      <c r="P256" s="165"/>
    </row>
    <row r="257" spans="2:16" x14ac:dyDescent="0.2">
      <c r="B257" s="115"/>
      <c r="C257" s="115"/>
      <c r="D257" s="115"/>
      <c r="E257" s="115"/>
      <c r="F257" s="116"/>
      <c r="G257" s="116"/>
      <c r="H257" s="117"/>
      <c r="I257" s="116"/>
      <c r="J257" s="116"/>
      <c r="K257" s="117"/>
      <c r="L257" s="116"/>
      <c r="M257" s="115"/>
      <c r="N257" s="47"/>
      <c r="O257" s="164"/>
      <c r="P257" s="165"/>
    </row>
    <row r="258" spans="2:16" x14ac:dyDescent="0.2">
      <c r="B258" s="115"/>
      <c r="C258" s="115"/>
      <c r="D258" s="115"/>
      <c r="E258" s="115"/>
      <c r="F258" s="116"/>
      <c r="G258" s="116"/>
      <c r="H258" s="117"/>
      <c r="I258" s="116"/>
      <c r="J258" s="116"/>
      <c r="K258" s="117"/>
      <c r="L258" s="116"/>
      <c r="M258" s="115"/>
      <c r="N258" s="47"/>
      <c r="O258" s="164"/>
      <c r="P258" s="165"/>
    </row>
    <row r="259" spans="2:16" x14ac:dyDescent="0.2">
      <c r="B259" s="115"/>
      <c r="C259" s="115"/>
      <c r="D259" s="115"/>
      <c r="E259" s="115"/>
      <c r="F259" s="116"/>
      <c r="G259" s="116"/>
      <c r="H259" s="117"/>
      <c r="I259" s="116"/>
      <c r="J259" s="116"/>
      <c r="K259" s="117"/>
      <c r="L259" s="116"/>
      <c r="M259" s="115"/>
      <c r="N259" s="47"/>
      <c r="O259" s="164"/>
      <c r="P259" s="165"/>
    </row>
    <row r="260" spans="2:16" x14ac:dyDescent="0.2">
      <c r="B260" s="115"/>
      <c r="C260" s="115"/>
      <c r="D260" s="115"/>
      <c r="E260" s="115"/>
      <c r="F260" s="116"/>
      <c r="G260" s="116"/>
      <c r="H260" s="117"/>
      <c r="I260" s="116"/>
      <c r="J260" s="116"/>
      <c r="K260" s="117"/>
      <c r="L260" s="116"/>
      <c r="M260" s="115"/>
      <c r="N260" s="47"/>
      <c r="O260" s="164"/>
      <c r="P260" s="165"/>
    </row>
    <row r="261" spans="2:16" x14ac:dyDescent="0.2">
      <c r="B261" s="115"/>
      <c r="C261" s="115"/>
      <c r="D261" s="115"/>
      <c r="E261" s="115"/>
      <c r="F261" s="116"/>
      <c r="G261" s="116"/>
      <c r="H261" s="117"/>
      <c r="I261" s="116"/>
      <c r="J261" s="116"/>
      <c r="K261" s="117"/>
      <c r="L261" s="116"/>
      <c r="M261" s="115"/>
      <c r="N261" s="47"/>
      <c r="O261" s="164"/>
      <c r="P261" s="165"/>
    </row>
    <row r="262" spans="2:16" x14ac:dyDescent="0.2">
      <c r="B262" s="115"/>
      <c r="C262" s="115"/>
      <c r="D262" s="115"/>
      <c r="E262" s="115"/>
      <c r="F262" s="116"/>
      <c r="G262" s="116"/>
      <c r="H262" s="117"/>
      <c r="I262" s="116"/>
      <c r="J262" s="116"/>
      <c r="K262" s="117"/>
      <c r="L262" s="116"/>
      <c r="M262" s="115"/>
      <c r="N262" s="47"/>
      <c r="O262" s="164"/>
      <c r="P262" s="165"/>
    </row>
    <row r="263" spans="2:16" x14ac:dyDescent="0.2">
      <c r="B263" s="115"/>
      <c r="C263" s="115"/>
      <c r="D263" s="115"/>
      <c r="E263" s="115"/>
      <c r="F263" s="116"/>
      <c r="G263" s="116"/>
      <c r="H263" s="117"/>
      <c r="I263" s="116"/>
      <c r="J263" s="116"/>
      <c r="K263" s="117"/>
      <c r="L263" s="116"/>
      <c r="M263" s="115"/>
      <c r="N263" s="47"/>
      <c r="O263" s="164"/>
      <c r="P263" s="165"/>
    </row>
    <row r="264" spans="2:16" x14ac:dyDescent="0.2">
      <c r="B264" s="115"/>
      <c r="C264" s="115"/>
      <c r="D264" s="115"/>
      <c r="E264" s="115"/>
      <c r="F264" s="116"/>
      <c r="G264" s="116"/>
      <c r="H264" s="117"/>
      <c r="I264" s="116"/>
      <c r="J264" s="116"/>
      <c r="K264" s="117"/>
      <c r="L264" s="116"/>
      <c r="M264" s="115"/>
      <c r="N264" s="47"/>
      <c r="O264" s="164"/>
      <c r="P264" s="165"/>
    </row>
    <row r="265" spans="2:16" x14ac:dyDescent="0.2">
      <c r="B265" s="115"/>
      <c r="C265" s="115"/>
      <c r="D265" s="115"/>
      <c r="E265" s="115"/>
      <c r="F265" s="116"/>
      <c r="G265" s="116"/>
      <c r="H265" s="117"/>
      <c r="I265" s="116"/>
      <c r="J265" s="116"/>
      <c r="K265" s="117"/>
      <c r="L265" s="116"/>
      <c r="M265" s="115"/>
      <c r="N265" s="47"/>
      <c r="O265" s="164"/>
      <c r="P265" s="165"/>
    </row>
    <row r="266" spans="2:16" x14ac:dyDescent="0.2">
      <c r="B266" s="115"/>
      <c r="C266" s="115"/>
      <c r="D266" s="115"/>
      <c r="E266" s="115"/>
      <c r="F266" s="116"/>
      <c r="G266" s="116"/>
      <c r="H266" s="117"/>
      <c r="I266" s="116"/>
      <c r="J266" s="116"/>
      <c r="K266" s="117"/>
      <c r="L266" s="116"/>
      <c r="M266" s="115"/>
      <c r="N266" s="47"/>
      <c r="O266" s="164"/>
      <c r="P266" s="165"/>
    </row>
    <row r="267" spans="2:16" x14ac:dyDescent="0.2">
      <c r="B267" s="115"/>
      <c r="C267" s="115"/>
      <c r="D267" s="115"/>
      <c r="E267" s="115"/>
      <c r="F267" s="116"/>
      <c r="G267" s="116"/>
      <c r="H267" s="117"/>
      <c r="I267" s="116"/>
      <c r="J267" s="116"/>
      <c r="K267" s="117"/>
      <c r="L267" s="116"/>
      <c r="M267" s="115"/>
      <c r="N267" s="47"/>
      <c r="O267" s="164"/>
      <c r="P267" s="165"/>
    </row>
    <row r="268" spans="2:16" x14ac:dyDescent="0.2">
      <c r="B268" s="115"/>
      <c r="C268" s="115"/>
      <c r="D268" s="115"/>
      <c r="E268" s="115"/>
      <c r="F268" s="116"/>
      <c r="G268" s="116"/>
      <c r="H268" s="117"/>
      <c r="I268" s="116"/>
      <c r="J268" s="116"/>
      <c r="K268" s="117"/>
      <c r="L268" s="116"/>
      <c r="M268" s="115"/>
      <c r="N268" s="47"/>
      <c r="O268" s="164"/>
      <c r="P268" s="165"/>
    </row>
    <row r="269" spans="2:16" x14ac:dyDescent="0.2">
      <c r="B269" s="115"/>
      <c r="C269" s="115"/>
      <c r="D269" s="115"/>
      <c r="E269" s="115"/>
      <c r="F269" s="116"/>
      <c r="G269" s="116"/>
      <c r="H269" s="117"/>
      <c r="I269" s="116"/>
      <c r="J269" s="116"/>
      <c r="K269" s="117"/>
      <c r="L269" s="116"/>
      <c r="M269" s="115"/>
      <c r="N269" s="47"/>
      <c r="O269" s="164"/>
      <c r="P269" s="165"/>
    </row>
    <row r="270" spans="2:16" x14ac:dyDescent="0.2">
      <c r="B270" s="115"/>
      <c r="C270" s="115"/>
      <c r="D270" s="115"/>
      <c r="E270" s="115"/>
      <c r="F270" s="116"/>
      <c r="G270" s="116"/>
      <c r="H270" s="117"/>
      <c r="I270" s="116"/>
      <c r="J270" s="116"/>
      <c r="K270" s="117"/>
      <c r="L270" s="116"/>
      <c r="M270" s="115"/>
      <c r="N270" s="47"/>
      <c r="O270" s="164"/>
      <c r="P270" s="165"/>
    </row>
    <row r="271" spans="2:16" x14ac:dyDescent="0.2">
      <c r="B271" s="115"/>
      <c r="C271" s="115"/>
      <c r="D271" s="115"/>
      <c r="E271" s="115"/>
      <c r="F271" s="116"/>
      <c r="G271" s="116"/>
      <c r="H271" s="117"/>
      <c r="I271" s="116"/>
      <c r="J271" s="116"/>
      <c r="K271" s="117"/>
      <c r="L271" s="116"/>
      <c r="M271" s="115"/>
      <c r="N271" s="47"/>
      <c r="O271" s="164"/>
      <c r="P271" s="165"/>
    </row>
    <row r="272" spans="2:16" x14ac:dyDescent="0.2">
      <c r="B272" s="115"/>
      <c r="C272" s="115"/>
      <c r="D272" s="115"/>
      <c r="E272" s="115"/>
      <c r="F272" s="116"/>
      <c r="G272" s="116"/>
      <c r="H272" s="117"/>
      <c r="I272" s="116"/>
      <c r="J272" s="116"/>
      <c r="K272" s="117"/>
      <c r="L272" s="116"/>
      <c r="M272" s="115"/>
      <c r="N272" s="47"/>
      <c r="O272" s="164"/>
      <c r="P272" s="165"/>
    </row>
    <row r="273" spans="2:16" x14ac:dyDescent="0.2">
      <c r="B273" s="115"/>
      <c r="C273" s="115"/>
      <c r="D273" s="115"/>
      <c r="E273" s="115"/>
      <c r="F273" s="116"/>
      <c r="G273" s="116"/>
      <c r="H273" s="117"/>
      <c r="I273" s="116"/>
      <c r="J273" s="116"/>
      <c r="K273" s="117"/>
      <c r="L273" s="116"/>
      <c r="M273" s="115"/>
      <c r="N273" s="47"/>
      <c r="O273" s="164"/>
      <c r="P273" s="165"/>
    </row>
    <row r="274" spans="2:16" x14ac:dyDescent="0.2">
      <c r="B274" s="115"/>
      <c r="C274" s="115"/>
      <c r="D274" s="115"/>
      <c r="E274" s="115"/>
      <c r="F274" s="116"/>
      <c r="G274" s="116"/>
      <c r="H274" s="117"/>
      <c r="I274" s="116"/>
      <c r="J274" s="116"/>
      <c r="K274" s="117"/>
      <c r="L274" s="116"/>
      <c r="M274" s="115"/>
      <c r="N274" s="47"/>
      <c r="O274" s="164"/>
      <c r="P274" s="165"/>
    </row>
    <row r="275" spans="2:16" x14ac:dyDescent="0.2">
      <c r="B275" s="115"/>
      <c r="C275" s="115"/>
      <c r="D275" s="115"/>
      <c r="E275" s="115"/>
      <c r="F275" s="116"/>
      <c r="G275" s="116"/>
      <c r="H275" s="117"/>
      <c r="I275" s="116"/>
      <c r="J275" s="116"/>
      <c r="K275" s="117"/>
      <c r="L275" s="116"/>
      <c r="M275" s="115"/>
      <c r="N275" s="47"/>
      <c r="O275" s="164"/>
      <c r="P275" s="165"/>
    </row>
    <row r="276" spans="2:16" x14ac:dyDescent="0.2">
      <c r="B276" s="115"/>
      <c r="C276" s="115"/>
      <c r="D276" s="115"/>
      <c r="E276" s="115"/>
      <c r="F276" s="116"/>
      <c r="G276" s="116"/>
      <c r="H276" s="117"/>
      <c r="I276" s="116"/>
      <c r="J276" s="116"/>
      <c r="K276" s="117"/>
      <c r="L276" s="116"/>
      <c r="M276" s="115"/>
      <c r="N276" s="47"/>
      <c r="O276" s="164"/>
      <c r="P276" s="165"/>
    </row>
    <row r="277" spans="2:16" x14ac:dyDescent="0.2">
      <c r="B277" s="115"/>
      <c r="C277" s="115"/>
      <c r="D277" s="115"/>
      <c r="E277" s="115"/>
      <c r="F277" s="116"/>
      <c r="G277" s="116"/>
      <c r="H277" s="117"/>
      <c r="I277" s="116"/>
      <c r="J277" s="116"/>
      <c r="K277" s="117"/>
      <c r="L277" s="116"/>
      <c r="M277" s="115"/>
      <c r="N277" s="47"/>
      <c r="O277" s="164"/>
      <c r="P277" s="165"/>
    </row>
    <row r="278" spans="2:16" x14ac:dyDescent="0.2">
      <c r="B278" s="115"/>
      <c r="C278" s="115"/>
      <c r="D278" s="115"/>
      <c r="E278" s="115"/>
      <c r="F278" s="116"/>
      <c r="G278" s="116"/>
      <c r="H278" s="117"/>
      <c r="I278" s="116"/>
      <c r="J278" s="116"/>
      <c r="K278" s="117"/>
      <c r="L278" s="116"/>
      <c r="M278" s="115"/>
      <c r="N278" s="47"/>
      <c r="O278" s="164"/>
      <c r="P278" s="165"/>
    </row>
    <row r="279" spans="2:16" x14ac:dyDescent="0.2">
      <c r="B279" s="115"/>
      <c r="C279" s="115"/>
      <c r="D279" s="115"/>
      <c r="E279" s="115"/>
      <c r="F279" s="116"/>
      <c r="G279" s="116"/>
      <c r="H279" s="117"/>
      <c r="I279" s="116"/>
      <c r="J279" s="116"/>
      <c r="K279" s="117"/>
      <c r="L279" s="116"/>
      <c r="M279" s="115"/>
      <c r="N279" s="47"/>
      <c r="O279" s="164"/>
      <c r="P279" s="165"/>
    </row>
    <row r="280" spans="2:16" x14ac:dyDescent="0.2">
      <c r="B280" s="115"/>
      <c r="C280" s="115"/>
      <c r="D280" s="115"/>
      <c r="E280" s="115"/>
      <c r="F280" s="116"/>
      <c r="G280" s="116"/>
      <c r="H280" s="117"/>
      <c r="I280" s="116"/>
      <c r="J280" s="116"/>
      <c r="K280" s="117"/>
      <c r="L280" s="116"/>
      <c r="M280" s="115"/>
      <c r="N280" s="47"/>
      <c r="O280" s="164"/>
      <c r="P280" s="165"/>
    </row>
    <row r="281" spans="2:16" x14ac:dyDescent="0.2">
      <c r="B281" s="115"/>
      <c r="C281" s="115"/>
      <c r="D281" s="115"/>
      <c r="E281" s="115"/>
      <c r="F281" s="116"/>
      <c r="G281" s="116"/>
      <c r="H281" s="117"/>
      <c r="I281" s="116"/>
      <c r="J281" s="116"/>
      <c r="K281" s="117"/>
      <c r="L281" s="116"/>
      <c r="M281" s="115"/>
      <c r="N281" s="47"/>
      <c r="O281" s="164"/>
      <c r="P281" s="165"/>
    </row>
    <row r="282" spans="2:16" x14ac:dyDescent="0.2">
      <c r="B282" s="115"/>
      <c r="C282" s="115"/>
      <c r="D282" s="115"/>
      <c r="E282" s="115"/>
      <c r="F282" s="116"/>
      <c r="G282" s="116"/>
      <c r="H282" s="117"/>
      <c r="I282" s="116"/>
      <c r="J282" s="116"/>
      <c r="K282" s="117"/>
      <c r="L282" s="116"/>
      <c r="M282" s="115"/>
      <c r="N282" s="47"/>
      <c r="O282" s="164"/>
      <c r="P282" s="165"/>
    </row>
    <row r="283" spans="2:16" x14ac:dyDescent="0.2">
      <c r="B283" s="115"/>
      <c r="C283" s="115"/>
      <c r="D283" s="115"/>
      <c r="E283" s="115"/>
      <c r="F283" s="116"/>
      <c r="G283" s="116"/>
      <c r="H283" s="117"/>
      <c r="I283" s="116"/>
      <c r="J283" s="116"/>
      <c r="K283" s="117"/>
      <c r="L283" s="116"/>
      <c r="M283" s="115"/>
      <c r="N283" s="47"/>
      <c r="O283" s="164"/>
      <c r="P283" s="165"/>
    </row>
    <row r="284" spans="2:16" x14ac:dyDescent="0.2">
      <c r="B284" s="115"/>
      <c r="C284" s="115"/>
      <c r="D284" s="115"/>
      <c r="E284" s="115"/>
      <c r="F284" s="116"/>
      <c r="G284" s="116"/>
      <c r="H284" s="117"/>
      <c r="I284" s="116"/>
      <c r="J284" s="116"/>
      <c r="K284" s="117"/>
      <c r="L284" s="116"/>
      <c r="M284" s="115"/>
      <c r="N284" s="47"/>
      <c r="O284" s="164"/>
      <c r="P284" s="165"/>
    </row>
    <row r="285" spans="2:16" x14ac:dyDescent="0.2">
      <c r="B285" s="115"/>
      <c r="C285" s="115"/>
      <c r="D285" s="115"/>
      <c r="E285" s="115"/>
      <c r="F285" s="116"/>
      <c r="G285" s="116"/>
      <c r="H285" s="117"/>
      <c r="I285" s="116"/>
      <c r="J285" s="116"/>
      <c r="K285" s="117"/>
      <c r="L285" s="116"/>
      <c r="M285" s="115"/>
      <c r="N285" s="47"/>
      <c r="O285" s="164"/>
      <c r="P285" s="165"/>
    </row>
    <row r="286" spans="2:16" x14ac:dyDescent="0.2">
      <c r="B286" s="115"/>
      <c r="C286" s="115"/>
      <c r="D286" s="115"/>
      <c r="E286" s="115"/>
      <c r="F286" s="116"/>
      <c r="G286" s="116"/>
      <c r="H286" s="117"/>
      <c r="I286" s="116"/>
      <c r="J286" s="116"/>
      <c r="K286" s="117"/>
      <c r="L286" s="116"/>
      <c r="M286" s="115"/>
      <c r="N286" s="47"/>
      <c r="O286" s="164"/>
      <c r="P286" s="165"/>
    </row>
    <row r="287" spans="2:16" x14ac:dyDescent="0.2">
      <c r="B287" s="115"/>
      <c r="C287" s="115"/>
      <c r="D287" s="115"/>
      <c r="E287" s="115"/>
      <c r="F287" s="116"/>
      <c r="G287" s="116"/>
      <c r="H287" s="117"/>
      <c r="I287" s="116"/>
      <c r="J287" s="116"/>
      <c r="K287" s="117"/>
      <c r="L287" s="116"/>
      <c r="M287" s="115"/>
      <c r="N287" s="47"/>
      <c r="O287" s="164"/>
      <c r="P287" s="165"/>
    </row>
    <row r="288" spans="2:16" x14ac:dyDescent="0.2">
      <c r="B288" s="115"/>
      <c r="C288" s="115"/>
      <c r="D288" s="115"/>
      <c r="E288" s="115"/>
      <c r="F288" s="116"/>
      <c r="G288" s="116"/>
      <c r="H288" s="117"/>
      <c r="I288" s="116"/>
      <c r="J288" s="116"/>
      <c r="K288" s="117"/>
      <c r="L288" s="116"/>
      <c r="M288" s="115"/>
      <c r="N288" s="47"/>
      <c r="O288" s="164"/>
      <c r="P288" s="165"/>
    </row>
    <row r="289" spans="2:16" x14ac:dyDescent="0.2">
      <c r="B289" s="115"/>
      <c r="C289" s="115"/>
      <c r="D289" s="115"/>
      <c r="E289" s="115"/>
      <c r="F289" s="116"/>
      <c r="G289" s="116"/>
      <c r="H289" s="117"/>
      <c r="I289" s="116"/>
      <c r="J289" s="116"/>
      <c r="K289" s="117"/>
      <c r="L289" s="116"/>
      <c r="M289" s="115"/>
      <c r="N289" s="47"/>
      <c r="O289" s="164"/>
      <c r="P289" s="165"/>
    </row>
    <row r="290" spans="2:16" x14ac:dyDescent="0.2">
      <c r="B290" s="115"/>
      <c r="C290" s="115"/>
      <c r="D290" s="115"/>
      <c r="E290" s="115"/>
      <c r="F290" s="116"/>
      <c r="G290" s="116"/>
      <c r="H290" s="117"/>
      <c r="I290" s="116"/>
      <c r="J290" s="116"/>
      <c r="K290" s="117"/>
      <c r="L290" s="116"/>
      <c r="M290" s="115"/>
      <c r="N290" s="47"/>
      <c r="O290" s="164"/>
      <c r="P290" s="165"/>
    </row>
    <row r="291" spans="2:16" x14ac:dyDescent="0.2">
      <c r="B291" s="115"/>
      <c r="C291" s="115"/>
      <c r="D291" s="115"/>
      <c r="E291" s="115"/>
      <c r="F291" s="116"/>
      <c r="G291" s="116"/>
      <c r="H291" s="117"/>
      <c r="I291" s="116"/>
      <c r="J291" s="116"/>
      <c r="K291" s="117"/>
      <c r="L291" s="116"/>
      <c r="M291" s="115"/>
      <c r="N291" s="47"/>
      <c r="O291" s="164"/>
      <c r="P291" s="165"/>
    </row>
    <row r="292" spans="2:16" x14ac:dyDescent="0.2">
      <c r="B292" s="115"/>
      <c r="C292" s="115"/>
      <c r="D292" s="115"/>
      <c r="E292" s="115"/>
      <c r="F292" s="116"/>
      <c r="G292" s="116"/>
      <c r="H292" s="117"/>
      <c r="I292" s="116"/>
      <c r="J292" s="116"/>
      <c r="K292" s="117"/>
      <c r="L292" s="116"/>
      <c r="M292" s="115"/>
      <c r="N292" s="47"/>
      <c r="O292" s="164"/>
      <c r="P292" s="165"/>
    </row>
    <row r="293" spans="2:16" x14ac:dyDescent="0.2">
      <c r="B293" s="115"/>
      <c r="C293" s="115"/>
      <c r="D293" s="115"/>
      <c r="E293" s="115"/>
      <c r="F293" s="116"/>
      <c r="G293" s="116"/>
      <c r="H293" s="117"/>
      <c r="I293" s="116"/>
      <c r="J293" s="116"/>
      <c r="K293" s="117"/>
      <c r="L293" s="116"/>
      <c r="M293" s="115"/>
      <c r="N293" s="47"/>
      <c r="O293" s="164"/>
      <c r="P293" s="165"/>
    </row>
    <row r="294" spans="2:16" x14ac:dyDescent="0.2">
      <c r="B294" s="115"/>
      <c r="C294" s="115"/>
      <c r="D294" s="115"/>
      <c r="E294" s="115"/>
      <c r="F294" s="116"/>
      <c r="G294" s="116"/>
      <c r="H294" s="117"/>
      <c r="I294" s="116"/>
      <c r="J294" s="116"/>
      <c r="K294" s="117"/>
      <c r="L294" s="116"/>
      <c r="M294" s="115"/>
      <c r="N294" s="47"/>
      <c r="O294" s="164"/>
      <c r="P294" s="165"/>
    </row>
    <row r="295" spans="2:16" x14ac:dyDescent="0.2">
      <c r="B295" s="115"/>
      <c r="C295" s="115"/>
      <c r="D295" s="115"/>
      <c r="E295" s="115"/>
      <c r="F295" s="116"/>
      <c r="G295" s="116"/>
      <c r="H295" s="117"/>
      <c r="I295" s="116"/>
      <c r="J295" s="116"/>
      <c r="K295" s="117"/>
      <c r="L295" s="116"/>
      <c r="M295" s="115"/>
      <c r="N295" s="47"/>
      <c r="O295" s="164"/>
      <c r="P295" s="165"/>
    </row>
    <row r="296" spans="2:16" x14ac:dyDescent="0.2">
      <c r="B296" s="115"/>
      <c r="C296" s="115"/>
      <c r="D296" s="115"/>
      <c r="E296" s="115"/>
      <c r="F296" s="116"/>
      <c r="G296" s="116"/>
      <c r="H296" s="117"/>
      <c r="I296" s="116"/>
      <c r="J296" s="116"/>
      <c r="K296" s="117"/>
      <c r="L296" s="116"/>
      <c r="M296" s="115"/>
      <c r="N296" s="47"/>
      <c r="O296" s="164"/>
      <c r="P296" s="165"/>
    </row>
    <row r="297" spans="2:16" x14ac:dyDescent="0.2">
      <c r="B297" s="115"/>
      <c r="C297" s="115"/>
      <c r="D297" s="115"/>
      <c r="E297" s="115"/>
      <c r="F297" s="116"/>
      <c r="G297" s="116"/>
      <c r="H297" s="117"/>
      <c r="I297" s="116"/>
      <c r="J297" s="116"/>
      <c r="K297" s="117"/>
      <c r="L297" s="116"/>
      <c r="M297" s="115"/>
      <c r="N297" s="47"/>
      <c r="O297" s="164"/>
      <c r="P297" s="165"/>
    </row>
    <row r="298" spans="2:16" x14ac:dyDescent="0.2">
      <c r="B298" s="115"/>
      <c r="C298" s="115"/>
      <c r="D298" s="115"/>
      <c r="E298" s="115"/>
      <c r="F298" s="116"/>
      <c r="G298" s="116"/>
      <c r="H298" s="117"/>
      <c r="I298" s="116"/>
      <c r="J298" s="116"/>
      <c r="K298" s="117"/>
      <c r="L298" s="116"/>
      <c r="M298" s="115"/>
      <c r="N298" s="47"/>
      <c r="O298" s="164"/>
      <c r="P298" s="165"/>
    </row>
    <row r="299" spans="2:16" x14ac:dyDescent="0.2">
      <c r="B299" s="115"/>
      <c r="C299" s="115"/>
      <c r="D299" s="115"/>
      <c r="E299" s="115"/>
      <c r="F299" s="116"/>
      <c r="G299" s="116"/>
      <c r="H299" s="117"/>
      <c r="I299" s="116"/>
      <c r="J299" s="116"/>
      <c r="K299" s="117"/>
      <c r="L299" s="116"/>
      <c r="M299" s="115"/>
      <c r="N299" s="47"/>
      <c r="O299" s="164"/>
      <c r="P299" s="165"/>
    </row>
    <row r="300" spans="2:16" x14ac:dyDescent="0.2">
      <c r="B300" s="115"/>
      <c r="C300" s="115"/>
      <c r="D300" s="115"/>
      <c r="E300" s="115"/>
      <c r="F300" s="116"/>
      <c r="G300" s="116"/>
      <c r="H300" s="117"/>
      <c r="I300" s="116"/>
      <c r="J300" s="116"/>
      <c r="K300" s="117"/>
      <c r="L300" s="116"/>
      <c r="M300" s="115"/>
      <c r="N300" s="47"/>
      <c r="O300" s="164"/>
      <c r="P300" s="165"/>
    </row>
    <row r="301" spans="2:16" x14ac:dyDescent="0.2">
      <c r="B301" s="115"/>
      <c r="C301" s="115"/>
      <c r="D301" s="115"/>
      <c r="E301" s="115"/>
      <c r="F301" s="116"/>
      <c r="G301" s="116"/>
      <c r="H301" s="117"/>
      <c r="I301" s="116"/>
      <c r="J301" s="116"/>
      <c r="K301" s="117"/>
      <c r="L301" s="116"/>
      <c r="M301" s="115"/>
      <c r="N301" s="47"/>
      <c r="O301" s="164"/>
      <c r="P301" s="165"/>
    </row>
    <row r="302" spans="2:16" x14ac:dyDescent="0.2">
      <c r="B302" s="115"/>
      <c r="C302" s="115"/>
      <c r="D302" s="115"/>
      <c r="E302" s="115"/>
      <c r="F302" s="116"/>
      <c r="G302" s="116"/>
      <c r="H302" s="117"/>
      <c r="I302" s="116"/>
      <c r="J302" s="116"/>
      <c r="K302" s="117"/>
      <c r="L302" s="116"/>
      <c r="M302" s="115"/>
      <c r="N302" s="47"/>
      <c r="O302" s="164"/>
      <c r="P302" s="165"/>
    </row>
    <row r="303" spans="2:16" x14ac:dyDescent="0.2">
      <c r="B303" s="115"/>
      <c r="C303" s="115"/>
      <c r="D303" s="115"/>
      <c r="E303" s="115"/>
      <c r="F303" s="116"/>
      <c r="G303" s="116"/>
      <c r="H303" s="117"/>
      <c r="I303" s="116"/>
      <c r="J303" s="116"/>
      <c r="K303" s="117"/>
      <c r="L303" s="116"/>
      <c r="M303" s="115"/>
      <c r="N303" s="47"/>
      <c r="O303" s="164"/>
      <c r="P303" s="165"/>
    </row>
    <row r="304" spans="2:16" x14ac:dyDescent="0.2">
      <c r="B304" s="115"/>
      <c r="C304" s="115"/>
      <c r="D304" s="115"/>
      <c r="E304" s="115"/>
      <c r="F304" s="116"/>
      <c r="G304" s="116"/>
      <c r="H304" s="117"/>
      <c r="I304" s="116"/>
      <c r="J304" s="116"/>
      <c r="K304" s="117"/>
      <c r="L304" s="116"/>
      <c r="M304" s="115"/>
      <c r="N304" s="47"/>
      <c r="O304" s="164"/>
      <c r="P304" s="165"/>
    </row>
    <row r="305" spans="2:16" x14ac:dyDescent="0.2">
      <c r="B305" s="115"/>
      <c r="C305" s="115"/>
      <c r="D305" s="115"/>
      <c r="E305" s="115"/>
      <c r="F305" s="116"/>
      <c r="G305" s="116"/>
      <c r="H305" s="117"/>
      <c r="I305" s="116"/>
      <c r="J305" s="116"/>
      <c r="K305" s="117"/>
      <c r="L305" s="116"/>
      <c r="M305" s="115"/>
      <c r="N305" s="47"/>
      <c r="O305" s="164"/>
      <c r="P305" s="165"/>
    </row>
    <row r="306" spans="2:16" x14ac:dyDescent="0.2">
      <c r="B306" s="115"/>
      <c r="C306" s="115"/>
      <c r="D306" s="115"/>
      <c r="E306" s="115"/>
      <c r="F306" s="116"/>
      <c r="G306" s="116"/>
      <c r="H306" s="117"/>
      <c r="I306" s="116"/>
      <c r="J306" s="116"/>
      <c r="K306" s="117"/>
      <c r="L306" s="116"/>
      <c r="M306" s="115"/>
      <c r="N306" s="47"/>
      <c r="O306" s="164"/>
      <c r="P306" s="165"/>
    </row>
    <row r="307" spans="2:16" x14ac:dyDescent="0.2">
      <c r="B307" s="115"/>
      <c r="C307" s="115"/>
      <c r="D307" s="115"/>
      <c r="E307" s="115"/>
      <c r="F307" s="116"/>
      <c r="G307" s="116"/>
      <c r="H307" s="117"/>
      <c r="I307" s="116"/>
      <c r="J307" s="116"/>
      <c r="K307" s="117"/>
      <c r="L307" s="116"/>
      <c r="M307" s="115"/>
      <c r="N307" s="47"/>
      <c r="O307" s="164"/>
      <c r="P307" s="165"/>
    </row>
    <row r="308" spans="2:16" x14ac:dyDescent="0.2">
      <c r="B308" s="115"/>
      <c r="C308" s="115"/>
      <c r="D308" s="115"/>
      <c r="E308" s="115"/>
      <c r="F308" s="116"/>
      <c r="G308" s="116"/>
      <c r="H308" s="117"/>
      <c r="I308" s="116"/>
      <c r="J308" s="116"/>
      <c r="K308" s="117"/>
      <c r="L308" s="116"/>
      <c r="M308" s="115"/>
      <c r="N308" s="47"/>
      <c r="O308" s="164"/>
      <c r="P308" s="165"/>
    </row>
    <row r="309" spans="2:16" x14ac:dyDescent="0.2">
      <c r="B309" s="115"/>
      <c r="C309" s="115"/>
      <c r="D309" s="115"/>
      <c r="E309" s="115"/>
      <c r="F309" s="116"/>
      <c r="G309" s="116"/>
      <c r="H309" s="117"/>
      <c r="I309" s="116"/>
      <c r="J309" s="116"/>
      <c r="K309" s="117"/>
      <c r="L309" s="116"/>
      <c r="M309" s="115"/>
      <c r="N309" s="47"/>
      <c r="O309" s="164"/>
      <c r="P309" s="165"/>
    </row>
    <row r="310" spans="2:16" x14ac:dyDescent="0.2">
      <c r="B310" s="115"/>
      <c r="C310" s="115"/>
      <c r="D310" s="115"/>
      <c r="E310" s="115"/>
      <c r="F310" s="116"/>
      <c r="G310" s="116"/>
      <c r="H310" s="117"/>
      <c r="I310" s="116"/>
      <c r="J310" s="116"/>
      <c r="K310" s="117"/>
      <c r="L310" s="116"/>
      <c r="M310" s="115"/>
      <c r="N310" s="47"/>
      <c r="O310" s="164"/>
      <c r="P310" s="165"/>
    </row>
    <row r="311" spans="2:16" x14ac:dyDescent="0.2">
      <c r="B311" s="115"/>
      <c r="C311" s="115"/>
      <c r="D311" s="115"/>
      <c r="E311" s="115"/>
      <c r="F311" s="116"/>
      <c r="G311" s="116"/>
      <c r="H311" s="117"/>
      <c r="I311" s="116"/>
      <c r="J311" s="116"/>
      <c r="K311" s="117"/>
      <c r="L311" s="116"/>
      <c r="M311" s="115"/>
      <c r="N311" s="47"/>
      <c r="O311" s="164"/>
      <c r="P311" s="165"/>
    </row>
    <row r="312" spans="2:16" x14ac:dyDescent="0.2">
      <c r="B312" s="115"/>
      <c r="C312" s="115"/>
      <c r="D312" s="115"/>
      <c r="E312" s="115"/>
      <c r="F312" s="116"/>
      <c r="G312" s="116"/>
      <c r="H312" s="117"/>
      <c r="I312" s="116"/>
      <c r="J312" s="116"/>
      <c r="K312" s="117"/>
      <c r="L312" s="116"/>
      <c r="M312" s="115"/>
      <c r="N312" s="47"/>
      <c r="O312" s="164"/>
      <c r="P312" s="165"/>
    </row>
    <row r="313" spans="2:16" x14ac:dyDescent="0.2">
      <c r="B313" s="115"/>
      <c r="C313" s="115"/>
      <c r="D313" s="115"/>
      <c r="E313" s="115"/>
      <c r="F313" s="116"/>
      <c r="G313" s="116"/>
      <c r="H313" s="117"/>
      <c r="I313" s="116"/>
      <c r="J313" s="116"/>
      <c r="K313" s="117"/>
      <c r="L313" s="116"/>
      <c r="M313" s="115"/>
      <c r="N313" s="47"/>
      <c r="O313" s="164"/>
      <c r="P313" s="165"/>
    </row>
    <row r="314" spans="2:16" x14ac:dyDescent="0.2">
      <c r="B314" s="115"/>
      <c r="C314" s="115"/>
      <c r="D314" s="115"/>
      <c r="E314" s="115"/>
      <c r="F314" s="116"/>
      <c r="G314" s="116"/>
      <c r="H314" s="117"/>
      <c r="I314" s="116"/>
      <c r="J314" s="116"/>
      <c r="K314" s="117"/>
      <c r="L314" s="116"/>
      <c r="M314" s="115"/>
      <c r="N314" s="47"/>
      <c r="O314" s="164"/>
      <c r="P314" s="165"/>
    </row>
    <row r="315" spans="2:16" x14ac:dyDescent="0.2">
      <c r="B315" s="115"/>
      <c r="C315" s="115"/>
      <c r="D315" s="115"/>
      <c r="E315" s="115"/>
      <c r="F315" s="116"/>
      <c r="G315" s="116"/>
      <c r="H315" s="117"/>
      <c r="I315" s="116"/>
      <c r="J315" s="116"/>
      <c r="K315" s="117"/>
      <c r="L315" s="116"/>
      <c r="M315" s="115"/>
      <c r="N315" s="47"/>
      <c r="O315" s="164"/>
      <c r="P315" s="165"/>
    </row>
    <row r="316" spans="2:16" x14ac:dyDescent="0.2">
      <c r="B316" s="115"/>
      <c r="C316" s="115"/>
      <c r="D316" s="115"/>
      <c r="E316" s="115"/>
      <c r="F316" s="116"/>
      <c r="G316" s="116"/>
      <c r="H316" s="117"/>
      <c r="I316" s="116"/>
      <c r="J316" s="116"/>
      <c r="K316" s="117"/>
      <c r="L316" s="116"/>
      <c r="M316" s="115"/>
      <c r="N316" s="47"/>
      <c r="O316" s="164"/>
      <c r="P316" s="165"/>
    </row>
    <row r="317" spans="2:16" x14ac:dyDescent="0.2">
      <c r="B317" s="115"/>
      <c r="C317" s="115"/>
      <c r="D317" s="115"/>
      <c r="E317" s="115"/>
      <c r="F317" s="116"/>
      <c r="G317" s="116"/>
      <c r="H317" s="117"/>
      <c r="I317" s="116"/>
      <c r="J317" s="116"/>
      <c r="K317" s="117"/>
      <c r="L317" s="116"/>
      <c r="M317" s="115"/>
      <c r="N317" s="47"/>
      <c r="O317" s="164"/>
      <c r="P317" s="165"/>
    </row>
    <row r="318" spans="2:16" x14ac:dyDescent="0.2">
      <c r="B318" s="115"/>
      <c r="C318" s="115"/>
      <c r="D318" s="115"/>
      <c r="E318" s="115"/>
      <c r="F318" s="116"/>
      <c r="G318" s="116"/>
      <c r="H318" s="117"/>
      <c r="I318" s="116"/>
      <c r="J318" s="116"/>
      <c r="K318" s="117"/>
      <c r="L318" s="116"/>
      <c r="M318" s="115"/>
      <c r="N318" s="47"/>
      <c r="O318" s="164"/>
      <c r="P318" s="165"/>
    </row>
    <row r="319" spans="2:16" x14ac:dyDescent="0.2">
      <c r="B319" s="115"/>
      <c r="C319" s="115"/>
      <c r="D319" s="115"/>
      <c r="E319" s="115"/>
      <c r="F319" s="116"/>
      <c r="G319" s="116"/>
      <c r="H319" s="117"/>
      <c r="I319" s="116"/>
      <c r="J319" s="116"/>
      <c r="K319" s="117"/>
      <c r="L319" s="116"/>
      <c r="M319" s="115"/>
      <c r="N319" s="47"/>
      <c r="O319" s="164"/>
      <c r="P319" s="165"/>
    </row>
    <row r="320" spans="2:16" x14ac:dyDescent="0.2">
      <c r="B320" s="115"/>
      <c r="C320" s="115"/>
      <c r="D320" s="115"/>
      <c r="E320" s="115"/>
      <c r="F320" s="116"/>
      <c r="G320" s="116"/>
      <c r="H320" s="117"/>
      <c r="I320" s="116"/>
      <c r="J320" s="116"/>
      <c r="K320" s="117"/>
      <c r="L320" s="116"/>
      <c r="M320" s="115"/>
      <c r="N320" s="47"/>
      <c r="O320" s="164"/>
      <c r="P320" s="165"/>
    </row>
    <row r="321" spans="2:16" x14ac:dyDescent="0.2">
      <c r="B321" s="115"/>
      <c r="C321" s="115"/>
      <c r="D321" s="115"/>
      <c r="E321" s="115"/>
      <c r="F321" s="116"/>
      <c r="G321" s="116"/>
      <c r="H321" s="117"/>
      <c r="I321" s="116"/>
      <c r="J321" s="116"/>
      <c r="K321" s="117"/>
      <c r="L321" s="116"/>
      <c r="M321" s="115"/>
      <c r="N321" s="47"/>
      <c r="O321" s="164"/>
      <c r="P321" s="165"/>
    </row>
    <row r="322" spans="2:16" x14ac:dyDescent="0.2">
      <c r="B322" s="115"/>
      <c r="C322" s="115"/>
      <c r="D322" s="115"/>
      <c r="E322" s="115"/>
      <c r="F322" s="116"/>
      <c r="G322" s="116"/>
      <c r="H322" s="117"/>
      <c r="I322" s="116"/>
      <c r="J322" s="116"/>
      <c r="K322" s="117"/>
      <c r="L322" s="116"/>
      <c r="M322" s="115"/>
      <c r="N322" s="47"/>
      <c r="O322" s="164"/>
      <c r="P322" s="165"/>
    </row>
    <row r="323" spans="2:16" x14ac:dyDescent="0.2">
      <c r="B323" s="115"/>
      <c r="C323" s="115"/>
      <c r="D323" s="115"/>
      <c r="E323" s="115"/>
      <c r="F323" s="116"/>
      <c r="G323" s="116"/>
      <c r="H323" s="117"/>
      <c r="I323" s="116"/>
      <c r="J323" s="116"/>
      <c r="K323" s="117"/>
      <c r="L323" s="116"/>
      <c r="M323" s="115"/>
      <c r="N323" s="47"/>
      <c r="O323" s="164"/>
      <c r="P323" s="165"/>
    </row>
    <row r="324" spans="2:16" x14ac:dyDescent="0.2">
      <c r="B324" s="115"/>
      <c r="C324" s="115"/>
      <c r="D324" s="115"/>
      <c r="E324" s="115"/>
      <c r="F324" s="116"/>
      <c r="G324" s="116"/>
      <c r="H324" s="117"/>
      <c r="I324" s="116"/>
      <c r="J324" s="116"/>
      <c r="K324" s="117"/>
      <c r="L324" s="116"/>
      <c r="M324" s="115"/>
      <c r="N324" s="47"/>
      <c r="O324" s="164"/>
      <c r="P324" s="165"/>
    </row>
    <row r="325" spans="2:16" x14ac:dyDescent="0.2">
      <c r="B325" s="115"/>
      <c r="C325" s="115"/>
      <c r="D325" s="115"/>
      <c r="E325" s="115"/>
      <c r="F325" s="116"/>
      <c r="G325" s="116"/>
      <c r="H325" s="117"/>
      <c r="I325" s="116"/>
      <c r="J325" s="116"/>
      <c r="K325" s="117"/>
      <c r="L325" s="116"/>
      <c r="M325" s="115"/>
      <c r="N325" s="47"/>
      <c r="O325" s="164"/>
      <c r="P325" s="165"/>
    </row>
    <row r="326" spans="2:16" x14ac:dyDescent="0.2">
      <c r="B326" s="115"/>
      <c r="C326" s="115"/>
      <c r="D326" s="115"/>
      <c r="E326" s="115"/>
      <c r="F326" s="116"/>
      <c r="G326" s="116"/>
      <c r="H326" s="117"/>
      <c r="I326" s="116"/>
      <c r="J326" s="116"/>
      <c r="K326" s="117"/>
      <c r="L326" s="116"/>
      <c r="M326" s="115"/>
      <c r="N326" s="47"/>
      <c r="O326" s="164"/>
      <c r="P326" s="165"/>
    </row>
    <row r="327" spans="2:16" x14ac:dyDescent="0.2">
      <c r="B327" s="115"/>
      <c r="C327" s="115"/>
      <c r="D327" s="115"/>
      <c r="E327" s="115"/>
      <c r="F327" s="116"/>
      <c r="G327" s="116"/>
      <c r="H327" s="117"/>
      <c r="I327" s="116"/>
      <c r="J327" s="116"/>
      <c r="K327" s="117"/>
      <c r="L327" s="116"/>
      <c r="M327" s="115"/>
      <c r="N327" s="47"/>
      <c r="O327" s="164"/>
      <c r="P327" s="165"/>
    </row>
    <row r="328" spans="2:16" x14ac:dyDescent="0.2">
      <c r="B328" s="115"/>
      <c r="C328" s="115"/>
      <c r="D328" s="115"/>
      <c r="E328" s="115"/>
      <c r="F328" s="116"/>
      <c r="G328" s="116"/>
      <c r="H328" s="117"/>
      <c r="I328" s="116"/>
      <c r="J328" s="116"/>
      <c r="K328" s="117"/>
      <c r="L328" s="116"/>
      <c r="M328" s="115"/>
      <c r="N328" s="47"/>
      <c r="O328" s="164"/>
      <c r="P328" s="165"/>
    </row>
    <row r="329" spans="2:16" x14ac:dyDescent="0.2">
      <c r="B329" s="115"/>
      <c r="C329" s="115"/>
      <c r="D329" s="115"/>
      <c r="E329" s="115"/>
      <c r="F329" s="116"/>
      <c r="G329" s="116"/>
      <c r="H329" s="117"/>
      <c r="I329" s="116"/>
      <c r="J329" s="116"/>
      <c r="K329" s="117"/>
      <c r="L329" s="116"/>
      <c r="M329" s="115"/>
      <c r="N329" s="47"/>
      <c r="O329" s="164"/>
      <c r="P329" s="165"/>
    </row>
    <row r="330" spans="2:16" x14ac:dyDescent="0.2">
      <c r="B330" s="115"/>
      <c r="C330" s="115"/>
      <c r="D330" s="115"/>
      <c r="E330" s="115"/>
      <c r="F330" s="116"/>
      <c r="G330" s="116"/>
      <c r="H330" s="117"/>
      <c r="I330" s="116"/>
      <c r="J330" s="116"/>
      <c r="K330" s="117"/>
      <c r="L330" s="116"/>
      <c r="M330" s="115"/>
      <c r="N330" s="47"/>
      <c r="O330" s="164"/>
      <c r="P330" s="165"/>
    </row>
    <row r="331" spans="2:16" x14ac:dyDescent="0.2">
      <c r="B331" s="115"/>
      <c r="C331" s="115"/>
      <c r="D331" s="115"/>
      <c r="E331" s="115"/>
      <c r="F331" s="116"/>
      <c r="G331" s="116"/>
      <c r="H331" s="117"/>
      <c r="I331" s="116"/>
      <c r="J331" s="116"/>
      <c r="K331" s="117"/>
      <c r="L331" s="116"/>
      <c r="M331" s="115"/>
      <c r="N331" s="47"/>
      <c r="O331" s="164"/>
      <c r="P331" s="165"/>
    </row>
    <row r="332" spans="2:16" x14ac:dyDescent="0.2">
      <c r="B332" s="115"/>
      <c r="C332" s="115"/>
      <c r="D332" s="115"/>
      <c r="E332" s="115"/>
      <c r="F332" s="116"/>
      <c r="G332" s="116"/>
      <c r="H332" s="117"/>
      <c r="I332" s="116"/>
      <c r="J332" s="116"/>
      <c r="K332" s="117"/>
      <c r="L332" s="116"/>
      <c r="M332" s="115"/>
      <c r="N332" s="47"/>
      <c r="O332" s="164"/>
      <c r="P332" s="165"/>
    </row>
    <row r="333" spans="2:16" x14ac:dyDescent="0.2">
      <c r="B333" s="115"/>
      <c r="C333" s="115"/>
      <c r="D333" s="115"/>
      <c r="E333" s="115"/>
      <c r="F333" s="116"/>
      <c r="G333" s="116"/>
      <c r="H333" s="117"/>
      <c r="I333" s="116"/>
      <c r="J333" s="116"/>
      <c r="K333" s="117"/>
      <c r="L333" s="116"/>
      <c r="M333" s="115"/>
      <c r="N333" s="47"/>
      <c r="O333" s="164"/>
      <c r="P333" s="165"/>
    </row>
    <row r="334" spans="2:16" x14ac:dyDescent="0.2">
      <c r="B334" s="115"/>
      <c r="C334" s="115"/>
      <c r="D334" s="115"/>
      <c r="E334" s="115"/>
      <c r="F334" s="116"/>
      <c r="G334" s="116"/>
      <c r="H334" s="117"/>
      <c r="I334" s="116"/>
      <c r="J334" s="116"/>
      <c r="K334" s="117"/>
      <c r="L334" s="116"/>
      <c r="M334" s="115"/>
      <c r="N334" s="47"/>
      <c r="O334" s="164"/>
      <c r="P334" s="165"/>
    </row>
    <row r="335" spans="2:16" x14ac:dyDescent="0.2">
      <c r="B335" s="115"/>
      <c r="C335" s="115"/>
      <c r="D335" s="115"/>
      <c r="E335" s="115"/>
      <c r="F335" s="116"/>
      <c r="G335" s="116"/>
      <c r="H335" s="117"/>
      <c r="I335" s="116"/>
      <c r="J335" s="116"/>
      <c r="K335" s="117"/>
      <c r="L335" s="116"/>
      <c r="M335" s="115"/>
      <c r="N335" s="47"/>
      <c r="O335" s="164"/>
      <c r="P335" s="165"/>
    </row>
    <row r="336" spans="2:16" x14ac:dyDescent="0.2">
      <c r="B336" s="115"/>
      <c r="C336" s="115"/>
      <c r="D336" s="115"/>
      <c r="E336" s="115"/>
      <c r="F336" s="116"/>
      <c r="G336" s="116"/>
      <c r="H336" s="117"/>
      <c r="I336" s="116"/>
      <c r="J336" s="116"/>
      <c r="K336" s="117"/>
      <c r="L336" s="116"/>
      <c r="M336" s="115"/>
      <c r="N336" s="47"/>
      <c r="O336" s="164"/>
      <c r="P336" s="165"/>
    </row>
    <row r="337" spans="2:16" x14ac:dyDescent="0.2">
      <c r="B337" s="115"/>
      <c r="C337" s="115"/>
      <c r="D337" s="115"/>
      <c r="E337" s="115"/>
      <c r="F337" s="116"/>
      <c r="G337" s="116"/>
      <c r="H337" s="117"/>
      <c r="I337" s="116"/>
      <c r="J337" s="116"/>
      <c r="K337" s="117"/>
      <c r="L337" s="116"/>
      <c r="M337" s="115"/>
      <c r="N337" s="47"/>
      <c r="O337" s="164"/>
      <c r="P337" s="165"/>
    </row>
    <row r="338" spans="2:16" x14ac:dyDescent="0.2">
      <c r="B338" s="115"/>
      <c r="C338" s="115"/>
      <c r="D338" s="115"/>
      <c r="E338" s="115"/>
      <c r="F338" s="116"/>
      <c r="G338" s="116"/>
      <c r="H338" s="117"/>
      <c r="I338" s="116"/>
      <c r="J338" s="116"/>
      <c r="K338" s="117"/>
      <c r="L338" s="116"/>
      <c r="M338" s="115"/>
      <c r="N338" s="47"/>
      <c r="O338" s="164"/>
      <c r="P338" s="165"/>
    </row>
    <row r="339" spans="2:16" x14ac:dyDescent="0.2">
      <c r="B339" s="115"/>
      <c r="C339" s="115"/>
      <c r="D339" s="115"/>
      <c r="E339" s="115"/>
      <c r="F339" s="116"/>
      <c r="G339" s="116"/>
      <c r="H339" s="117"/>
      <c r="I339" s="116"/>
      <c r="J339" s="116"/>
      <c r="K339" s="117"/>
      <c r="L339" s="116"/>
      <c r="M339" s="115"/>
      <c r="N339" s="47"/>
      <c r="O339" s="164"/>
      <c r="P339" s="165"/>
    </row>
    <row r="340" spans="2:16" x14ac:dyDescent="0.2">
      <c r="B340" s="115"/>
      <c r="C340" s="115"/>
      <c r="D340" s="115"/>
      <c r="E340" s="115"/>
      <c r="F340" s="116"/>
      <c r="G340" s="116"/>
      <c r="H340" s="117"/>
      <c r="I340" s="116"/>
      <c r="J340" s="116"/>
      <c r="K340" s="117"/>
      <c r="L340" s="116"/>
      <c r="M340" s="115"/>
      <c r="N340" s="47"/>
      <c r="O340" s="164"/>
      <c r="P340" s="165"/>
    </row>
    <row r="341" spans="2:16" x14ac:dyDescent="0.2">
      <c r="B341" s="115"/>
      <c r="C341" s="115"/>
      <c r="D341" s="115"/>
      <c r="E341" s="115"/>
      <c r="F341" s="116"/>
      <c r="G341" s="116"/>
      <c r="H341" s="117"/>
      <c r="I341" s="116"/>
      <c r="J341" s="116"/>
      <c r="K341" s="117"/>
      <c r="L341" s="116"/>
      <c r="M341" s="115"/>
      <c r="N341" s="47"/>
      <c r="O341" s="164"/>
      <c r="P341" s="165"/>
    </row>
    <row r="342" spans="2:16" x14ac:dyDescent="0.2">
      <c r="B342" s="115"/>
      <c r="C342" s="115"/>
      <c r="D342" s="115"/>
      <c r="E342" s="115"/>
      <c r="F342" s="116"/>
      <c r="G342" s="116"/>
      <c r="H342" s="117"/>
      <c r="I342" s="116"/>
      <c r="J342" s="116"/>
      <c r="K342" s="117"/>
      <c r="L342" s="116"/>
      <c r="M342" s="115"/>
      <c r="N342" s="47"/>
      <c r="O342" s="164"/>
      <c r="P342" s="165"/>
    </row>
    <row r="343" spans="2:16" x14ac:dyDescent="0.2">
      <c r="B343" s="115"/>
      <c r="C343" s="115"/>
      <c r="D343" s="115"/>
      <c r="E343" s="115"/>
      <c r="F343" s="116"/>
      <c r="G343" s="116"/>
      <c r="H343" s="117"/>
      <c r="I343" s="116"/>
      <c r="J343" s="116"/>
      <c r="K343" s="117"/>
      <c r="L343" s="116"/>
      <c r="M343" s="115"/>
      <c r="N343" s="47"/>
      <c r="O343" s="164"/>
      <c r="P343" s="165"/>
    </row>
    <row r="344" spans="2:16" x14ac:dyDescent="0.2">
      <c r="B344" s="115"/>
      <c r="C344" s="115"/>
      <c r="D344" s="115"/>
      <c r="E344" s="115"/>
      <c r="F344" s="116"/>
      <c r="G344" s="116"/>
      <c r="H344" s="117"/>
      <c r="I344" s="116"/>
      <c r="J344" s="116"/>
      <c r="K344" s="117"/>
      <c r="L344" s="116"/>
      <c r="M344" s="115"/>
      <c r="N344" s="47"/>
      <c r="O344" s="164"/>
      <c r="P344" s="165"/>
    </row>
    <row r="345" spans="2:16" x14ac:dyDescent="0.2">
      <c r="B345" s="115"/>
      <c r="C345" s="115"/>
      <c r="D345" s="115"/>
      <c r="E345" s="115"/>
      <c r="F345" s="116"/>
      <c r="G345" s="116"/>
      <c r="H345" s="117"/>
      <c r="I345" s="116"/>
      <c r="J345" s="116"/>
      <c r="K345" s="117"/>
      <c r="L345" s="116"/>
      <c r="M345" s="115"/>
      <c r="N345" s="47"/>
      <c r="O345" s="164"/>
      <c r="P345" s="165"/>
    </row>
    <row r="346" spans="2:16" x14ac:dyDescent="0.2">
      <c r="B346" s="115"/>
      <c r="C346" s="115"/>
      <c r="D346" s="115"/>
      <c r="E346" s="115"/>
      <c r="F346" s="116"/>
      <c r="G346" s="116"/>
      <c r="H346" s="117"/>
      <c r="I346" s="116"/>
      <c r="J346" s="116"/>
      <c r="K346" s="117"/>
      <c r="L346" s="116"/>
      <c r="M346" s="115"/>
      <c r="N346" s="47"/>
      <c r="O346" s="164"/>
      <c r="P346" s="165"/>
    </row>
    <row r="347" spans="2:16" x14ac:dyDescent="0.2">
      <c r="B347" s="115"/>
      <c r="C347" s="115"/>
      <c r="D347" s="115"/>
      <c r="E347" s="115"/>
      <c r="F347" s="116"/>
      <c r="G347" s="116"/>
      <c r="H347" s="117"/>
      <c r="I347" s="116"/>
      <c r="J347" s="116"/>
      <c r="K347" s="117"/>
      <c r="L347" s="116"/>
      <c r="M347" s="115"/>
      <c r="N347" s="47"/>
      <c r="O347" s="164"/>
      <c r="P347" s="165"/>
    </row>
    <row r="348" spans="2:16" x14ac:dyDescent="0.2">
      <c r="B348" s="115"/>
      <c r="C348" s="115"/>
      <c r="D348" s="115"/>
      <c r="E348" s="115"/>
      <c r="F348" s="116"/>
      <c r="G348" s="116"/>
      <c r="H348" s="117"/>
      <c r="I348" s="116"/>
      <c r="J348" s="116"/>
      <c r="K348" s="117"/>
      <c r="L348" s="116"/>
      <c r="M348" s="115"/>
      <c r="N348" s="47"/>
      <c r="O348" s="164"/>
      <c r="P348" s="165"/>
    </row>
    <row r="349" spans="2:16" x14ac:dyDescent="0.2">
      <c r="B349" s="115"/>
      <c r="C349" s="115"/>
      <c r="D349" s="115"/>
      <c r="E349" s="115"/>
      <c r="F349" s="116"/>
      <c r="G349" s="116"/>
      <c r="H349" s="117"/>
      <c r="I349" s="116"/>
      <c r="J349" s="116"/>
      <c r="K349" s="117"/>
      <c r="L349" s="116"/>
      <c r="M349" s="115"/>
      <c r="N349" s="47"/>
      <c r="O349" s="164"/>
      <c r="P349" s="165"/>
    </row>
    <row r="350" spans="2:16" x14ac:dyDescent="0.2">
      <c r="B350" s="115"/>
      <c r="C350" s="115"/>
      <c r="D350" s="115"/>
      <c r="E350" s="115"/>
      <c r="F350" s="116"/>
      <c r="G350" s="116"/>
      <c r="H350" s="117"/>
      <c r="I350" s="116"/>
      <c r="J350" s="116"/>
      <c r="K350" s="117"/>
      <c r="L350" s="116"/>
      <c r="M350" s="115"/>
      <c r="N350" s="47"/>
      <c r="O350" s="164"/>
      <c r="P350" s="165"/>
    </row>
    <row r="351" spans="2:16" x14ac:dyDescent="0.2">
      <c r="B351" s="115"/>
      <c r="C351" s="115"/>
      <c r="D351" s="115"/>
      <c r="E351" s="115"/>
      <c r="F351" s="116"/>
      <c r="G351" s="116"/>
      <c r="H351" s="117"/>
      <c r="I351" s="116"/>
      <c r="J351" s="116"/>
      <c r="K351" s="117"/>
      <c r="L351" s="116"/>
      <c r="M351" s="115"/>
      <c r="N351" s="47"/>
      <c r="O351" s="164"/>
      <c r="P351" s="165"/>
    </row>
    <row r="352" spans="2:16" x14ac:dyDescent="0.2">
      <c r="B352" s="115"/>
      <c r="C352" s="115"/>
      <c r="D352" s="115"/>
      <c r="E352" s="115"/>
      <c r="F352" s="116"/>
      <c r="G352" s="116"/>
      <c r="H352" s="117"/>
      <c r="I352" s="116"/>
      <c r="J352" s="116"/>
      <c r="K352" s="117"/>
      <c r="L352" s="116"/>
      <c r="M352" s="115"/>
      <c r="N352" s="47"/>
      <c r="O352" s="164"/>
      <c r="P352" s="165"/>
    </row>
    <row r="353" spans="2:16" x14ac:dyDescent="0.2">
      <c r="B353" s="115"/>
      <c r="C353" s="115"/>
      <c r="D353" s="115"/>
      <c r="E353" s="115"/>
      <c r="F353" s="116"/>
      <c r="G353" s="116"/>
      <c r="H353" s="117"/>
      <c r="I353" s="116"/>
      <c r="J353" s="116"/>
      <c r="K353" s="117"/>
      <c r="L353" s="116"/>
      <c r="M353" s="115"/>
      <c r="N353" s="47"/>
      <c r="O353" s="164"/>
      <c r="P353" s="165"/>
    </row>
    <row r="354" spans="2:16" x14ac:dyDescent="0.2">
      <c r="B354" s="115"/>
      <c r="C354" s="115"/>
      <c r="D354" s="115"/>
      <c r="E354" s="115"/>
      <c r="F354" s="116"/>
      <c r="G354" s="116"/>
      <c r="H354" s="117"/>
      <c r="I354" s="116"/>
      <c r="J354" s="116"/>
      <c r="K354" s="117"/>
      <c r="L354" s="116"/>
      <c r="M354" s="115"/>
      <c r="N354" s="47"/>
      <c r="O354" s="164"/>
      <c r="P354" s="165"/>
    </row>
    <row r="355" spans="2:16" x14ac:dyDescent="0.2">
      <c r="B355" s="115"/>
      <c r="C355" s="115"/>
      <c r="D355" s="115"/>
      <c r="E355" s="115"/>
      <c r="F355" s="116"/>
      <c r="G355" s="116"/>
      <c r="H355" s="117"/>
      <c r="I355" s="116"/>
      <c r="J355" s="116"/>
      <c r="K355" s="117"/>
      <c r="L355" s="116"/>
      <c r="M355" s="115"/>
      <c r="N355" s="47"/>
      <c r="O355" s="164"/>
      <c r="P355" s="165"/>
    </row>
    <row r="356" spans="2:16" x14ac:dyDescent="0.2">
      <c r="B356" s="115"/>
      <c r="C356" s="115"/>
      <c r="D356" s="115"/>
      <c r="E356" s="115"/>
      <c r="F356" s="116"/>
      <c r="G356" s="116"/>
      <c r="H356" s="117"/>
      <c r="I356" s="116"/>
      <c r="J356" s="116"/>
      <c r="K356" s="117"/>
      <c r="L356" s="116"/>
      <c r="M356" s="115"/>
      <c r="N356" s="47"/>
      <c r="O356" s="164"/>
      <c r="P356" s="165"/>
    </row>
    <row r="357" spans="2:16" x14ac:dyDescent="0.2">
      <c r="B357" s="115"/>
      <c r="C357" s="115"/>
      <c r="D357" s="115"/>
      <c r="E357" s="115"/>
      <c r="F357" s="116"/>
      <c r="G357" s="116"/>
      <c r="H357" s="117"/>
      <c r="I357" s="116"/>
      <c r="J357" s="116"/>
      <c r="K357" s="117"/>
      <c r="L357" s="116"/>
      <c r="M357" s="115"/>
      <c r="N357" s="47"/>
      <c r="O357" s="164"/>
      <c r="P357" s="165"/>
    </row>
    <row r="358" spans="2:16" x14ac:dyDescent="0.2">
      <c r="B358" s="115"/>
      <c r="C358" s="115"/>
      <c r="D358" s="115"/>
      <c r="E358" s="115"/>
      <c r="F358" s="116"/>
      <c r="G358" s="116"/>
      <c r="H358" s="117"/>
      <c r="I358" s="116"/>
      <c r="J358" s="116"/>
      <c r="K358" s="117"/>
      <c r="L358" s="116"/>
      <c r="M358" s="115"/>
      <c r="N358" s="47"/>
      <c r="O358" s="164"/>
      <c r="P358" s="165"/>
    </row>
    <row r="359" spans="2:16" x14ac:dyDescent="0.2">
      <c r="B359" s="115"/>
      <c r="C359" s="115"/>
      <c r="D359" s="115"/>
      <c r="E359" s="115"/>
      <c r="F359" s="116"/>
      <c r="G359" s="116"/>
      <c r="H359" s="117"/>
      <c r="I359" s="116"/>
      <c r="J359" s="116"/>
      <c r="K359" s="117"/>
      <c r="L359" s="116"/>
      <c r="M359" s="115"/>
      <c r="N359" s="47"/>
      <c r="O359" s="164"/>
      <c r="P359" s="165"/>
    </row>
    <row r="360" spans="2:16" x14ac:dyDescent="0.2">
      <c r="B360" s="115"/>
      <c r="C360" s="115"/>
      <c r="D360" s="115"/>
      <c r="E360" s="115"/>
      <c r="F360" s="116"/>
      <c r="G360" s="116"/>
      <c r="H360" s="117"/>
      <c r="I360" s="116"/>
      <c r="J360" s="116"/>
      <c r="K360" s="117"/>
      <c r="L360" s="116"/>
      <c r="M360" s="115"/>
      <c r="N360" s="47"/>
      <c r="O360" s="164"/>
      <c r="P360" s="165"/>
    </row>
    <row r="361" spans="2:16" x14ac:dyDescent="0.2">
      <c r="B361" s="115"/>
      <c r="C361" s="115"/>
      <c r="D361" s="115"/>
      <c r="E361" s="115"/>
      <c r="F361" s="116"/>
      <c r="G361" s="116"/>
      <c r="H361" s="117"/>
      <c r="I361" s="116"/>
      <c r="J361" s="116"/>
      <c r="K361" s="117"/>
      <c r="L361" s="116"/>
      <c r="M361" s="115"/>
      <c r="N361" s="47"/>
      <c r="O361" s="164"/>
      <c r="P361" s="165"/>
    </row>
    <row r="362" spans="2:16" x14ac:dyDescent="0.2">
      <c r="B362" s="115"/>
      <c r="C362" s="115"/>
      <c r="D362" s="115"/>
      <c r="E362" s="115"/>
      <c r="F362" s="116"/>
      <c r="G362" s="116"/>
      <c r="H362" s="117"/>
      <c r="I362" s="116"/>
      <c r="J362" s="116"/>
      <c r="K362" s="117"/>
      <c r="L362" s="116"/>
      <c r="M362" s="115"/>
      <c r="N362" s="47"/>
      <c r="O362" s="164"/>
      <c r="P362" s="165"/>
    </row>
    <row r="363" spans="2:16" x14ac:dyDescent="0.2">
      <c r="B363" s="115"/>
      <c r="C363" s="115"/>
      <c r="D363" s="115"/>
      <c r="E363" s="115"/>
      <c r="F363" s="116"/>
      <c r="G363" s="116"/>
      <c r="H363" s="117"/>
      <c r="I363" s="116"/>
      <c r="J363" s="116"/>
      <c r="K363" s="117"/>
      <c r="L363" s="116"/>
      <c r="M363" s="115"/>
      <c r="N363" s="47"/>
      <c r="O363" s="164"/>
      <c r="P363" s="165"/>
    </row>
    <row r="364" spans="2:16" x14ac:dyDescent="0.2"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26"/>
      <c r="O364" s="26"/>
      <c r="P364" s="26"/>
    </row>
    <row r="365" spans="2:16" x14ac:dyDescent="0.2"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26"/>
      <c r="O365" s="26"/>
      <c r="P365" s="26"/>
    </row>
    <row r="366" spans="2:16" x14ac:dyDescent="0.2"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26"/>
      <c r="O366" s="26"/>
      <c r="P366" s="26"/>
    </row>
    <row r="367" spans="2:16" x14ac:dyDescent="0.2"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26"/>
      <c r="O367" s="26"/>
      <c r="P367" s="26"/>
    </row>
    <row r="368" spans="2:16" x14ac:dyDescent="0.2"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26"/>
      <c r="O368" s="26"/>
      <c r="P368" s="26"/>
    </row>
    <row r="369" spans="2:16" x14ac:dyDescent="0.2"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26"/>
      <c r="O369" s="26"/>
      <c r="P369" s="26"/>
    </row>
    <row r="370" spans="2:16" x14ac:dyDescent="0.2"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26"/>
      <c r="O370" s="26"/>
      <c r="P370" s="26"/>
    </row>
    <row r="371" spans="2:16" x14ac:dyDescent="0.2"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26"/>
      <c r="O371" s="26"/>
      <c r="P371" s="26"/>
    </row>
    <row r="372" spans="2:16" x14ac:dyDescent="0.2"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26"/>
      <c r="O372" s="26"/>
      <c r="P372" s="26"/>
    </row>
    <row r="373" spans="2:16" x14ac:dyDescent="0.2"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26"/>
      <c r="O373" s="26"/>
      <c r="P373" s="26"/>
    </row>
    <row r="374" spans="2:16" x14ac:dyDescent="0.2"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26"/>
      <c r="O374" s="26"/>
      <c r="P374" s="26"/>
    </row>
    <row r="375" spans="2:16" x14ac:dyDescent="0.2"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26"/>
      <c r="O375" s="26"/>
      <c r="P375" s="26"/>
    </row>
    <row r="376" spans="2:16" x14ac:dyDescent="0.2"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26"/>
      <c r="O376" s="26"/>
      <c r="P376" s="26"/>
    </row>
    <row r="377" spans="2:16" x14ac:dyDescent="0.2"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26"/>
      <c r="O377" s="26"/>
      <c r="P377" s="26"/>
    </row>
    <row r="378" spans="2:16" x14ac:dyDescent="0.2"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26"/>
      <c r="O378" s="26"/>
      <c r="P378" s="26"/>
    </row>
    <row r="379" spans="2:16" x14ac:dyDescent="0.2"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26"/>
      <c r="O379" s="26"/>
      <c r="P379" s="26"/>
    </row>
    <row r="380" spans="2:16" x14ac:dyDescent="0.2"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26"/>
      <c r="O380" s="26"/>
      <c r="P380" s="26"/>
    </row>
    <row r="381" spans="2:16" x14ac:dyDescent="0.2"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26"/>
      <c r="O381" s="26"/>
      <c r="P381" s="26"/>
    </row>
    <row r="382" spans="2:16" x14ac:dyDescent="0.2"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26"/>
      <c r="O382" s="26"/>
      <c r="P382" s="26"/>
    </row>
    <row r="383" spans="2:16" x14ac:dyDescent="0.2"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26"/>
      <c r="O383" s="26"/>
      <c r="P383" s="26"/>
    </row>
    <row r="384" spans="2:16" x14ac:dyDescent="0.2"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26"/>
      <c r="O384" s="26"/>
      <c r="P384" s="26"/>
    </row>
    <row r="385" spans="2:16" x14ac:dyDescent="0.2"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26"/>
      <c r="O385" s="26"/>
      <c r="P385" s="26"/>
    </row>
    <row r="386" spans="2:16" x14ac:dyDescent="0.2"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26"/>
      <c r="O386" s="26"/>
      <c r="P386" s="26"/>
    </row>
    <row r="387" spans="2:16" x14ac:dyDescent="0.2"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26"/>
      <c r="O387" s="26"/>
      <c r="P387" s="26"/>
    </row>
    <row r="388" spans="2:16" x14ac:dyDescent="0.2"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26"/>
      <c r="O388" s="26"/>
      <c r="P388" s="26"/>
    </row>
    <row r="389" spans="2:16" x14ac:dyDescent="0.2"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26"/>
      <c r="O389" s="26"/>
      <c r="P389" s="26"/>
    </row>
    <row r="390" spans="2:16" x14ac:dyDescent="0.2"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26"/>
      <c r="O390" s="26"/>
      <c r="P390" s="26"/>
    </row>
    <row r="391" spans="2:16" x14ac:dyDescent="0.2"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26"/>
      <c r="O391" s="26"/>
      <c r="P391" s="26"/>
    </row>
    <row r="392" spans="2:16" x14ac:dyDescent="0.2"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26"/>
      <c r="O392" s="26"/>
      <c r="P392" s="26"/>
    </row>
    <row r="393" spans="2:16" x14ac:dyDescent="0.2"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26"/>
      <c r="O393" s="26"/>
      <c r="P393" s="26"/>
    </row>
    <row r="394" spans="2:16" x14ac:dyDescent="0.2"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26"/>
      <c r="O394" s="26"/>
      <c r="P394" s="26"/>
    </row>
    <row r="395" spans="2:16" x14ac:dyDescent="0.2"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26"/>
      <c r="O395" s="26"/>
      <c r="P395" s="26"/>
    </row>
    <row r="396" spans="2:16" x14ac:dyDescent="0.2"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26"/>
      <c r="O396" s="26"/>
      <c r="P396" s="26"/>
    </row>
    <row r="397" spans="2:16" x14ac:dyDescent="0.2"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26"/>
      <c r="O397" s="26"/>
      <c r="P397" s="26"/>
    </row>
    <row r="398" spans="2:16" x14ac:dyDescent="0.2"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26"/>
      <c r="O398" s="26"/>
      <c r="P398" s="26"/>
    </row>
    <row r="399" spans="2:16" x14ac:dyDescent="0.2"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26"/>
      <c r="O399" s="26"/>
      <c r="P399" s="26"/>
    </row>
    <row r="400" spans="2:16" x14ac:dyDescent="0.2"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26"/>
      <c r="O400" s="26"/>
      <c r="P400" s="26"/>
    </row>
    <row r="401" spans="2:16" x14ac:dyDescent="0.2"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26"/>
      <c r="O401" s="26"/>
      <c r="P401" s="26"/>
    </row>
    <row r="402" spans="2:16" x14ac:dyDescent="0.2"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26"/>
      <c r="O402" s="26"/>
      <c r="P402" s="26"/>
    </row>
    <row r="403" spans="2:16" x14ac:dyDescent="0.2"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26"/>
      <c r="O403" s="26"/>
      <c r="P403" s="26"/>
    </row>
    <row r="404" spans="2:16" x14ac:dyDescent="0.2"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26"/>
      <c r="O404" s="26"/>
      <c r="P404" s="26"/>
    </row>
    <row r="405" spans="2:16" x14ac:dyDescent="0.2"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26"/>
      <c r="O405" s="26"/>
      <c r="P405" s="26"/>
    </row>
    <row r="406" spans="2:16" x14ac:dyDescent="0.2"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26"/>
      <c r="O406" s="26"/>
      <c r="P406" s="26"/>
    </row>
    <row r="407" spans="2:16" x14ac:dyDescent="0.2"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26"/>
      <c r="O407" s="26"/>
      <c r="P407" s="26"/>
    </row>
    <row r="408" spans="2:16" x14ac:dyDescent="0.2"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26"/>
      <c r="O408" s="26"/>
      <c r="P408" s="26"/>
    </row>
    <row r="409" spans="2:16" x14ac:dyDescent="0.2">
      <c r="N409" s="26"/>
      <c r="O409" s="26"/>
      <c r="P409" s="26"/>
    </row>
    <row r="410" spans="2:16" x14ac:dyDescent="0.2">
      <c r="N410" s="26"/>
      <c r="O410" s="26"/>
      <c r="P410" s="26"/>
    </row>
    <row r="411" spans="2:16" x14ac:dyDescent="0.2">
      <c r="N411" s="26"/>
      <c r="O411" s="26"/>
      <c r="P411" s="26"/>
    </row>
    <row r="412" spans="2:16" x14ac:dyDescent="0.2">
      <c r="N412" s="26"/>
      <c r="O412" s="26"/>
      <c r="P412" s="26"/>
    </row>
    <row r="413" spans="2:16" x14ac:dyDescent="0.2">
      <c r="N413" s="26"/>
      <c r="O413" s="26"/>
      <c r="P413" s="26"/>
    </row>
    <row r="414" spans="2:16" x14ac:dyDescent="0.2">
      <c r="N414" s="26"/>
      <c r="O414" s="26"/>
      <c r="P414" s="26"/>
    </row>
    <row r="415" spans="2:16" x14ac:dyDescent="0.2">
      <c r="N415" s="26"/>
      <c r="O415" s="26"/>
      <c r="P415" s="26"/>
    </row>
    <row r="416" spans="2:16" x14ac:dyDescent="0.2">
      <c r="N416" s="26"/>
      <c r="O416" s="26"/>
      <c r="P416" s="26"/>
    </row>
    <row r="417" spans="14:16" x14ac:dyDescent="0.2">
      <c r="N417" s="26"/>
      <c r="O417" s="26"/>
      <c r="P417" s="26"/>
    </row>
    <row r="418" spans="14:16" x14ac:dyDescent="0.2">
      <c r="N418" s="26"/>
      <c r="O418" s="26"/>
      <c r="P418" s="26"/>
    </row>
    <row r="419" spans="14:16" x14ac:dyDescent="0.2">
      <c r="N419" s="26"/>
      <c r="O419" s="26"/>
      <c r="P419" s="26"/>
    </row>
    <row r="420" spans="14:16" x14ac:dyDescent="0.2">
      <c r="N420" s="26"/>
      <c r="O420" s="26"/>
      <c r="P420" s="26"/>
    </row>
    <row r="421" spans="14:16" x14ac:dyDescent="0.2">
      <c r="N421" s="26"/>
      <c r="O421" s="26"/>
      <c r="P421" s="26"/>
    </row>
    <row r="422" spans="14:16" x14ac:dyDescent="0.2">
      <c r="N422" s="26"/>
      <c r="O422" s="26"/>
      <c r="P422" s="26"/>
    </row>
    <row r="423" spans="14:16" x14ac:dyDescent="0.2">
      <c r="N423" s="26"/>
      <c r="O423" s="26"/>
      <c r="P423" s="26"/>
    </row>
    <row r="424" spans="14:16" x14ac:dyDescent="0.2">
      <c r="N424" s="26"/>
      <c r="O424" s="26"/>
      <c r="P424" s="26"/>
    </row>
    <row r="425" spans="14:16" x14ac:dyDescent="0.2">
      <c r="N425" s="26"/>
      <c r="O425" s="26"/>
      <c r="P425" s="26"/>
    </row>
    <row r="426" spans="14:16" x14ac:dyDescent="0.2">
      <c r="N426" s="26"/>
      <c r="O426" s="26"/>
      <c r="P426" s="26"/>
    </row>
    <row r="427" spans="14:16" x14ac:dyDescent="0.2">
      <c r="N427" s="26"/>
      <c r="O427" s="26"/>
      <c r="P427" s="26"/>
    </row>
    <row r="428" spans="14:16" x14ac:dyDescent="0.2">
      <c r="N428" s="26"/>
      <c r="O428" s="26"/>
      <c r="P428" s="26"/>
    </row>
    <row r="429" spans="14:16" x14ac:dyDescent="0.2">
      <c r="N429" s="26"/>
      <c r="O429" s="26"/>
      <c r="P429" s="26"/>
    </row>
    <row r="430" spans="14:16" x14ac:dyDescent="0.2">
      <c r="N430" s="26"/>
      <c r="O430" s="26"/>
      <c r="P430" s="26"/>
    </row>
    <row r="431" spans="14:16" x14ac:dyDescent="0.2">
      <c r="N431" s="26"/>
      <c r="O431" s="26"/>
      <c r="P431" s="26"/>
    </row>
    <row r="432" spans="14:16" x14ac:dyDescent="0.2">
      <c r="N432" s="26"/>
      <c r="O432" s="26"/>
      <c r="P432" s="26"/>
    </row>
    <row r="433" spans="14:16" x14ac:dyDescent="0.2">
      <c r="N433" s="26"/>
      <c r="O433" s="26"/>
      <c r="P433" s="26"/>
    </row>
    <row r="434" spans="14:16" x14ac:dyDescent="0.2">
      <c r="N434" s="26"/>
      <c r="O434" s="26"/>
      <c r="P434" s="26"/>
    </row>
    <row r="435" spans="14:16" x14ac:dyDescent="0.2">
      <c r="N435" s="26"/>
      <c r="O435" s="26"/>
      <c r="P435" s="26"/>
    </row>
    <row r="436" spans="14:16" x14ac:dyDescent="0.2">
      <c r="N436" s="26"/>
      <c r="O436" s="26"/>
      <c r="P436" s="26"/>
    </row>
    <row r="437" spans="14:16" x14ac:dyDescent="0.2">
      <c r="N437" s="26"/>
      <c r="O437" s="26"/>
      <c r="P437" s="26"/>
    </row>
    <row r="438" spans="14:16" x14ac:dyDescent="0.2">
      <c r="N438" s="26"/>
      <c r="O438" s="26"/>
      <c r="P438" s="26"/>
    </row>
    <row r="439" spans="14:16" x14ac:dyDescent="0.2">
      <c r="N439" s="26"/>
      <c r="O439" s="26"/>
      <c r="P439" s="26"/>
    </row>
    <row r="440" spans="14:16" x14ac:dyDescent="0.2">
      <c r="N440" s="26"/>
      <c r="O440" s="26"/>
      <c r="P440" s="26"/>
    </row>
    <row r="441" spans="14:16" x14ac:dyDescent="0.2">
      <c r="N441" s="26"/>
      <c r="O441" s="26"/>
      <c r="P441" s="26"/>
    </row>
    <row r="442" spans="14:16" x14ac:dyDescent="0.2">
      <c r="N442" s="26"/>
      <c r="O442" s="26"/>
      <c r="P442" s="26"/>
    </row>
    <row r="443" spans="14:16" x14ac:dyDescent="0.2">
      <c r="N443" s="26"/>
      <c r="O443" s="26"/>
      <c r="P443" s="26"/>
    </row>
    <row r="444" spans="14:16" x14ac:dyDescent="0.2">
      <c r="N444" s="26"/>
      <c r="O444" s="26"/>
      <c r="P444" s="26"/>
    </row>
    <row r="445" spans="14:16" x14ac:dyDescent="0.2">
      <c r="N445" s="26"/>
      <c r="O445" s="26"/>
      <c r="P445" s="26"/>
    </row>
    <row r="446" spans="14:16" x14ac:dyDescent="0.2">
      <c r="N446" s="26"/>
      <c r="O446" s="26"/>
      <c r="P446" s="26"/>
    </row>
    <row r="447" spans="14:16" x14ac:dyDescent="0.2">
      <c r="N447" s="26"/>
      <c r="O447" s="26"/>
      <c r="P447" s="26"/>
    </row>
    <row r="448" spans="14:16" x14ac:dyDescent="0.2">
      <c r="N448" s="26"/>
      <c r="O448" s="26"/>
      <c r="P448" s="26"/>
    </row>
    <row r="449" spans="14:16" x14ac:dyDescent="0.2">
      <c r="N449" s="26"/>
      <c r="O449" s="26"/>
      <c r="P449" s="26"/>
    </row>
    <row r="450" spans="14:16" x14ac:dyDescent="0.2">
      <c r="N450" s="26"/>
      <c r="O450" s="26"/>
      <c r="P450" s="26"/>
    </row>
    <row r="451" spans="14:16" x14ac:dyDescent="0.2">
      <c r="N451" s="26"/>
      <c r="O451" s="26"/>
      <c r="P451" s="26"/>
    </row>
    <row r="452" spans="14:16" x14ac:dyDescent="0.2">
      <c r="N452" s="26"/>
      <c r="O452" s="26"/>
      <c r="P452" s="26"/>
    </row>
    <row r="453" spans="14:16" x14ac:dyDescent="0.2">
      <c r="N453" s="26"/>
      <c r="O453" s="26"/>
      <c r="P453" s="26"/>
    </row>
    <row r="454" spans="14:16" x14ac:dyDescent="0.2">
      <c r="N454" s="26"/>
      <c r="O454" s="26"/>
      <c r="P454" s="26"/>
    </row>
    <row r="455" spans="14:16" x14ac:dyDescent="0.2">
      <c r="N455" s="26"/>
      <c r="O455" s="26"/>
      <c r="P455" s="26"/>
    </row>
    <row r="456" spans="14:16" x14ac:dyDescent="0.2">
      <c r="N456" s="26"/>
      <c r="O456" s="26"/>
      <c r="P456" s="26"/>
    </row>
    <row r="457" spans="14:16" x14ac:dyDescent="0.2">
      <c r="N457" s="26"/>
      <c r="O457" s="26"/>
      <c r="P457" s="26"/>
    </row>
    <row r="458" spans="14:16" x14ac:dyDescent="0.2">
      <c r="N458" s="26"/>
      <c r="O458" s="26"/>
      <c r="P458" s="26"/>
    </row>
    <row r="459" spans="14:16" x14ac:dyDescent="0.2">
      <c r="N459" s="26"/>
      <c r="O459" s="26"/>
      <c r="P459" s="26"/>
    </row>
    <row r="460" spans="14:16" x14ac:dyDescent="0.2">
      <c r="N460" s="26"/>
      <c r="O460" s="26"/>
      <c r="P460" s="26"/>
    </row>
    <row r="461" spans="14:16" x14ac:dyDescent="0.2">
      <c r="N461" s="26"/>
      <c r="O461" s="26"/>
      <c r="P461" s="26"/>
    </row>
    <row r="462" spans="14:16" x14ac:dyDescent="0.2">
      <c r="N462" s="26"/>
      <c r="O462" s="26"/>
      <c r="P462" s="26"/>
    </row>
    <row r="463" spans="14:16" x14ac:dyDescent="0.2">
      <c r="N463" s="26"/>
      <c r="O463" s="26"/>
      <c r="P463" s="26"/>
    </row>
    <row r="464" spans="14:16" x14ac:dyDescent="0.2">
      <c r="N464" s="26"/>
      <c r="O464" s="26"/>
      <c r="P464" s="26"/>
    </row>
    <row r="465" spans="14:16" x14ac:dyDescent="0.2">
      <c r="N465" s="26"/>
      <c r="O465" s="26"/>
      <c r="P465" s="26"/>
    </row>
    <row r="466" spans="14:16" x14ac:dyDescent="0.2">
      <c r="N466" s="26"/>
      <c r="O466" s="26"/>
      <c r="P466" s="26"/>
    </row>
    <row r="467" spans="14:16" x14ac:dyDescent="0.2">
      <c r="N467" s="26"/>
      <c r="O467" s="26"/>
      <c r="P467" s="26"/>
    </row>
    <row r="468" spans="14:16" x14ac:dyDescent="0.2">
      <c r="N468" s="26"/>
      <c r="O468" s="26"/>
      <c r="P468" s="26"/>
    </row>
    <row r="469" spans="14:16" x14ac:dyDescent="0.2">
      <c r="N469" s="26"/>
      <c r="O469" s="26"/>
      <c r="P469" s="26"/>
    </row>
    <row r="470" spans="14:16" x14ac:dyDescent="0.2">
      <c r="N470" s="26"/>
      <c r="O470" s="26"/>
      <c r="P470" s="26"/>
    </row>
    <row r="471" spans="14:16" x14ac:dyDescent="0.2">
      <c r="N471" s="26"/>
      <c r="O471" s="26"/>
      <c r="P471" s="26"/>
    </row>
    <row r="472" spans="14:16" x14ac:dyDescent="0.2">
      <c r="N472" s="26"/>
      <c r="O472" s="26"/>
      <c r="P472" s="26"/>
    </row>
    <row r="473" spans="14:16" x14ac:dyDescent="0.2">
      <c r="N473" s="26"/>
      <c r="O473" s="26"/>
      <c r="P473" s="26"/>
    </row>
    <row r="474" spans="14:16" x14ac:dyDescent="0.2">
      <c r="N474" s="26"/>
      <c r="O474" s="26"/>
      <c r="P474" s="26"/>
    </row>
    <row r="475" spans="14:16" x14ac:dyDescent="0.2">
      <c r="N475" s="26"/>
      <c r="O475" s="26"/>
      <c r="P475" s="26"/>
    </row>
    <row r="476" spans="14:16" x14ac:dyDescent="0.2">
      <c r="N476" s="26"/>
      <c r="O476" s="26"/>
      <c r="P476" s="26"/>
    </row>
    <row r="477" spans="14:16" x14ac:dyDescent="0.2">
      <c r="N477" s="26"/>
      <c r="O477" s="26"/>
      <c r="P477" s="26"/>
    </row>
    <row r="478" spans="14:16" x14ac:dyDescent="0.2">
      <c r="N478" s="26"/>
      <c r="O478" s="26"/>
      <c r="P478" s="26"/>
    </row>
    <row r="479" spans="14:16" x14ac:dyDescent="0.2">
      <c r="N479" s="26"/>
      <c r="O479" s="26"/>
      <c r="P479" s="26"/>
    </row>
    <row r="480" spans="14:16" x14ac:dyDescent="0.2">
      <c r="N480" s="26"/>
      <c r="O480" s="26"/>
      <c r="P480" s="26"/>
    </row>
    <row r="481" spans="14:16" x14ac:dyDescent="0.2">
      <c r="N481" s="26"/>
      <c r="O481" s="26"/>
      <c r="P481" s="26"/>
    </row>
    <row r="482" spans="14:16" x14ac:dyDescent="0.2">
      <c r="N482" s="26"/>
      <c r="O482" s="26"/>
      <c r="P482" s="26"/>
    </row>
    <row r="483" spans="14:16" x14ac:dyDescent="0.2">
      <c r="N483" s="26"/>
      <c r="O483" s="26"/>
      <c r="P483" s="26"/>
    </row>
    <row r="484" spans="14:16" x14ac:dyDescent="0.2">
      <c r="N484" s="26"/>
      <c r="O484" s="26"/>
      <c r="P484" s="26"/>
    </row>
    <row r="485" spans="14:16" x14ac:dyDescent="0.2">
      <c r="N485" s="26"/>
      <c r="O485" s="26"/>
      <c r="P485" s="26"/>
    </row>
    <row r="486" spans="14:16" x14ac:dyDescent="0.2">
      <c r="N486" s="26"/>
      <c r="O486" s="26"/>
      <c r="P486" s="26"/>
    </row>
    <row r="487" spans="14:16" x14ac:dyDescent="0.2">
      <c r="N487" s="26"/>
      <c r="O487" s="26"/>
      <c r="P487" s="26"/>
    </row>
    <row r="488" spans="14:16" x14ac:dyDescent="0.2">
      <c r="N488" s="26"/>
      <c r="O488" s="26"/>
      <c r="P488" s="26"/>
    </row>
    <row r="489" spans="14:16" x14ac:dyDescent="0.2">
      <c r="N489" s="26"/>
      <c r="O489" s="26"/>
      <c r="P489" s="26"/>
    </row>
    <row r="490" spans="14:16" x14ac:dyDescent="0.2">
      <c r="N490" s="26"/>
      <c r="O490" s="26"/>
      <c r="P490" s="26"/>
    </row>
    <row r="491" spans="14:16" x14ac:dyDescent="0.2">
      <c r="N491" s="26"/>
      <c r="O491" s="26"/>
      <c r="P491" s="26"/>
    </row>
    <row r="492" spans="14:16" x14ac:dyDescent="0.2">
      <c r="N492" s="26"/>
      <c r="O492" s="26"/>
      <c r="P492" s="26"/>
    </row>
    <row r="493" spans="14:16" x14ac:dyDescent="0.2">
      <c r="N493" s="26"/>
      <c r="O493" s="26"/>
      <c r="P493" s="26"/>
    </row>
    <row r="494" spans="14:16" x14ac:dyDescent="0.2">
      <c r="N494" s="26"/>
      <c r="O494" s="26"/>
      <c r="P494" s="26"/>
    </row>
    <row r="495" spans="14:16" x14ac:dyDescent="0.2">
      <c r="N495" s="26"/>
      <c r="O495" s="26"/>
      <c r="P495" s="26"/>
    </row>
    <row r="496" spans="14:16" x14ac:dyDescent="0.2">
      <c r="N496" s="26"/>
      <c r="O496" s="26"/>
      <c r="P496" s="26"/>
    </row>
    <row r="497" spans="14:16" x14ac:dyDescent="0.2">
      <c r="N497" s="26"/>
      <c r="O497" s="26"/>
      <c r="P497" s="26"/>
    </row>
    <row r="498" spans="14:16" x14ac:dyDescent="0.2">
      <c r="N498" s="26"/>
      <c r="O498" s="26"/>
      <c r="P498" s="26"/>
    </row>
    <row r="499" spans="14:16" x14ac:dyDescent="0.2">
      <c r="N499" s="26"/>
      <c r="O499" s="26"/>
      <c r="P499" s="26"/>
    </row>
    <row r="500" spans="14:16" x14ac:dyDescent="0.2">
      <c r="N500" s="26"/>
      <c r="O500" s="26"/>
      <c r="P500" s="26"/>
    </row>
    <row r="501" spans="14:16" x14ac:dyDescent="0.2">
      <c r="N501" s="26"/>
      <c r="O501" s="26"/>
      <c r="P501" s="26"/>
    </row>
    <row r="502" spans="14:16" x14ac:dyDescent="0.2">
      <c r="N502" s="26"/>
      <c r="O502" s="26"/>
      <c r="P502" s="26"/>
    </row>
    <row r="503" spans="14:16" x14ac:dyDescent="0.2">
      <c r="N503" s="26"/>
      <c r="O503" s="26"/>
      <c r="P503" s="26"/>
    </row>
    <row r="504" spans="14:16" x14ac:dyDescent="0.2">
      <c r="N504" s="26"/>
      <c r="O504" s="26"/>
      <c r="P504" s="26"/>
    </row>
    <row r="505" spans="14:16" x14ac:dyDescent="0.2">
      <c r="N505" s="26"/>
      <c r="O505" s="26"/>
      <c r="P505" s="26"/>
    </row>
    <row r="506" spans="14:16" x14ac:dyDescent="0.2">
      <c r="N506" s="26"/>
      <c r="O506" s="26"/>
      <c r="P506" s="26"/>
    </row>
    <row r="507" spans="14:16" x14ac:dyDescent="0.2">
      <c r="N507" s="26"/>
      <c r="O507" s="26"/>
      <c r="P507" s="26"/>
    </row>
    <row r="508" spans="14:16" x14ac:dyDescent="0.2">
      <c r="N508" s="26"/>
      <c r="O508" s="26"/>
      <c r="P508" s="26"/>
    </row>
    <row r="509" spans="14:16" x14ac:dyDescent="0.2">
      <c r="N509" s="26"/>
      <c r="O509" s="26"/>
      <c r="P509" s="26"/>
    </row>
    <row r="510" spans="14:16" x14ac:dyDescent="0.2">
      <c r="N510" s="26"/>
      <c r="O510" s="26"/>
      <c r="P510" s="26"/>
    </row>
    <row r="511" spans="14:16" x14ac:dyDescent="0.2">
      <c r="N511" s="26"/>
      <c r="O511" s="26"/>
      <c r="P511" s="26"/>
    </row>
    <row r="512" spans="14:16" x14ac:dyDescent="0.2">
      <c r="N512" s="26"/>
      <c r="O512" s="26"/>
      <c r="P512" s="26"/>
    </row>
    <row r="513" spans="14:16" x14ac:dyDescent="0.2">
      <c r="N513" s="26"/>
      <c r="O513" s="26"/>
      <c r="P513" s="26"/>
    </row>
    <row r="514" spans="14:16" x14ac:dyDescent="0.2">
      <c r="N514" s="26"/>
      <c r="O514" s="26"/>
      <c r="P514" s="26"/>
    </row>
    <row r="515" spans="14:16" x14ac:dyDescent="0.2">
      <c r="N515" s="26"/>
      <c r="O515" s="26"/>
      <c r="P515" s="26"/>
    </row>
    <row r="516" spans="14:16" x14ac:dyDescent="0.2">
      <c r="N516" s="26"/>
      <c r="O516" s="26"/>
      <c r="P516" s="26"/>
    </row>
    <row r="517" spans="14:16" x14ac:dyDescent="0.2">
      <c r="N517" s="26"/>
      <c r="O517" s="26"/>
      <c r="P517" s="26"/>
    </row>
    <row r="518" spans="14:16" x14ac:dyDescent="0.2">
      <c r="N518" s="26"/>
      <c r="O518" s="26"/>
      <c r="P518" s="26"/>
    </row>
    <row r="519" spans="14:16" x14ac:dyDescent="0.2">
      <c r="N519" s="26"/>
      <c r="O519" s="26"/>
      <c r="P519" s="26"/>
    </row>
    <row r="520" spans="14:16" x14ac:dyDescent="0.2">
      <c r="N520" s="26"/>
      <c r="O520" s="26"/>
      <c r="P520" s="26"/>
    </row>
    <row r="521" spans="14:16" x14ac:dyDescent="0.2">
      <c r="N521" s="26"/>
      <c r="O521" s="26"/>
      <c r="P521" s="26"/>
    </row>
    <row r="522" spans="14:16" x14ac:dyDescent="0.2">
      <c r="N522" s="26"/>
      <c r="O522" s="26"/>
      <c r="P522" s="26"/>
    </row>
    <row r="523" spans="14:16" x14ac:dyDescent="0.2">
      <c r="N523" s="26"/>
      <c r="O523" s="26"/>
      <c r="P523" s="26"/>
    </row>
    <row r="524" spans="14:16" x14ac:dyDescent="0.2">
      <c r="N524" s="26"/>
      <c r="O524" s="26"/>
      <c r="P524" s="26"/>
    </row>
    <row r="525" spans="14:16" x14ac:dyDescent="0.2">
      <c r="N525" s="26"/>
      <c r="O525" s="26"/>
      <c r="P525" s="26"/>
    </row>
    <row r="526" spans="14:16" x14ac:dyDescent="0.2">
      <c r="N526" s="26"/>
      <c r="O526" s="26"/>
      <c r="P526" s="26"/>
    </row>
    <row r="527" spans="14:16" x14ac:dyDescent="0.2">
      <c r="N527" s="26"/>
      <c r="O527" s="26"/>
      <c r="P527" s="26"/>
    </row>
    <row r="528" spans="14:16" x14ac:dyDescent="0.2">
      <c r="N528" s="26"/>
      <c r="O528" s="26"/>
      <c r="P528" s="26"/>
    </row>
    <row r="529" spans="14:16" x14ac:dyDescent="0.2">
      <c r="N529" s="26"/>
      <c r="O529" s="26"/>
      <c r="P529" s="26"/>
    </row>
    <row r="530" spans="14:16" x14ac:dyDescent="0.2">
      <c r="N530" s="26"/>
      <c r="O530" s="26"/>
      <c r="P530" s="26"/>
    </row>
    <row r="531" spans="14:16" x14ac:dyDescent="0.2">
      <c r="N531" s="26"/>
      <c r="O531" s="26"/>
      <c r="P531" s="26"/>
    </row>
    <row r="532" spans="14:16" x14ac:dyDescent="0.2">
      <c r="N532" s="26"/>
      <c r="O532" s="26"/>
      <c r="P532" s="26"/>
    </row>
    <row r="533" spans="14:16" x14ac:dyDescent="0.2">
      <c r="N533" s="26"/>
      <c r="O533" s="26"/>
      <c r="P533" s="26"/>
    </row>
    <row r="534" spans="14:16" x14ac:dyDescent="0.2">
      <c r="P534"/>
    </row>
    <row r="535" spans="14:16" x14ac:dyDescent="0.2">
      <c r="P535"/>
    </row>
    <row r="536" spans="14:16" x14ac:dyDescent="0.2">
      <c r="P536"/>
    </row>
    <row r="537" spans="14:16" x14ac:dyDescent="0.2">
      <c r="P537"/>
    </row>
    <row r="538" spans="14:16" x14ac:dyDescent="0.2">
      <c r="P538"/>
    </row>
    <row r="539" spans="14:16" x14ac:dyDescent="0.2">
      <c r="P539"/>
    </row>
    <row r="540" spans="14:16" x14ac:dyDescent="0.2">
      <c r="P540"/>
    </row>
    <row r="541" spans="14:16" x14ac:dyDescent="0.2">
      <c r="P541"/>
    </row>
    <row r="542" spans="14:16" x14ac:dyDescent="0.2">
      <c r="P542"/>
    </row>
    <row r="543" spans="14:16" x14ac:dyDescent="0.2">
      <c r="P543"/>
    </row>
    <row r="544" spans="14:16" x14ac:dyDescent="0.2">
      <c r="P544"/>
    </row>
    <row r="545" spans="16:16" x14ac:dyDescent="0.2">
      <c r="P545"/>
    </row>
    <row r="546" spans="16:16" x14ac:dyDescent="0.2">
      <c r="P546"/>
    </row>
    <row r="547" spans="16:16" x14ac:dyDescent="0.2">
      <c r="P547"/>
    </row>
    <row r="548" spans="16:16" x14ac:dyDescent="0.2">
      <c r="P548"/>
    </row>
    <row r="549" spans="16:16" x14ac:dyDescent="0.2">
      <c r="P549"/>
    </row>
    <row r="550" spans="16:16" x14ac:dyDescent="0.2">
      <c r="P550"/>
    </row>
    <row r="551" spans="16:16" x14ac:dyDescent="0.2">
      <c r="P551"/>
    </row>
    <row r="552" spans="16:16" x14ac:dyDescent="0.2">
      <c r="P552"/>
    </row>
    <row r="553" spans="16:16" x14ac:dyDescent="0.2">
      <c r="P553"/>
    </row>
    <row r="554" spans="16:16" x14ac:dyDescent="0.2">
      <c r="P554"/>
    </row>
    <row r="555" spans="16:16" x14ac:dyDescent="0.2">
      <c r="P555"/>
    </row>
    <row r="556" spans="16:16" x14ac:dyDescent="0.2">
      <c r="P556"/>
    </row>
    <row r="557" spans="16:16" x14ac:dyDescent="0.2">
      <c r="P557"/>
    </row>
  </sheetData>
  <sortState xmlns:xlrd2="http://schemas.microsoft.com/office/spreadsheetml/2017/richdata2" ref="P16:Q26">
    <sortCondition ref="P16:P26"/>
  </sortState>
  <mergeCells count="1">
    <mergeCell ref="B15:M15"/>
  </mergeCells>
  <conditionalFormatting sqref="Q16:Q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A58D3-46E7-459A-8571-527952D9484E}">
  <sheetPr>
    <tabColor rgb="FF92D050"/>
  </sheetPr>
  <dimension ref="B1:R177"/>
  <sheetViews>
    <sheetView topLeftCell="F1" workbookViewId="0">
      <selection activeCell="J7" sqref="J7"/>
    </sheetView>
  </sheetViews>
  <sheetFormatPr baseColWidth="10" defaultRowHeight="12.75" x14ac:dyDescent="0.2"/>
  <cols>
    <col min="2" max="2" width="12.85546875" customWidth="1"/>
  </cols>
  <sheetData>
    <row r="1" spans="2:18" ht="13.5" thickBot="1" x14ac:dyDescent="0.25">
      <c r="B1" s="13"/>
      <c r="C1" s="13"/>
      <c r="D1" s="13"/>
      <c r="E1" s="13"/>
      <c r="F1" s="13"/>
      <c r="G1" s="12"/>
      <c r="H1" s="12"/>
      <c r="I1" s="12"/>
      <c r="L1" s="39"/>
    </row>
    <row r="2" spans="2:18" ht="16.5" thickBot="1" x14ac:dyDescent="0.3">
      <c r="B2" s="22" t="s">
        <v>110</v>
      </c>
      <c r="C2" s="122"/>
      <c r="D2" s="123"/>
      <c r="E2" s="12"/>
      <c r="L2" s="39"/>
    </row>
    <row r="3" spans="2:18" x14ac:dyDescent="0.2">
      <c r="B3" s="15"/>
      <c r="C3" s="1"/>
      <c r="D3" s="13"/>
      <c r="E3" s="13"/>
      <c r="F3" s="13"/>
      <c r="G3" s="12"/>
      <c r="H3" s="12"/>
      <c r="I3" s="12"/>
      <c r="L3" s="39"/>
    </row>
    <row r="4" spans="2:18" x14ac:dyDescent="0.2">
      <c r="B4" s="15" t="s">
        <v>4</v>
      </c>
      <c r="C4" s="27" t="s">
        <v>61</v>
      </c>
      <c r="D4" s="12"/>
      <c r="E4" s="12"/>
      <c r="F4" s="12"/>
      <c r="G4" s="12"/>
      <c r="H4" s="12"/>
      <c r="I4" s="12"/>
      <c r="J4" s="12"/>
      <c r="K4" s="12"/>
      <c r="L4" s="13"/>
    </row>
    <row r="5" spans="2:18" x14ac:dyDescent="0.2">
      <c r="B5" s="15" t="s">
        <v>5</v>
      </c>
      <c r="C5" s="61" t="s">
        <v>93</v>
      </c>
      <c r="D5" s="16"/>
      <c r="E5" s="12"/>
      <c r="I5" s="12"/>
      <c r="J5" s="12"/>
      <c r="K5" s="12"/>
      <c r="L5" s="13"/>
    </row>
    <row r="6" spans="2:18" x14ac:dyDescent="0.2">
      <c r="B6" s="15" t="s">
        <v>94</v>
      </c>
      <c r="C6" s="73" t="s">
        <v>62</v>
      </c>
      <c r="D6" s="17"/>
      <c r="E6" s="12"/>
      <c r="F6" s="12"/>
      <c r="G6" s="12"/>
      <c r="H6" s="12"/>
      <c r="I6" s="12"/>
      <c r="J6" s="12"/>
      <c r="K6" s="12"/>
      <c r="L6" s="37"/>
    </row>
    <row r="7" spans="2:18" x14ac:dyDescent="0.2">
      <c r="B7" s="15" t="s">
        <v>6</v>
      </c>
      <c r="C7" s="18" t="s">
        <v>28</v>
      </c>
      <c r="D7" s="18"/>
      <c r="E7" s="18"/>
      <c r="F7" s="18"/>
      <c r="G7" s="19"/>
      <c r="H7" s="18"/>
      <c r="I7" s="18"/>
      <c r="J7" s="19"/>
      <c r="K7" s="19"/>
      <c r="L7" s="20"/>
    </row>
    <row r="8" spans="2:18" x14ac:dyDescent="0.2">
      <c r="B8" s="15" t="s">
        <v>10</v>
      </c>
      <c r="C8" s="18" t="s">
        <v>63</v>
      </c>
      <c r="D8" s="1"/>
      <c r="E8" s="18"/>
      <c r="F8" s="18"/>
      <c r="G8" s="18"/>
      <c r="H8" s="19"/>
      <c r="I8" s="18"/>
      <c r="J8" s="18"/>
      <c r="K8" s="19"/>
      <c r="L8" s="19"/>
    </row>
    <row r="9" spans="2:18" x14ac:dyDescent="0.2">
      <c r="B9" s="15" t="s">
        <v>48</v>
      </c>
      <c r="C9" s="18" t="s">
        <v>49</v>
      </c>
      <c r="L9" s="39"/>
    </row>
    <row r="10" spans="2:18" x14ac:dyDescent="0.2">
      <c r="B10" s="15" t="s">
        <v>22</v>
      </c>
      <c r="C10" s="18" t="s">
        <v>81</v>
      </c>
      <c r="L10" s="39"/>
      <c r="O10" s="32"/>
      <c r="P10" s="33"/>
      <c r="Q10" s="33"/>
      <c r="R10" s="33"/>
    </row>
    <row r="11" spans="2:18" ht="15" x14ac:dyDescent="0.25">
      <c r="C11" s="50"/>
      <c r="D11" s="49" t="s">
        <v>111</v>
      </c>
      <c r="E11" s="50"/>
      <c r="F11" s="173" t="s">
        <v>113</v>
      </c>
      <c r="L11" s="166" t="s">
        <v>82</v>
      </c>
      <c r="M11" s="166" t="s">
        <v>1</v>
      </c>
      <c r="P11" s="33"/>
      <c r="Q11" s="33"/>
      <c r="R11" s="33"/>
    </row>
    <row r="12" spans="2:18" ht="15" x14ac:dyDescent="0.25">
      <c r="C12" s="50"/>
      <c r="D12" s="49" t="s">
        <v>103</v>
      </c>
      <c r="E12" s="50"/>
      <c r="F12" s="121" t="s">
        <v>57</v>
      </c>
      <c r="L12" s="142">
        <v>1</v>
      </c>
      <c r="M12" s="143">
        <v>4.2266776582435996</v>
      </c>
      <c r="O12" s="32"/>
      <c r="P12" s="33"/>
      <c r="Q12" s="33"/>
      <c r="R12" s="33"/>
    </row>
    <row r="13" spans="2:18" ht="15" x14ac:dyDescent="0.25">
      <c r="C13" s="53"/>
      <c r="D13" s="49"/>
      <c r="E13" s="50"/>
      <c r="F13" s="111"/>
      <c r="L13" s="142">
        <v>2</v>
      </c>
      <c r="M13" s="143">
        <v>4.0356850783606601</v>
      </c>
    </row>
    <row r="14" spans="2:18" x14ac:dyDescent="0.2">
      <c r="L14" s="142">
        <v>3</v>
      </c>
      <c r="M14" s="143">
        <v>4.0854737854883298</v>
      </c>
    </row>
    <row r="15" spans="2:18" x14ac:dyDescent="0.2">
      <c r="L15" s="142">
        <v>4</v>
      </c>
      <c r="M15" s="143">
        <v>4.1551516367295998</v>
      </c>
    </row>
    <row r="16" spans="2:18" ht="15.75" x14ac:dyDescent="0.2">
      <c r="B16" s="85" t="s">
        <v>3</v>
      </c>
      <c r="C16" s="86"/>
      <c r="D16" s="86"/>
      <c r="E16" s="86"/>
      <c r="F16" s="86"/>
      <c r="G16" s="86"/>
      <c r="H16" s="86"/>
      <c r="I16" s="86"/>
      <c r="J16" s="87"/>
      <c r="L16" s="142">
        <v>5</v>
      </c>
      <c r="M16" s="143">
        <v>4.2270905277511801</v>
      </c>
    </row>
    <row r="17" spans="2:14" x14ac:dyDescent="0.2">
      <c r="B17" s="5"/>
      <c r="C17" s="6"/>
      <c r="D17" s="6"/>
      <c r="E17" s="6"/>
      <c r="F17" s="6"/>
      <c r="G17" s="6"/>
      <c r="H17" s="6"/>
      <c r="I17" s="6"/>
      <c r="J17" s="7"/>
      <c r="L17" s="142">
        <v>6</v>
      </c>
      <c r="M17" s="143">
        <v>4.3457036813908001</v>
      </c>
    </row>
    <row r="18" spans="2:14" x14ac:dyDescent="0.2">
      <c r="B18" s="5"/>
      <c r="C18" s="6"/>
      <c r="D18" s="6"/>
      <c r="E18" s="6"/>
      <c r="F18" s="6"/>
      <c r="G18" s="6"/>
      <c r="H18" s="6"/>
      <c r="I18" s="6"/>
      <c r="J18" s="7"/>
      <c r="L18" s="142">
        <v>7</v>
      </c>
      <c r="M18" s="143">
        <v>4.2880247640533398</v>
      </c>
    </row>
    <row r="19" spans="2:14" x14ac:dyDescent="0.2">
      <c r="B19" s="5"/>
      <c r="C19" s="6"/>
      <c r="D19" s="6"/>
      <c r="E19" s="6"/>
      <c r="F19" s="6"/>
      <c r="G19" s="6"/>
      <c r="H19" s="6"/>
      <c r="I19" s="6"/>
      <c r="J19" s="7"/>
      <c r="L19" s="142">
        <v>8</v>
      </c>
      <c r="M19" s="143">
        <v>4.3208701800519398</v>
      </c>
    </row>
    <row r="20" spans="2:14" x14ac:dyDescent="0.2">
      <c r="B20" s="5"/>
      <c r="C20" s="6"/>
      <c r="D20" s="6"/>
      <c r="E20" s="6"/>
      <c r="F20" s="6"/>
      <c r="G20" s="6"/>
      <c r="H20" s="6"/>
      <c r="I20" s="6"/>
      <c r="J20" s="7"/>
      <c r="L20" s="142">
        <v>9</v>
      </c>
      <c r="M20" s="143">
        <v>4.5508853371958597</v>
      </c>
    </row>
    <row r="21" spans="2:14" x14ac:dyDescent="0.2">
      <c r="B21" s="5"/>
      <c r="C21" s="6"/>
      <c r="D21" s="6"/>
      <c r="E21" s="6"/>
      <c r="F21" s="6"/>
      <c r="G21" s="6"/>
      <c r="H21" s="6"/>
      <c r="I21" s="6"/>
      <c r="J21" s="7"/>
      <c r="L21" s="142">
        <v>10</v>
      </c>
      <c r="M21" s="143">
        <v>4.6685770436554099</v>
      </c>
    </row>
    <row r="22" spans="2:14" x14ac:dyDescent="0.2">
      <c r="B22" s="5"/>
      <c r="C22" s="6"/>
      <c r="D22" s="6"/>
      <c r="E22" s="6"/>
      <c r="F22" s="6"/>
      <c r="G22" s="6"/>
      <c r="H22" s="6"/>
      <c r="I22" s="6"/>
      <c r="J22" s="7"/>
      <c r="L22" s="142">
        <v>11</v>
      </c>
      <c r="M22" s="143">
        <v>4.6588570356608896</v>
      </c>
    </row>
    <row r="23" spans="2:14" x14ac:dyDescent="0.2">
      <c r="B23" s="5"/>
      <c r="C23" s="6"/>
      <c r="D23" s="6"/>
      <c r="E23" s="6"/>
      <c r="F23" s="6"/>
      <c r="G23" s="6"/>
      <c r="H23" s="6"/>
      <c r="I23" s="6"/>
      <c r="J23" s="7"/>
      <c r="L23" s="142">
        <v>12</v>
      </c>
      <c r="M23" s="143">
        <v>4.5906268382200297</v>
      </c>
    </row>
    <row r="24" spans="2:14" x14ac:dyDescent="0.2">
      <c r="B24" s="5"/>
      <c r="C24" s="6"/>
      <c r="D24" s="6"/>
      <c r="E24" s="6"/>
      <c r="F24" s="6"/>
      <c r="G24" s="6"/>
      <c r="H24" s="6"/>
      <c r="I24" s="6"/>
      <c r="J24" s="7"/>
      <c r="L24" s="142">
        <v>13</v>
      </c>
      <c r="M24" s="143">
        <v>4.3941161176829802</v>
      </c>
    </row>
    <row r="25" spans="2:14" x14ac:dyDescent="0.2">
      <c r="B25" s="5"/>
      <c r="C25" s="6"/>
      <c r="D25" s="6"/>
      <c r="E25" s="6"/>
      <c r="F25" s="6"/>
      <c r="G25" s="6"/>
      <c r="H25" s="6"/>
      <c r="I25" s="6"/>
      <c r="J25" s="7"/>
      <c r="L25" s="142">
        <v>14</v>
      </c>
      <c r="M25" s="143">
        <v>4.2636777294356696</v>
      </c>
    </row>
    <row r="26" spans="2:14" x14ac:dyDescent="0.2">
      <c r="B26" s="5"/>
      <c r="C26" s="6"/>
      <c r="D26" s="6"/>
      <c r="E26" s="6"/>
      <c r="F26" s="6"/>
      <c r="G26" s="6"/>
      <c r="H26" s="6"/>
      <c r="I26" s="6"/>
      <c r="J26" s="7"/>
      <c r="L26" s="142">
        <v>15</v>
      </c>
      <c r="M26" s="143">
        <v>4.0836723234470398</v>
      </c>
    </row>
    <row r="27" spans="2:14" x14ac:dyDescent="0.2">
      <c r="B27" s="5"/>
      <c r="C27" s="6"/>
      <c r="D27" s="6"/>
      <c r="E27" s="6"/>
      <c r="F27" s="6"/>
      <c r="G27" s="6"/>
      <c r="H27" s="6"/>
      <c r="I27" s="6"/>
      <c r="J27" s="7"/>
      <c r="L27" s="169"/>
      <c r="M27" s="163"/>
    </row>
    <row r="28" spans="2:14" x14ac:dyDescent="0.2">
      <c r="B28" s="5"/>
      <c r="C28" s="6"/>
      <c r="D28" s="6"/>
      <c r="E28" s="6"/>
      <c r="F28" s="6"/>
      <c r="G28" s="6"/>
      <c r="H28" s="6"/>
      <c r="I28" s="6"/>
      <c r="J28" s="7"/>
      <c r="L28" s="169"/>
      <c r="M28" s="163"/>
    </row>
    <row r="29" spans="2:14" x14ac:dyDescent="0.2">
      <c r="B29" s="5"/>
      <c r="C29" s="6"/>
      <c r="D29" s="6"/>
      <c r="E29" s="6"/>
      <c r="F29" s="6"/>
      <c r="G29" s="6"/>
      <c r="H29" s="6"/>
      <c r="I29" s="6"/>
      <c r="J29" s="7"/>
      <c r="L29" s="169"/>
      <c r="M29" s="163"/>
    </row>
    <row r="30" spans="2:14" x14ac:dyDescent="0.2">
      <c r="B30" s="5"/>
      <c r="C30" s="6"/>
      <c r="D30" s="6"/>
      <c r="E30" s="6"/>
      <c r="F30" s="6"/>
      <c r="G30" s="6"/>
      <c r="H30" s="6"/>
      <c r="I30" s="6"/>
      <c r="J30" s="7"/>
      <c r="L30" s="169"/>
      <c r="M30" s="163"/>
      <c r="N30" s="1"/>
    </row>
    <row r="31" spans="2:14" x14ac:dyDescent="0.2">
      <c r="B31" s="5"/>
      <c r="C31" s="6"/>
      <c r="D31" s="6"/>
      <c r="E31" s="6"/>
      <c r="F31" s="6"/>
      <c r="G31" s="6"/>
      <c r="H31" s="6"/>
      <c r="I31" s="6"/>
      <c r="J31" s="7"/>
      <c r="L31" s="169"/>
      <c r="M31" s="163"/>
    </row>
    <row r="32" spans="2:14" x14ac:dyDescent="0.2">
      <c r="B32" s="5"/>
      <c r="C32" s="6"/>
      <c r="D32" s="6"/>
      <c r="E32" s="6"/>
      <c r="F32" s="6"/>
      <c r="G32" s="6"/>
      <c r="H32" s="6"/>
      <c r="I32" s="6"/>
      <c r="J32" s="7"/>
      <c r="L32" s="169"/>
      <c r="M32" s="163"/>
    </row>
    <row r="33" spans="2:13" x14ac:dyDescent="0.2">
      <c r="B33" s="5"/>
      <c r="C33" s="6"/>
      <c r="D33" s="6"/>
      <c r="E33" s="6"/>
      <c r="F33" s="6"/>
      <c r="G33" s="6"/>
      <c r="H33" s="6"/>
      <c r="I33" s="6"/>
      <c r="J33" s="7"/>
      <c r="L33" s="169"/>
      <c r="M33" s="163"/>
    </row>
    <row r="34" spans="2:13" x14ac:dyDescent="0.2">
      <c r="B34" s="5"/>
      <c r="C34" s="6"/>
      <c r="D34" s="6"/>
      <c r="E34" s="6"/>
      <c r="F34" s="6"/>
      <c r="G34" s="6"/>
      <c r="H34" s="6"/>
      <c r="I34" s="6"/>
      <c r="J34" s="7"/>
      <c r="L34" s="169"/>
      <c r="M34" s="163"/>
    </row>
    <row r="35" spans="2:13" x14ac:dyDescent="0.2">
      <c r="B35" s="5"/>
      <c r="C35" s="6"/>
      <c r="D35" s="6"/>
      <c r="E35" s="6"/>
      <c r="F35" s="6"/>
      <c r="G35" s="6"/>
      <c r="H35" s="6"/>
      <c r="I35" s="6"/>
      <c r="J35" s="7"/>
      <c r="L35" s="169"/>
      <c r="M35" s="163"/>
    </row>
    <row r="36" spans="2:13" x14ac:dyDescent="0.2">
      <c r="B36" s="5"/>
      <c r="C36" s="6"/>
      <c r="D36" s="6"/>
      <c r="E36" s="6"/>
      <c r="F36" s="6"/>
      <c r="G36" s="6"/>
      <c r="H36" s="6"/>
      <c r="I36" s="6"/>
      <c r="J36" s="7"/>
      <c r="L36" s="169"/>
      <c r="M36" s="163"/>
    </row>
    <row r="37" spans="2:13" x14ac:dyDescent="0.2">
      <c r="B37" s="5"/>
      <c r="C37" s="6"/>
      <c r="D37" s="6"/>
      <c r="E37" s="6"/>
      <c r="F37" s="6"/>
      <c r="G37" s="6"/>
      <c r="H37" s="6"/>
      <c r="I37" s="6"/>
      <c r="J37" s="7"/>
      <c r="L37" s="169"/>
      <c r="M37" s="163"/>
    </row>
    <row r="38" spans="2:13" x14ac:dyDescent="0.2">
      <c r="B38" s="5"/>
      <c r="C38" s="6"/>
      <c r="D38" s="6"/>
      <c r="E38" s="6"/>
      <c r="F38" s="6"/>
      <c r="G38" s="6"/>
      <c r="H38" s="6"/>
      <c r="I38" s="6"/>
      <c r="J38" s="7"/>
      <c r="L38" s="169"/>
      <c r="M38" s="163"/>
    </row>
    <row r="39" spans="2:13" x14ac:dyDescent="0.2">
      <c r="B39" s="5"/>
      <c r="C39" s="6"/>
      <c r="D39" s="6"/>
      <c r="E39" s="6"/>
      <c r="F39" s="6"/>
      <c r="G39" s="6"/>
      <c r="H39" s="6"/>
      <c r="I39" s="6"/>
      <c r="J39" s="7"/>
      <c r="L39" s="169"/>
      <c r="M39" s="163"/>
    </row>
    <row r="40" spans="2:13" x14ac:dyDescent="0.2">
      <c r="B40" s="5"/>
      <c r="C40" s="6"/>
      <c r="D40" s="6"/>
      <c r="E40" s="6"/>
      <c r="F40" s="6"/>
      <c r="G40" s="6"/>
      <c r="H40" s="6"/>
      <c r="I40" s="6"/>
      <c r="J40" s="7"/>
      <c r="L40" s="39"/>
    </row>
    <row r="41" spans="2:13" x14ac:dyDescent="0.2">
      <c r="B41" s="5"/>
      <c r="C41" s="6"/>
      <c r="D41" s="6"/>
      <c r="E41" s="6"/>
      <c r="F41" s="6"/>
      <c r="G41" s="6"/>
      <c r="H41" s="6"/>
      <c r="I41" s="6"/>
      <c r="J41" s="7"/>
      <c r="L41" s="39"/>
    </row>
    <row r="42" spans="2:13" x14ac:dyDescent="0.2">
      <c r="B42" s="5"/>
      <c r="C42" s="6"/>
      <c r="D42" s="6"/>
      <c r="E42" s="6"/>
      <c r="F42" s="6"/>
      <c r="G42" s="6"/>
      <c r="H42" s="6"/>
      <c r="I42" s="6"/>
      <c r="J42" s="7"/>
      <c r="L42" s="39"/>
    </row>
    <row r="43" spans="2:13" x14ac:dyDescent="0.2">
      <c r="B43" s="5"/>
      <c r="C43" s="6"/>
      <c r="D43" s="6"/>
      <c r="E43" s="6"/>
      <c r="F43" s="6"/>
      <c r="G43" s="6"/>
      <c r="H43" s="6"/>
      <c r="I43" s="6"/>
      <c r="J43" s="7"/>
      <c r="L43" s="39"/>
    </row>
    <row r="44" spans="2:13" x14ac:dyDescent="0.2">
      <c r="B44" s="5"/>
      <c r="C44" s="6"/>
      <c r="D44" s="6"/>
      <c r="E44" s="6"/>
      <c r="F44" s="6"/>
      <c r="G44" s="6"/>
      <c r="H44" s="6"/>
      <c r="I44" s="6"/>
      <c r="J44" s="7"/>
      <c r="L44" s="39"/>
    </row>
    <row r="45" spans="2:13" x14ac:dyDescent="0.2">
      <c r="B45" s="5"/>
      <c r="C45" s="6"/>
      <c r="D45" s="6"/>
      <c r="E45" s="6"/>
      <c r="F45" s="6"/>
      <c r="G45" s="6"/>
      <c r="H45" s="6"/>
      <c r="I45" s="6"/>
      <c r="J45" s="7"/>
      <c r="L45" s="39"/>
    </row>
    <row r="46" spans="2:13" x14ac:dyDescent="0.2">
      <c r="B46" s="5"/>
      <c r="C46" s="6"/>
      <c r="D46" s="6"/>
      <c r="E46" s="6"/>
      <c r="F46" s="6"/>
      <c r="G46" s="6"/>
      <c r="H46" s="6"/>
      <c r="I46" s="6"/>
      <c r="J46" s="7"/>
      <c r="L46" s="39"/>
    </row>
    <row r="47" spans="2:13" x14ac:dyDescent="0.2">
      <c r="B47" s="5"/>
      <c r="C47" s="6"/>
      <c r="D47" s="6"/>
      <c r="E47" s="6"/>
      <c r="F47" s="6"/>
      <c r="G47" s="6"/>
      <c r="H47" s="6"/>
      <c r="I47" s="6"/>
      <c r="J47" s="7"/>
      <c r="L47" s="39"/>
    </row>
    <row r="48" spans="2:13" x14ac:dyDescent="0.2">
      <c r="B48" s="5"/>
      <c r="C48" s="6"/>
      <c r="D48" s="6"/>
      <c r="E48" s="6"/>
      <c r="F48" s="6"/>
      <c r="G48" s="6"/>
      <c r="H48" s="6"/>
      <c r="I48" s="6"/>
      <c r="J48" s="7"/>
      <c r="L48" s="39"/>
    </row>
    <row r="49" spans="2:13" x14ac:dyDescent="0.2">
      <c r="B49" s="5"/>
      <c r="C49" s="6"/>
      <c r="D49" s="6"/>
      <c r="E49" s="6"/>
      <c r="F49" s="6"/>
      <c r="G49" s="6"/>
      <c r="H49" s="6"/>
      <c r="I49" s="6"/>
      <c r="J49" s="7"/>
      <c r="L49" s="39"/>
    </row>
    <row r="50" spans="2:13" x14ac:dyDescent="0.2">
      <c r="B50" s="5"/>
      <c r="C50" s="6"/>
      <c r="D50" s="6"/>
      <c r="E50" s="6"/>
      <c r="F50" s="6"/>
      <c r="G50" s="6"/>
      <c r="H50" s="6"/>
      <c r="I50" s="6"/>
      <c r="J50" s="7"/>
      <c r="L50" s="39"/>
    </row>
    <row r="51" spans="2:13" x14ac:dyDescent="0.2">
      <c r="B51" s="5"/>
      <c r="C51" s="6"/>
      <c r="D51" s="6"/>
      <c r="E51" s="6"/>
      <c r="F51" s="6"/>
      <c r="G51" s="6"/>
      <c r="H51" s="6"/>
      <c r="I51" s="6"/>
      <c r="J51" s="7"/>
      <c r="L51" s="39"/>
    </row>
    <row r="52" spans="2:13" x14ac:dyDescent="0.2">
      <c r="B52" s="5"/>
      <c r="C52" s="6"/>
      <c r="D52" s="6"/>
      <c r="E52" s="6"/>
      <c r="F52" s="6"/>
      <c r="G52" s="6"/>
      <c r="H52" s="6"/>
      <c r="I52" s="6"/>
      <c r="J52" s="7"/>
      <c r="L52" s="39"/>
    </row>
    <row r="53" spans="2:13" x14ac:dyDescent="0.2">
      <c r="B53" s="5"/>
      <c r="C53" s="6"/>
      <c r="D53" s="6"/>
      <c r="E53" s="6"/>
      <c r="F53" s="6"/>
      <c r="G53" s="6"/>
      <c r="H53" s="6"/>
      <c r="I53" s="6"/>
      <c r="J53" s="7"/>
      <c r="L53" s="39"/>
    </row>
    <row r="54" spans="2:13" x14ac:dyDescent="0.2">
      <c r="B54" s="5"/>
      <c r="C54" s="6"/>
      <c r="D54" s="6"/>
      <c r="E54" s="6"/>
      <c r="F54" s="6"/>
      <c r="G54" s="6"/>
      <c r="H54" s="6"/>
      <c r="I54" s="6"/>
      <c r="J54" s="7"/>
      <c r="L54" s="39"/>
    </row>
    <row r="55" spans="2:13" x14ac:dyDescent="0.2">
      <c r="B55" s="5"/>
      <c r="C55" s="6"/>
      <c r="D55" s="6"/>
      <c r="E55" s="6"/>
      <c r="F55" s="6"/>
      <c r="G55" s="6"/>
      <c r="H55" s="6"/>
      <c r="I55" s="6"/>
      <c r="J55" s="7"/>
      <c r="L55" s="39"/>
      <c r="M55" s="78"/>
    </row>
    <row r="56" spans="2:13" x14ac:dyDescent="0.2">
      <c r="B56" s="5"/>
      <c r="C56" s="6"/>
      <c r="D56" s="6"/>
      <c r="E56" s="6"/>
      <c r="F56" s="6"/>
      <c r="G56" s="6"/>
      <c r="H56" s="6"/>
      <c r="I56" s="6"/>
      <c r="J56" s="7"/>
      <c r="L56" s="39"/>
      <c r="M56" s="79"/>
    </row>
    <row r="57" spans="2:13" x14ac:dyDescent="0.2">
      <c r="B57" s="5"/>
      <c r="C57" s="6"/>
      <c r="D57" s="6"/>
      <c r="E57" s="6"/>
      <c r="F57" s="6"/>
      <c r="G57" s="6"/>
      <c r="H57" s="6"/>
      <c r="I57" s="6"/>
      <c r="J57" s="7"/>
      <c r="L57" s="39"/>
      <c r="M57" s="79"/>
    </row>
    <row r="58" spans="2:13" x14ac:dyDescent="0.2">
      <c r="B58" s="8"/>
      <c r="C58" s="9"/>
      <c r="D58" s="9"/>
      <c r="E58" s="9"/>
      <c r="F58" s="9"/>
      <c r="G58" s="9"/>
      <c r="H58" s="9"/>
      <c r="I58" s="9"/>
      <c r="J58" s="10"/>
      <c r="L58" s="39"/>
      <c r="M58" s="79"/>
    </row>
    <row r="59" spans="2:13" x14ac:dyDescent="0.2">
      <c r="L59" s="39"/>
      <c r="M59" s="79"/>
    </row>
    <row r="60" spans="2:13" x14ac:dyDescent="0.2">
      <c r="L60" s="39"/>
      <c r="M60" s="79"/>
    </row>
    <row r="61" spans="2:13" x14ac:dyDescent="0.2">
      <c r="L61" s="39"/>
      <c r="M61" s="79"/>
    </row>
    <row r="62" spans="2:13" x14ac:dyDescent="0.2">
      <c r="L62" s="39"/>
      <c r="M62" s="79"/>
    </row>
    <row r="63" spans="2:13" x14ac:dyDescent="0.2">
      <c r="L63" s="39"/>
      <c r="M63" s="79"/>
    </row>
    <row r="64" spans="2:13" x14ac:dyDescent="0.2">
      <c r="L64" s="39"/>
      <c r="M64" s="79"/>
    </row>
    <row r="65" spans="2:16" x14ac:dyDescent="0.2">
      <c r="L65" s="39"/>
      <c r="M65" s="79"/>
    </row>
    <row r="66" spans="2:16" x14ac:dyDescent="0.2">
      <c r="L66" s="39"/>
      <c r="M66" s="79"/>
    </row>
    <row r="67" spans="2:16" x14ac:dyDescent="0.2">
      <c r="L67" s="39"/>
      <c r="M67" s="79"/>
    </row>
    <row r="68" spans="2:16" x14ac:dyDescent="0.2">
      <c r="L68" s="39"/>
      <c r="M68" s="79"/>
      <c r="O68" s="168"/>
      <c r="P68" s="168"/>
    </row>
    <row r="69" spans="2:16" x14ac:dyDescent="0.2">
      <c r="B69" s="161" t="s">
        <v>0</v>
      </c>
      <c r="C69" s="161" t="s">
        <v>1</v>
      </c>
      <c r="D69" s="161" t="s">
        <v>109</v>
      </c>
      <c r="E69" s="162" t="s">
        <v>70</v>
      </c>
      <c r="F69" s="162" t="s">
        <v>71</v>
      </c>
      <c r="G69" s="162" t="s">
        <v>72</v>
      </c>
      <c r="H69" s="162" t="s">
        <v>73</v>
      </c>
      <c r="I69" s="162" t="s">
        <v>74</v>
      </c>
      <c r="J69" s="161" t="s">
        <v>75</v>
      </c>
      <c r="K69" s="161" t="s">
        <v>76</v>
      </c>
      <c r="L69" s="162" t="s">
        <v>77</v>
      </c>
      <c r="M69" s="162" t="s">
        <v>78</v>
      </c>
      <c r="O69" s="12"/>
      <c r="P69" s="106"/>
    </row>
    <row r="70" spans="2:16" x14ac:dyDescent="0.2">
      <c r="B70" s="142" t="s">
        <v>79</v>
      </c>
      <c r="C70" s="143">
        <v>4.6685770436554099</v>
      </c>
      <c r="D70" s="142">
        <v>10</v>
      </c>
      <c r="E70" s="144">
        <v>44895.999999999098</v>
      </c>
      <c r="F70" s="144">
        <v>120353.159999999</v>
      </c>
      <c r="G70" s="144">
        <v>-75457.160000000295</v>
      </c>
      <c r="H70" s="144">
        <v>1.59498661227111</v>
      </c>
      <c r="I70" s="144">
        <v>-3105.1400000000599</v>
      </c>
      <c r="J70" s="145">
        <v>675</v>
      </c>
      <c r="K70" s="146">
        <v>0.58962962962962995</v>
      </c>
      <c r="L70" s="144">
        <v>66.512592592591403</v>
      </c>
      <c r="M70" s="144">
        <v>-1030.08</v>
      </c>
      <c r="N70" s="105"/>
      <c r="O70" s="12"/>
      <c r="P70" s="106"/>
    </row>
    <row r="71" spans="2:16" x14ac:dyDescent="0.2">
      <c r="B71" s="142" t="s">
        <v>79</v>
      </c>
      <c r="C71" s="143">
        <v>4.6588570356608896</v>
      </c>
      <c r="D71" s="142">
        <v>11</v>
      </c>
      <c r="E71" s="144">
        <v>44242.519999999102</v>
      </c>
      <c r="F71" s="144">
        <v>117348.879999999</v>
      </c>
      <c r="G71" s="144">
        <v>-73106.360000000306</v>
      </c>
      <c r="H71" s="144">
        <v>1.6051801785781601</v>
      </c>
      <c r="I71" s="144">
        <v>-3105.1400000000599</v>
      </c>
      <c r="J71" s="145">
        <v>656</v>
      </c>
      <c r="K71" s="146">
        <v>0.59298780487804903</v>
      </c>
      <c r="L71" s="144">
        <v>67.442865853657395</v>
      </c>
      <c r="M71" s="144">
        <v>-1030.08</v>
      </c>
      <c r="N71" s="105"/>
      <c r="O71" s="12"/>
      <c r="P71" s="106"/>
    </row>
    <row r="72" spans="2:16" x14ac:dyDescent="0.2">
      <c r="B72" s="142" t="s">
        <v>79</v>
      </c>
      <c r="C72" s="143">
        <v>4.5906268382200297</v>
      </c>
      <c r="D72" s="142">
        <v>12</v>
      </c>
      <c r="E72" s="144">
        <v>43233.959999999199</v>
      </c>
      <c r="F72" s="144">
        <v>114904.75999999901</v>
      </c>
      <c r="G72" s="144">
        <v>-71670.800000000294</v>
      </c>
      <c r="H72" s="144">
        <v>1.6032297672134099</v>
      </c>
      <c r="I72" s="144">
        <v>-3105.1400000000599</v>
      </c>
      <c r="J72" s="145">
        <v>638</v>
      </c>
      <c r="K72" s="146">
        <v>0.59247648902821304</v>
      </c>
      <c r="L72" s="144">
        <v>67.764827586205797</v>
      </c>
      <c r="M72" s="144">
        <v>-1030.08</v>
      </c>
      <c r="N72" s="105"/>
      <c r="O72" s="12"/>
      <c r="P72" s="106"/>
    </row>
    <row r="73" spans="2:16" x14ac:dyDescent="0.2">
      <c r="B73" s="142" t="s">
        <v>79</v>
      </c>
      <c r="C73" s="143">
        <v>4.5508853371958597</v>
      </c>
      <c r="D73" s="142">
        <v>9</v>
      </c>
      <c r="E73" s="144">
        <v>44265.1199999991</v>
      </c>
      <c r="F73" s="144">
        <v>121852.75999999901</v>
      </c>
      <c r="G73" s="144">
        <v>-77587.640000000305</v>
      </c>
      <c r="H73" s="144">
        <v>1.5705176752379499</v>
      </c>
      <c r="I73" s="144">
        <v>-3105.1400000000599</v>
      </c>
      <c r="J73" s="145">
        <v>686</v>
      </c>
      <c r="K73" s="146">
        <v>0.58746355685131202</v>
      </c>
      <c r="L73" s="144">
        <v>64.526413994167896</v>
      </c>
      <c r="M73" s="144">
        <v>-1030.08</v>
      </c>
      <c r="N73" s="105"/>
      <c r="O73" s="12"/>
      <c r="P73" s="106"/>
    </row>
    <row r="74" spans="2:16" x14ac:dyDescent="0.2">
      <c r="B74" s="142" t="s">
        <v>79</v>
      </c>
      <c r="C74" s="143">
        <v>4.3941161176829802</v>
      </c>
      <c r="D74" s="142">
        <v>13</v>
      </c>
      <c r="E74" s="144">
        <v>40715.239999999198</v>
      </c>
      <c r="F74" s="144">
        <v>110893.06</v>
      </c>
      <c r="G74" s="144">
        <v>-70177.820000000298</v>
      </c>
      <c r="H74" s="144">
        <v>1.5801724818468099</v>
      </c>
      <c r="I74" s="144">
        <v>-2967.2400000000498</v>
      </c>
      <c r="J74" s="145">
        <v>622</v>
      </c>
      <c r="K74" s="146">
        <v>0.59163987138263696</v>
      </c>
      <c r="L74" s="144">
        <v>65.458585209002095</v>
      </c>
      <c r="M74" s="144">
        <v>-1030.08</v>
      </c>
      <c r="N74" s="105"/>
      <c r="O74" s="12"/>
      <c r="P74" s="106"/>
    </row>
    <row r="75" spans="2:16" x14ac:dyDescent="0.2">
      <c r="B75" s="142" t="s">
        <v>79</v>
      </c>
      <c r="C75" s="143">
        <v>4.3457036813908001</v>
      </c>
      <c r="D75" s="142">
        <v>6</v>
      </c>
      <c r="E75" s="144">
        <v>43681.039999998997</v>
      </c>
      <c r="F75" s="144">
        <v>128185.91999999899</v>
      </c>
      <c r="G75" s="144">
        <v>-84504.880000000398</v>
      </c>
      <c r="H75" s="144">
        <v>1.51690553255621</v>
      </c>
      <c r="I75" s="144">
        <v>-3466.1000000000799</v>
      </c>
      <c r="J75" s="145">
        <v>737</v>
      </c>
      <c r="K75" s="146">
        <v>0.57801899592944395</v>
      </c>
      <c r="L75" s="144">
        <v>59.2687109905009</v>
      </c>
      <c r="M75" s="144">
        <v>-1030.08</v>
      </c>
      <c r="N75" s="105"/>
      <c r="O75" s="12"/>
      <c r="P75" s="106"/>
    </row>
    <row r="76" spans="2:16" x14ac:dyDescent="0.2">
      <c r="B76" s="142" t="s">
        <v>79</v>
      </c>
      <c r="C76" s="143">
        <v>4.3208701800519398</v>
      </c>
      <c r="D76" s="142">
        <v>8</v>
      </c>
      <c r="E76" s="144">
        <v>42485.779999999097</v>
      </c>
      <c r="F76" s="144">
        <v>123437.11999999901</v>
      </c>
      <c r="G76" s="144">
        <v>-80951.340000000404</v>
      </c>
      <c r="H76" s="144">
        <v>1.52483108988682</v>
      </c>
      <c r="I76" s="144">
        <v>-3532.8800000000601</v>
      </c>
      <c r="J76" s="145">
        <v>709</v>
      </c>
      <c r="K76" s="146">
        <v>0.57968970380818097</v>
      </c>
      <c r="L76" s="144">
        <v>59.923526093087702</v>
      </c>
      <c r="M76" s="144">
        <v>-1030.08</v>
      </c>
      <c r="N76" s="105"/>
      <c r="O76" s="12"/>
      <c r="P76" s="106"/>
    </row>
    <row r="77" spans="2:16" x14ac:dyDescent="0.2">
      <c r="B77" s="142" t="s">
        <v>79</v>
      </c>
      <c r="C77" s="143">
        <v>4.2880247640533398</v>
      </c>
      <c r="D77" s="142">
        <v>7</v>
      </c>
      <c r="E77" s="144">
        <v>42691.999999999003</v>
      </c>
      <c r="F77" s="144">
        <v>125826.55999999899</v>
      </c>
      <c r="G77" s="144">
        <v>-83134.560000000405</v>
      </c>
      <c r="H77" s="144">
        <v>1.5135289102389999</v>
      </c>
      <c r="I77" s="144">
        <v>-3850.4600000000601</v>
      </c>
      <c r="J77" s="145">
        <v>725</v>
      </c>
      <c r="K77" s="146">
        <v>0.57655172413793099</v>
      </c>
      <c r="L77" s="144">
        <v>58.885517241378103</v>
      </c>
      <c r="M77" s="144">
        <v>-1030.08</v>
      </c>
      <c r="N77" s="105"/>
      <c r="O77" s="12"/>
      <c r="P77" s="106"/>
    </row>
    <row r="78" spans="2:16" x14ac:dyDescent="0.2">
      <c r="B78" s="142" t="s">
        <v>79</v>
      </c>
      <c r="C78" s="143">
        <v>4.2636777294356696</v>
      </c>
      <c r="D78" s="142">
        <v>14</v>
      </c>
      <c r="E78" s="144">
        <v>38993.779999999198</v>
      </c>
      <c r="F78" s="144">
        <v>107691.12</v>
      </c>
      <c r="G78" s="144">
        <v>-68697.340000000302</v>
      </c>
      <c r="H78" s="144">
        <v>1.5676170285486899</v>
      </c>
      <c r="I78" s="144">
        <v>-3347.7200000000598</v>
      </c>
      <c r="J78" s="145">
        <v>609</v>
      </c>
      <c r="K78" s="146">
        <v>0.59277504105090295</v>
      </c>
      <c r="L78" s="144">
        <v>64.029195402297702</v>
      </c>
      <c r="M78" s="144">
        <v>-1030.08</v>
      </c>
      <c r="N78" s="105"/>
      <c r="O78" s="12"/>
      <c r="P78" s="106"/>
    </row>
    <row r="79" spans="2:16" x14ac:dyDescent="0.2">
      <c r="B79" s="142" t="s">
        <v>79</v>
      </c>
      <c r="C79" s="143">
        <v>4.2270905277511801</v>
      </c>
      <c r="D79" s="142">
        <v>5</v>
      </c>
      <c r="E79" s="144">
        <v>43057.179999999003</v>
      </c>
      <c r="F79" s="144">
        <v>130452.69999999899</v>
      </c>
      <c r="G79" s="144">
        <v>-87395.520000000397</v>
      </c>
      <c r="H79" s="144">
        <v>1.4926703336738401</v>
      </c>
      <c r="I79" s="144">
        <v>-4315.7000000000698</v>
      </c>
      <c r="J79" s="145">
        <v>754</v>
      </c>
      <c r="K79" s="146">
        <v>0.57692307692307698</v>
      </c>
      <c r="L79" s="144">
        <v>57.105013262598298</v>
      </c>
      <c r="M79" s="144">
        <v>-1030.08</v>
      </c>
      <c r="N79" s="105"/>
      <c r="O79" s="12"/>
      <c r="P79" s="106"/>
    </row>
    <row r="80" spans="2:16" x14ac:dyDescent="0.2">
      <c r="B80" s="142" t="s">
        <v>79</v>
      </c>
      <c r="C80" s="143">
        <v>4.2266776582435996</v>
      </c>
      <c r="D80" s="142">
        <v>1</v>
      </c>
      <c r="E80" s="144">
        <v>44274.239999999198</v>
      </c>
      <c r="F80" s="144">
        <v>138640.14000000001</v>
      </c>
      <c r="G80" s="144">
        <v>-94365.900000000503</v>
      </c>
      <c r="H80" s="144">
        <v>1.4691762596446301</v>
      </c>
      <c r="I80" s="144">
        <v>-4334.0200000000304</v>
      </c>
      <c r="J80" s="145">
        <v>822</v>
      </c>
      <c r="K80" s="146">
        <v>0.56812652068126501</v>
      </c>
      <c r="L80" s="144">
        <v>53.861605839414899</v>
      </c>
      <c r="M80" s="144">
        <v>-1030.08</v>
      </c>
      <c r="N80" s="105"/>
      <c r="O80" s="12"/>
      <c r="P80" s="106"/>
    </row>
    <row r="81" spans="2:16" x14ac:dyDescent="0.2">
      <c r="B81" s="142" t="s">
        <v>79</v>
      </c>
      <c r="C81" s="143">
        <v>4.1551516367295998</v>
      </c>
      <c r="D81" s="142">
        <v>4</v>
      </c>
      <c r="E81" s="144">
        <v>42787.999999999003</v>
      </c>
      <c r="F81" s="144">
        <v>132867.139999999</v>
      </c>
      <c r="G81" s="144">
        <v>-90079.140000000407</v>
      </c>
      <c r="H81" s="144">
        <v>1.47500453490119</v>
      </c>
      <c r="I81" s="144">
        <v>-4315.7000000000698</v>
      </c>
      <c r="J81" s="145">
        <v>775</v>
      </c>
      <c r="K81" s="146">
        <v>0.57032258064516095</v>
      </c>
      <c r="L81" s="144">
        <v>55.210322580643997</v>
      </c>
      <c r="M81" s="144">
        <v>-1030.08</v>
      </c>
      <c r="N81" s="105"/>
      <c r="O81" s="12"/>
      <c r="P81" s="106"/>
    </row>
    <row r="82" spans="2:16" x14ac:dyDescent="0.2">
      <c r="B82" s="142" t="s">
        <v>79</v>
      </c>
      <c r="C82" s="143">
        <v>4.0854737854883298</v>
      </c>
      <c r="D82" s="142">
        <v>3</v>
      </c>
      <c r="E82" s="144">
        <v>42284.459999999002</v>
      </c>
      <c r="F82" s="144">
        <v>133979.239999999</v>
      </c>
      <c r="G82" s="144">
        <v>-91694.780000000406</v>
      </c>
      <c r="H82" s="144">
        <v>1.46114358963508</v>
      </c>
      <c r="I82" s="144">
        <v>-4315.7000000000698</v>
      </c>
      <c r="J82" s="145">
        <v>788</v>
      </c>
      <c r="K82" s="146">
        <v>0.56725888324873097</v>
      </c>
      <c r="L82" s="144">
        <v>53.660482233501398</v>
      </c>
      <c r="M82" s="144">
        <v>-1030.08</v>
      </c>
      <c r="N82" s="105"/>
      <c r="O82" s="12"/>
      <c r="P82" s="106"/>
    </row>
    <row r="83" spans="2:16" x14ac:dyDescent="0.2">
      <c r="B83" s="142" t="s">
        <v>79</v>
      </c>
      <c r="C83" s="143">
        <v>4.0836723234470398</v>
      </c>
      <c r="D83" s="142">
        <v>15</v>
      </c>
      <c r="E83" s="144">
        <v>36905.139999999199</v>
      </c>
      <c r="F83" s="144">
        <v>104109.5</v>
      </c>
      <c r="G83" s="144">
        <v>-67204.360000000306</v>
      </c>
      <c r="H83" s="144">
        <v>1.5491480017070201</v>
      </c>
      <c r="I83" s="144">
        <v>-3572.7200000000598</v>
      </c>
      <c r="J83" s="145">
        <v>592</v>
      </c>
      <c r="K83" s="146">
        <v>0.59121621621621601</v>
      </c>
      <c r="L83" s="144">
        <v>62.339763513512402</v>
      </c>
      <c r="M83" s="144">
        <v>-1030.08</v>
      </c>
      <c r="N83" s="105"/>
      <c r="O83" s="12"/>
      <c r="P83" s="106"/>
    </row>
    <row r="84" spans="2:16" x14ac:dyDescent="0.2">
      <c r="B84" s="142" t="s">
        <v>79</v>
      </c>
      <c r="C84" s="143">
        <v>4.0356850783606601</v>
      </c>
      <c r="D84" s="142">
        <v>2</v>
      </c>
      <c r="E84" s="144">
        <v>41998.099999999104</v>
      </c>
      <c r="F84" s="144">
        <v>135346.01999999999</v>
      </c>
      <c r="G84" s="144">
        <v>-93347.920000000406</v>
      </c>
      <c r="H84" s="144">
        <v>1.44990932845637</v>
      </c>
      <c r="I84" s="144">
        <v>-4315.7000000000698</v>
      </c>
      <c r="J84" s="145">
        <v>805</v>
      </c>
      <c r="K84" s="146">
        <v>0.56645962732919297</v>
      </c>
      <c r="L84" s="144">
        <v>52.171552795029903</v>
      </c>
      <c r="M84" s="144">
        <v>-1030.08</v>
      </c>
      <c r="N84" s="105"/>
      <c r="O84" s="12"/>
      <c r="P84" s="106"/>
    </row>
    <row r="85" spans="2:16" x14ac:dyDescent="0.2">
      <c r="B85" s="169"/>
      <c r="C85" s="163"/>
      <c r="D85" s="169"/>
      <c r="E85" s="170"/>
      <c r="F85" s="170"/>
      <c r="G85" s="170"/>
      <c r="H85" s="163"/>
      <c r="I85" s="170"/>
      <c r="J85" s="171"/>
      <c r="K85" s="172"/>
      <c r="L85" s="170"/>
      <c r="M85" s="170"/>
      <c r="N85" s="105"/>
      <c r="O85" s="12"/>
      <c r="P85" s="106"/>
    </row>
    <row r="86" spans="2:16" x14ac:dyDescent="0.2">
      <c r="B86" s="169"/>
      <c r="C86" s="163"/>
      <c r="D86" s="169"/>
      <c r="E86" s="170"/>
      <c r="F86" s="170"/>
      <c r="G86" s="170"/>
      <c r="H86" s="163"/>
      <c r="I86" s="170"/>
      <c r="J86" s="171"/>
      <c r="K86" s="172"/>
      <c r="L86" s="170"/>
      <c r="M86" s="170"/>
      <c r="N86" s="105"/>
      <c r="O86" s="12"/>
      <c r="P86" s="106"/>
    </row>
    <row r="87" spans="2:16" x14ac:dyDescent="0.2">
      <c r="B87" s="169"/>
      <c r="C87" s="163"/>
      <c r="D87" s="169"/>
      <c r="E87" s="170"/>
      <c r="F87" s="170"/>
      <c r="G87" s="170"/>
      <c r="H87" s="163"/>
      <c r="I87" s="170"/>
      <c r="J87" s="171"/>
      <c r="K87" s="172"/>
      <c r="L87" s="170"/>
      <c r="M87" s="170"/>
      <c r="N87" s="105"/>
      <c r="O87" s="12"/>
      <c r="P87" s="106"/>
    </row>
    <row r="88" spans="2:16" x14ac:dyDescent="0.2">
      <c r="B88" s="169"/>
      <c r="C88" s="163"/>
      <c r="D88" s="169"/>
      <c r="E88" s="170"/>
      <c r="F88" s="170"/>
      <c r="G88" s="170"/>
      <c r="H88" s="163"/>
      <c r="I88" s="170"/>
      <c r="J88" s="171"/>
      <c r="K88" s="172"/>
      <c r="L88" s="170"/>
      <c r="M88" s="170"/>
      <c r="N88" s="105"/>
      <c r="O88" s="12"/>
      <c r="P88" s="106"/>
    </row>
    <row r="89" spans="2:16" x14ac:dyDescent="0.2">
      <c r="B89" s="169"/>
      <c r="C89" s="163"/>
      <c r="D89" s="169"/>
      <c r="E89" s="170"/>
      <c r="F89" s="170"/>
      <c r="G89" s="170"/>
      <c r="H89" s="163"/>
      <c r="I89" s="170"/>
      <c r="J89" s="171"/>
      <c r="K89" s="172"/>
      <c r="L89" s="170"/>
      <c r="M89" s="170"/>
      <c r="N89" s="105"/>
      <c r="O89" s="12"/>
      <c r="P89" s="106"/>
    </row>
    <row r="90" spans="2:16" x14ac:dyDescent="0.2">
      <c r="B90" s="169"/>
      <c r="C90" s="163"/>
      <c r="D90" s="169"/>
      <c r="E90" s="170"/>
      <c r="F90" s="170"/>
      <c r="G90" s="170"/>
      <c r="H90" s="163"/>
      <c r="I90" s="170"/>
      <c r="J90" s="171"/>
      <c r="K90" s="172"/>
      <c r="L90" s="170"/>
      <c r="M90" s="170"/>
      <c r="N90" s="105"/>
      <c r="O90" s="12"/>
      <c r="P90" s="106"/>
    </row>
    <row r="91" spans="2:16" x14ac:dyDescent="0.2">
      <c r="B91" s="169"/>
      <c r="C91" s="163"/>
      <c r="D91" s="169"/>
      <c r="E91" s="170"/>
      <c r="F91" s="170"/>
      <c r="G91" s="170"/>
      <c r="H91" s="163"/>
      <c r="I91" s="170"/>
      <c r="J91" s="171"/>
      <c r="K91" s="172"/>
      <c r="L91" s="170"/>
      <c r="M91" s="170"/>
      <c r="N91" s="105"/>
      <c r="O91" s="12"/>
      <c r="P91" s="106"/>
    </row>
    <row r="92" spans="2:16" x14ac:dyDescent="0.2">
      <c r="B92" s="169"/>
      <c r="C92" s="163"/>
      <c r="D92" s="169"/>
      <c r="E92" s="170"/>
      <c r="F92" s="170"/>
      <c r="G92" s="170"/>
      <c r="H92" s="163"/>
      <c r="I92" s="170"/>
      <c r="J92" s="171"/>
      <c r="K92" s="172"/>
      <c r="L92" s="170"/>
      <c r="M92" s="170"/>
      <c r="N92" s="105"/>
      <c r="O92" s="12"/>
      <c r="P92" s="106"/>
    </row>
    <row r="93" spans="2:16" x14ac:dyDescent="0.2">
      <c r="B93" s="169"/>
      <c r="C93" s="163"/>
      <c r="D93" s="169"/>
      <c r="E93" s="170"/>
      <c r="F93" s="170"/>
      <c r="G93" s="170"/>
      <c r="H93" s="163"/>
      <c r="I93" s="170"/>
      <c r="J93" s="171"/>
      <c r="K93" s="172"/>
      <c r="L93" s="170"/>
      <c r="M93" s="170"/>
      <c r="N93" s="105"/>
      <c r="O93" s="12"/>
      <c r="P93" s="106"/>
    </row>
    <row r="94" spans="2:16" x14ac:dyDescent="0.2">
      <c r="B94" s="169"/>
      <c r="C94" s="163"/>
      <c r="D94" s="169"/>
      <c r="E94" s="170"/>
      <c r="F94" s="170"/>
      <c r="G94" s="170"/>
      <c r="H94" s="163"/>
      <c r="I94" s="170"/>
      <c r="J94" s="171"/>
      <c r="K94" s="172"/>
      <c r="L94" s="170"/>
      <c r="M94" s="170"/>
      <c r="N94" s="105"/>
      <c r="O94" s="12"/>
      <c r="P94" s="106"/>
    </row>
    <row r="95" spans="2:16" x14ac:dyDescent="0.2">
      <c r="B95" s="169"/>
      <c r="C95" s="163"/>
      <c r="D95" s="169"/>
      <c r="E95" s="170"/>
      <c r="F95" s="170"/>
      <c r="G95" s="170"/>
      <c r="H95" s="163"/>
      <c r="I95" s="170"/>
      <c r="J95" s="171"/>
      <c r="K95" s="172"/>
      <c r="L95" s="170"/>
      <c r="M95" s="170"/>
      <c r="N95" s="105"/>
      <c r="O95" s="12"/>
      <c r="P95" s="106"/>
    </row>
    <row r="96" spans="2:16" x14ac:dyDescent="0.2">
      <c r="B96" s="169"/>
      <c r="C96" s="163"/>
      <c r="D96" s="169"/>
      <c r="E96" s="170"/>
      <c r="F96" s="170"/>
      <c r="G96" s="170"/>
      <c r="H96" s="163"/>
      <c r="I96" s="170"/>
      <c r="J96" s="171"/>
      <c r="K96" s="172"/>
      <c r="L96" s="170"/>
      <c r="M96" s="170"/>
      <c r="N96" s="105"/>
      <c r="O96" s="12"/>
      <c r="P96" s="106"/>
    </row>
    <row r="97" spans="2:14" x14ac:dyDescent="0.2">
      <c r="B97" s="169"/>
      <c r="C97" s="163"/>
      <c r="D97" s="169"/>
      <c r="E97" s="170"/>
      <c r="F97" s="170"/>
      <c r="G97" s="170"/>
      <c r="H97" s="163"/>
      <c r="I97" s="170"/>
      <c r="J97" s="171"/>
      <c r="K97" s="172"/>
      <c r="L97" s="170"/>
      <c r="M97" s="170"/>
      <c r="N97" s="105"/>
    </row>
    <row r="98" spans="2:14" x14ac:dyDescent="0.2">
      <c r="B98" s="115"/>
      <c r="C98" s="115"/>
      <c r="D98" s="115"/>
      <c r="E98" s="115"/>
      <c r="F98" s="116"/>
      <c r="G98" s="116"/>
      <c r="H98" s="117"/>
      <c r="I98" s="116"/>
      <c r="J98" s="116"/>
      <c r="K98" s="118"/>
      <c r="L98" s="116"/>
      <c r="M98" s="115"/>
      <c r="N98" s="54"/>
    </row>
    <row r="99" spans="2:14" x14ac:dyDescent="0.2">
      <c r="B99" s="169"/>
      <c r="C99" s="163"/>
      <c r="D99" s="169"/>
      <c r="E99" s="115"/>
      <c r="F99" s="116"/>
      <c r="G99" s="116"/>
      <c r="H99" s="117"/>
      <c r="I99" s="116"/>
      <c r="J99" s="116"/>
      <c r="K99" s="118"/>
      <c r="L99" s="116"/>
      <c r="M99" s="115"/>
      <c r="N99" s="54"/>
    </row>
    <row r="100" spans="2:14" x14ac:dyDescent="0.2">
      <c r="B100" s="169"/>
      <c r="C100" s="163"/>
      <c r="D100" s="169"/>
      <c r="E100" s="115"/>
      <c r="F100" s="116"/>
      <c r="G100" s="116"/>
      <c r="H100" s="117"/>
      <c r="I100" s="116"/>
      <c r="J100" s="116"/>
      <c r="K100" s="118"/>
      <c r="L100" s="116"/>
      <c r="M100" s="115"/>
      <c r="N100" s="54"/>
    </row>
    <row r="101" spans="2:14" x14ac:dyDescent="0.2">
      <c r="B101" s="169"/>
      <c r="C101" s="163"/>
      <c r="D101" s="169"/>
      <c r="E101" s="115"/>
      <c r="F101" s="116"/>
      <c r="G101" s="116"/>
      <c r="H101" s="117"/>
      <c r="I101" s="116"/>
      <c r="J101" s="116"/>
      <c r="K101" s="118"/>
      <c r="L101" s="116"/>
      <c r="M101" s="115"/>
      <c r="N101" s="54"/>
    </row>
    <row r="102" spans="2:14" x14ac:dyDescent="0.2">
      <c r="B102" s="169"/>
      <c r="C102" s="163"/>
      <c r="D102" s="169"/>
      <c r="E102" s="115"/>
      <c r="F102" s="116"/>
      <c r="G102" s="116"/>
      <c r="H102" s="117"/>
      <c r="I102" s="116"/>
      <c r="J102" s="116"/>
      <c r="K102" s="118"/>
      <c r="L102" s="116"/>
      <c r="M102" s="115"/>
      <c r="N102" s="54"/>
    </row>
    <row r="103" spans="2:14" x14ac:dyDescent="0.2">
      <c r="B103" s="169"/>
      <c r="C103" s="163"/>
      <c r="D103" s="169"/>
      <c r="E103" s="115"/>
      <c r="F103" s="116"/>
      <c r="G103" s="116"/>
      <c r="H103" s="117"/>
      <c r="I103" s="116"/>
      <c r="J103" s="116"/>
      <c r="K103" s="118"/>
      <c r="L103" s="116"/>
      <c r="M103" s="115"/>
      <c r="N103" s="54"/>
    </row>
    <row r="104" spans="2:14" x14ac:dyDescent="0.2">
      <c r="B104" s="169"/>
      <c r="C104" s="163"/>
      <c r="D104" s="169"/>
      <c r="E104" s="115"/>
      <c r="F104" s="116"/>
      <c r="G104" s="116"/>
      <c r="H104" s="117"/>
      <c r="I104" s="116"/>
      <c r="J104" s="116"/>
      <c r="K104" s="118"/>
      <c r="L104" s="116"/>
      <c r="M104" s="115"/>
      <c r="N104" s="54"/>
    </row>
    <row r="105" spans="2:14" x14ac:dyDescent="0.2">
      <c r="B105" s="169"/>
      <c r="C105" s="163"/>
      <c r="D105" s="169"/>
      <c r="E105" s="115"/>
      <c r="F105" s="116"/>
      <c r="G105" s="116"/>
      <c r="H105" s="117"/>
      <c r="I105" s="116"/>
      <c r="J105" s="116"/>
      <c r="K105" s="118"/>
      <c r="L105" s="116"/>
      <c r="M105" s="115"/>
      <c r="N105" s="54"/>
    </row>
    <row r="106" spans="2:14" x14ac:dyDescent="0.2">
      <c r="B106" s="169"/>
      <c r="C106" s="163"/>
      <c r="D106" s="169"/>
      <c r="E106" s="115"/>
      <c r="F106" s="116"/>
      <c r="G106" s="116"/>
      <c r="H106" s="117"/>
      <c r="I106" s="116"/>
      <c r="J106" s="116"/>
      <c r="K106" s="118"/>
      <c r="L106" s="116"/>
      <c r="M106" s="115"/>
      <c r="N106" s="54"/>
    </row>
    <row r="107" spans="2:14" x14ac:dyDescent="0.2">
      <c r="B107" s="12"/>
      <c r="C107" s="106"/>
      <c r="D107" s="12"/>
      <c r="E107" s="115"/>
      <c r="F107" s="116"/>
      <c r="G107" s="116"/>
      <c r="H107" s="117"/>
      <c r="I107" s="116"/>
      <c r="J107" s="116"/>
      <c r="K107" s="118"/>
      <c r="L107" s="116"/>
      <c r="M107" s="115"/>
      <c r="N107" s="54"/>
    </row>
    <row r="108" spans="2:14" x14ac:dyDescent="0.2">
      <c r="B108" s="12"/>
      <c r="C108" s="106"/>
      <c r="D108" s="12"/>
      <c r="E108" s="115"/>
      <c r="F108" s="116"/>
      <c r="G108" s="116"/>
      <c r="H108" s="117"/>
      <c r="I108" s="116"/>
      <c r="J108" s="116"/>
      <c r="K108" s="118"/>
      <c r="L108" s="116"/>
      <c r="M108" s="115"/>
      <c r="N108" s="54"/>
    </row>
    <row r="109" spans="2:14" x14ac:dyDescent="0.2">
      <c r="B109" s="12"/>
      <c r="C109" s="106"/>
      <c r="D109" s="12"/>
      <c r="E109" s="115"/>
      <c r="F109" s="116"/>
      <c r="G109" s="116"/>
      <c r="H109" s="117"/>
      <c r="I109" s="116"/>
      <c r="J109" s="116"/>
      <c r="K109" s="118"/>
      <c r="L109" s="116"/>
      <c r="M109" s="115"/>
      <c r="N109" s="54"/>
    </row>
    <row r="110" spans="2:14" x14ac:dyDescent="0.2">
      <c r="B110" s="12"/>
      <c r="C110" s="106"/>
      <c r="D110" s="12"/>
      <c r="E110" s="115"/>
      <c r="F110" s="116"/>
      <c r="G110" s="116"/>
      <c r="H110" s="117"/>
      <c r="I110" s="116"/>
      <c r="J110" s="116"/>
      <c r="K110" s="118"/>
      <c r="L110" s="116"/>
      <c r="M110" s="115"/>
      <c r="N110" s="54"/>
    </row>
    <row r="111" spans="2:14" x14ac:dyDescent="0.2">
      <c r="B111" s="12"/>
      <c r="C111" s="106"/>
      <c r="D111" s="12"/>
      <c r="E111" s="115"/>
      <c r="F111" s="116"/>
      <c r="G111" s="116"/>
      <c r="H111" s="117"/>
      <c r="I111" s="116"/>
      <c r="J111" s="116"/>
      <c r="K111" s="118"/>
      <c r="L111" s="116"/>
      <c r="M111" s="115"/>
      <c r="N111" s="54"/>
    </row>
    <row r="112" spans="2:14" x14ac:dyDescent="0.2">
      <c r="B112" s="12"/>
      <c r="C112" s="106"/>
      <c r="D112" s="12"/>
      <c r="E112" s="115"/>
      <c r="F112" s="116"/>
      <c r="G112" s="116"/>
      <c r="H112" s="117"/>
      <c r="I112" s="116"/>
      <c r="J112" s="116"/>
      <c r="K112" s="118"/>
      <c r="L112" s="116"/>
      <c r="M112" s="115"/>
      <c r="N112" s="54"/>
    </row>
    <row r="113" spans="2:16" x14ac:dyDescent="0.2">
      <c r="B113" s="12"/>
      <c r="C113" s="106"/>
      <c r="D113" s="12"/>
      <c r="E113" s="115"/>
      <c r="F113" s="116"/>
      <c r="G113" s="116"/>
      <c r="H113" s="117"/>
      <c r="I113" s="116"/>
      <c r="J113" s="116"/>
      <c r="K113" s="118"/>
      <c r="L113" s="116"/>
      <c r="M113" s="115"/>
      <c r="N113" s="54"/>
    </row>
    <row r="114" spans="2:16" x14ac:dyDescent="0.2">
      <c r="B114" s="12"/>
      <c r="C114" s="106"/>
      <c r="D114" s="12"/>
      <c r="E114" s="115"/>
      <c r="F114" s="116"/>
      <c r="G114" s="116"/>
      <c r="H114" s="117"/>
      <c r="I114" s="116"/>
      <c r="J114" s="116"/>
      <c r="K114" s="118"/>
      <c r="L114" s="116"/>
      <c r="M114" s="115"/>
      <c r="N114" s="54"/>
    </row>
    <row r="115" spans="2:16" x14ac:dyDescent="0.2">
      <c r="B115" s="12"/>
      <c r="C115" s="106"/>
      <c r="D115" s="12"/>
      <c r="E115" s="115"/>
      <c r="F115" s="116"/>
      <c r="G115" s="116"/>
      <c r="H115" s="117"/>
      <c r="I115" s="116"/>
      <c r="J115" s="116"/>
      <c r="K115" s="118"/>
      <c r="L115" s="116"/>
      <c r="M115" s="115"/>
      <c r="N115" s="119"/>
      <c r="O115" s="167"/>
      <c r="P115" s="118"/>
    </row>
    <row r="116" spans="2:16" x14ac:dyDescent="0.2">
      <c r="B116" s="12"/>
      <c r="C116" s="106"/>
      <c r="D116" s="12"/>
      <c r="E116" s="115"/>
      <c r="F116" s="116"/>
      <c r="G116" s="116"/>
      <c r="H116" s="117"/>
      <c r="I116" s="116"/>
      <c r="J116" s="116"/>
      <c r="K116" s="118"/>
      <c r="L116" s="116"/>
      <c r="M116" s="115"/>
      <c r="N116" s="119"/>
      <c r="O116" s="167"/>
      <c r="P116" s="118"/>
    </row>
    <row r="117" spans="2:16" x14ac:dyDescent="0.2">
      <c r="B117" s="12"/>
      <c r="C117" s="106"/>
      <c r="D117" s="12"/>
      <c r="E117" s="115"/>
      <c r="F117" s="116"/>
      <c r="G117" s="116"/>
      <c r="H117" s="117"/>
      <c r="I117" s="116"/>
      <c r="J117" s="116"/>
      <c r="K117" s="118"/>
      <c r="L117" s="116"/>
      <c r="M117" s="115"/>
      <c r="N117" s="119"/>
      <c r="O117" s="167"/>
      <c r="P117" s="118"/>
    </row>
    <row r="118" spans="2:16" x14ac:dyDescent="0.2">
      <c r="B118" s="12"/>
      <c r="C118" s="106"/>
      <c r="D118" s="12"/>
      <c r="E118" s="115"/>
      <c r="F118" s="116"/>
      <c r="G118" s="116"/>
      <c r="H118" s="117"/>
      <c r="I118" s="116"/>
      <c r="J118" s="116"/>
      <c r="K118" s="118"/>
      <c r="L118" s="116"/>
      <c r="M118" s="115"/>
      <c r="N118" s="119"/>
      <c r="O118" s="167"/>
      <c r="P118" s="118"/>
    </row>
    <row r="119" spans="2:16" x14ac:dyDescent="0.2">
      <c r="B119" s="12"/>
      <c r="C119" s="106"/>
      <c r="D119" s="12"/>
      <c r="E119" s="115"/>
      <c r="F119" s="116"/>
      <c r="G119" s="116"/>
      <c r="H119" s="117"/>
      <c r="I119" s="116"/>
      <c r="J119" s="116"/>
      <c r="K119" s="118"/>
      <c r="L119" s="116"/>
      <c r="M119" s="115"/>
      <c r="N119" s="119"/>
      <c r="O119" s="167"/>
      <c r="P119" s="118"/>
    </row>
    <row r="120" spans="2:16" x14ac:dyDescent="0.2">
      <c r="B120" s="12"/>
      <c r="C120" s="106"/>
      <c r="D120" s="12"/>
      <c r="E120" s="115"/>
      <c r="F120" s="116"/>
      <c r="G120" s="116"/>
      <c r="H120" s="117"/>
      <c r="I120" s="116"/>
      <c r="J120" s="116"/>
      <c r="K120" s="118"/>
      <c r="L120" s="116"/>
      <c r="M120" s="115"/>
      <c r="N120" s="119"/>
      <c r="O120" s="167"/>
      <c r="P120" s="118"/>
    </row>
    <row r="121" spans="2:16" x14ac:dyDescent="0.2">
      <c r="B121" s="12"/>
      <c r="C121" s="106"/>
      <c r="D121" s="12"/>
      <c r="E121" s="115"/>
      <c r="F121" s="116"/>
      <c r="G121" s="116"/>
      <c r="H121" s="117"/>
      <c r="I121" s="116"/>
      <c r="J121" s="116"/>
      <c r="K121" s="118"/>
      <c r="L121" s="116"/>
      <c r="M121" s="115"/>
      <c r="N121" s="119"/>
      <c r="O121" s="167"/>
      <c r="P121" s="118"/>
    </row>
    <row r="122" spans="2:16" x14ac:dyDescent="0.2">
      <c r="B122" s="12"/>
      <c r="C122" s="106"/>
      <c r="D122" s="12"/>
      <c r="E122" s="115"/>
      <c r="F122" s="116"/>
      <c r="G122" s="116"/>
      <c r="H122" s="117"/>
      <c r="I122" s="116"/>
      <c r="J122" s="116"/>
      <c r="K122" s="118"/>
      <c r="L122" s="116"/>
      <c r="M122" s="115"/>
      <c r="N122" s="119"/>
      <c r="O122" s="167"/>
      <c r="P122" s="118"/>
    </row>
    <row r="123" spans="2:16" x14ac:dyDescent="0.2">
      <c r="B123" s="12"/>
      <c r="C123" s="106"/>
      <c r="D123" s="12"/>
      <c r="E123" s="115"/>
      <c r="F123" s="116"/>
      <c r="G123" s="116"/>
      <c r="H123" s="117"/>
      <c r="I123" s="116"/>
      <c r="J123" s="116"/>
      <c r="K123" s="118"/>
      <c r="L123" s="116"/>
      <c r="M123" s="115"/>
      <c r="N123" s="119"/>
      <c r="O123" s="167"/>
      <c r="P123" s="118"/>
    </row>
    <row r="124" spans="2:16" x14ac:dyDescent="0.2">
      <c r="B124" s="12"/>
      <c r="C124" s="106"/>
      <c r="D124" s="12"/>
      <c r="E124" s="115"/>
      <c r="F124" s="116"/>
      <c r="G124" s="116"/>
      <c r="H124" s="117"/>
      <c r="I124" s="116"/>
      <c r="J124" s="116"/>
      <c r="K124" s="118"/>
      <c r="L124" s="116"/>
      <c r="M124" s="115"/>
      <c r="N124" s="119"/>
      <c r="O124" s="167"/>
      <c r="P124" s="118"/>
    </row>
    <row r="125" spans="2:16" x14ac:dyDescent="0.2">
      <c r="B125" s="12"/>
      <c r="C125" s="106"/>
      <c r="D125" s="12"/>
      <c r="E125" s="115"/>
      <c r="F125" s="116"/>
      <c r="G125" s="116"/>
      <c r="H125" s="117"/>
      <c r="I125" s="116"/>
      <c r="J125" s="116"/>
      <c r="K125" s="118"/>
      <c r="L125" s="116"/>
      <c r="M125" s="115"/>
      <c r="N125" s="119"/>
      <c r="O125" s="167"/>
      <c r="P125" s="118"/>
    </row>
    <row r="126" spans="2:16" x14ac:dyDescent="0.2">
      <c r="B126" s="12"/>
      <c r="C126" s="106"/>
      <c r="D126" s="12"/>
      <c r="E126" s="115"/>
      <c r="F126" s="116"/>
      <c r="G126" s="116"/>
      <c r="H126" s="117"/>
      <c r="I126" s="116"/>
      <c r="J126" s="116"/>
      <c r="K126" s="118"/>
      <c r="L126" s="116"/>
      <c r="M126" s="115"/>
      <c r="N126" s="119"/>
      <c r="O126" s="167"/>
      <c r="P126" s="118"/>
    </row>
    <row r="127" spans="2:16" x14ac:dyDescent="0.2">
      <c r="B127" s="115"/>
      <c r="C127" s="115"/>
      <c r="D127" s="115"/>
      <c r="E127" s="115"/>
      <c r="F127" s="116"/>
      <c r="G127" s="116"/>
      <c r="H127" s="117"/>
      <c r="I127" s="116"/>
      <c r="J127" s="116"/>
      <c r="K127" s="118"/>
      <c r="L127" s="116"/>
      <c r="M127" s="115"/>
      <c r="N127" s="119"/>
      <c r="O127" s="167"/>
      <c r="P127" s="118"/>
    </row>
    <row r="128" spans="2:16" x14ac:dyDescent="0.2">
      <c r="B128" s="115"/>
      <c r="C128" s="115"/>
      <c r="D128" s="115"/>
      <c r="E128" s="115"/>
      <c r="F128" s="116"/>
      <c r="G128" s="116"/>
      <c r="H128" s="117"/>
      <c r="I128" s="116"/>
      <c r="J128" s="116"/>
      <c r="K128" s="118"/>
      <c r="L128" s="116"/>
      <c r="M128" s="115"/>
      <c r="N128" s="119"/>
      <c r="O128" s="167"/>
      <c r="P128" s="118"/>
    </row>
    <row r="129" spans="2:16" x14ac:dyDescent="0.2">
      <c r="B129" s="115"/>
      <c r="C129" s="115"/>
      <c r="D129" s="115"/>
      <c r="E129" s="115"/>
      <c r="F129" s="116"/>
      <c r="G129" s="116"/>
      <c r="H129" s="117"/>
      <c r="I129" s="116"/>
      <c r="J129" s="116"/>
      <c r="K129" s="118"/>
      <c r="L129" s="116"/>
      <c r="M129" s="115"/>
      <c r="N129" s="119"/>
      <c r="O129" s="167"/>
      <c r="P129" s="118"/>
    </row>
    <row r="130" spans="2:16" x14ac:dyDescent="0.2">
      <c r="B130" s="115"/>
      <c r="C130" s="115"/>
      <c r="D130" s="115"/>
      <c r="E130" s="115"/>
      <c r="F130" s="116"/>
      <c r="G130" s="116"/>
      <c r="H130" s="117"/>
      <c r="I130" s="116"/>
      <c r="J130" s="116"/>
      <c r="K130" s="118"/>
      <c r="L130" s="116"/>
      <c r="M130" s="115"/>
      <c r="N130" s="119"/>
      <c r="O130" s="167"/>
      <c r="P130" s="118"/>
    </row>
    <row r="131" spans="2:16" x14ac:dyDescent="0.2">
      <c r="B131" s="115"/>
      <c r="C131" s="115"/>
      <c r="D131" s="115"/>
      <c r="E131" s="115"/>
      <c r="F131" s="116"/>
      <c r="G131" s="116"/>
      <c r="H131" s="117"/>
      <c r="I131" s="116"/>
      <c r="J131" s="116"/>
      <c r="K131" s="118"/>
      <c r="L131" s="116"/>
      <c r="M131" s="115"/>
      <c r="N131" s="119"/>
      <c r="O131" s="167"/>
      <c r="P131" s="118"/>
    </row>
    <row r="132" spans="2:16" x14ac:dyDescent="0.2">
      <c r="B132" s="115"/>
      <c r="C132" s="115"/>
      <c r="D132" s="115"/>
      <c r="E132" s="115"/>
      <c r="F132" s="116"/>
      <c r="G132" s="116"/>
      <c r="H132" s="117"/>
      <c r="I132" s="116"/>
      <c r="J132" s="116"/>
      <c r="K132" s="118"/>
      <c r="L132" s="116"/>
      <c r="M132" s="115"/>
      <c r="N132" s="119"/>
      <c r="O132" s="167"/>
      <c r="P132" s="118"/>
    </row>
    <row r="133" spans="2:16" x14ac:dyDescent="0.2">
      <c r="B133" s="115"/>
      <c r="C133" s="115"/>
      <c r="D133" s="115"/>
      <c r="E133" s="115"/>
      <c r="F133" s="116"/>
      <c r="G133" s="116"/>
      <c r="H133" s="117"/>
      <c r="I133" s="116"/>
      <c r="J133" s="116"/>
      <c r="K133" s="118"/>
      <c r="L133" s="116"/>
      <c r="M133" s="115"/>
      <c r="N133" s="119"/>
      <c r="O133" s="167"/>
      <c r="P133" s="118"/>
    </row>
    <row r="134" spans="2:16" x14ac:dyDescent="0.2">
      <c r="B134" s="115"/>
      <c r="C134" s="115"/>
      <c r="D134" s="115"/>
      <c r="E134" s="115"/>
      <c r="F134" s="116"/>
      <c r="G134" s="116"/>
      <c r="H134" s="117"/>
      <c r="I134" s="116"/>
      <c r="J134" s="116"/>
      <c r="K134" s="118"/>
      <c r="L134" s="116"/>
      <c r="M134" s="115"/>
      <c r="N134" s="119"/>
      <c r="O134" s="167"/>
      <c r="P134" s="118"/>
    </row>
    <row r="135" spans="2:16" x14ac:dyDescent="0.2">
      <c r="B135" s="115"/>
      <c r="C135" s="115"/>
      <c r="D135" s="115"/>
      <c r="E135" s="115"/>
      <c r="F135" s="116"/>
      <c r="G135" s="116"/>
      <c r="H135" s="117"/>
      <c r="I135" s="116"/>
      <c r="J135" s="116"/>
      <c r="K135" s="118"/>
      <c r="L135" s="116"/>
      <c r="M135" s="115"/>
      <c r="N135" s="119"/>
      <c r="O135" s="167"/>
      <c r="P135" s="118"/>
    </row>
    <row r="136" spans="2:16" x14ac:dyDescent="0.2">
      <c r="B136" s="115"/>
      <c r="C136" s="115"/>
      <c r="D136" s="115"/>
      <c r="E136" s="115"/>
      <c r="F136" s="116"/>
      <c r="G136" s="116"/>
      <c r="H136" s="117"/>
      <c r="I136" s="116"/>
      <c r="J136" s="116"/>
      <c r="K136" s="118"/>
      <c r="L136" s="116"/>
      <c r="M136" s="115"/>
      <c r="N136" s="119"/>
      <c r="O136" s="167"/>
      <c r="P136" s="118"/>
    </row>
    <row r="137" spans="2:16" x14ac:dyDescent="0.2">
      <c r="B137" s="115"/>
      <c r="C137" s="115"/>
      <c r="D137" s="115"/>
      <c r="E137" s="115"/>
      <c r="F137" s="116"/>
      <c r="G137" s="116"/>
      <c r="H137" s="117"/>
      <c r="I137" s="116"/>
      <c r="J137" s="116"/>
      <c r="K137" s="118"/>
      <c r="L137" s="116"/>
      <c r="M137" s="115"/>
      <c r="N137" s="119"/>
      <c r="O137" s="167"/>
      <c r="P137" s="118"/>
    </row>
    <row r="138" spans="2:16" x14ac:dyDescent="0.2">
      <c r="B138" s="115"/>
      <c r="C138" s="115"/>
      <c r="D138" s="115"/>
      <c r="E138" s="115"/>
      <c r="F138" s="116"/>
      <c r="G138" s="116"/>
      <c r="H138" s="117"/>
      <c r="I138" s="116"/>
      <c r="J138" s="116"/>
      <c r="K138" s="118"/>
      <c r="L138" s="116"/>
      <c r="M138" s="115"/>
      <c r="N138" s="119"/>
      <c r="O138" s="167"/>
      <c r="P138" s="118"/>
    </row>
    <row r="139" spans="2:16" x14ac:dyDescent="0.2">
      <c r="B139" s="115"/>
      <c r="C139" s="115"/>
      <c r="D139" s="115"/>
      <c r="E139" s="115"/>
      <c r="F139" s="116"/>
      <c r="G139" s="116"/>
      <c r="H139" s="117"/>
      <c r="I139" s="116"/>
      <c r="J139" s="116"/>
      <c r="K139" s="118"/>
      <c r="L139" s="116"/>
      <c r="M139" s="115"/>
      <c r="N139" s="119"/>
      <c r="O139" s="167"/>
      <c r="P139" s="118"/>
    </row>
    <row r="140" spans="2:16" x14ac:dyDescent="0.2">
      <c r="B140" s="115"/>
      <c r="C140" s="115"/>
      <c r="D140" s="115"/>
      <c r="E140" s="115"/>
      <c r="F140" s="116"/>
      <c r="G140" s="116"/>
      <c r="H140" s="117"/>
      <c r="I140" s="116"/>
      <c r="J140" s="116"/>
      <c r="K140" s="118"/>
      <c r="L140" s="116"/>
      <c r="M140" s="115"/>
      <c r="N140" s="119"/>
      <c r="O140" s="167"/>
      <c r="P140" s="118"/>
    </row>
    <row r="141" spans="2:16" x14ac:dyDescent="0.2">
      <c r="B141" s="115"/>
      <c r="C141" s="115"/>
      <c r="D141" s="115"/>
      <c r="E141" s="115"/>
      <c r="F141" s="116"/>
      <c r="G141" s="116"/>
      <c r="H141" s="117"/>
      <c r="I141" s="116"/>
      <c r="J141" s="116"/>
      <c r="K141" s="118"/>
      <c r="L141" s="116"/>
      <c r="M141" s="115"/>
      <c r="N141" s="119"/>
      <c r="O141" s="167"/>
      <c r="P141" s="118"/>
    </row>
    <row r="142" spans="2:16" x14ac:dyDescent="0.2">
      <c r="B142" s="115"/>
      <c r="C142" s="115"/>
      <c r="D142" s="115"/>
      <c r="E142" s="115"/>
      <c r="F142" s="116"/>
      <c r="G142" s="116"/>
      <c r="H142" s="117"/>
      <c r="I142" s="116"/>
      <c r="J142" s="116"/>
      <c r="K142" s="118"/>
      <c r="L142" s="116"/>
      <c r="M142" s="115"/>
      <c r="N142" s="119"/>
      <c r="O142" s="167"/>
      <c r="P142" s="118"/>
    </row>
    <row r="143" spans="2:16" x14ac:dyDescent="0.2">
      <c r="B143" s="115"/>
      <c r="C143" s="115"/>
      <c r="D143" s="115"/>
      <c r="E143" s="115"/>
      <c r="F143" s="116"/>
      <c r="G143" s="116"/>
      <c r="H143" s="117"/>
      <c r="I143" s="116"/>
      <c r="J143" s="116"/>
      <c r="K143" s="118"/>
      <c r="L143" s="116"/>
      <c r="M143" s="115"/>
      <c r="N143" s="119"/>
      <c r="O143" s="167"/>
      <c r="P143" s="118"/>
    </row>
    <row r="144" spans="2:16" x14ac:dyDescent="0.2">
      <c r="B144" s="115"/>
      <c r="C144" s="115"/>
      <c r="D144" s="115"/>
      <c r="E144" s="115"/>
      <c r="F144" s="116"/>
      <c r="G144" s="116"/>
      <c r="H144" s="117"/>
      <c r="I144" s="116"/>
      <c r="J144" s="116"/>
      <c r="K144" s="118"/>
      <c r="L144" s="116"/>
      <c r="M144" s="115"/>
      <c r="N144" s="119"/>
      <c r="O144" s="167"/>
      <c r="P144" s="118"/>
    </row>
    <row r="145" spans="2:16" x14ac:dyDescent="0.2">
      <c r="B145" s="115"/>
      <c r="C145" s="115"/>
      <c r="D145" s="115"/>
      <c r="E145" s="115"/>
      <c r="F145" s="116"/>
      <c r="G145" s="116"/>
      <c r="H145" s="117"/>
      <c r="I145" s="116"/>
      <c r="J145" s="116"/>
      <c r="K145" s="118"/>
      <c r="L145" s="116"/>
      <c r="M145" s="115"/>
      <c r="N145" s="119"/>
      <c r="O145" s="167"/>
      <c r="P145" s="118"/>
    </row>
    <row r="146" spans="2:16" x14ac:dyDescent="0.2">
      <c r="B146" s="115"/>
      <c r="C146" s="115"/>
      <c r="D146" s="115"/>
      <c r="E146" s="115"/>
      <c r="F146" s="116"/>
      <c r="G146" s="116"/>
      <c r="H146" s="117"/>
      <c r="I146" s="116"/>
      <c r="J146" s="116"/>
      <c r="K146" s="118"/>
      <c r="L146" s="116"/>
      <c r="M146" s="115"/>
      <c r="N146" s="119"/>
      <c r="O146" s="167"/>
      <c r="P146" s="118"/>
    </row>
    <row r="147" spans="2:16" x14ac:dyDescent="0.2">
      <c r="B147" s="115"/>
      <c r="C147" s="115"/>
      <c r="D147" s="115"/>
      <c r="E147" s="115"/>
      <c r="F147" s="116"/>
      <c r="G147" s="116"/>
      <c r="H147" s="117"/>
      <c r="I147" s="116"/>
      <c r="J147" s="116"/>
      <c r="K147" s="118"/>
      <c r="L147" s="116"/>
      <c r="M147" s="115"/>
      <c r="N147" s="119"/>
      <c r="O147" s="167"/>
      <c r="P147" s="118"/>
    </row>
    <row r="148" spans="2:16" x14ac:dyDescent="0.2">
      <c r="B148" s="115"/>
      <c r="C148" s="115"/>
      <c r="D148" s="115"/>
      <c r="E148" s="115"/>
      <c r="F148" s="116"/>
      <c r="G148" s="116"/>
      <c r="H148" s="117"/>
      <c r="I148" s="116"/>
      <c r="J148" s="116"/>
      <c r="K148" s="118"/>
      <c r="L148" s="116"/>
      <c r="M148" s="115"/>
      <c r="N148" s="119"/>
      <c r="O148" s="167"/>
      <c r="P148" s="118"/>
    </row>
    <row r="149" spans="2:16" x14ac:dyDescent="0.2">
      <c r="B149" s="115"/>
      <c r="C149" s="115"/>
      <c r="D149" s="115"/>
      <c r="E149" s="115"/>
      <c r="F149" s="116"/>
      <c r="G149" s="116"/>
      <c r="H149" s="117"/>
      <c r="I149" s="116"/>
      <c r="J149" s="116"/>
      <c r="K149" s="118"/>
      <c r="L149" s="116"/>
      <c r="M149" s="115"/>
      <c r="N149" s="119"/>
      <c r="O149" s="167"/>
      <c r="P149" s="118"/>
    </row>
    <row r="150" spans="2:16" x14ac:dyDescent="0.2">
      <c r="B150" s="115"/>
      <c r="C150" s="115"/>
      <c r="D150" s="115"/>
      <c r="E150" s="115"/>
      <c r="F150" s="116"/>
      <c r="G150" s="116"/>
      <c r="H150" s="117"/>
      <c r="I150" s="116"/>
      <c r="J150" s="116"/>
      <c r="K150" s="118"/>
      <c r="L150" s="116"/>
      <c r="M150" s="115"/>
      <c r="N150" s="119"/>
      <c r="O150" s="167"/>
      <c r="P150" s="118"/>
    </row>
    <row r="151" spans="2:16" x14ac:dyDescent="0.2">
      <c r="B151" s="115"/>
      <c r="C151" s="115"/>
      <c r="D151" s="115"/>
      <c r="E151" s="115"/>
      <c r="F151" s="116"/>
      <c r="G151" s="116"/>
      <c r="H151" s="117"/>
      <c r="I151" s="116"/>
      <c r="J151" s="116"/>
      <c r="K151" s="118"/>
      <c r="L151" s="116"/>
      <c r="M151" s="115"/>
      <c r="N151" s="119"/>
      <c r="O151" s="167"/>
      <c r="P151" s="118"/>
    </row>
    <row r="152" spans="2:16" x14ac:dyDescent="0.2">
      <c r="B152" s="115"/>
      <c r="C152" s="115"/>
      <c r="D152" s="115"/>
      <c r="E152" s="115"/>
      <c r="F152" s="116"/>
      <c r="G152" s="116"/>
      <c r="H152" s="117"/>
      <c r="I152" s="116"/>
      <c r="J152" s="116"/>
      <c r="K152" s="118"/>
      <c r="L152" s="116"/>
      <c r="M152" s="115"/>
      <c r="N152" s="119"/>
      <c r="O152" s="167"/>
      <c r="P152" s="118"/>
    </row>
    <row r="153" spans="2:16" x14ac:dyDescent="0.2">
      <c r="B153" s="115"/>
      <c r="C153" s="115"/>
      <c r="D153" s="115"/>
      <c r="E153" s="115"/>
      <c r="F153" s="116"/>
      <c r="G153" s="116"/>
      <c r="H153" s="117"/>
      <c r="I153" s="116"/>
      <c r="J153" s="116"/>
      <c r="K153" s="118"/>
      <c r="L153" s="116"/>
      <c r="M153" s="115"/>
      <c r="N153" s="119"/>
      <c r="O153" s="167"/>
      <c r="P153" s="118"/>
    </row>
    <row r="154" spans="2:16" x14ac:dyDescent="0.2">
      <c r="B154" s="115"/>
      <c r="C154" s="115"/>
      <c r="D154" s="115"/>
      <c r="E154" s="115"/>
      <c r="F154" s="116"/>
      <c r="G154" s="116"/>
      <c r="H154" s="117"/>
      <c r="I154" s="116"/>
      <c r="J154" s="116"/>
      <c r="K154" s="118"/>
      <c r="L154" s="116"/>
      <c r="M154" s="115"/>
      <c r="N154" s="119"/>
      <c r="O154" s="167"/>
      <c r="P154" s="118"/>
    </row>
    <row r="155" spans="2:16" x14ac:dyDescent="0.2">
      <c r="B155" s="115"/>
      <c r="C155" s="115"/>
      <c r="D155" s="115"/>
      <c r="E155" s="115"/>
      <c r="F155" s="116"/>
      <c r="G155" s="116"/>
      <c r="H155" s="117"/>
      <c r="I155" s="116"/>
      <c r="J155" s="116"/>
      <c r="K155" s="118"/>
      <c r="L155" s="116"/>
      <c r="M155" s="115"/>
      <c r="N155" s="119"/>
      <c r="O155" s="167"/>
      <c r="P155" s="118"/>
    </row>
    <row r="156" spans="2:16" x14ac:dyDescent="0.2">
      <c r="B156" s="115"/>
      <c r="C156" s="115"/>
      <c r="D156" s="115"/>
      <c r="E156" s="115"/>
      <c r="F156" s="116"/>
      <c r="G156" s="116"/>
      <c r="H156" s="117"/>
      <c r="I156" s="116"/>
      <c r="J156" s="116"/>
      <c r="K156" s="118"/>
      <c r="L156" s="116"/>
      <c r="M156" s="115"/>
      <c r="N156" s="119"/>
      <c r="O156" s="167"/>
      <c r="P156" s="118"/>
    </row>
    <row r="157" spans="2:16" x14ac:dyDescent="0.2">
      <c r="B157" s="115"/>
      <c r="C157" s="115"/>
      <c r="D157" s="115"/>
      <c r="E157" s="115"/>
      <c r="F157" s="116"/>
      <c r="G157" s="116"/>
      <c r="H157" s="117"/>
      <c r="I157" s="116"/>
      <c r="J157" s="116"/>
      <c r="K157" s="118"/>
      <c r="L157" s="116"/>
      <c r="M157" s="115"/>
      <c r="N157" s="119"/>
      <c r="O157" s="167"/>
      <c r="P157" s="118"/>
    </row>
    <row r="158" spans="2:16" x14ac:dyDescent="0.2">
      <c r="B158" s="115"/>
      <c r="C158" s="115"/>
      <c r="D158" s="115"/>
      <c r="E158" s="115"/>
      <c r="F158" s="116"/>
      <c r="G158" s="116"/>
      <c r="H158" s="117"/>
      <c r="I158" s="116"/>
      <c r="J158" s="116"/>
      <c r="K158" s="118"/>
      <c r="L158" s="116"/>
      <c r="M158" s="115"/>
      <c r="N158" s="119"/>
      <c r="O158" s="167"/>
      <c r="P158" s="118"/>
    </row>
    <row r="159" spans="2:16" x14ac:dyDescent="0.2">
      <c r="B159" s="115"/>
      <c r="C159" s="115"/>
      <c r="D159" s="115"/>
      <c r="E159" s="115"/>
      <c r="F159" s="116"/>
      <c r="G159" s="116"/>
      <c r="H159" s="117"/>
      <c r="I159" s="116"/>
      <c r="J159" s="116"/>
      <c r="K159" s="118"/>
      <c r="L159" s="116"/>
      <c r="M159" s="115"/>
      <c r="N159" s="119"/>
      <c r="O159" s="167"/>
      <c r="P159" s="118"/>
    </row>
    <row r="160" spans="2:16" x14ac:dyDescent="0.2">
      <c r="B160" s="115"/>
      <c r="C160" s="115"/>
      <c r="D160" s="115"/>
      <c r="E160" s="115"/>
      <c r="F160" s="116"/>
      <c r="G160" s="116"/>
      <c r="H160" s="117"/>
      <c r="I160" s="116"/>
      <c r="J160" s="116"/>
      <c r="K160" s="118"/>
      <c r="L160" s="116"/>
      <c r="M160" s="115"/>
      <c r="N160" s="119"/>
      <c r="O160" s="167"/>
      <c r="P160" s="118"/>
    </row>
    <row r="161" spans="2:16" x14ac:dyDescent="0.2">
      <c r="B161" s="115"/>
      <c r="C161" s="115"/>
      <c r="D161" s="115"/>
      <c r="E161" s="115"/>
      <c r="F161" s="116"/>
      <c r="G161" s="116"/>
      <c r="H161" s="117"/>
      <c r="I161" s="116"/>
      <c r="J161" s="116"/>
      <c r="K161" s="118"/>
      <c r="L161" s="116"/>
      <c r="M161" s="115"/>
      <c r="N161" s="119"/>
      <c r="O161" s="167"/>
      <c r="P161" s="118"/>
    </row>
    <row r="162" spans="2:16" x14ac:dyDescent="0.2">
      <c r="B162" s="115"/>
      <c r="C162" s="115"/>
      <c r="D162" s="115"/>
      <c r="E162" s="115"/>
      <c r="F162" s="116"/>
      <c r="G162" s="116"/>
      <c r="H162" s="117"/>
      <c r="I162" s="116"/>
      <c r="J162" s="116"/>
      <c r="K162" s="118"/>
      <c r="L162" s="116"/>
      <c r="M162" s="115"/>
      <c r="N162" s="119"/>
      <c r="O162" s="167"/>
      <c r="P162" s="118"/>
    </row>
    <row r="163" spans="2:16" x14ac:dyDescent="0.2">
      <c r="B163" s="115"/>
      <c r="C163" s="115"/>
      <c r="D163" s="115"/>
      <c r="E163" s="115"/>
      <c r="F163" s="116"/>
      <c r="G163" s="116"/>
      <c r="H163" s="117"/>
      <c r="I163" s="116"/>
      <c r="J163" s="116"/>
      <c r="K163" s="118"/>
      <c r="L163" s="116"/>
      <c r="M163" s="115"/>
      <c r="N163" s="119"/>
      <c r="O163" s="167"/>
      <c r="P163" s="118"/>
    </row>
    <row r="164" spans="2:16" x14ac:dyDescent="0.2">
      <c r="B164" s="115"/>
      <c r="C164" s="115"/>
      <c r="D164" s="115"/>
      <c r="E164" s="115"/>
      <c r="F164" s="116"/>
      <c r="G164" s="116"/>
      <c r="H164" s="117"/>
      <c r="I164" s="116"/>
      <c r="J164" s="116"/>
      <c r="K164" s="118"/>
      <c r="L164" s="116"/>
      <c r="M164" s="115"/>
      <c r="N164" s="119"/>
      <c r="O164" s="167"/>
      <c r="P164" s="118"/>
    </row>
    <row r="165" spans="2:16" x14ac:dyDescent="0.2">
      <c r="B165" s="115"/>
      <c r="C165" s="115"/>
      <c r="D165" s="115"/>
      <c r="E165" s="115"/>
      <c r="F165" s="116"/>
      <c r="G165" s="116"/>
      <c r="H165" s="117"/>
      <c r="I165" s="116"/>
      <c r="J165" s="116"/>
      <c r="K165" s="118"/>
      <c r="L165" s="116"/>
      <c r="M165" s="115"/>
      <c r="N165" s="119"/>
      <c r="O165" s="167"/>
      <c r="P165" s="118"/>
    </row>
    <row r="166" spans="2:16" x14ac:dyDescent="0.2">
      <c r="B166" s="115"/>
      <c r="C166" s="115"/>
      <c r="D166" s="115"/>
      <c r="E166" s="115"/>
      <c r="F166" s="116"/>
      <c r="G166" s="116"/>
      <c r="H166" s="117"/>
      <c r="I166" s="116"/>
      <c r="J166" s="116"/>
      <c r="K166" s="118"/>
      <c r="L166" s="116"/>
      <c r="M166" s="115"/>
      <c r="N166" s="119"/>
      <c r="O166" s="167"/>
      <c r="P166" s="118"/>
    </row>
    <row r="167" spans="2:16" x14ac:dyDescent="0.2">
      <c r="B167" s="115"/>
      <c r="C167" s="115"/>
      <c r="D167" s="115"/>
      <c r="E167" s="115"/>
      <c r="F167" s="116"/>
      <c r="G167" s="116"/>
      <c r="H167" s="117"/>
      <c r="I167" s="116"/>
      <c r="J167" s="116"/>
      <c r="K167" s="118"/>
      <c r="L167" s="116"/>
      <c r="M167" s="115"/>
      <c r="N167" s="119"/>
      <c r="O167" s="167"/>
      <c r="P167" s="118"/>
    </row>
    <row r="168" spans="2:16" x14ac:dyDescent="0.2">
      <c r="B168" s="115"/>
      <c r="C168" s="115"/>
      <c r="D168" s="115"/>
      <c r="E168" s="115"/>
      <c r="F168" s="116"/>
      <c r="G168" s="116"/>
      <c r="H168" s="117"/>
      <c r="I168" s="116"/>
      <c r="J168" s="116"/>
      <c r="K168" s="118"/>
      <c r="L168" s="116"/>
      <c r="M168" s="115"/>
      <c r="N168" s="119"/>
      <c r="O168" s="167"/>
      <c r="P168" s="118"/>
    </row>
    <row r="169" spans="2:16" x14ac:dyDescent="0.2">
      <c r="B169" s="115"/>
      <c r="C169" s="115"/>
      <c r="D169" s="115"/>
      <c r="E169" s="115"/>
      <c r="F169" s="116"/>
      <c r="G169" s="116"/>
      <c r="H169" s="117"/>
      <c r="I169" s="116"/>
      <c r="J169" s="116"/>
      <c r="K169" s="118"/>
      <c r="L169" s="116"/>
      <c r="M169" s="115"/>
      <c r="N169" s="119"/>
      <c r="O169" s="167"/>
      <c r="P169" s="118"/>
    </row>
    <row r="170" spans="2:16" x14ac:dyDescent="0.2">
      <c r="B170" s="115"/>
      <c r="C170" s="115"/>
      <c r="D170" s="115"/>
      <c r="E170" s="115"/>
      <c r="F170" s="116"/>
      <c r="G170" s="116"/>
      <c r="H170" s="117"/>
      <c r="I170" s="116"/>
      <c r="J170" s="116"/>
      <c r="K170" s="118"/>
      <c r="L170" s="116"/>
      <c r="M170" s="115"/>
      <c r="N170" s="119"/>
      <c r="O170" s="167"/>
      <c r="P170" s="118"/>
    </row>
    <row r="171" spans="2:16" x14ac:dyDescent="0.2">
      <c r="B171" s="115"/>
      <c r="C171" s="115"/>
      <c r="D171" s="115"/>
      <c r="E171" s="115"/>
      <c r="F171" s="116"/>
      <c r="G171" s="116"/>
      <c r="H171" s="117"/>
      <c r="I171" s="116"/>
      <c r="J171" s="116"/>
      <c r="K171" s="118"/>
      <c r="L171" s="116"/>
      <c r="M171" s="115"/>
      <c r="N171" s="119"/>
      <c r="O171" s="167"/>
      <c r="P171" s="118"/>
    </row>
    <row r="172" spans="2:16" x14ac:dyDescent="0.2">
      <c r="B172" s="115"/>
      <c r="C172" s="115"/>
      <c r="D172" s="115"/>
      <c r="E172" s="115"/>
      <c r="F172" s="116"/>
      <c r="G172" s="116"/>
      <c r="H172" s="117"/>
      <c r="I172" s="116"/>
      <c r="J172" s="116"/>
      <c r="K172" s="118"/>
      <c r="L172" s="116"/>
      <c r="M172" s="115"/>
      <c r="N172" s="119"/>
      <c r="O172" s="167"/>
      <c r="P172" s="118"/>
    </row>
    <row r="173" spans="2:16" x14ac:dyDescent="0.2">
      <c r="B173" s="115"/>
      <c r="C173" s="115"/>
      <c r="D173" s="115"/>
      <c r="E173" s="115"/>
      <c r="F173" s="116"/>
      <c r="G173" s="116"/>
      <c r="H173" s="117"/>
      <c r="I173" s="116"/>
      <c r="J173" s="116"/>
      <c r="K173" s="118"/>
      <c r="L173" s="116"/>
      <c r="M173" s="115"/>
      <c r="N173" s="119"/>
      <c r="O173" s="167"/>
      <c r="P173" s="118"/>
    </row>
    <row r="174" spans="2:16" x14ac:dyDescent="0.2">
      <c r="B174" s="115"/>
      <c r="C174" s="115"/>
      <c r="D174" s="115"/>
      <c r="E174" s="115"/>
      <c r="F174" s="116"/>
      <c r="G174" s="116"/>
      <c r="H174" s="117"/>
      <c r="I174" s="116"/>
      <c r="J174" s="116"/>
      <c r="K174" s="118"/>
      <c r="L174" s="116"/>
      <c r="M174" s="115"/>
      <c r="N174" s="119"/>
      <c r="O174" s="167"/>
      <c r="P174" s="118"/>
    </row>
    <row r="175" spans="2:16" x14ac:dyDescent="0.2">
      <c r="B175" s="115"/>
      <c r="C175" s="115"/>
      <c r="D175" s="115"/>
      <c r="E175" s="115"/>
      <c r="F175" s="116"/>
      <c r="G175" s="116"/>
      <c r="H175" s="117"/>
      <c r="I175" s="116"/>
      <c r="J175" s="116"/>
      <c r="K175" s="118"/>
      <c r="L175" s="116"/>
      <c r="M175" s="115"/>
      <c r="N175" s="119"/>
      <c r="O175" s="167"/>
      <c r="P175" s="118"/>
    </row>
    <row r="176" spans="2:16" x14ac:dyDescent="0.2">
      <c r="B176" s="115"/>
      <c r="C176" s="115"/>
      <c r="D176" s="115"/>
      <c r="E176" s="115"/>
      <c r="F176" s="116"/>
      <c r="G176" s="116"/>
      <c r="H176" s="117"/>
      <c r="I176" s="116"/>
      <c r="J176" s="116"/>
      <c r="K176" s="118"/>
      <c r="L176" s="116"/>
      <c r="M176" s="115"/>
      <c r="N176" s="119"/>
      <c r="O176" s="167"/>
      <c r="P176" s="118"/>
    </row>
    <row r="177" spans="2:16" x14ac:dyDescent="0.2">
      <c r="B177" s="115"/>
      <c r="C177" s="115"/>
      <c r="D177" s="115"/>
      <c r="E177" s="115"/>
      <c r="F177" s="116"/>
      <c r="G177" s="116"/>
      <c r="H177" s="117"/>
      <c r="I177" s="116"/>
      <c r="J177" s="116"/>
      <c r="K177" s="118"/>
      <c r="L177" s="116"/>
      <c r="M177" s="115"/>
      <c r="N177" s="119"/>
      <c r="O177" s="167"/>
      <c r="P177" s="118"/>
    </row>
  </sheetData>
  <sortState xmlns:xlrd2="http://schemas.microsoft.com/office/spreadsheetml/2017/richdata2" ref="L12:M26">
    <sortCondition ref="L12:L26"/>
  </sortState>
  <mergeCells count="1">
    <mergeCell ref="B16:J16"/>
  </mergeCells>
  <conditionalFormatting sqref="M27:M3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69:P9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M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B2:J45"/>
  <sheetViews>
    <sheetView zoomScaleNormal="100" workbookViewId="0">
      <selection activeCell="F12" sqref="F12"/>
    </sheetView>
  </sheetViews>
  <sheetFormatPr baseColWidth="10" defaultRowHeight="12.75" x14ac:dyDescent="0.2"/>
  <cols>
    <col min="1" max="1" width="3.140625" customWidth="1"/>
    <col min="2" max="2" width="29.140625" customWidth="1"/>
    <col min="3" max="3" width="21.85546875" bestFit="1" customWidth="1"/>
    <col min="4" max="4" width="19.140625" customWidth="1"/>
    <col min="5" max="5" width="13.85546875" bestFit="1" customWidth="1"/>
    <col min="6" max="6" width="14.42578125" customWidth="1"/>
    <col min="7" max="7" width="14.85546875" customWidth="1"/>
    <col min="8" max="8" width="20" customWidth="1"/>
    <col min="9" max="9" width="18" bestFit="1" customWidth="1"/>
  </cols>
  <sheetData>
    <row r="2" spans="2:9" ht="13.5" thickBot="1" x14ac:dyDescent="0.25"/>
    <row r="3" spans="2:9" ht="18.75" thickBot="1" x14ac:dyDescent="0.3">
      <c r="B3" s="30" t="s">
        <v>19</v>
      </c>
      <c r="C3" s="29"/>
      <c r="D3" s="31"/>
      <c r="G3" s="40"/>
    </row>
    <row r="4" spans="2:9" x14ac:dyDescent="0.2">
      <c r="B4" s="13"/>
      <c r="C4" s="13"/>
      <c r="D4" s="13"/>
      <c r="E4" s="12"/>
      <c r="F4" s="13"/>
      <c r="G4" s="13"/>
    </row>
    <row r="5" spans="2:9" x14ac:dyDescent="0.2">
      <c r="B5" s="15" t="s">
        <v>4</v>
      </c>
      <c r="C5" s="27" t="s">
        <v>61</v>
      </c>
      <c r="D5" s="27"/>
      <c r="E5" s="12"/>
      <c r="F5" s="12"/>
      <c r="G5" s="12"/>
      <c r="H5" s="12"/>
      <c r="I5" s="12"/>
    </row>
    <row r="6" spans="2:9" x14ac:dyDescent="0.2">
      <c r="B6" s="15" t="s">
        <v>5</v>
      </c>
      <c r="C6" s="61" t="s">
        <v>93</v>
      </c>
      <c r="D6" s="61"/>
      <c r="G6" s="12"/>
      <c r="H6" s="12"/>
      <c r="I6" s="12"/>
    </row>
    <row r="7" spans="2:9" x14ac:dyDescent="0.2">
      <c r="B7" s="15" t="s">
        <v>94</v>
      </c>
      <c r="C7" s="73" t="s">
        <v>62</v>
      </c>
      <c r="D7" s="62"/>
      <c r="E7" s="12"/>
      <c r="F7" s="12"/>
      <c r="G7" s="12"/>
      <c r="H7" s="12"/>
      <c r="I7" s="12"/>
    </row>
    <row r="8" spans="2:9" x14ac:dyDescent="0.2">
      <c r="B8" s="15" t="s">
        <v>6</v>
      </c>
      <c r="C8" s="18" t="s">
        <v>28</v>
      </c>
      <c r="D8" s="12"/>
      <c r="E8" s="12"/>
      <c r="F8" s="12"/>
      <c r="G8" s="12"/>
    </row>
    <row r="9" spans="2:9" x14ac:dyDescent="0.2">
      <c r="B9" s="15" t="s">
        <v>10</v>
      </c>
      <c r="C9" s="18" t="s">
        <v>63</v>
      </c>
    </row>
    <row r="10" spans="2:9" x14ac:dyDescent="0.2">
      <c r="B10" s="15" t="s">
        <v>48</v>
      </c>
      <c r="C10" s="18" t="s">
        <v>49</v>
      </c>
    </row>
    <row r="11" spans="2:9" x14ac:dyDescent="0.2">
      <c r="B11" s="15" t="s">
        <v>22</v>
      </c>
      <c r="C11" s="18" t="s">
        <v>81</v>
      </c>
    </row>
    <row r="12" spans="2:9" x14ac:dyDescent="0.2">
      <c r="B12" s="15"/>
      <c r="C12" s="18"/>
    </row>
    <row r="13" spans="2:9" x14ac:dyDescent="0.2">
      <c r="B13" s="15"/>
      <c r="C13" s="18"/>
    </row>
    <row r="14" spans="2:9" x14ac:dyDescent="0.2">
      <c r="B14" s="15"/>
      <c r="C14" s="18"/>
    </row>
    <row r="15" spans="2:9" x14ac:dyDescent="0.2">
      <c r="B15" s="15" t="s">
        <v>12</v>
      </c>
      <c r="C15" s="1"/>
    </row>
    <row r="17" spans="2:10" ht="14.25" x14ac:dyDescent="0.2">
      <c r="B17" s="42" t="s">
        <v>13</v>
      </c>
      <c r="C17" s="42" t="s">
        <v>11</v>
      </c>
      <c r="D17" s="42" t="s">
        <v>97</v>
      </c>
      <c r="E17" s="42" t="s">
        <v>89</v>
      </c>
      <c r="F17" s="42" t="s">
        <v>88</v>
      </c>
      <c r="G17" s="42" t="s">
        <v>98</v>
      </c>
      <c r="H17" s="134" t="s">
        <v>99</v>
      </c>
      <c r="I17" s="42" t="s">
        <v>109</v>
      </c>
      <c r="J17" s="138"/>
    </row>
    <row r="18" spans="2:10" ht="14.25" x14ac:dyDescent="0.2">
      <c r="B18" s="97" t="s">
        <v>14</v>
      </c>
      <c r="C18" s="43">
        <v>30</v>
      </c>
      <c r="D18" s="45" t="s">
        <v>95</v>
      </c>
      <c r="E18" s="45" t="s">
        <v>56</v>
      </c>
      <c r="F18" s="44">
        <v>5</v>
      </c>
      <c r="G18" s="45" t="s">
        <v>58</v>
      </c>
      <c r="H18" s="135" t="s">
        <v>108</v>
      </c>
      <c r="I18" s="45" t="s">
        <v>114</v>
      </c>
      <c r="J18" s="139"/>
    </row>
    <row r="19" spans="2:10" ht="14.25" x14ac:dyDescent="0.2">
      <c r="B19" s="98"/>
      <c r="C19" s="44">
        <v>30</v>
      </c>
      <c r="D19" s="45" t="s">
        <v>96</v>
      </c>
      <c r="E19" s="44">
        <v>21</v>
      </c>
      <c r="F19" s="44">
        <v>11</v>
      </c>
      <c r="G19" s="45" t="s">
        <v>108</v>
      </c>
      <c r="H19" s="136">
        <v>1.3</v>
      </c>
      <c r="I19" s="44">
        <v>12</v>
      </c>
      <c r="J19" s="140"/>
    </row>
    <row r="20" spans="2:10" x14ac:dyDescent="0.2">
      <c r="I20" s="54"/>
      <c r="J20" s="26"/>
    </row>
    <row r="21" spans="2:10" ht="14.25" x14ac:dyDescent="0.2">
      <c r="B21" s="46" t="s">
        <v>27</v>
      </c>
      <c r="C21" s="46" t="s">
        <v>7</v>
      </c>
      <c r="D21" s="46">
        <v>100</v>
      </c>
      <c r="E21" s="46">
        <v>1</v>
      </c>
      <c r="F21" s="46">
        <v>1</v>
      </c>
      <c r="G21" s="46">
        <v>0.1</v>
      </c>
      <c r="H21" s="137">
        <v>0.1</v>
      </c>
      <c r="I21" s="46">
        <v>1</v>
      </c>
      <c r="J21" s="140"/>
    </row>
    <row r="22" spans="2:10" x14ac:dyDescent="0.2">
      <c r="I22" s="54"/>
      <c r="J22" s="26"/>
    </row>
    <row r="23" spans="2:10" ht="14.25" x14ac:dyDescent="0.2">
      <c r="B23" s="58" t="s">
        <v>26</v>
      </c>
      <c r="C23" s="44">
        <v>30</v>
      </c>
      <c r="D23" s="45" t="s">
        <v>84</v>
      </c>
      <c r="E23" s="44">
        <v>15</v>
      </c>
      <c r="F23" s="44">
        <v>10</v>
      </c>
      <c r="G23" s="45" t="s">
        <v>104</v>
      </c>
      <c r="H23" s="136">
        <v>1.2</v>
      </c>
      <c r="I23" s="44">
        <v>10</v>
      </c>
      <c r="J23" s="140"/>
    </row>
    <row r="24" spans="2:10" x14ac:dyDescent="0.2">
      <c r="B24" s="1"/>
      <c r="C24" s="39"/>
      <c r="D24" s="39"/>
      <c r="F24" s="39"/>
      <c r="G24" s="39"/>
      <c r="I24" s="141"/>
      <c r="J24" s="26"/>
    </row>
    <row r="25" spans="2:10" x14ac:dyDescent="0.2">
      <c r="B25" s="1"/>
      <c r="C25" s="39"/>
      <c r="D25" s="39"/>
      <c r="F25" s="39"/>
      <c r="G25" s="39"/>
      <c r="I25" s="141"/>
      <c r="J25" s="26"/>
    </row>
    <row r="26" spans="2:10" x14ac:dyDescent="0.2">
      <c r="I26" s="141"/>
      <c r="J26" s="26"/>
    </row>
    <row r="27" spans="2:10" x14ac:dyDescent="0.2">
      <c r="I27" s="141"/>
      <c r="J27" s="26"/>
    </row>
    <row r="28" spans="2:10" x14ac:dyDescent="0.2">
      <c r="I28" s="141"/>
      <c r="J28" s="26"/>
    </row>
    <row r="29" spans="2:10" x14ac:dyDescent="0.2">
      <c r="I29" s="141"/>
      <c r="J29" s="26"/>
    </row>
    <row r="30" spans="2:10" x14ac:dyDescent="0.2">
      <c r="I30" s="141"/>
      <c r="J30" s="26"/>
    </row>
    <row r="31" spans="2:10" x14ac:dyDescent="0.2">
      <c r="I31" s="141"/>
      <c r="J31" s="26"/>
    </row>
    <row r="32" spans="2:10" x14ac:dyDescent="0.2">
      <c r="I32" s="141"/>
      <c r="J32" s="26"/>
    </row>
    <row r="33" spans="9:10" x14ac:dyDescent="0.2">
      <c r="I33" s="141"/>
      <c r="J33" s="26"/>
    </row>
    <row r="34" spans="9:10" x14ac:dyDescent="0.2">
      <c r="I34" s="141"/>
      <c r="J34" s="26"/>
    </row>
    <row r="35" spans="9:10" x14ac:dyDescent="0.2">
      <c r="I35" s="63"/>
    </row>
    <row r="36" spans="9:10" x14ac:dyDescent="0.2">
      <c r="I36" s="63"/>
    </row>
    <row r="37" spans="9:10" x14ac:dyDescent="0.2">
      <c r="I37" s="63"/>
    </row>
    <row r="38" spans="9:10" x14ac:dyDescent="0.2">
      <c r="I38" s="63"/>
    </row>
    <row r="39" spans="9:10" x14ac:dyDescent="0.2">
      <c r="I39" s="63"/>
    </row>
    <row r="40" spans="9:10" x14ac:dyDescent="0.2">
      <c r="I40" s="63"/>
    </row>
    <row r="41" spans="9:10" x14ac:dyDescent="0.2">
      <c r="I41" s="63"/>
    </row>
    <row r="42" spans="9:10" x14ac:dyDescent="0.2">
      <c r="I42" s="63"/>
    </row>
    <row r="43" spans="9:10" x14ac:dyDescent="0.2">
      <c r="I43" s="63"/>
    </row>
    <row r="44" spans="9:10" x14ac:dyDescent="0.2">
      <c r="I44" s="63"/>
    </row>
    <row r="45" spans="9:10" x14ac:dyDescent="0.2">
      <c r="I45" s="63"/>
    </row>
  </sheetData>
  <mergeCells count="1">
    <mergeCell ref="B18:B1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B1:T771"/>
  <sheetViews>
    <sheetView topLeftCell="A88" zoomScale="85" zoomScaleNormal="85" workbookViewId="0">
      <selection activeCell="L57" sqref="L57"/>
    </sheetView>
  </sheetViews>
  <sheetFormatPr baseColWidth="10" defaultRowHeight="12.75" x14ac:dyDescent="0.2"/>
  <cols>
    <col min="1" max="1" width="2.85546875" customWidth="1"/>
    <col min="2" max="2" width="25.5703125" bestFit="1" customWidth="1"/>
    <col min="3" max="3" width="21.85546875" bestFit="1" customWidth="1"/>
    <col min="4" max="4" width="13.140625" customWidth="1"/>
    <col min="7" max="7" width="15" customWidth="1"/>
    <col min="8" max="8" width="13.5703125" customWidth="1"/>
    <col min="9" max="9" width="13.140625" customWidth="1"/>
    <col min="10" max="10" width="14.42578125" customWidth="1"/>
    <col min="11" max="11" width="19.5703125" bestFit="1" customWidth="1"/>
    <col min="12" max="12" width="18.5703125" style="39" bestFit="1" customWidth="1"/>
    <col min="13" max="13" width="12" customWidth="1"/>
    <col min="14" max="14" width="13.5703125" bestFit="1" customWidth="1"/>
    <col min="15" max="15" width="12.28515625" customWidth="1"/>
    <col min="16" max="16" width="15.42578125" customWidth="1"/>
    <col min="17" max="17" width="14.140625" customWidth="1"/>
    <col min="18" max="18" width="15.28515625" customWidth="1"/>
    <col min="19" max="19" width="16" customWidth="1"/>
    <col min="20" max="20" width="13.42578125" customWidth="1"/>
    <col min="23" max="23" width="19.28515625" bestFit="1" customWidth="1"/>
  </cols>
  <sheetData>
    <row r="1" spans="2:15" ht="13.5" thickBot="1" x14ac:dyDescent="0.25"/>
    <row r="2" spans="2:15" ht="18.75" thickBot="1" x14ac:dyDescent="0.3">
      <c r="B2" s="30" t="s">
        <v>16</v>
      </c>
      <c r="C2" s="29"/>
      <c r="D2" s="31"/>
      <c r="E2" s="13"/>
      <c r="F2" s="12"/>
      <c r="G2" s="12"/>
      <c r="H2" s="12"/>
      <c r="I2" s="12"/>
      <c r="J2" s="12"/>
      <c r="K2" s="12"/>
      <c r="L2" s="13"/>
      <c r="M2" s="12"/>
      <c r="N2" s="12"/>
      <c r="O2" s="12"/>
    </row>
    <row r="3" spans="2:15" x14ac:dyDescent="0.2">
      <c r="B3" s="13"/>
      <c r="C3" s="13"/>
      <c r="D3" s="13"/>
      <c r="E3" s="13"/>
      <c r="F3" s="13"/>
      <c r="G3" s="12"/>
      <c r="H3" s="12"/>
      <c r="I3" s="12"/>
      <c r="J3" s="12"/>
      <c r="K3" s="12"/>
      <c r="L3" s="13"/>
      <c r="M3" s="12"/>
      <c r="N3" s="12"/>
      <c r="O3" s="12"/>
    </row>
    <row r="4" spans="2:15" ht="15" x14ac:dyDescent="0.25">
      <c r="B4" s="15" t="s">
        <v>4</v>
      </c>
      <c r="C4" s="27" t="s">
        <v>61</v>
      </c>
      <c r="D4" s="12"/>
      <c r="E4" s="12"/>
      <c r="G4" s="81" t="s">
        <v>60</v>
      </c>
      <c r="I4" s="12"/>
      <c r="J4" s="12"/>
      <c r="K4" s="12"/>
      <c r="L4" s="13"/>
      <c r="M4" s="12"/>
      <c r="N4" s="12"/>
      <c r="O4" s="12"/>
    </row>
    <row r="5" spans="2:15" ht="14.25" x14ac:dyDescent="0.2">
      <c r="B5" s="15" t="s">
        <v>5</v>
      </c>
      <c r="C5" s="61" t="s">
        <v>93</v>
      </c>
      <c r="D5" s="16"/>
      <c r="E5" s="12"/>
      <c r="G5" s="42" t="s">
        <v>115</v>
      </c>
      <c r="H5" s="42" t="s">
        <v>116</v>
      </c>
      <c r="I5" s="42" t="s">
        <v>117</v>
      </c>
      <c r="J5" s="42" t="s">
        <v>66</v>
      </c>
      <c r="K5" s="42" t="s">
        <v>67</v>
      </c>
      <c r="L5" s="42" t="s">
        <v>109</v>
      </c>
      <c r="M5" s="138"/>
      <c r="N5" s="12"/>
      <c r="O5" s="12"/>
    </row>
    <row r="6" spans="2:15" ht="14.25" x14ac:dyDescent="0.2">
      <c r="B6" s="15" t="s">
        <v>94</v>
      </c>
      <c r="C6" s="73" t="s">
        <v>62</v>
      </c>
      <c r="D6" s="60"/>
      <c r="E6" s="12"/>
      <c r="F6" s="12"/>
      <c r="G6" s="45" t="s">
        <v>124</v>
      </c>
      <c r="H6" s="45" t="s">
        <v>57</v>
      </c>
      <c r="I6" s="44">
        <v>15</v>
      </c>
      <c r="J6" s="45" t="s">
        <v>44</v>
      </c>
      <c r="K6" s="45" t="s">
        <v>122</v>
      </c>
      <c r="L6" s="45" t="s">
        <v>57</v>
      </c>
      <c r="M6" s="139"/>
      <c r="N6" s="12"/>
      <c r="O6" s="12"/>
    </row>
    <row r="7" spans="2:15" x14ac:dyDescent="0.2">
      <c r="B7" s="15" t="s">
        <v>6</v>
      </c>
      <c r="C7" s="18" t="s">
        <v>28</v>
      </c>
      <c r="D7" s="69"/>
      <c r="E7" s="12"/>
      <c r="F7" s="12"/>
      <c r="G7" s="12"/>
      <c r="H7" s="12"/>
      <c r="I7" s="12"/>
      <c r="J7" s="12"/>
      <c r="K7" s="12"/>
      <c r="L7" s="13"/>
      <c r="M7" s="12"/>
      <c r="N7" s="12"/>
      <c r="O7" s="12"/>
    </row>
    <row r="8" spans="2:15" x14ac:dyDescent="0.2">
      <c r="B8" s="15" t="s">
        <v>10</v>
      </c>
      <c r="C8" s="18" t="s">
        <v>63</v>
      </c>
      <c r="D8" s="1"/>
      <c r="E8" s="12"/>
      <c r="F8" s="12"/>
      <c r="G8" s="12"/>
      <c r="H8" s="12"/>
      <c r="I8" s="12"/>
      <c r="J8" s="12"/>
      <c r="K8" s="12"/>
      <c r="L8" s="13"/>
      <c r="M8" s="12"/>
      <c r="N8" s="12"/>
      <c r="O8" s="12"/>
    </row>
    <row r="9" spans="2:15" x14ac:dyDescent="0.2">
      <c r="B9" s="15" t="s">
        <v>48</v>
      </c>
      <c r="C9" s="18" t="s">
        <v>49</v>
      </c>
      <c r="E9" s="12"/>
      <c r="F9" s="12"/>
      <c r="G9" s="12"/>
      <c r="H9" s="12"/>
      <c r="I9" s="12"/>
      <c r="J9" s="12"/>
      <c r="K9" s="12"/>
      <c r="L9" s="13"/>
      <c r="M9" s="12"/>
      <c r="N9" s="12"/>
      <c r="O9" s="12"/>
    </row>
    <row r="10" spans="2:15" x14ac:dyDescent="0.2">
      <c r="B10" s="15" t="s">
        <v>22</v>
      </c>
      <c r="C10" s="18" t="s">
        <v>81</v>
      </c>
      <c r="D10" s="1"/>
      <c r="E10" s="12"/>
      <c r="F10" s="12"/>
      <c r="G10" s="12"/>
      <c r="H10" s="12"/>
      <c r="I10" s="12"/>
      <c r="J10" s="12"/>
      <c r="K10" s="12"/>
      <c r="L10" s="13"/>
      <c r="M10" s="12"/>
      <c r="N10" s="12"/>
      <c r="O10" s="12"/>
    </row>
    <row r="11" spans="2:15" x14ac:dyDescent="0.2">
      <c r="B11" s="15"/>
      <c r="C11" s="1"/>
      <c r="D11" s="1"/>
      <c r="E11" s="12"/>
      <c r="F11" s="12"/>
      <c r="G11" s="12"/>
      <c r="H11" s="12"/>
      <c r="I11" s="12"/>
      <c r="J11" s="12"/>
      <c r="K11" s="12"/>
      <c r="L11" s="13"/>
      <c r="M11" s="12"/>
      <c r="N11" s="12"/>
      <c r="O11" s="12"/>
    </row>
    <row r="12" spans="2:15" ht="15.75" x14ac:dyDescent="0.25">
      <c r="B12" s="99" t="s">
        <v>15</v>
      </c>
      <c r="C12" s="100"/>
      <c r="D12" s="100"/>
      <c r="E12" s="100"/>
      <c r="F12" s="100"/>
      <c r="G12" s="100"/>
      <c r="H12" s="100"/>
      <c r="I12" s="100"/>
      <c r="J12" s="100"/>
      <c r="K12" s="101"/>
      <c r="L12" s="13"/>
      <c r="M12" s="12"/>
    </row>
    <row r="13" spans="2:15" x14ac:dyDescent="0.2">
      <c r="B13" s="2"/>
      <c r="C13" s="3"/>
      <c r="D13" s="3"/>
      <c r="E13" s="3"/>
      <c r="F13" s="3"/>
      <c r="G13" s="3"/>
      <c r="H13" s="3"/>
      <c r="I13" s="3"/>
      <c r="J13" s="3"/>
      <c r="K13" s="4"/>
      <c r="L13" s="13"/>
      <c r="M13" s="12"/>
    </row>
    <row r="14" spans="2:15" x14ac:dyDescent="0.2">
      <c r="B14" s="5"/>
      <c r="C14" s="6"/>
      <c r="D14" s="6"/>
      <c r="E14" s="6"/>
      <c r="F14" s="6"/>
      <c r="G14" s="6"/>
      <c r="H14" s="6"/>
      <c r="I14" s="6"/>
      <c r="J14" s="6"/>
      <c r="K14" s="7"/>
      <c r="L14" s="13"/>
      <c r="M14" s="12"/>
    </row>
    <row r="15" spans="2:15" x14ac:dyDescent="0.2">
      <c r="B15" s="5"/>
      <c r="C15" s="6"/>
      <c r="D15" s="6"/>
      <c r="E15" s="6"/>
      <c r="F15" s="6"/>
      <c r="G15" s="6"/>
      <c r="H15" s="6"/>
      <c r="I15" s="6"/>
      <c r="J15" s="6"/>
      <c r="K15" s="7"/>
    </row>
    <row r="16" spans="2:15" x14ac:dyDescent="0.2">
      <c r="B16" s="5"/>
      <c r="C16" s="6"/>
      <c r="D16" s="6"/>
      <c r="E16" s="6"/>
      <c r="F16" s="6"/>
      <c r="G16" s="6"/>
      <c r="H16" s="6"/>
      <c r="I16" s="6"/>
      <c r="J16" s="6"/>
      <c r="K16" s="7"/>
      <c r="L16" s="41"/>
    </row>
    <row r="17" spans="2:12" x14ac:dyDescent="0.2">
      <c r="B17" s="5"/>
      <c r="C17" s="6"/>
      <c r="D17" s="6"/>
      <c r="E17" s="6"/>
      <c r="F17" s="6"/>
      <c r="G17" s="6"/>
      <c r="H17" s="6"/>
      <c r="I17" s="6"/>
      <c r="J17" s="6"/>
      <c r="K17" s="7"/>
      <c r="L17" s="25"/>
    </row>
    <row r="18" spans="2:12" x14ac:dyDescent="0.2">
      <c r="B18" s="5"/>
      <c r="C18" s="6"/>
      <c r="D18" s="6"/>
      <c r="E18" s="6"/>
      <c r="F18" s="6"/>
      <c r="G18" s="6"/>
      <c r="H18" s="6"/>
      <c r="I18" s="6"/>
      <c r="J18" s="6"/>
      <c r="K18" s="7"/>
      <c r="L18" s="25"/>
    </row>
    <row r="19" spans="2:12" x14ac:dyDescent="0.2">
      <c r="B19" s="5"/>
      <c r="C19" s="6"/>
      <c r="D19" s="6"/>
      <c r="E19" s="6"/>
      <c r="F19" s="6"/>
      <c r="G19" s="6"/>
      <c r="H19" s="6"/>
      <c r="I19" s="6"/>
      <c r="J19" s="6"/>
      <c r="K19" s="7"/>
      <c r="L19" s="25"/>
    </row>
    <row r="20" spans="2:12" x14ac:dyDescent="0.2">
      <c r="B20" s="5"/>
      <c r="C20" s="6"/>
      <c r="D20" s="6"/>
      <c r="E20" s="6"/>
      <c r="F20" s="6"/>
      <c r="G20" s="6"/>
      <c r="H20" s="6"/>
      <c r="I20" s="6"/>
      <c r="J20" s="6"/>
      <c r="K20" s="7"/>
      <c r="L20" s="25"/>
    </row>
    <row r="21" spans="2:12" x14ac:dyDescent="0.2">
      <c r="B21" s="5"/>
      <c r="C21" s="6"/>
      <c r="D21" s="6"/>
      <c r="E21" s="6"/>
      <c r="F21" s="6"/>
      <c r="G21" s="6"/>
      <c r="H21" s="6"/>
      <c r="I21" s="6"/>
      <c r="J21" s="6"/>
      <c r="K21" s="7"/>
      <c r="L21" s="25"/>
    </row>
    <row r="22" spans="2:12" x14ac:dyDescent="0.2">
      <c r="B22" s="5"/>
      <c r="C22" s="6"/>
      <c r="D22" s="6"/>
      <c r="E22" s="6"/>
      <c r="F22" s="6"/>
      <c r="G22" s="6"/>
      <c r="H22" s="6"/>
      <c r="I22" s="6"/>
      <c r="J22" s="6"/>
      <c r="K22" s="7"/>
      <c r="L22" s="25"/>
    </row>
    <row r="23" spans="2:12" x14ac:dyDescent="0.2">
      <c r="B23" s="5"/>
      <c r="C23" s="6"/>
      <c r="D23" s="6"/>
      <c r="E23" s="6"/>
      <c r="F23" s="6"/>
      <c r="G23" s="6"/>
      <c r="H23" s="6"/>
      <c r="I23" s="6"/>
      <c r="J23" s="6"/>
      <c r="K23" s="7"/>
      <c r="L23" s="25"/>
    </row>
    <row r="24" spans="2:12" x14ac:dyDescent="0.2">
      <c r="B24" s="5"/>
      <c r="C24" s="6"/>
      <c r="D24" s="6"/>
      <c r="E24" s="6"/>
      <c r="F24" s="6"/>
      <c r="G24" s="6"/>
      <c r="H24" s="6"/>
      <c r="I24" s="6"/>
      <c r="J24" s="6"/>
      <c r="K24" s="7"/>
      <c r="L24" s="25"/>
    </row>
    <row r="25" spans="2:12" x14ac:dyDescent="0.2">
      <c r="B25" s="5"/>
      <c r="C25" s="6"/>
      <c r="D25" s="6"/>
      <c r="E25" s="6"/>
      <c r="F25" s="6"/>
      <c r="G25" s="6"/>
      <c r="H25" s="6"/>
      <c r="I25" s="6"/>
      <c r="J25" s="6"/>
      <c r="K25" s="7"/>
      <c r="L25" s="25"/>
    </row>
    <row r="26" spans="2:12" x14ac:dyDescent="0.2">
      <c r="B26" s="5"/>
      <c r="C26" s="6"/>
      <c r="D26" s="6"/>
      <c r="E26" s="6"/>
      <c r="F26" s="6"/>
      <c r="G26" s="6"/>
      <c r="H26" s="6"/>
      <c r="I26" s="6"/>
      <c r="J26" s="6"/>
      <c r="K26" s="7"/>
      <c r="L26" s="25"/>
    </row>
    <row r="27" spans="2:12" x14ac:dyDescent="0.2">
      <c r="B27" s="5"/>
      <c r="C27" s="6"/>
      <c r="D27" s="6"/>
      <c r="E27" s="6"/>
      <c r="F27" s="6"/>
      <c r="G27" s="6"/>
      <c r="H27" s="6"/>
      <c r="I27" s="6"/>
      <c r="J27" s="6"/>
      <c r="K27" s="7"/>
      <c r="L27" s="25"/>
    </row>
    <row r="28" spans="2:12" x14ac:dyDescent="0.2">
      <c r="B28" s="5"/>
      <c r="C28" s="6"/>
      <c r="D28" s="6"/>
      <c r="E28" s="6"/>
      <c r="F28" s="6"/>
      <c r="G28" s="6"/>
      <c r="H28" s="6"/>
      <c r="I28" s="6"/>
      <c r="J28" s="6"/>
      <c r="K28" s="7"/>
      <c r="L28" s="25"/>
    </row>
    <row r="29" spans="2:12" x14ac:dyDescent="0.2">
      <c r="B29" s="5"/>
      <c r="C29" s="6"/>
      <c r="D29" s="6"/>
      <c r="E29" s="6"/>
      <c r="F29" s="6"/>
      <c r="G29" s="6"/>
      <c r="H29" s="6"/>
      <c r="I29" s="6"/>
      <c r="J29" s="6"/>
      <c r="K29" s="7"/>
      <c r="L29" s="25"/>
    </row>
    <row r="30" spans="2:12" x14ac:dyDescent="0.2">
      <c r="B30" s="5"/>
      <c r="C30" s="6"/>
      <c r="D30" s="6"/>
      <c r="E30" s="6"/>
      <c r="F30" s="6"/>
      <c r="G30" s="6"/>
      <c r="H30" s="6"/>
      <c r="I30" s="6"/>
      <c r="J30" s="6"/>
      <c r="K30" s="7"/>
      <c r="L30" s="25"/>
    </row>
    <row r="31" spans="2:12" x14ac:dyDescent="0.2">
      <c r="B31" s="5"/>
      <c r="C31" s="6"/>
      <c r="D31" s="6"/>
      <c r="E31" s="6"/>
      <c r="F31" s="6"/>
      <c r="G31" s="6"/>
      <c r="H31" s="6"/>
      <c r="I31" s="6"/>
      <c r="J31" s="6"/>
      <c r="K31" s="7"/>
      <c r="L31" s="25"/>
    </row>
    <row r="32" spans="2:12" x14ac:dyDescent="0.2">
      <c r="B32" s="5"/>
      <c r="C32" s="6"/>
      <c r="D32" s="6"/>
      <c r="E32" s="6"/>
      <c r="F32" s="6"/>
      <c r="G32" s="6"/>
      <c r="H32" s="6"/>
      <c r="I32" s="6"/>
      <c r="J32" s="6"/>
      <c r="K32" s="7"/>
      <c r="L32" s="25"/>
    </row>
    <row r="33" spans="2:12" x14ac:dyDescent="0.2">
      <c r="B33" s="5"/>
      <c r="C33" s="6"/>
      <c r="D33" s="6"/>
      <c r="E33" s="6"/>
      <c r="F33" s="6"/>
      <c r="G33" s="6"/>
      <c r="H33" s="6"/>
      <c r="I33" s="6"/>
      <c r="J33" s="6"/>
      <c r="K33" s="7"/>
      <c r="L33" s="25"/>
    </row>
    <row r="34" spans="2:12" x14ac:dyDescent="0.2">
      <c r="B34" s="5"/>
      <c r="C34" s="6"/>
      <c r="D34" s="6"/>
      <c r="E34" s="6"/>
      <c r="F34" s="6"/>
      <c r="G34" s="6"/>
      <c r="H34" s="6"/>
      <c r="I34" s="6"/>
      <c r="J34" s="6"/>
      <c r="K34" s="7"/>
      <c r="L34" s="25"/>
    </row>
    <row r="35" spans="2:12" x14ac:dyDescent="0.2">
      <c r="B35" s="5"/>
      <c r="C35" s="6"/>
      <c r="D35" s="6"/>
      <c r="E35" s="6"/>
      <c r="F35" s="6"/>
      <c r="G35" s="6"/>
      <c r="H35" s="6"/>
      <c r="I35" s="6"/>
      <c r="J35" s="6"/>
      <c r="K35" s="7"/>
      <c r="L35" s="25"/>
    </row>
    <row r="36" spans="2:12" x14ac:dyDescent="0.2">
      <c r="B36" s="5"/>
      <c r="C36" s="6"/>
      <c r="D36" s="6"/>
      <c r="E36" s="6"/>
      <c r="F36" s="6"/>
      <c r="G36" s="6"/>
      <c r="H36" s="6"/>
      <c r="I36" s="6"/>
      <c r="J36" s="6"/>
      <c r="K36" s="7"/>
      <c r="L36" s="25"/>
    </row>
    <row r="37" spans="2:12" x14ac:dyDescent="0.2">
      <c r="B37" s="5"/>
      <c r="C37" s="6"/>
      <c r="D37" s="6"/>
      <c r="E37" s="6"/>
      <c r="F37" s="6"/>
      <c r="G37" s="6"/>
      <c r="H37" s="6"/>
      <c r="I37" s="6"/>
      <c r="J37" s="6"/>
      <c r="K37" s="7"/>
      <c r="L37" s="25"/>
    </row>
    <row r="38" spans="2:12" x14ac:dyDescent="0.2">
      <c r="B38" s="5"/>
      <c r="C38" s="6"/>
      <c r="D38" s="6"/>
      <c r="E38" s="6"/>
      <c r="F38" s="6"/>
      <c r="G38" s="6"/>
      <c r="H38" s="6"/>
      <c r="I38" s="6"/>
      <c r="J38" s="6"/>
      <c r="K38" s="7"/>
      <c r="L38" s="25"/>
    </row>
    <row r="39" spans="2:12" x14ac:dyDescent="0.2">
      <c r="B39" s="5"/>
      <c r="C39" s="6"/>
      <c r="D39" s="6"/>
      <c r="E39" s="6"/>
      <c r="F39" s="6"/>
      <c r="G39" s="6"/>
      <c r="H39" s="6"/>
      <c r="I39" s="6"/>
      <c r="J39" s="6"/>
      <c r="K39" s="7"/>
      <c r="L39" s="25"/>
    </row>
    <row r="40" spans="2:12" x14ac:dyDescent="0.2">
      <c r="B40" s="5"/>
      <c r="C40" s="6"/>
      <c r="D40" s="6"/>
      <c r="E40" s="6"/>
      <c r="F40" s="6"/>
      <c r="G40" s="6"/>
      <c r="H40" s="6"/>
      <c r="I40" s="6"/>
      <c r="J40" s="6"/>
      <c r="K40" s="7"/>
      <c r="L40" s="25"/>
    </row>
    <row r="41" spans="2:12" x14ac:dyDescent="0.2">
      <c r="B41" s="5"/>
      <c r="C41" s="6"/>
      <c r="D41" s="6"/>
      <c r="E41" s="6"/>
      <c r="F41" s="6"/>
      <c r="G41" s="6"/>
      <c r="H41" s="6"/>
      <c r="I41" s="6"/>
      <c r="J41" s="6"/>
      <c r="K41" s="7"/>
      <c r="L41" s="25"/>
    </row>
    <row r="42" spans="2:12" x14ac:dyDescent="0.2">
      <c r="B42" s="5"/>
      <c r="C42" s="6"/>
      <c r="D42" s="6"/>
      <c r="E42" s="6"/>
      <c r="F42" s="6"/>
      <c r="G42" s="6"/>
      <c r="H42" s="6"/>
      <c r="I42" s="6"/>
      <c r="J42" s="6"/>
      <c r="K42" s="7"/>
      <c r="L42" s="25"/>
    </row>
    <row r="43" spans="2:12" x14ac:dyDescent="0.2">
      <c r="B43" s="5"/>
      <c r="C43" s="6"/>
      <c r="D43" s="6"/>
      <c r="E43" s="6"/>
      <c r="F43" s="6"/>
      <c r="G43" s="6"/>
      <c r="H43" s="6"/>
      <c r="I43" s="6"/>
      <c r="J43" s="6"/>
      <c r="K43" s="7"/>
      <c r="L43" s="25"/>
    </row>
    <row r="44" spans="2:12" x14ac:dyDescent="0.2">
      <c r="B44" s="5"/>
      <c r="C44" s="6"/>
      <c r="D44" s="6"/>
      <c r="E44" s="6"/>
      <c r="F44" s="6"/>
      <c r="G44" s="6"/>
      <c r="H44" s="6"/>
      <c r="I44" s="6"/>
      <c r="J44" s="6"/>
      <c r="K44" s="7"/>
      <c r="L44" s="59"/>
    </row>
    <row r="45" spans="2:12" x14ac:dyDescent="0.2">
      <c r="B45" s="5"/>
      <c r="C45" s="6"/>
      <c r="D45" s="6"/>
      <c r="E45" s="6"/>
      <c r="F45" s="6"/>
      <c r="G45" s="6"/>
      <c r="H45" s="6"/>
      <c r="I45" s="6"/>
      <c r="J45" s="6"/>
      <c r="K45" s="7"/>
    </row>
    <row r="46" spans="2:12" x14ac:dyDescent="0.2">
      <c r="B46" s="5"/>
      <c r="C46" s="6"/>
      <c r="D46" s="6"/>
      <c r="E46" s="6"/>
      <c r="F46" s="6"/>
      <c r="G46" s="6"/>
      <c r="H46" s="6"/>
      <c r="I46" s="6"/>
      <c r="J46" s="6"/>
      <c r="K46" s="7"/>
    </row>
    <row r="47" spans="2:12" x14ac:dyDescent="0.2">
      <c r="B47" s="5"/>
      <c r="C47" s="6"/>
      <c r="D47" s="6"/>
      <c r="E47" s="6"/>
      <c r="F47" s="6"/>
      <c r="G47" s="6"/>
      <c r="H47" s="6"/>
      <c r="I47" s="6"/>
      <c r="J47" s="6"/>
      <c r="K47" s="7"/>
    </row>
    <row r="48" spans="2:12" x14ac:dyDescent="0.2">
      <c r="B48" s="5"/>
      <c r="C48" s="6"/>
      <c r="D48" s="6"/>
      <c r="E48" s="6"/>
      <c r="F48" s="6"/>
      <c r="G48" s="6"/>
      <c r="H48" s="6"/>
      <c r="I48" s="6"/>
      <c r="J48" s="6"/>
      <c r="K48" s="7"/>
    </row>
    <row r="49" spans="2:11" x14ac:dyDescent="0.2">
      <c r="B49" s="5"/>
      <c r="C49" s="6"/>
      <c r="D49" s="6"/>
      <c r="E49" s="6"/>
      <c r="F49" s="6"/>
      <c r="G49" s="6"/>
      <c r="H49" s="6"/>
      <c r="I49" s="6"/>
      <c r="J49" s="6"/>
      <c r="K49" s="7"/>
    </row>
    <row r="50" spans="2:11" x14ac:dyDescent="0.2">
      <c r="B50" s="5"/>
      <c r="C50" s="6"/>
      <c r="D50" s="6"/>
      <c r="E50" s="6"/>
      <c r="F50" s="6"/>
      <c r="G50" s="6"/>
      <c r="H50" s="6"/>
      <c r="I50" s="6"/>
      <c r="J50" s="6"/>
      <c r="K50" s="7"/>
    </row>
    <row r="51" spans="2:11" x14ac:dyDescent="0.2">
      <c r="B51" s="5"/>
      <c r="C51" s="6"/>
      <c r="D51" s="6"/>
      <c r="E51" s="6"/>
      <c r="F51" s="6"/>
      <c r="G51" s="6"/>
      <c r="H51" s="6"/>
      <c r="I51" s="6"/>
      <c r="J51" s="6"/>
      <c r="K51" s="7"/>
    </row>
    <row r="52" spans="2:11" x14ac:dyDescent="0.2">
      <c r="B52" s="5"/>
      <c r="C52" s="6"/>
      <c r="D52" s="6"/>
      <c r="E52" s="6"/>
      <c r="F52" s="6"/>
      <c r="G52" s="6"/>
      <c r="H52" s="6"/>
      <c r="I52" s="6"/>
      <c r="J52" s="6"/>
      <c r="K52" s="7"/>
    </row>
    <row r="53" spans="2:11" x14ac:dyDescent="0.2">
      <c r="B53" s="5"/>
      <c r="C53" s="6"/>
      <c r="D53" s="6"/>
      <c r="E53" s="6"/>
      <c r="F53" s="6"/>
      <c r="G53" s="6"/>
      <c r="H53" s="6"/>
      <c r="I53" s="6"/>
      <c r="J53" s="6"/>
      <c r="K53" s="7"/>
    </row>
    <row r="54" spans="2:11" x14ac:dyDescent="0.2">
      <c r="B54" s="5"/>
      <c r="C54" s="6"/>
      <c r="D54" s="6"/>
      <c r="E54" s="6"/>
      <c r="F54" s="6"/>
      <c r="G54" s="6"/>
      <c r="H54" s="6"/>
      <c r="I54" s="6"/>
      <c r="J54" s="6"/>
      <c r="K54" s="7"/>
    </row>
    <row r="55" spans="2:11" x14ac:dyDescent="0.2">
      <c r="B55" s="5"/>
      <c r="C55" s="6"/>
      <c r="D55" s="6"/>
      <c r="E55" s="6"/>
      <c r="F55" s="6"/>
      <c r="G55" s="6"/>
      <c r="H55" s="6"/>
      <c r="I55" s="6"/>
      <c r="J55" s="6"/>
      <c r="K55" s="7"/>
    </row>
    <row r="56" spans="2:11" x14ac:dyDescent="0.2">
      <c r="B56" s="5"/>
      <c r="C56" s="6"/>
      <c r="D56" s="6"/>
      <c r="E56" s="6"/>
      <c r="F56" s="6"/>
      <c r="G56" s="6"/>
      <c r="H56" s="6"/>
      <c r="I56" s="6"/>
      <c r="J56" s="6"/>
      <c r="K56" s="7"/>
    </row>
    <row r="57" spans="2:11" x14ac:dyDescent="0.2">
      <c r="B57" s="5"/>
      <c r="C57" s="6"/>
      <c r="D57" s="6"/>
      <c r="E57" s="6"/>
      <c r="F57" s="6"/>
      <c r="G57" s="6"/>
      <c r="H57" s="6"/>
      <c r="I57" s="6"/>
      <c r="J57" s="6"/>
      <c r="K57" s="7"/>
    </row>
    <row r="58" spans="2:11" x14ac:dyDescent="0.2">
      <c r="B58" s="5"/>
      <c r="C58" s="6"/>
      <c r="D58" s="6"/>
      <c r="E58" s="6"/>
      <c r="F58" s="6"/>
      <c r="G58" s="6"/>
      <c r="H58" s="6"/>
      <c r="I58" s="6"/>
      <c r="J58" s="6"/>
      <c r="K58" s="7"/>
    </row>
    <row r="59" spans="2:11" x14ac:dyDescent="0.2">
      <c r="B59" s="5"/>
      <c r="C59" s="6"/>
      <c r="D59" s="6"/>
      <c r="E59" s="6"/>
      <c r="F59" s="6"/>
      <c r="G59" s="6"/>
      <c r="H59" s="6"/>
      <c r="I59" s="6"/>
      <c r="J59" s="6"/>
      <c r="K59" s="7"/>
    </row>
    <row r="60" spans="2:11" x14ac:dyDescent="0.2">
      <c r="B60" s="5"/>
      <c r="C60" s="6"/>
      <c r="D60" s="6"/>
      <c r="E60" s="6"/>
      <c r="F60" s="6"/>
      <c r="G60" s="6"/>
      <c r="H60" s="6"/>
      <c r="I60" s="6"/>
      <c r="J60" s="6"/>
      <c r="K60" s="7"/>
    </row>
    <row r="61" spans="2:11" x14ac:dyDescent="0.2">
      <c r="B61" s="5"/>
      <c r="C61" s="6"/>
      <c r="D61" s="6"/>
      <c r="E61" s="6"/>
      <c r="F61" s="6"/>
      <c r="G61" s="6"/>
      <c r="H61" s="6"/>
      <c r="I61" s="6"/>
      <c r="J61" s="6"/>
      <c r="K61" s="7"/>
    </row>
    <row r="62" spans="2:11" x14ac:dyDescent="0.2">
      <c r="B62" s="5"/>
      <c r="C62" s="6"/>
      <c r="D62" s="6"/>
      <c r="E62" s="6"/>
      <c r="F62" s="6"/>
      <c r="G62" s="6"/>
      <c r="H62" s="6"/>
      <c r="I62" s="6"/>
      <c r="J62" s="6"/>
      <c r="K62" s="7"/>
    </row>
    <row r="63" spans="2:11" x14ac:dyDescent="0.2">
      <c r="B63" s="5"/>
      <c r="C63" s="6"/>
      <c r="D63" s="6"/>
      <c r="E63" s="6"/>
      <c r="F63" s="6"/>
      <c r="G63" s="6"/>
      <c r="H63" s="6"/>
      <c r="I63" s="6"/>
      <c r="J63" s="6"/>
      <c r="K63" s="7"/>
    </row>
    <row r="64" spans="2:11" x14ac:dyDescent="0.2">
      <c r="B64" s="5"/>
      <c r="C64" s="6"/>
      <c r="D64" s="6"/>
      <c r="E64" s="6"/>
      <c r="F64" s="6"/>
      <c r="G64" s="6"/>
      <c r="H64" s="6"/>
      <c r="I64" s="6"/>
      <c r="J64" s="6"/>
      <c r="K64" s="7"/>
    </row>
    <row r="65" spans="2:20" x14ac:dyDescent="0.2">
      <c r="B65" s="5"/>
      <c r="C65" s="6"/>
      <c r="D65" s="6"/>
      <c r="E65" s="6"/>
      <c r="F65" s="6"/>
      <c r="G65" s="6"/>
      <c r="H65" s="6"/>
      <c r="I65" s="6"/>
      <c r="J65" s="6"/>
      <c r="K65" s="7"/>
    </row>
    <row r="66" spans="2:20" x14ac:dyDescent="0.2">
      <c r="B66" s="5"/>
      <c r="C66" s="6"/>
      <c r="D66" s="6"/>
      <c r="E66" s="6"/>
      <c r="F66" s="6"/>
      <c r="G66" s="6"/>
      <c r="H66" s="6"/>
      <c r="I66" s="6"/>
      <c r="J66" s="6"/>
      <c r="K66" s="7"/>
    </row>
    <row r="67" spans="2:20" x14ac:dyDescent="0.2">
      <c r="B67" s="5"/>
      <c r="C67" s="6"/>
      <c r="D67" s="6"/>
      <c r="E67" s="6"/>
      <c r="F67" s="6"/>
      <c r="G67" s="6"/>
      <c r="H67" s="6"/>
      <c r="I67" s="6"/>
      <c r="J67" s="6"/>
      <c r="K67" s="7"/>
    </row>
    <row r="68" spans="2:20" x14ac:dyDescent="0.2">
      <c r="B68" s="8"/>
      <c r="C68" s="9"/>
      <c r="D68" s="9"/>
      <c r="E68" s="9"/>
      <c r="F68" s="9"/>
      <c r="G68" s="9"/>
      <c r="H68" s="9"/>
      <c r="I68" s="9"/>
      <c r="J68" s="9"/>
      <c r="K68" s="10"/>
    </row>
    <row r="73" spans="2:20" x14ac:dyDescent="0.2">
      <c r="B73" s="113" t="s">
        <v>125</v>
      </c>
      <c r="C73" s="113" t="s">
        <v>0</v>
      </c>
      <c r="D73" s="113" t="s">
        <v>42</v>
      </c>
      <c r="E73" s="113" t="s">
        <v>41</v>
      </c>
      <c r="F73" s="113" t="s">
        <v>40</v>
      </c>
      <c r="G73" s="113" t="s">
        <v>126</v>
      </c>
      <c r="H73" s="113" t="s">
        <v>39</v>
      </c>
      <c r="I73" s="113" t="s">
        <v>38</v>
      </c>
      <c r="J73" s="113" t="s">
        <v>37</v>
      </c>
      <c r="K73" s="113" t="s">
        <v>36</v>
      </c>
      <c r="L73" s="113" t="s">
        <v>35</v>
      </c>
      <c r="M73" s="113" t="s">
        <v>34</v>
      </c>
      <c r="N73" s="114" t="s">
        <v>33</v>
      </c>
      <c r="O73" s="114" t="s">
        <v>127</v>
      </c>
      <c r="P73" s="114" t="s">
        <v>32</v>
      </c>
      <c r="Q73" s="114" t="s">
        <v>23</v>
      </c>
      <c r="R73" s="114" t="s">
        <v>24</v>
      </c>
      <c r="S73" s="114" t="s">
        <v>25</v>
      </c>
      <c r="T73" s="113" t="s">
        <v>31</v>
      </c>
    </row>
    <row r="74" spans="2:20" x14ac:dyDescent="0.2">
      <c r="B74" s="142">
        <v>1</v>
      </c>
      <c r="C74" s="142" t="s">
        <v>79</v>
      </c>
      <c r="D74" s="142" t="s">
        <v>29</v>
      </c>
      <c r="E74" s="142" t="s">
        <v>128</v>
      </c>
      <c r="F74" s="142" t="s">
        <v>30</v>
      </c>
      <c r="G74" s="142" t="s">
        <v>44</v>
      </c>
      <c r="H74" s="142" t="s">
        <v>129</v>
      </c>
      <c r="I74" s="142" t="s">
        <v>130</v>
      </c>
      <c r="J74" s="178">
        <v>38730.041666666701</v>
      </c>
      <c r="K74" s="178">
        <v>38730.645833333299</v>
      </c>
      <c r="L74" s="142" t="s">
        <v>131</v>
      </c>
      <c r="M74" s="142" t="s">
        <v>132</v>
      </c>
      <c r="N74" s="144">
        <v>-42.58</v>
      </c>
      <c r="O74" s="144">
        <v>-42.58</v>
      </c>
      <c r="P74" s="144">
        <v>5.08</v>
      </c>
      <c r="Q74" s="144">
        <v>125</v>
      </c>
      <c r="R74" s="144">
        <v>100</v>
      </c>
      <c r="S74" s="144">
        <v>142.58000000000001</v>
      </c>
      <c r="T74" s="142">
        <v>30</v>
      </c>
    </row>
    <row r="75" spans="2:20" x14ac:dyDescent="0.2">
      <c r="B75" s="142">
        <v>2</v>
      </c>
      <c r="C75" s="142" t="s">
        <v>79</v>
      </c>
      <c r="D75" s="142" t="s">
        <v>29</v>
      </c>
      <c r="E75" s="142" t="s">
        <v>128</v>
      </c>
      <c r="F75" s="142" t="s">
        <v>30</v>
      </c>
      <c r="G75" s="142" t="s">
        <v>44</v>
      </c>
      <c r="H75" s="142" t="s">
        <v>133</v>
      </c>
      <c r="I75" s="142" t="s">
        <v>134</v>
      </c>
      <c r="J75" s="178">
        <v>38733.041666666701</v>
      </c>
      <c r="K75" s="178">
        <v>38733.645833333299</v>
      </c>
      <c r="L75" s="142" t="s">
        <v>131</v>
      </c>
      <c r="M75" s="142" t="s">
        <v>132</v>
      </c>
      <c r="N75" s="144">
        <v>169.92</v>
      </c>
      <c r="O75" s="144">
        <v>127.34</v>
      </c>
      <c r="P75" s="144">
        <v>5.08</v>
      </c>
      <c r="Q75" s="144">
        <v>100</v>
      </c>
      <c r="R75" s="144">
        <v>175</v>
      </c>
      <c r="S75" s="144">
        <v>5.08</v>
      </c>
      <c r="T75" s="142">
        <v>30</v>
      </c>
    </row>
    <row r="76" spans="2:20" x14ac:dyDescent="0.2">
      <c r="B76" s="142">
        <v>3</v>
      </c>
      <c r="C76" s="142" t="s">
        <v>79</v>
      </c>
      <c r="D76" s="142" t="s">
        <v>29</v>
      </c>
      <c r="E76" s="142" t="s">
        <v>128</v>
      </c>
      <c r="F76" s="142" t="s">
        <v>30</v>
      </c>
      <c r="G76" s="142" t="s">
        <v>44</v>
      </c>
      <c r="H76" s="142" t="s">
        <v>135</v>
      </c>
      <c r="I76" s="142" t="s">
        <v>136</v>
      </c>
      <c r="J76" s="178">
        <v>38735.041666666701</v>
      </c>
      <c r="K76" s="178">
        <v>38735.416666666701</v>
      </c>
      <c r="L76" s="142" t="s">
        <v>137</v>
      </c>
      <c r="M76" s="142" t="s">
        <v>138</v>
      </c>
      <c r="N76" s="144">
        <v>-192.58</v>
      </c>
      <c r="O76" s="144">
        <v>-65.239999999999995</v>
      </c>
      <c r="P76" s="144">
        <v>5.08</v>
      </c>
      <c r="Q76" s="144">
        <v>300</v>
      </c>
      <c r="R76" s="144">
        <v>12.5</v>
      </c>
      <c r="S76" s="144">
        <v>205.08</v>
      </c>
      <c r="T76" s="142">
        <v>19</v>
      </c>
    </row>
    <row r="77" spans="2:20" x14ac:dyDescent="0.2">
      <c r="B77" s="142">
        <v>4</v>
      </c>
      <c r="C77" s="142" t="s">
        <v>79</v>
      </c>
      <c r="D77" s="142" t="s">
        <v>29</v>
      </c>
      <c r="E77" s="142" t="s">
        <v>128</v>
      </c>
      <c r="F77" s="142" t="s">
        <v>30</v>
      </c>
      <c r="G77" s="142" t="s">
        <v>44</v>
      </c>
      <c r="H77" s="142" t="s">
        <v>139</v>
      </c>
      <c r="I77" s="142" t="s">
        <v>140</v>
      </c>
      <c r="J77" s="178">
        <v>38740.041666666701</v>
      </c>
      <c r="K77" s="178">
        <v>38740.416666666701</v>
      </c>
      <c r="L77" s="142" t="s">
        <v>137</v>
      </c>
      <c r="M77" s="142" t="s">
        <v>138</v>
      </c>
      <c r="N77" s="144">
        <v>207.42</v>
      </c>
      <c r="O77" s="144">
        <v>142.18</v>
      </c>
      <c r="P77" s="144">
        <v>5.08</v>
      </c>
      <c r="Q77" s="144">
        <v>37.5</v>
      </c>
      <c r="R77" s="144">
        <v>212.5</v>
      </c>
      <c r="S77" s="144">
        <v>5.08</v>
      </c>
      <c r="T77" s="142">
        <v>19</v>
      </c>
    </row>
    <row r="78" spans="2:20" x14ac:dyDescent="0.2">
      <c r="B78" s="142">
        <v>5</v>
      </c>
      <c r="C78" s="142" t="s">
        <v>79</v>
      </c>
      <c r="D78" s="142" t="s">
        <v>29</v>
      </c>
      <c r="E78" s="142" t="s">
        <v>128</v>
      </c>
      <c r="F78" s="142" t="s">
        <v>30</v>
      </c>
      <c r="G78" s="142" t="s">
        <v>44</v>
      </c>
      <c r="H78" s="142" t="s">
        <v>141</v>
      </c>
      <c r="I78" s="142" t="s">
        <v>142</v>
      </c>
      <c r="J78" s="178">
        <v>38749.041666666701</v>
      </c>
      <c r="K78" s="178">
        <v>38749.416666666701</v>
      </c>
      <c r="L78" s="142" t="s">
        <v>137</v>
      </c>
      <c r="M78" s="142" t="s">
        <v>138</v>
      </c>
      <c r="N78" s="144">
        <v>7.42</v>
      </c>
      <c r="O78" s="144">
        <v>149.6</v>
      </c>
      <c r="P78" s="144">
        <v>5.08</v>
      </c>
      <c r="Q78" s="144">
        <v>125</v>
      </c>
      <c r="R78" s="144">
        <v>37.5</v>
      </c>
      <c r="S78" s="144">
        <v>30.08</v>
      </c>
      <c r="T78" s="142">
        <v>19</v>
      </c>
    </row>
    <row r="79" spans="2:20" x14ac:dyDescent="0.2">
      <c r="B79" s="142">
        <v>6</v>
      </c>
      <c r="C79" s="142" t="s">
        <v>79</v>
      </c>
      <c r="D79" s="142" t="s">
        <v>29</v>
      </c>
      <c r="E79" s="142" t="s">
        <v>128</v>
      </c>
      <c r="F79" s="142" t="s">
        <v>30</v>
      </c>
      <c r="G79" s="142" t="s">
        <v>44</v>
      </c>
      <c r="H79" s="142" t="s">
        <v>143</v>
      </c>
      <c r="I79" s="142" t="s">
        <v>143</v>
      </c>
      <c r="J79" s="178">
        <v>38751.041666666701</v>
      </c>
      <c r="K79" s="178">
        <v>38751.416666666701</v>
      </c>
      <c r="L79" s="142" t="s">
        <v>137</v>
      </c>
      <c r="M79" s="142" t="s">
        <v>138</v>
      </c>
      <c r="N79" s="144">
        <v>-5.08</v>
      </c>
      <c r="O79" s="144">
        <v>144.52000000000001</v>
      </c>
      <c r="P79" s="144">
        <v>5.08</v>
      </c>
      <c r="Q79" s="144">
        <v>25</v>
      </c>
      <c r="R79" s="144">
        <v>175</v>
      </c>
      <c r="S79" s="144">
        <v>180.08</v>
      </c>
      <c r="T79" s="142">
        <v>19</v>
      </c>
    </row>
    <row r="80" spans="2:20" x14ac:dyDescent="0.2">
      <c r="B80" s="142">
        <v>7</v>
      </c>
      <c r="C80" s="142" t="s">
        <v>79</v>
      </c>
      <c r="D80" s="142" t="s">
        <v>29</v>
      </c>
      <c r="E80" s="142" t="s">
        <v>128</v>
      </c>
      <c r="F80" s="142" t="s">
        <v>30</v>
      </c>
      <c r="G80" s="142" t="s">
        <v>44</v>
      </c>
      <c r="H80" s="142" t="s">
        <v>144</v>
      </c>
      <c r="I80" s="142" t="s">
        <v>145</v>
      </c>
      <c r="J80" s="178">
        <v>38754.041666666701</v>
      </c>
      <c r="K80" s="178">
        <v>38754.416666666701</v>
      </c>
      <c r="L80" s="142" t="s">
        <v>137</v>
      </c>
      <c r="M80" s="142" t="s">
        <v>138</v>
      </c>
      <c r="N80" s="144">
        <v>219.92</v>
      </c>
      <c r="O80" s="144">
        <v>364.44</v>
      </c>
      <c r="P80" s="144">
        <v>5.08</v>
      </c>
      <c r="Q80" s="144">
        <v>25</v>
      </c>
      <c r="R80" s="144">
        <v>237.5</v>
      </c>
      <c r="S80" s="144">
        <v>17.579999999999998</v>
      </c>
      <c r="T80" s="142">
        <v>19</v>
      </c>
    </row>
    <row r="81" spans="2:20" x14ac:dyDescent="0.2">
      <c r="B81" s="142">
        <v>8</v>
      </c>
      <c r="C81" s="142" t="s">
        <v>79</v>
      </c>
      <c r="D81" s="142" t="s">
        <v>29</v>
      </c>
      <c r="E81" s="142" t="s">
        <v>128</v>
      </c>
      <c r="F81" s="142" t="s">
        <v>30</v>
      </c>
      <c r="G81" s="142" t="s">
        <v>44</v>
      </c>
      <c r="H81" s="142" t="s">
        <v>146</v>
      </c>
      <c r="I81" s="142" t="s">
        <v>147</v>
      </c>
      <c r="J81" s="178">
        <v>38756.041666666701</v>
      </c>
      <c r="K81" s="178">
        <v>38756.416666666701</v>
      </c>
      <c r="L81" s="142" t="s">
        <v>137</v>
      </c>
      <c r="M81" s="142" t="s">
        <v>138</v>
      </c>
      <c r="N81" s="144">
        <v>-42.58</v>
      </c>
      <c r="O81" s="144">
        <v>321.86</v>
      </c>
      <c r="P81" s="144">
        <v>5.08</v>
      </c>
      <c r="Q81" s="144">
        <v>175</v>
      </c>
      <c r="R81" s="144">
        <v>37.5</v>
      </c>
      <c r="S81" s="144">
        <v>80.08</v>
      </c>
      <c r="T81" s="142">
        <v>19</v>
      </c>
    </row>
    <row r="82" spans="2:20" x14ac:dyDescent="0.2">
      <c r="B82" s="142">
        <v>9</v>
      </c>
      <c r="C82" s="142" t="s">
        <v>79</v>
      </c>
      <c r="D82" s="142" t="s">
        <v>29</v>
      </c>
      <c r="E82" s="142" t="s">
        <v>128</v>
      </c>
      <c r="F82" s="142" t="s">
        <v>30</v>
      </c>
      <c r="G82" s="142" t="s">
        <v>44</v>
      </c>
      <c r="H82" s="142" t="s">
        <v>148</v>
      </c>
      <c r="I82" s="142" t="s">
        <v>148</v>
      </c>
      <c r="J82" s="178">
        <v>38768.083333333299</v>
      </c>
      <c r="K82" s="178">
        <v>38768.645833333299</v>
      </c>
      <c r="L82" s="142" t="s">
        <v>131</v>
      </c>
      <c r="M82" s="142" t="s">
        <v>132</v>
      </c>
      <c r="N82" s="144">
        <v>-5.08</v>
      </c>
      <c r="O82" s="144">
        <v>316.77999999999997</v>
      </c>
      <c r="P82" s="144">
        <v>5.08</v>
      </c>
      <c r="Q82" s="144">
        <v>100</v>
      </c>
      <c r="R82" s="144">
        <v>62.5</v>
      </c>
      <c r="S82" s="144">
        <v>67.58</v>
      </c>
      <c r="T82" s="142">
        <v>28</v>
      </c>
    </row>
    <row r="83" spans="2:20" x14ac:dyDescent="0.2">
      <c r="B83" s="142">
        <v>10</v>
      </c>
      <c r="C83" s="142" t="s">
        <v>79</v>
      </c>
      <c r="D83" s="142" t="s">
        <v>29</v>
      </c>
      <c r="E83" s="142" t="s">
        <v>128</v>
      </c>
      <c r="F83" s="142" t="s">
        <v>30</v>
      </c>
      <c r="G83" s="142" t="s">
        <v>44</v>
      </c>
      <c r="H83" s="142" t="s">
        <v>149</v>
      </c>
      <c r="I83" s="142" t="s">
        <v>150</v>
      </c>
      <c r="J83" s="178">
        <v>38777.041666666701</v>
      </c>
      <c r="K83" s="178">
        <v>38777.645833333299</v>
      </c>
      <c r="L83" s="142" t="s">
        <v>131</v>
      </c>
      <c r="M83" s="142" t="s">
        <v>132</v>
      </c>
      <c r="N83" s="144">
        <v>182.42</v>
      </c>
      <c r="O83" s="144">
        <v>499.2</v>
      </c>
      <c r="P83" s="144">
        <v>5.08</v>
      </c>
      <c r="Q83" s="144">
        <v>12.5</v>
      </c>
      <c r="R83" s="144">
        <v>212.5</v>
      </c>
      <c r="S83" s="144">
        <v>30.08</v>
      </c>
      <c r="T83" s="142">
        <v>30</v>
      </c>
    </row>
    <row r="84" spans="2:20" x14ac:dyDescent="0.2">
      <c r="B84" s="142">
        <v>11</v>
      </c>
      <c r="C84" s="142" t="s">
        <v>79</v>
      </c>
      <c r="D84" s="142" t="s">
        <v>29</v>
      </c>
      <c r="E84" s="142" t="s">
        <v>128</v>
      </c>
      <c r="F84" s="142" t="s">
        <v>30</v>
      </c>
      <c r="G84" s="142" t="s">
        <v>44</v>
      </c>
      <c r="H84" s="142" t="s">
        <v>151</v>
      </c>
      <c r="I84" s="142" t="s">
        <v>152</v>
      </c>
      <c r="J84" s="178">
        <v>38782.041666666701</v>
      </c>
      <c r="K84" s="178">
        <v>38782.645833333299</v>
      </c>
      <c r="L84" s="142" t="s">
        <v>131</v>
      </c>
      <c r="M84" s="142" t="s">
        <v>132</v>
      </c>
      <c r="N84" s="144">
        <v>7.42</v>
      </c>
      <c r="O84" s="144">
        <v>506.62</v>
      </c>
      <c r="P84" s="144">
        <v>5.08</v>
      </c>
      <c r="Q84" s="144">
        <v>87.5</v>
      </c>
      <c r="R84" s="144">
        <v>237.5</v>
      </c>
      <c r="S84" s="144">
        <v>230.08</v>
      </c>
      <c r="T84" s="142">
        <v>30</v>
      </c>
    </row>
    <row r="85" spans="2:20" x14ac:dyDescent="0.2">
      <c r="B85" s="142">
        <v>12</v>
      </c>
      <c r="C85" s="142" t="s">
        <v>79</v>
      </c>
      <c r="D85" s="142" t="s">
        <v>29</v>
      </c>
      <c r="E85" s="142" t="s">
        <v>128</v>
      </c>
      <c r="F85" s="142" t="s">
        <v>30</v>
      </c>
      <c r="G85" s="142" t="s">
        <v>44</v>
      </c>
      <c r="H85" s="142" t="s">
        <v>153</v>
      </c>
      <c r="I85" s="142" t="s">
        <v>154</v>
      </c>
      <c r="J85" s="178">
        <v>38783.041666666701</v>
      </c>
      <c r="K85" s="178">
        <v>38783.416666666701</v>
      </c>
      <c r="L85" s="142" t="s">
        <v>137</v>
      </c>
      <c r="M85" s="142" t="s">
        <v>138</v>
      </c>
      <c r="N85" s="144">
        <v>-42.58</v>
      </c>
      <c r="O85" s="144">
        <v>464.04</v>
      </c>
      <c r="P85" s="144">
        <v>5.08</v>
      </c>
      <c r="Q85" s="144">
        <v>75</v>
      </c>
      <c r="R85" s="144">
        <v>25</v>
      </c>
      <c r="S85" s="144">
        <v>67.58</v>
      </c>
      <c r="T85" s="142">
        <v>19</v>
      </c>
    </row>
    <row r="86" spans="2:20" x14ac:dyDescent="0.2">
      <c r="B86" s="142">
        <v>13</v>
      </c>
      <c r="C86" s="142" t="s">
        <v>79</v>
      </c>
      <c r="D86" s="142" t="s">
        <v>29</v>
      </c>
      <c r="E86" s="142" t="s">
        <v>128</v>
      </c>
      <c r="F86" s="142" t="s">
        <v>30</v>
      </c>
      <c r="G86" s="142" t="s">
        <v>44</v>
      </c>
      <c r="H86" s="142" t="s">
        <v>155</v>
      </c>
      <c r="I86" s="142" t="s">
        <v>156</v>
      </c>
      <c r="J86" s="178">
        <v>38786.041666666701</v>
      </c>
      <c r="K86" s="178">
        <v>38786.416666666701</v>
      </c>
      <c r="L86" s="142" t="s">
        <v>137</v>
      </c>
      <c r="M86" s="142" t="s">
        <v>138</v>
      </c>
      <c r="N86" s="144">
        <v>94.92</v>
      </c>
      <c r="O86" s="144">
        <v>558.96</v>
      </c>
      <c r="P86" s="144">
        <v>5.08</v>
      </c>
      <c r="Q86" s="144">
        <v>62.5</v>
      </c>
      <c r="R86" s="144">
        <v>125</v>
      </c>
      <c r="S86" s="144">
        <v>30.08</v>
      </c>
      <c r="T86" s="142">
        <v>19</v>
      </c>
    </row>
    <row r="87" spans="2:20" x14ac:dyDescent="0.2">
      <c r="B87" s="142">
        <v>14</v>
      </c>
      <c r="C87" s="142" t="s">
        <v>79</v>
      </c>
      <c r="D87" s="142" t="s">
        <v>29</v>
      </c>
      <c r="E87" s="142" t="s">
        <v>128</v>
      </c>
      <c r="F87" s="142" t="s">
        <v>30</v>
      </c>
      <c r="G87" s="142" t="s">
        <v>44</v>
      </c>
      <c r="H87" s="142" t="s">
        <v>157</v>
      </c>
      <c r="I87" s="142" t="s">
        <v>158</v>
      </c>
      <c r="J87" s="178">
        <v>38798.041666666701</v>
      </c>
      <c r="K87" s="178">
        <v>38798.645833333299</v>
      </c>
      <c r="L87" s="142" t="s">
        <v>131</v>
      </c>
      <c r="M87" s="142" t="s">
        <v>132</v>
      </c>
      <c r="N87" s="144">
        <v>57.42</v>
      </c>
      <c r="O87" s="144">
        <v>616.38</v>
      </c>
      <c r="P87" s="144">
        <v>5.08</v>
      </c>
      <c r="Q87" s="144">
        <v>100</v>
      </c>
      <c r="R87" s="144">
        <v>87.5</v>
      </c>
      <c r="S87" s="144">
        <v>30.08</v>
      </c>
      <c r="T87" s="142">
        <v>30</v>
      </c>
    </row>
    <row r="88" spans="2:20" x14ac:dyDescent="0.2">
      <c r="B88" s="142">
        <v>15</v>
      </c>
      <c r="C88" s="142" t="s">
        <v>79</v>
      </c>
      <c r="D88" s="142" t="s">
        <v>29</v>
      </c>
      <c r="E88" s="142" t="s">
        <v>128</v>
      </c>
      <c r="F88" s="142" t="s">
        <v>30</v>
      </c>
      <c r="G88" s="142" t="s">
        <v>44</v>
      </c>
      <c r="H88" s="142" t="s">
        <v>159</v>
      </c>
      <c r="I88" s="142" t="s">
        <v>160</v>
      </c>
      <c r="J88" s="178">
        <v>38800.041666666701</v>
      </c>
      <c r="K88" s="178">
        <v>38800.645833333299</v>
      </c>
      <c r="L88" s="142" t="s">
        <v>131</v>
      </c>
      <c r="M88" s="142" t="s">
        <v>132</v>
      </c>
      <c r="N88" s="144">
        <v>-105.08</v>
      </c>
      <c r="O88" s="144">
        <v>511.3</v>
      </c>
      <c r="P88" s="144">
        <v>5.08</v>
      </c>
      <c r="Q88" s="144">
        <v>162.5</v>
      </c>
      <c r="R88" s="144">
        <v>25</v>
      </c>
      <c r="S88" s="144">
        <v>130.08000000000001</v>
      </c>
      <c r="T88" s="142">
        <v>30</v>
      </c>
    </row>
    <row r="89" spans="2:20" x14ac:dyDescent="0.2">
      <c r="B89" s="142">
        <v>16</v>
      </c>
      <c r="C89" s="142" t="s">
        <v>79</v>
      </c>
      <c r="D89" s="142" t="s">
        <v>29</v>
      </c>
      <c r="E89" s="142" t="s">
        <v>128</v>
      </c>
      <c r="F89" s="142" t="s">
        <v>30</v>
      </c>
      <c r="G89" s="142" t="s">
        <v>44</v>
      </c>
      <c r="H89" s="142" t="s">
        <v>161</v>
      </c>
      <c r="I89" s="142" t="s">
        <v>162</v>
      </c>
      <c r="J89" s="178">
        <v>38804.083333333299</v>
      </c>
      <c r="K89" s="178">
        <v>38804.645833333299</v>
      </c>
      <c r="L89" s="142" t="s">
        <v>131</v>
      </c>
      <c r="M89" s="142" t="s">
        <v>132</v>
      </c>
      <c r="N89" s="144">
        <v>32.42</v>
      </c>
      <c r="O89" s="144">
        <v>543.72</v>
      </c>
      <c r="P89" s="144">
        <v>5.08</v>
      </c>
      <c r="Q89" s="144">
        <v>37.5</v>
      </c>
      <c r="R89" s="144">
        <v>187.5</v>
      </c>
      <c r="S89" s="144">
        <v>155.08000000000001</v>
      </c>
      <c r="T89" s="142">
        <v>28</v>
      </c>
    </row>
    <row r="90" spans="2:20" x14ac:dyDescent="0.2">
      <c r="B90" s="142">
        <v>17</v>
      </c>
      <c r="C90" s="142" t="s">
        <v>79</v>
      </c>
      <c r="D90" s="142" t="s">
        <v>29</v>
      </c>
      <c r="E90" s="142" t="s">
        <v>128</v>
      </c>
      <c r="F90" s="142" t="s">
        <v>30</v>
      </c>
      <c r="G90" s="142" t="s">
        <v>44</v>
      </c>
      <c r="H90" s="142" t="s">
        <v>163</v>
      </c>
      <c r="I90" s="142" t="s">
        <v>164</v>
      </c>
      <c r="J90" s="178">
        <v>38805.083333333299</v>
      </c>
      <c r="K90" s="178">
        <v>38805.645833333299</v>
      </c>
      <c r="L90" s="142" t="s">
        <v>131</v>
      </c>
      <c r="M90" s="142" t="s">
        <v>132</v>
      </c>
      <c r="N90" s="144">
        <v>94.92</v>
      </c>
      <c r="O90" s="144">
        <v>638.64</v>
      </c>
      <c r="P90" s="144">
        <v>5.08</v>
      </c>
      <c r="Q90" s="144">
        <v>12.5</v>
      </c>
      <c r="R90" s="144">
        <v>212.5</v>
      </c>
      <c r="S90" s="144">
        <v>117.58</v>
      </c>
      <c r="T90" s="142">
        <v>28</v>
      </c>
    </row>
    <row r="91" spans="2:20" x14ac:dyDescent="0.2">
      <c r="B91" s="142">
        <v>18</v>
      </c>
      <c r="C91" s="142" t="s">
        <v>79</v>
      </c>
      <c r="D91" s="142" t="s">
        <v>29</v>
      </c>
      <c r="E91" s="142" t="s">
        <v>128</v>
      </c>
      <c r="F91" s="142" t="s">
        <v>30</v>
      </c>
      <c r="G91" s="142" t="s">
        <v>44</v>
      </c>
      <c r="H91" s="142" t="s">
        <v>165</v>
      </c>
      <c r="I91" s="142" t="s">
        <v>159</v>
      </c>
      <c r="J91" s="178">
        <v>38807.083333333299</v>
      </c>
      <c r="K91" s="178">
        <v>38807.645833333299</v>
      </c>
      <c r="L91" s="142" t="s">
        <v>131</v>
      </c>
      <c r="M91" s="142" t="s">
        <v>132</v>
      </c>
      <c r="N91" s="144">
        <v>169.92</v>
      </c>
      <c r="O91" s="144">
        <v>808.56</v>
      </c>
      <c r="P91" s="144">
        <v>5.08</v>
      </c>
      <c r="Q91" s="144">
        <v>137.5</v>
      </c>
      <c r="R91" s="144">
        <v>225</v>
      </c>
      <c r="S91" s="144">
        <v>55.08</v>
      </c>
      <c r="T91" s="142">
        <v>28</v>
      </c>
    </row>
    <row r="92" spans="2:20" x14ac:dyDescent="0.2">
      <c r="B92" s="142">
        <v>19</v>
      </c>
      <c r="C92" s="142" t="s">
        <v>79</v>
      </c>
      <c r="D92" s="142" t="s">
        <v>29</v>
      </c>
      <c r="E92" s="142" t="s">
        <v>128</v>
      </c>
      <c r="F92" s="142" t="s">
        <v>30</v>
      </c>
      <c r="G92" s="142" t="s">
        <v>44</v>
      </c>
      <c r="H92" s="142" t="s">
        <v>166</v>
      </c>
      <c r="I92" s="142" t="s">
        <v>164</v>
      </c>
      <c r="J92" s="178">
        <v>38817.041666666701</v>
      </c>
      <c r="K92" s="178">
        <v>38817.645833333299</v>
      </c>
      <c r="L92" s="142" t="s">
        <v>131</v>
      </c>
      <c r="M92" s="142" t="s">
        <v>132</v>
      </c>
      <c r="N92" s="144">
        <v>57.42</v>
      </c>
      <c r="O92" s="144">
        <v>865.98</v>
      </c>
      <c r="P92" s="144">
        <v>5.08</v>
      </c>
      <c r="Q92" s="144">
        <v>0</v>
      </c>
      <c r="R92" s="144">
        <v>237.5</v>
      </c>
      <c r="S92" s="144">
        <v>180.08</v>
      </c>
      <c r="T92" s="142">
        <v>30</v>
      </c>
    </row>
    <row r="93" spans="2:20" x14ac:dyDescent="0.2">
      <c r="B93" s="142">
        <v>20</v>
      </c>
      <c r="C93" s="142" t="s">
        <v>79</v>
      </c>
      <c r="D93" s="142" t="s">
        <v>29</v>
      </c>
      <c r="E93" s="142" t="s">
        <v>128</v>
      </c>
      <c r="F93" s="142" t="s">
        <v>30</v>
      </c>
      <c r="G93" s="142" t="s">
        <v>44</v>
      </c>
      <c r="H93" s="142" t="s">
        <v>167</v>
      </c>
      <c r="I93" s="142" t="s">
        <v>168</v>
      </c>
      <c r="J93" s="178">
        <v>38819.041666666701</v>
      </c>
      <c r="K93" s="178">
        <v>38819.416666666701</v>
      </c>
      <c r="L93" s="142" t="s">
        <v>137</v>
      </c>
      <c r="M93" s="142" t="s">
        <v>138</v>
      </c>
      <c r="N93" s="144">
        <v>-67.58</v>
      </c>
      <c r="O93" s="144">
        <v>798.4</v>
      </c>
      <c r="P93" s="144">
        <v>5.08</v>
      </c>
      <c r="Q93" s="144">
        <v>112.5</v>
      </c>
      <c r="R93" s="144">
        <v>75</v>
      </c>
      <c r="S93" s="144">
        <v>142.58000000000001</v>
      </c>
      <c r="T93" s="142">
        <v>19</v>
      </c>
    </row>
    <row r="94" spans="2:20" x14ac:dyDescent="0.2">
      <c r="B94" s="142">
        <v>21</v>
      </c>
      <c r="C94" s="142" t="s">
        <v>79</v>
      </c>
      <c r="D94" s="142" t="s">
        <v>29</v>
      </c>
      <c r="E94" s="142" t="s">
        <v>128</v>
      </c>
      <c r="F94" s="142" t="s">
        <v>30</v>
      </c>
      <c r="G94" s="142" t="s">
        <v>44</v>
      </c>
      <c r="H94" s="142" t="s">
        <v>169</v>
      </c>
      <c r="I94" s="142" t="s">
        <v>170</v>
      </c>
      <c r="J94" s="178">
        <v>38831.25</v>
      </c>
      <c r="K94" s="178">
        <v>38831.645833333299</v>
      </c>
      <c r="L94" s="142" t="s">
        <v>131</v>
      </c>
      <c r="M94" s="142" t="s">
        <v>132</v>
      </c>
      <c r="N94" s="144">
        <v>-117.58</v>
      </c>
      <c r="O94" s="144">
        <v>680.82</v>
      </c>
      <c r="P94" s="144">
        <v>5.08</v>
      </c>
      <c r="Q94" s="144">
        <v>237.5</v>
      </c>
      <c r="R94" s="144">
        <v>75</v>
      </c>
      <c r="S94" s="144">
        <v>192.58</v>
      </c>
      <c r="T94" s="142">
        <v>20</v>
      </c>
    </row>
    <row r="95" spans="2:20" x14ac:dyDescent="0.2">
      <c r="B95" s="142">
        <v>22</v>
      </c>
      <c r="C95" s="142" t="s">
        <v>79</v>
      </c>
      <c r="D95" s="142" t="s">
        <v>29</v>
      </c>
      <c r="E95" s="142" t="s">
        <v>128</v>
      </c>
      <c r="F95" s="142" t="s">
        <v>30</v>
      </c>
      <c r="G95" s="142" t="s">
        <v>44</v>
      </c>
      <c r="H95" s="142" t="s">
        <v>171</v>
      </c>
      <c r="I95" s="142" t="s">
        <v>172</v>
      </c>
      <c r="J95" s="178">
        <v>38839.041666666701</v>
      </c>
      <c r="K95" s="178">
        <v>38839.645833333299</v>
      </c>
      <c r="L95" s="142" t="s">
        <v>131</v>
      </c>
      <c r="M95" s="142" t="s">
        <v>132</v>
      </c>
      <c r="N95" s="144">
        <v>207.42</v>
      </c>
      <c r="O95" s="144">
        <v>888.24</v>
      </c>
      <c r="P95" s="144">
        <v>5.08</v>
      </c>
      <c r="Q95" s="144">
        <v>12.5</v>
      </c>
      <c r="R95" s="144">
        <v>350</v>
      </c>
      <c r="S95" s="144">
        <v>142.58000000000001</v>
      </c>
      <c r="T95" s="142">
        <v>30</v>
      </c>
    </row>
    <row r="96" spans="2:20" x14ac:dyDescent="0.2">
      <c r="B96" s="142">
        <v>23</v>
      </c>
      <c r="C96" s="142" t="s">
        <v>79</v>
      </c>
      <c r="D96" s="142" t="s">
        <v>29</v>
      </c>
      <c r="E96" s="142" t="s">
        <v>128</v>
      </c>
      <c r="F96" s="142" t="s">
        <v>30</v>
      </c>
      <c r="G96" s="142" t="s">
        <v>44</v>
      </c>
      <c r="H96" s="142" t="s">
        <v>173</v>
      </c>
      <c r="I96" s="142" t="s">
        <v>174</v>
      </c>
      <c r="J96" s="178">
        <v>38849.041666666701</v>
      </c>
      <c r="K96" s="178">
        <v>38849.416666666701</v>
      </c>
      <c r="L96" s="142" t="s">
        <v>137</v>
      </c>
      <c r="M96" s="142" t="s">
        <v>138</v>
      </c>
      <c r="N96" s="144">
        <v>-155.08000000000001</v>
      </c>
      <c r="O96" s="144">
        <v>733.16</v>
      </c>
      <c r="P96" s="144">
        <v>5.08</v>
      </c>
      <c r="Q96" s="144">
        <v>225</v>
      </c>
      <c r="R96" s="144">
        <v>75</v>
      </c>
      <c r="S96" s="144">
        <v>230.08</v>
      </c>
      <c r="T96" s="142">
        <v>19</v>
      </c>
    </row>
    <row r="97" spans="2:20" x14ac:dyDescent="0.2">
      <c r="B97" s="142">
        <v>24</v>
      </c>
      <c r="C97" s="142" t="s">
        <v>79</v>
      </c>
      <c r="D97" s="142" t="s">
        <v>29</v>
      </c>
      <c r="E97" s="142" t="s">
        <v>128</v>
      </c>
      <c r="F97" s="142" t="s">
        <v>30</v>
      </c>
      <c r="G97" s="142" t="s">
        <v>44</v>
      </c>
      <c r="H97" s="142" t="s">
        <v>175</v>
      </c>
      <c r="I97" s="142" t="s">
        <v>175</v>
      </c>
      <c r="J97" s="178">
        <v>38852.041666666701</v>
      </c>
      <c r="K97" s="178">
        <v>38852.416666666701</v>
      </c>
      <c r="L97" s="142" t="s">
        <v>137</v>
      </c>
      <c r="M97" s="142" t="s">
        <v>138</v>
      </c>
      <c r="N97" s="144">
        <v>-5.08</v>
      </c>
      <c r="O97" s="144">
        <v>728.08</v>
      </c>
      <c r="P97" s="144">
        <v>5.08</v>
      </c>
      <c r="Q97" s="144">
        <v>325</v>
      </c>
      <c r="R97" s="144">
        <v>212.5</v>
      </c>
      <c r="S97" s="144">
        <v>217.58</v>
      </c>
      <c r="T97" s="142">
        <v>19</v>
      </c>
    </row>
    <row r="98" spans="2:20" x14ac:dyDescent="0.2">
      <c r="B98" s="142">
        <v>25</v>
      </c>
      <c r="C98" s="142" t="s">
        <v>79</v>
      </c>
      <c r="D98" s="142" t="s">
        <v>29</v>
      </c>
      <c r="E98" s="142" t="s">
        <v>128</v>
      </c>
      <c r="F98" s="142" t="s">
        <v>30</v>
      </c>
      <c r="G98" s="142" t="s">
        <v>44</v>
      </c>
      <c r="H98" s="142" t="s">
        <v>176</v>
      </c>
      <c r="I98" s="142" t="s">
        <v>177</v>
      </c>
      <c r="J98" s="178">
        <v>38855.041666666701</v>
      </c>
      <c r="K98" s="178">
        <v>38855.416666666701</v>
      </c>
      <c r="L98" s="142" t="s">
        <v>137</v>
      </c>
      <c r="M98" s="142" t="s">
        <v>138</v>
      </c>
      <c r="N98" s="144">
        <v>169.92</v>
      </c>
      <c r="O98" s="144">
        <v>898</v>
      </c>
      <c r="P98" s="144">
        <v>5.08</v>
      </c>
      <c r="Q98" s="144">
        <v>112.5</v>
      </c>
      <c r="R98" s="144">
        <v>275</v>
      </c>
      <c r="S98" s="144">
        <v>105.08</v>
      </c>
      <c r="T98" s="142">
        <v>19</v>
      </c>
    </row>
    <row r="99" spans="2:20" x14ac:dyDescent="0.2">
      <c r="B99" s="142">
        <v>26</v>
      </c>
      <c r="C99" s="142" t="s">
        <v>79</v>
      </c>
      <c r="D99" s="142" t="s">
        <v>29</v>
      </c>
      <c r="E99" s="142" t="s">
        <v>128</v>
      </c>
      <c r="F99" s="142" t="s">
        <v>30</v>
      </c>
      <c r="G99" s="142" t="s">
        <v>44</v>
      </c>
      <c r="H99" s="142" t="s">
        <v>144</v>
      </c>
      <c r="I99" s="142" t="s">
        <v>178</v>
      </c>
      <c r="J99" s="178">
        <v>38856.041666666701</v>
      </c>
      <c r="K99" s="178">
        <v>38856.416666666701</v>
      </c>
      <c r="L99" s="142" t="s">
        <v>137</v>
      </c>
      <c r="M99" s="142" t="s">
        <v>138</v>
      </c>
      <c r="N99" s="144">
        <v>82.42</v>
      </c>
      <c r="O99" s="144">
        <v>980.42</v>
      </c>
      <c r="P99" s="144">
        <v>5.08</v>
      </c>
      <c r="Q99" s="144">
        <v>62.5</v>
      </c>
      <c r="R99" s="144">
        <v>250</v>
      </c>
      <c r="S99" s="144">
        <v>167.58</v>
      </c>
      <c r="T99" s="142">
        <v>19</v>
      </c>
    </row>
    <row r="100" spans="2:20" x14ac:dyDescent="0.2">
      <c r="B100" s="142">
        <v>27</v>
      </c>
      <c r="C100" s="142" t="s">
        <v>79</v>
      </c>
      <c r="D100" s="142" t="s">
        <v>29</v>
      </c>
      <c r="E100" s="142" t="s">
        <v>128</v>
      </c>
      <c r="F100" s="142" t="s">
        <v>30</v>
      </c>
      <c r="G100" s="142" t="s">
        <v>44</v>
      </c>
      <c r="H100" s="142" t="s">
        <v>179</v>
      </c>
      <c r="I100" s="142" t="s">
        <v>180</v>
      </c>
      <c r="J100" s="178">
        <v>38860.041666666701</v>
      </c>
      <c r="K100" s="178">
        <v>38860.416666666701</v>
      </c>
      <c r="L100" s="142" t="s">
        <v>137</v>
      </c>
      <c r="M100" s="142" t="s">
        <v>138</v>
      </c>
      <c r="N100" s="144">
        <v>119.92</v>
      </c>
      <c r="O100" s="144">
        <v>1100.3399999999999</v>
      </c>
      <c r="P100" s="144">
        <v>5.08</v>
      </c>
      <c r="Q100" s="144">
        <v>37.5</v>
      </c>
      <c r="R100" s="144">
        <v>262.5</v>
      </c>
      <c r="S100" s="144">
        <v>142.58000000000001</v>
      </c>
      <c r="T100" s="142">
        <v>19</v>
      </c>
    </row>
    <row r="101" spans="2:20" x14ac:dyDescent="0.2">
      <c r="B101" s="142">
        <v>28</v>
      </c>
      <c r="C101" s="142" t="s">
        <v>79</v>
      </c>
      <c r="D101" s="142" t="s">
        <v>29</v>
      </c>
      <c r="E101" s="142" t="s">
        <v>128</v>
      </c>
      <c r="F101" s="142" t="s">
        <v>30</v>
      </c>
      <c r="G101" s="142" t="s">
        <v>44</v>
      </c>
      <c r="H101" s="142" t="s">
        <v>181</v>
      </c>
      <c r="I101" s="142" t="s">
        <v>182</v>
      </c>
      <c r="J101" s="178">
        <v>38861.041666666701</v>
      </c>
      <c r="K101" s="178">
        <v>38861.416666666701</v>
      </c>
      <c r="L101" s="142" t="s">
        <v>137</v>
      </c>
      <c r="M101" s="142" t="s">
        <v>138</v>
      </c>
      <c r="N101" s="144">
        <v>244.92</v>
      </c>
      <c r="O101" s="144">
        <v>1345.26</v>
      </c>
      <c r="P101" s="144">
        <v>5.08</v>
      </c>
      <c r="Q101" s="144">
        <v>75</v>
      </c>
      <c r="R101" s="144">
        <v>462.5</v>
      </c>
      <c r="S101" s="144">
        <v>217.58</v>
      </c>
      <c r="T101" s="142">
        <v>19</v>
      </c>
    </row>
    <row r="102" spans="2:20" x14ac:dyDescent="0.2">
      <c r="B102" s="142">
        <v>29</v>
      </c>
      <c r="C102" s="142" t="s">
        <v>79</v>
      </c>
      <c r="D102" s="142" t="s">
        <v>29</v>
      </c>
      <c r="E102" s="142" t="s">
        <v>128</v>
      </c>
      <c r="F102" s="142" t="s">
        <v>30</v>
      </c>
      <c r="G102" s="142" t="s">
        <v>44</v>
      </c>
      <c r="H102" s="142" t="s">
        <v>183</v>
      </c>
      <c r="I102" s="142" t="s">
        <v>184</v>
      </c>
      <c r="J102" s="178">
        <v>38867.041666666701</v>
      </c>
      <c r="K102" s="178">
        <v>38867.416666666701</v>
      </c>
      <c r="L102" s="142" t="s">
        <v>137</v>
      </c>
      <c r="M102" s="142" t="s">
        <v>138</v>
      </c>
      <c r="N102" s="144">
        <v>-205.08</v>
      </c>
      <c r="O102" s="144">
        <v>1140.18</v>
      </c>
      <c r="P102" s="144">
        <v>5.08</v>
      </c>
      <c r="Q102" s="144">
        <v>325</v>
      </c>
      <c r="R102" s="144">
        <v>87.5</v>
      </c>
      <c r="S102" s="144">
        <v>292.58</v>
      </c>
      <c r="T102" s="142">
        <v>19</v>
      </c>
    </row>
    <row r="103" spans="2:20" x14ac:dyDescent="0.2">
      <c r="B103" s="142">
        <v>30</v>
      </c>
      <c r="C103" s="142" t="s">
        <v>79</v>
      </c>
      <c r="D103" s="142" t="s">
        <v>29</v>
      </c>
      <c r="E103" s="142" t="s">
        <v>128</v>
      </c>
      <c r="F103" s="142" t="s">
        <v>30</v>
      </c>
      <c r="G103" s="142" t="s">
        <v>44</v>
      </c>
      <c r="H103" s="142" t="s">
        <v>185</v>
      </c>
      <c r="I103" s="142" t="s">
        <v>186</v>
      </c>
      <c r="J103" s="178">
        <v>38868.041666666701</v>
      </c>
      <c r="K103" s="178">
        <v>38868.416666666701</v>
      </c>
      <c r="L103" s="142" t="s">
        <v>137</v>
      </c>
      <c r="M103" s="142" t="s">
        <v>138</v>
      </c>
      <c r="N103" s="144">
        <v>144.91999999999999</v>
      </c>
      <c r="O103" s="144">
        <v>1285.0999999999999</v>
      </c>
      <c r="P103" s="144">
        <v>5.08</v>
      </c>
      <c r="Q103" s="144">
        <v>225</v>
      </c>
      <c r="R103" s="144">
        <v>212.5</v>
      </c>
      <c r="S103" s="144">
        <v>67.58</v>
      </c>
      <c r="T103" s="142">
        <v>19</v>
      </c>
    </row>
    <row r="104" spans="2:20" x14ac:dyDescent="0.2">
      <c r="B104" s="142">
        <v>31</v>
      </c>
      <c r="C104" s="142" t="s">
        <v>79</v>
      </c>
      <c r="D104" s="142" t="s">
        <v>29</v>
      </c>
      <c r="E104" s="142" t="s">
        <v>128</v>
      </c>
      <c r="F104" s="142" t="s">
        <v>30</v>
      </c>
      <c r="G104" s="142" t="s">
        <v>44</v>
      </c>
      <c r="H104" s="142" t="s">
        <v>187</v>
      </c>
      <c r="I104" s="142" t="s">
        <v>188</v>
      </c>
      <c r="J104" s="178">
        <v>38874.041666666701</v>
      </c>
      <c r="K104" s="178">
        <v>38874.416666666701</v>
      </c>
      <c r="L104" s="142" t="s">
        <v>137</v>
      </c>
      <c r="M104" s="142" t="s">
        <v>138</v>
      </c>
      <c r="N104" s="144">
        <v>132.41999999999999</v>
      </c>
      <c r="O104" s="144">
        <v>1417.52</v>
      </c>
      <c r="P104" s="144">
        <v>5.08</v>
      </c>
      <c r="Q104" s="144">
        <v>0</v>
      </c>
      <c r="R104" s="144">
        <v>225</v>
      </c>
      <c r="S104" s="144">
        <v>92.58</v>
      </c>
      <c r="T104" s="142">
        <v>19</v>
      </c>
    </row>
    <row r="105" spans="2:20" x14ac:dyDescent="0.2">
      <c r="B105" s="142">
        <v>32</v>
      </c>
      <c r="C105" s="142" t="s">
        <v>79</v>
      </c>
      <c r="D105" s="142" t="s">
        <v>29</v>
      </c>
      <c r="E105" s="142" t="s">
        <v>128</v>
      </c>
      <c r="F105" s="142" t="s">
        <v>30</v>
      </c>
      <c r="G105" s="142" t="s">
        <v>44</v>
      </c>
      <c r="H105" s="142" t="s">
        <v>185</v>
      </c>
      <c r="I105" s="142" t="s">
        <v>189</v>
      </c>
      <c r="J105" s="178">
        <v>38880.041666666701</v>
      </c>
      <c r="K105" s="178">
        <v>38880.416666666701</v>
      </c>
      <c r="L105" s="142" t="s">
        <v>137</v>
      </c>
      <c r="M105" s="142" t="s">
        <v>138</v>
      </c>
      <c r="N105" s="144">
        <v>219.92</v>
      </c>
      <c r="O105" s="144">
        <v>1637.44</v>
      </c>
      <c r="P105" s="144">
        <v>5.08</v>
      </c>
      <c r="Q105" s="144">
        <v>12.5</v>
      </c>
      <c r="R105" s="144">
        <v>412.5</v>
      </c>
      <c r="S105" s="144">
        <v>192.58</v>
      </c>
      <c r="T105" s="142">
        <v>19</v>
      </c>
    </row>
    <row r="106" spans="2:20" x14ac:dyDescent="0.2">
      <c r="B106" s="142">
        <v>33</v>
      </c>
      <c r="C106" s="142" t="s">
        <v>79</v>
      </c>
      <c r="D106" s="142" t="s">
        <v>29</v>
      </c>
      <c r="E106" s="142" t="s">
        <v>128</v>
      </c>
      <c r="F106" s="142" t="s">
        <v>30</v>
      </c>
      <c r="G106" s="142" t="s">
        <v>44</v>
      </c>
      <c r="H106" s="142" t="s">
        <v>190</v>
      </c>
      <c r="I106" s="142" t="s">
        <v>191</v>
      </c>
      <c r="J106" s="178">
        <v>38881.041666666701</v>
      </c>
      <c r="K106" s="178">
        <v>38881.416666666701</v>
      </c>
      <c r="L106" s="142" t="s">
        <v>137</v>
      </c>
      <c r="M106" s="142" t="s">
        <v>138</v>
      </c>
      <c r="N106" s="144">
        <v>-255.08</v>
      </c>
      <c r="O106" s="144">
        <v>1382.36</v>
      </c>
      <c r="P106" s="144">
        <v>5.08</v>
      </c>
      <c r="Q106" s="144">
        <v>300</v>
      </c>
      <c r="R106" s="144">
        <v>50</v>
      </c>
      <c r="S106" s="144">
        <v>305.08</v>
      </c>
      <c r="T106" s="142">
        <v>19</v>
      </c>
    </row>
    <row r="107" spans="2:20" x14ac:dyDescent="0.2">
      <c r="B107" s="142">
        <v>34</v>
      </c>
      <c r="C107" s="142" t="s">
        <v>79</v>
      </c>
      <c r="D107" s="142" t="s">
        <v>29</v>
      </c>
      <c r="E107" s="142" t="s">
        <v>128</v>
      </c>
      <c r="F107" s="142" t="s">
        <v>30</v>
      </c>
      <c r="G107" s="142" t="s">
        <v>44</v>
      </c>
      <c r="H107" s="142" t="s">
        <v>192</v>
      </c>
      <c r="I107" s="142" t="s">
        <v>193</v>
      </c>
      <c r="J107" s="178">
        <v>38882.041666666701</v>
      </c>
      <c r="K107" s="178">
        <v>38882.416666666701</v>
      </c>
      <c r="L107" s="142" t="s">
        <v>137</v>
      </c>
      <c r="M107" s="142" t="s">
        <v>138</v>
      </c>
      <c r="N107" s="144">
        <v>132.41999999999999</v>
      </c>
      <c r="O107" s="144">
        <v>1514.78</v>
      </c>
      <c r="P107" s="144">
        <v>5.08</v>
      </c>
      <c r="Q107" s="144">
        <v>25</v>
      </c>
      <c r="R107" s="144">
        <v>300</v>
      </c>
      <c r="S107" s="144">
        <v>167.58</v>
      </c>
      <c r="T107" s="142">
        <v>19</v>
      </c>
    </row>
    <row r="108" spans="2:20" x14ac:dyDescent="0.2">
      <c r="B108" s="142">
        <v>35</v>
      </c>
      <c r="C108" s="142" t="s">
        <v>79</v>
      </c>
      <c r="D108" s="142" t="s">
        <v>29</v>
      </c>
      <c r="E108" s="142" t="s">
        <v>128</v>
      </c>
      <c r="F108" s="142" t="s">
        <v>30</v>
      </c>
      <c r="G108" s="142" t="s">
        <v>44</v>
      </c>
      <c r="H108" s="142" t="s">
        <v>194</v>
      </c>
      <c r="I108" s="142" t="s">
        <v>195</v>
      </c>
      <c r="J108" s="178">
        <v>38887.041666666701</v>
      </c>
      <c r="K108" s="178">
        <v>38887.416666666701</v>
      </c>
      <c r="L108" s="142" t="s">
        <v>137</v>
      </c>
      <c r="M108" s="142" t="s">
        <v>138</v>
      </c>
      <c r="N108" s="144">
        <v>219.92</v>
      </c>
      <c r="O108" s="144">
        <v>1734.7</v>
      </c>
      <c r="P108" s="144">
        <v>5.08</v>
      </c>
      <c r="Q108" s="144">
        <v>87.5</v>
      </c>
      <c r="R108" s="144">
        <v>237.5</v>
      </c>
      <c r="S108" s="144">
        <v>17.579999999999998</v>
      </c>
      <c r="T108" s="142">
        <v>19</v>
      </c>
    </row>
    <row r="109" spans="2:20" x14ac:dyDescent="0.2">
      <c r="B109" s="142">
        <v>36</v>
      </c>
      <c r="C109" s="142" t="s">
        <v>79</v>
      </c>
      <c r="D109" s="142" t="s">
        <v>29</v>
      </c>
      <c r="E109" s="142" t="s">
        <v>128</v>
      </c>
      <c r="F109" s="142" t="s">
        <v>30</v>
      </c>
      <c r="G109" s="142" t="s">
        <v>44</v>
      </c>
      <c r="H109" s="142" t="s">
        <v>196</v>
      </c>
      <c r="I109" s="142" t="s">
        <v>197</v>
      </c>
      <c r="J109" s="178">
        <v>38888.041666666701</v>
      </c>
      <c r="K109" s="178">
        <v>38888.416666666701</v>
      </c>
      <c r="L109" s="142" t="s">
        <v>137</v>
      </c>
      <c r="M109" s="142" t="s">
        <v>138</v>
      </c>
      <c r="N109" s="144">
        <v>19.920000000000002</v>
      </c>
      <c r="O109" s="144">
        <v>1754.62</v>
      </c>
      <c r="P109" s="144">
        <v>5.08</v>
      </c>
      <c r="Q109" s="144">
        <v>125</v>
      </c>
      <c r="R109" s="144">
        <v>125</v>
      </c>
      <c r="S109" s="144">
        <v>105.08</v>
      </c>
      <c r="T109" s="142">
        <v>19</v>
      </c>
    </row>
    <row r="110" spans="2:20" x14ac:dyDescent="0.2">
      <c r="B110" s="142">
        <v>37</v>
      </c>
      <c r="C110" s="142" t="s">
        <v>79</v>
      </c>
      <c r="D110" s="142" t="s">
        <v>29</v>
      </c>
      <c r="E110" s="142" t="s">
        <v>128</v>
      </c>
      <c r="F110" s="142" t="s">
        <v>30</v>
      </c>
      <c r="G110" s="142" t="s">
        <v>44</v>
      </c>
      <c r="H110" s="142" t="s">
        <v>196</v>
      </c>
      <c r="I110" s="142" t="s">
        <v>198</v>
      </c>
      <c r="J110" s="178">
        <v>38896.041666666701</v>
      </c>
      <c r="K110" s="178">
        <v>38896.416666666701</v>
      </c>
      <c r="L110" s="142" t="s">
        <v>137</v>
      </c>
      <c r="M110" s="142" t="s">
        <v>138</v>
      </c>
      <c r="N110" s="144">
        <v>69.92</v>
      </c>
      <c r="O110" s="144">
        <v>1824.54</v>
      </c>
      <c r="P110" s="144">
        <v>5.08</v>
      </c>
      <c r="Q110" s="144">
        <v>75</v>
      </c>
      <c r="R110" s="144">
        <v>112.5</v>
      </c>
      <c r="S110" s="144">
        <v>42.58</v>
      </c>
      <c r="T110" s="142">
        <v>19</v>
      </c>
    </row>
    <row r="111" spans="2:20" x14ac:dyDescent="0.2">
      <c r="B111" s="142">
        <v>38</v>
      </c>
      <c r="C111" s="142" t="s">
        <v>79</v>
      </c>
      <c r="D111" s="142" t="s">
        <v>29</v>
      </c>
      <c r="E111" s="142" t="s">
        <v>128</v>
      </c>
      <c r="F111" s="142" t="s">
        <v>30</v>
      </c>
      <c r="G111" s="142" t="s">
        <v>44</v>
      </c>
      <c r="H111" s="142" t="s">
        <v>199</v>
      </c>
      <c r="I111" s="142" t="s">
        <v>200</v>
      </c>
      <c r="J111" s="178">
        <v>38904.041666666701</v>
      </c>
      <c r="K111" s="178">
        <v>38904.645833333299</v>
      </c>
      <c r="L111" s="142" t="s">
        <v>131</v>
      </c>
      <c r="M111" s="142" t="s">
        <v>132</v>
      </c>
      <c r="N111" s="144">
        <v>307.42</v>
      </c>
      <c r="O111" s="144">
        <v>2131.96</v>
      </c>
      <c r="P111" s="144">
        <v>5.08</v>
      </c>
      <c r="Q111" s="144">
        <v>50</v>
      </c>
      <c r="R111" s="144">
        <v>400</v>
      </c>
      <c r="S111" s="144">
        <v>92.58</v>
      </c>
      <c r="T111" s="142">
        <v>30</v>
      </c>
    </row>
    <row r="112" spans="2:20" x14ac:dyDescent="0.2">
      <c r="B112" s="142">
        <v>39</v>
      </c>
      <c r="C112" s="142" t="s">
        <v>79</v>
      </c>
      <c r="D112" s="142" t="s">
        <v>29</v>
      </c>
      <c r="E112" s="142" t="s">
        <v>128</v>
      </c>
      <c r="F112" s="142" t="s">
        <v>30</v>
      </c>
      <c r="G112" s="142" t="s">
        <v>44</v>
      </c>
      <c r="H112" s="142" t="s">
        <v>201</v>
      </c>
      <c r="I112" s="142" t="s">
        <v>155</v>
      </c>
      <c r="J112" s="178">
        <v>38908.041666666701</v>
      </c>
      <c r="K112" s="178">
        <v>38908.645833333299</v>
      </c>
      <c r="L112" s="142" t="s">
        <v>131</v>
      </c>
      <c r="M112" s="142" t="s">
        <v>132</v>
      </c>
      <c r="N112" s="144">
        <v>369.92</v>
      </c>
      <c r="O112" s="144">
        <v>2501.88</v>
      </c>
      <c r="P112" s="144">
        <v>5.08</v>
      </c>
      <c r="Q112" s="144">
        <v>12.5</v>
      </c>
      <c r="R112" s="144">
        <v>400</v>
      </c>
      <c r="S112" s="144">
        <v>30.08</v>
      </c>
      <c r="T112" s="142">
        <v>30</v>
      </c>
    </row>
    <row r="113" spans="2:20" x14ac:dyDescent="0.2">
      <c r="B113" s="142">
        <v>40</v>
      </c>
      <c r="C113" s="142" t="s">
        <v>79</v>
      </c>
      <c r="D113" s="142" t="s">
        <v>29</v>
      </c>
      <c r="E113" s="142" t="s">
        <v>128</v>
      </c>
      <c r="F113" s="142" t="s">
        <v>30</v>
      </c>
      <c r="G113" s="142" t="s">
        <v>44</v>
      </c>
      <c r="H113" s="142" t="s">
        <v>202</v>
      </c>
      <c r="I113" s="142" t="s">
        <v>144</v>
      </c>
      <c r="J113" s="178">
        <v>38911.041666666701</v>
      </c>
      <c r="K113" s="178">
        <v>38911.416666666701</v>
      </c>
      <c r="L113" s="142" t="s">
        <v>137</v>
      </c>
      <c r="M113" s="142" t="s">
        <v>138</v>
      </c>
      <c r="N113" s="144">
        <v>-167.58</v>
      </c>
      <c r="O113" s="144">
        <v>2334.3000000000002</v>
      </c>
      <c r="P113" s="144">
        <v>5.08</v>
      </c>
      <c r="Q113" s="144">
        <v>200</v>
      </c>
      <c r="R113" s="144">
        <v>62.5</v>
      </c>
      <c r="S113" s="144">
        <v>230.08</v>
      </c>
      <c r="T113" s="142">
        <v>19</v>
      </c>
    </row>
    <row r="114" spans="2:20" x14ac:dyDescent="0.2">
      <c r="B114" s="142">
        <v>41</v>
      </c>
      <c r="C114" s="142" t="s">
        <v>79</v>
      </c>
      <c r="D114" s="142" t="s">
        <v>29</v>
      </c>
      <c r="E114" s="142" t="s">
        <v>128</v>
      </c>
      <c r="F114" s="142" t="s">
        <v>30</v>
      </c>
      <c r="G114" s="142" t="s">
        <v>44</v>
      </c>
      <c r="H114" s="142" t="s">
        <v>203</v>
      </c>
      <c r="I114" s="142" t="s">
        <v>197</v>
      </c>
      <c r="J114" s="178">
        <v>38912.041666666701</v>
      </c>
      <c r="K114" s="178">
        <v>38912.416666666701</v>
      </c>
      <c r="L114" s="142" t="s">
        <v>137</v>
      </c>
      <c r="M114" s="142" t="s">
        <v>138</v>
      </c>
      <c r="N114" s="144">
        <v>332.42</v>
      </c>
      <c r="O114" s="144">
        <v>2666.72</v>
      </c>
      <c r="P114" s="144">
        <v>5.08</v>
      </c>
      <c r="Q114" s="144">
        <v>100</v>
      </c>
      <c r="R114" s="144">
        <v>350</v>
      </c>
      <c r="S114" s="144">
        <v>17.579999999999998</v>
      </c>
      <c r="T114" s="142">
        <v>19</v>
      </c>
    </row>
    <row r="115" spans="2:20" x14ac:dyDescent="0.2">
      <c r="B115" s="142">
        <v>42</v>
      </c>
      <c r="C115" s="142" t="s">
        <v>79</v>
      </c>
      <c r="D115" s="142" t="s">
        <v>29</v>
      </c>
      <c r="E115" s="142" t="s">
        <v>128</v>
      </c>
      <c r="F115" s="142" t="s">
        <v>30</v>
      </c>
      <c r="G115" s="142" t="s">
        <v>44</v>
      </c>
      <c r="H115" s="142" t="s">
        <v>204</v>
      </c>
      <c r="I115" s="142" t="s">
        <v>205</v>
      </c>
      <c r="J115" s="178">
        <v>38919.041666666701</v>
      </c>
      <c r="K115" s="178">
        <v>38919.416666666701</v>
      </c>
      <c r="L115" s="142" t="s">
        <v>137</v>
      </c>
      <c r="M115" s="142" t="s">
        <v>138</v>
      </c>
      <c r="N115" s="144">
        <v>-30.08</v>
      </c>
      <c r="O115" s="144">
        <v>2636.64</v>
      </c>
      <c r="P115" s="144">
        <v>5.08</v>
      </c>
      <c r="Q115" s="144">
        <v>50</v>
      </c>
      <c r="R115" s="144">
        <v>137.5</v>
      </c>
      <c r="S115" s="144">
        <v>167.58</v>
      </c>
      <c r="T115" s="142">
        <v>19</v>
      </c>
    </row>
    <row r="116" spans="2:20" x14ac:dyDescent="0.2">
      <c r="B116" s="142">
        <v>43</v>
      </c>
      <c r="C116" s="142" t="s">
        <v>79</v>
      </c>
      <c r="D116" s="142" t="s">
        <v>29</v>
      </c>
      <c r="E116" s="142" t="s">
        <v>128</v>
      </c>
      <c r="F116" s="142" t="s">
        <v>30</v>
      </c>
      <c r="G116" s="142" t="s">
        <v>44</v>
      </c>
      <c r="H116" s="142" t="s">
        <v>206</v>
      </c>
      <c r="I116" s="142" t="s">
        <v>207</v>
      </c>
      <c r="J116" s="178">
        <v>38922.041666666701</v>
      </c>
      <c r="K116" s="178">
        <v>38922.416666666701</v>
      </c>
      <c r="L116" s="142" t="s">
        <v>137</v>
      </c>
      <c r="M116" s="142" t="s">
        <v>138</v>
      </c>
      <c r="N116" s="144">
        <v>269.92</v>
      </c>
      <c r="O116" s="144">
        <v>2906.56</v>
      </c>
      <c r="P116" s="144">
        <v>5.08</v>
      </c>
      <c r="Q116" s="144">
        <v>50</v>
      </c>
      <c r="R116" s="144">
        <v>275</v>
      </c>
      <c r="S116" s="144">
        <v>5.08</v>
      </c>
      <c r="T116" s="142">
        <v>19</v>
      </c>
    </row>
    <row r="117" spans="2:20" x14ac:dyDescent="0.2">
      <c r="B117" s="142">
        <v>44</v>
      </c>
      <c r="C117" s="142" t="s">
        <v>79</v>
      </c>
      <c r="D117" s="142" t="s">
        <v>29</v>
      </c>
      <c r="E117" s="142" t="s">
        <v>128</v>
      </c>
      <c r="F117" s="142" t="s">
        <v>30</v>
      </c>
      <c r="G117" s="142" t="s">
        <v>44</v>
      </c>
      <c r="H117" s="142" t="s">
        <v>208</v>
      </c>
      <c r="I117" s="142" t="s">
        <v>149</v>
      </c>
      <c r="J117" s="178">
        <v>38938.041666666701</v>
      </c>
      <c r="K117" s="178">
        <v>38938.645833333299</v>
      </c>
      <c r="L117" s="142" t="s">
        <v>131</v>
      </c>
      <c r="M117" s="142" t="s">
        <v>132</v>
      </c>
      <c r="N117" s="144">
        <v>194.92</v>
      </c>
      <c r="O117" s="144">
        <v>3101.48</v>
      </c>
      <c r="P117" s="144">
        <v>5.08</v>
      </c>
      <c r="Q117" s="144">
        <v>87.5</v>
      </c>
      <c r="R117" s="144">
        <v>412.5</v>
      </c>
      <c r="S117" s="144">
        <v>217.58</v>
      </c>
      <c r="T117" s="142">
        <v>30</v>
      </c>
    </row>
    <row r="118" spans="2:20" x14ac:dyDescent="0.2">
      <c r="B118" s="142">
        <v>45</v>
      </c>
      <c r="C118" s="142" t="s">
        <v>79</v>
      </c>
      <c r="D118" s="142" t="s">
        <v>29</v>
      </c>
      <c r="E118" s="142" t="s">
        <v>128</v>
      </c>
      <c r="F118" s="142" t="s">
        <v>30</v>
      </c>
      <c r="G118" s="142" t="s">
        <v>44</v>
      </c>
      <c r="H118" s="142" t="s">
        <v>209</v>
      </c>
      <c r="I118" s="142" t="s">
        <v>187</v>
      </c>
      <c r="J118" s="178">
        <v>38939.041666666701</v>
      </c>
      <c r="K118" s="178">
        <v>38939.645833333299</v>
      </c>
      <c r="L118" s="142" t="s">
        <v>131</v>
      </c>
      <c r="M118" s="142" t="s">
        <v>132</v>
      </c>
      <c r="N118" s="144">
        <v>-130.08000000000001</v>
      </c>
      <c r="O118" s="144">
        <v>2971.4</v>
      </c>
      <c r="P118" s="144">
        <v>5.08</v>
      </c>
      <c r="Q118" s="144">
        <v>462.5</v>
      </c>
      <c r="R118" s="144">
        <v>62.5</v>
      </c>
      <c r="S118" s="144">
        <v>192.58</v>
      </c>
      <c r="T118" s="142">
        <v>30</v>
      </c>
    </row>
    <row r="119" spans="2:20" x14ac:dyDescent="0.2">
      <c r="B119" s="142">
        <v>46</v>
      </c>
      <c r="C119" s="142" t="s">
        <v>79</v>
      </c>
      <c r="D119" s="142" t="s">
        <v>29</v>
      </c>
      <c r="E119" s="142" t="s">
        <v>128</v>
      </c>
      <c r="F119" s="142" t="s">
        <v>30</v>
      </c>
      <c r="G119" s="142" t="s">
        <v>44</v>
      </c>
      <c r="H119" s="142" t="s">
        <v>210</v>
      </c>
      <c r="I119" s="142" t="s">
        <v>211</v>
      </c>
      <c r="J119" s="178">
        <v>38944.041666666701</v>
      </c>
      <c r="K119" s="178">
        <v>38944.645833333299</v>
      </c>
      <c r="L119" s="142" t="s">
        <v>131</v>
      </c>
      <c r="M119" s="142" t="s">
        <v>132</v>
      </c>
      <c r="N119" s="144">
        <v>594.91999999999996</v>
      </c>
      <c r="O119" s="144">
        <v>3566.32</v>
      </c>
      <c r="P119" s="144">
        <v>5.08</v>
      </c>
      <c r="Q119" s="144">
        <v>0</v>
      </c>
      <c r="R119" s="144">
        <v>700</v>
      </c>
      <c r="S119" s="144">
        <v>105.08</v>
      </c>
      <c r="T119" s="142">
        <v>30</v>
      </c>
    </row>
    <row r="120" spans="2:20" x14ac:dyDescent="0.2">
      <c r="B120" s="142">
        <v>47</v>
      </c>
      <c r="C120" s="142" t="s">
        <v>79</v>
      </c>
      <c r="D120" s="142" t="s">
        <v>29</v>
      </c>
      <c r="E120" s="142" t="s">
        <v>128</v>
      </c>
      <c r="F120" s="142" t="s">
        <v>30</v>
      </c>
      <c r="G120" s="142" t="s">
        <v>44</v>
      </c>
      <c r="H120" s="142" t="s">
        <v>212</v>
      </c>
      <c r="I120" s="142" t="s">
        <v>213</v>
      </c>
      <c r="J120" s="178">
        <v>38968.041666666701</v>
      </c>
      <c r="K120" s="178">
        <v>38968.645833333299</v>
      </c>
      <c r="L120" s="142" t="s">
        <v>131</v>
      </c>
      <c r="M120" s="142" t="s">
        <v>132</v>
      </c>
      <c r="N120" s="144">
        <v>-30.08</v>
      </c>
      <c r="O120" s="144">
        <v>3536.24</v>
      </c>
      <c r="P120" s="144">
        <v>5.08</v>
      </c>
      <c r="Q120" s="144">
        <v>162.5</v>
      </c>
      <c r="R120" s="144">
        <v>75</v>
      </c>
      <c r="S120" s="144">
        <v>105.08</v>
      </c>
      <c r="T120" s="142">
        <v>30</v>
      </c>
    </row>
    <row r="121" spans="2:20" x14ac:dyDescent="0.2">
      <c r="B121" s="142">
        <v>48</v>
      </c>
      <c r="C121" s="142" t="s">
        <v>79</v>
      </c>
      <c r="D121" s="142" t="s">
        <v>29</v>
      </c>
      <c r="E121" s="142" t="s">
        <v>128</v>
      </c>
      <c r="F121" s="142" t="s">
        <v>30</v>
      </c>
      <c r="G121" s="142" t="s">
        <v>44</v>
      </c>
      <c r="H121" s="142" t="s">
        <v>214</v>
      </c>
      <c r="I121" s="142" t="s">
        <v>215</v>
      </c>
      <c r="J121" s="178">
        <v>38982.041666666701</v>
      </c>
      <c r="K121" s="178">
        <v>38982.645833333299</v>
      </c>
      <c r="L121" s="142" t="s">
        <v>131</v>
      </c>
      <c r="M121" s="142" t="s">
        <v>132</v>
      </c>
      <c r="N121" s="144">
        <v>-392.58</v>
      </c>
      <c r="O121" s="144">
        <v>3143.66</v>
      </c>
      <c r="P121" s="144">
        <v>5.08</v>
      </c>
      <c r="Q121" s="144">
        <v>412.5</v>
      </c>
      <c r="R121" s="144">
        <v>100</v>
      </c>
      <c r="S121" s="144">
        <v>492.58</v>
      </c>
      <c r="T121" s="142">
        <v>30</v>
      </c>
    </row>
    <row r="122" spans="2:20" x14ac:dyDescent="0.2">
      <c r="B122" s="142">
        <v>49</v>
      </c>
      <c r="C122" s="142" t="s">
        <v>79</v>
      </c>
      <c r="D122" s="142" t="s">
        <v>29</v>
      </c>
      <c r="E122" s="142" t="s">
        <v>128</v>
      </c>
      <c r="F122" s="142" t="s">
        <v>30</v>
      </c>
      <c r="G122" s="142" t="s">
        <v>44</v>
      </c>
      <c r="H122" s="142" t="s">
        <v>216</v>
      </c>
      <c r="I122" s="142" t="s">
        <v>217</v>
      </c>
      <c r="J122" s="178">
        <v>38993.041666666701</v>
      </c>
      <c r="K122" s="178">
        <v>38993.645833333299</v>
      </c>
      <c r="L122" s="142" t="s">
        <v>131</v>
      </c>
      <c r="M122" s="142" t="s">
        <v>132</v>
      </c>
      <c r="N122" s="144">
        <v>-130.08000000000001</v>
      </c>
      <c r="O122" s="144">
        <v>3013.58</v>
      </c>
      <c r="P122" s="144">
        <v>5.08</v>
      </c>
      <c r="Q122" s="144">
        <v>250</v>
      </c>
      <c r="R122" s="144">
        <v>62.5</v>
      </c>
      <c r="S122" s="144">
        <v>192.58</v>
      </c>
      <c r="T122" s="142">
        <v>30</v>
      </c>
    </row>
    <row r="123" spans="2:20" x14ac:dyDescent="0.2">
      <c r="B123" s="142">
        <v>50</v>
      </c>
      <c r="C123" s="142" t="s">
        <v>79</v>
      </c>
      <c r="D123" s="142" t="s">
        <v>29</v>
      </c>
      <c r="E123" s="142" t="s">
        <v>128</v>
      </c>
      <c r="F123" s="142" t="s">
        <v>30</v>
      </c>
      <c r="G123" s="142" t="s">
        <v>44</v>
      </c>
      <c r="H123" s="142" t="s">
        <v>218</v>
      </c>
      <c r="I123" s="142" t="s">
        <v>219</v>
      </c>
      <c r="J123" s="178">
        <v>39020.041666666701</v>
      </c>
      <c r="K123" s="178">
        <v>39020.645833333299</v>
      </c>
      <c r="L123" s="142" t="s">
        <v>131</v>
      </c>
      <c r="M123" s="142" t="s">
        <v>132</v>
      </c>
      <c r="N123" s="144">
        <v>-167.58</v>
      </c>
      <c r="O123" s="144">
        <v>2846</v>
      </c>
      <c r="P123" s="144">
        <v>5.08</v>
      </c>
      <c r="Q123" s="144">
        <v>187.5</v>
      </c>
      <c r="R123" s="144">
        <v>25</v>
      </c>
      <c r="S123" s="144">
        <v>192.58</v>
      </c>
      <c r="T123" s="142">
        <v>30</v>
      </c>
    </row>
    <row r="124" spans="2:20" x14ac:dyDescent="0.2">
      <c r="B124" s="142">
        <v>51</v>
      </c>
      <c r="C124" s="142" t="s">
        <v>79</v>
      </c>
      <c r="D124" s="142" t="s">
        <v>29</v>
      </c>
      <c r="E124" s="142" t="s">
        <v>128</v>
      </c>
      <c r="F124" s="142" t="s">
        <v>30</v>
      </c>
      <c r="G124" s="142" t="s">
        <v>44</v>
      </c>
      <c r="H124" s="142" t="s">
        <v>220</v>
      </c>
      <c r="I124" s="142" t="s">
        <v>221</v>
      </c>
      <c r="J124" s="178">
        <v>39023.041666666701</v>
      </c>
      <c r="K124" s="178">
        <v>39023.645833333299</v>
      </c>
      <c r="L124" s="142" t="s">
        <v>131</v>
      </c>
      <c r="M124" s="142" t="s">
        <v>132</v>
      </c>
      <c r="N124" s="144">
        <v>-242.58</v>
      </c>
      <c r="O124" s="144">
        <v>2603.42</v>
      </c>
      <c r="P124" s="144">
        <v>5.08</v>
      </c>
      <c r="Q124" s="144">
        <v>287.5</v>
      </c>
      <c r="R124" s="144">
        <v>150</v>
      </c>
      <c r="S124" s="144">
        <v>392.58</v>
      </c>
      <c r="T124" s="142">
        <v>30</v>
      </c>
    </row>
    <row r="125" spans="2:20" x14ac:dyDescent="0.2">
      <c r="B125" s="142">
        <v>52</v>
      </c>
      <c r="C125" s="142" t="s">
        <v>79</v>
      </c>
      <c r="D125" s="142" t="s">
        <v>29</v>
      </c>
      <c r="E125" s="142" t="s">
        <v>128</v>
      </c>
      <c r="F125" s="142" t="s">
        <v>30</v>
      </c>
      <c r="G125" s="142" t="s">
        <v>44</v>
      </c>
      <c r="H125" s="142" t="s">
        <v>222</v>
      </c>
      <c r="I125" s="142" t="s">
        <v>222</v>
      </c>
      <c r="J125" s="178">
        <v>39031.041666666701</v>
      </c>
      <c r="K125" s="178">
        <v>39031.645833333299</v>
      </c>
      <c r="L125" s="142" t="s">
        <v>131</v>
      </c>
      <c r="M125" s="142" t="s">
        <v>132</v>
      </c>
      <c r="N125" s="144">
        <v>-5.08</v>
      </c>
      <c r="O125" s="144">
        <v>2598.34</v>
      </c>
      <c r="P125" s="144">
        <v>5.08</v>
      </c>
      <c r="Q125" s="144">
        <v>100</v>
      </c>
      <c r="R125" s="144">
        <v>125</v>
      </c>
      <c r="S125" s="144">
        <v>130.08000000000001</v>
      </c>
      <c r="T125" s="142">
        <v>30</v>
      </c>
    </row>
    <row r="126" spans="2:20" x14ac:dyDescent="0.2">
      <c r="B126" s="142">
        <v>53</v>
      </c>
      <c r="C126" s="142" t="s">
        <v>79</v>
      </c>
      <c r="D126" s="142" t="s">
        <v>29</v>
      </c>
      <c r="E126" s="142" t="s">
        <v>128</v>
      </c>
      <c r="F126" s="142" t="s">
        <v>30</v>
      </c>
      <c r="G126" s="142" t="s">
        <v>44</v>
      </c>
      <c r="H126" s="142" t="s">
        <v>223</v>
      </c>
      <c r="I126" s="142" t="s">
        <v>224</v>
      </c>
      <c r="J126" s="178">
        <v>39048.041666666701</v>
      </c>
      <c r="K126" s="178">
        <v>39048.645833333299</v>
      </c>
      <c r="L126" s="142" t="s">
        <v>131</v>
      </c>
      <c r="M126" s="142" t="s">
        <v>132</v>
      </c>
      <c r="N126" s="144">
        <v>-255.08</v>
      </c>
      <c r="O126" s="144">
        <v>2343.2600000000002</v>
      </c>
      <c r="P126" s="144">
        <v>5.08</v>
      </c>
      <c r="Q126" s="144">
        <v>250</v>
      </c>
      <c r="R126" s="144">
        <v>212.5</v>
      </c>
      <c r="S126" s="144">
        <v>467.58</v>
      </c>
      <c r="T126" s="142">
        <v>30</v>
      </c>
    </row>
    <row r="127" spans="2:20" x14ac:dyDescent="0.2">
      <c r="B127" s="142">
        <v>54</v>
      </c>
      <c r="C127" s="142" t="s">
        <v>79</v>
      </c>
      <c r="D127" s="142" t="s">
        <v>29</v>
      </c>
      <c r="E127" s="142" t="s">
        <v>128</v>
      </c>
      <c r="F127" s="142" t="s">
        <v>30</v>
      </c>
      <c r="G127" s="142" t="s">
        <v>44</v>
      </c>
      <c r="H127" s="142" t="s">
        <v>222</v>
      </c>
      <c r="I127" s="142" t="s">
        <v>225</v>
      </c>
      <c r="J127" s="178">
        <v>39049.041666666701</v>
      </c>
      <c r="K127" s="178">
        <v>39049.645833333299</v>
      </c>
      <c r="L127" s="142" t="s">
        <v>131</v>
      </c>
      <c r="M127" s="142" t="s">
        <v>132</v>
      </c>
      <c r="N127" s="144">
        <v>-67.58</v>
      </c>
      <c r="O127" s="144">
        <v>2275.6799999999998</v>
      </c>
      <c r="P127" s="144">
        <v>5.08</v>
      </c>
      <c r="Q127" s="144">
        <v>262.5</v>
      </c>
      <c r="R127" s="144">
        <v>150</v>
      </c>
      <c r="S127" s="144">
        <v>217.58</v>
      </c>
      <c r="T127" s="142">
        <v>30</v>
      </c>
    </row>
    <row r="128" spans="2:20" x14ac:dyDescent="0.2">
      <c r="B128" s="142">
        <v>55</v>
      </c>
      <c r="C128" s="142" t="s">
        <v>79</v>
      </c>
      <c r="D128" s="142" t="s">
        <v>29</v>
      </c>
      <c r="E128" s="142" t="s">
        <v>128</v>
      </c>
      <c r="F128" s="142" t="s">
        <v>30</v>
      </c>
      <c r="G128" s="142" t="s">
        <v>44</v>
      </c>
      <c r="H128" s="142" t="s">
        <v>226</v>
      </c>
      <c r="I128" s="142" t="s">
        <v>227</v>
      </c>
      <c r="J128" s="178">
        <v>39055.041666666701</v>
      </c>
      <c r="K128" s="178">
        <v>39055.645833333299</v>
      </c>
      <c r="L128" s="142" t="s">
        <v>131</v>
      </c>
      <c r="M128" s="142" t="s">
        <v>132</v>
      </c>
      <c r="N128" s="144">
        <v>244.92</v>
      </c>
      <c r="O128" s="144">
        <v>2520.6</v>
      </c>
      <c r="P128" s="144">
        <v>5.08</v>
      </c>
      <c r="Q128" s="144">
        <v>37.5</v>
      </c>
      <c r="R128" s="144">
        <v>300</v>
      </c>
      <c r="S128" s="144">
        <v>55.08</v>
      </c>
      <c r="T128" s="142">
        <v>30</v>
      </c>
    </row>
    <row r="129" spans="2:20" x14ac:dyDescent="0.2">
      <c r="B129" s="142">
        <v>56</v>
      </c>
      <c r="C129" s="142" t="s">
        <v>79</v>
      </c>
      <c r="D129" s="142" t="s">
        <v>29</v>
      </c>
      <c r="E129" s="142" t="s">
        <v>128</v>
      </c>
      <c r="F129" s="142" t="s">
        <v>30</v>
      </c>
      <c r="G129" s="142" t="s">
        <v>44</v>
      </c>
      <c r="H129" s="142" t="s">
        <v>228</v>
      </c>
      <c r="I129" s="142" t="s">
        <v>229</v>
      </c>
      <c r="J129" s="178">
        <v>39059.041666666701</v>
      </c>
      <c r="K129" s="178">
        <v>39059.645833333299</v>
      </c>
      <c r="L129" s="142" t="s">
        <v>131</v>
      </c>
      <c r="M129" s="142" t="s">
        <v>132</v>
      </c>
      <c r="N129" s="144">
        <v>32.42</v>
      </c>
      <c r="O129" s="144">
        <v>2553.02</v>
      </c>
      <c r="P129" s="144">
        <v>5.08</v>
      </c>
      <c r="Q129" s="144">
        <v>162.5</v>
      </c>
      <c r="R129" s="144">
        <v>325</v>
      </c>
      <c r="S129" s="144">
        <v>292.58</v>
      </c>
      <c r="T129" s="142">
        <v>30</v>
      </c>
    </row>
    <row r="130" spans="2:20" x14ac:dyDescent="0.2">
      <c r="B130" s="142">
        <v>57</v>
      </c>
      <c r="C130" s="142" t="s">
        <v>79</v>
      </c>
      <c r="D130" s="142" t="s">
        <v>29</v>
      </c>
      <c r="E130" s="142" t="s">
        <v>128</v>
      </c>
      <c r="F130" s="142" t="s">
        <v>30</v>
      </c>
      <c r="G130" s="142" t="s">
        <v>44</v>
      </c>
      <c r="H130" s="142" t="s">
        <v>230</v>
      </c>
      <c r="I130" s="142" t="s">
        <v>231</v>
      </c>
      <c r="J130" s="178">
        <v>39070.041666666701</v>
      </c>
      <c r="K130" s="178">
        <v>39070.645833333299</v>
      </c>
      <c r="L130" s="142" t="s">
        <v>131</v>
      </c>
      <c r="M130" s="142" t="s">
        <v>132</v>
      </c>
      <c r="N130" s="144">
        <v>-255.08</v>
      </c>
      <c r="O130" s="144">
        <v>2297.94</v>
      </c>
      <c r="P130" s="144">
        <v>5.08</v>
      </c>
      <c r="Q130" s="144">
        <v>425</v>
      </c>
      <c r="R130" s="144">
        <v>25</v>
      </c>
      <c r="S130" s="144">
        <v>280.08</v>
      </c>
      <c r="T130" s="142">
        <v>30</v>
      </c>
    </row>
    <row r="131" spans="2:20" x14ac:dyDescent="0.2">
      <c r="B131" s="142">
        <v>58</v>
      </c>
      <c r="C131" s="142" t="s">
        <v>79</v>
      </c>
      <c r="D131" s="142" t="s">
        <v>29</v>
      </c>
      <c r="E131" s="142" t="s">
        <v>128</v>
      </c>
      <c r="F131" s="142" t="s">
        <v>30</v>
      </c>
      <c r="G131" s="142" t="s">
        <v>44</v>
      </c>
      <c r="H131" s="142" t="s">
        <v>232</v>
      </c>
      <c r="I131" s="142" t="s">
        <v>233</v>
      </c>
      <c r="J131" s="178">
        <v>39077.5</v>
      </c>
      <c r="K131" s="178">
        <v>39077.645833333299</v>
      </c>
      <c r="L131" s="142" t="s">
        <v>131</v>
      </c>
      <c r="M131" s="142" t="s">
        <v>132</v>
      </c>
      <c r="N131" s="144">
        <v>194.92</v>
      </c>
      <c r="O131" s="144">
        <v>2492.86</v>
      </c>
      <c r="P131" s="144">
        <v>5.08</v>
      </c>
      <c r="Q131" s="144">
        <v>25</v>
      </c>
      <c r="R131" s="144">
        <v>325</v>
      </c>
      <c r="S131" s="144">
        <v>130.08000000000001</v>
      </c>
      <c r="T131" s="142">
        <v>8</v>
      </c>
    </row>
    <row r="132" spans="2:20" x14ac:dyDescent="0.2">
      <c r="B132" s="142">
        <v>59</v>
      </c>
      <c r="C132" s="142" t="s">
        <v>79</v>
      </c>
      <c r="D132" s="142" t="s">
        <v>29</v>
      </c>
      <c r="E132" s="142" t="s">
        <v>128</v>
      </c>
      <c r="F132" s="142" t="s">
        <v>30</v>
      </c>
      <c r="G132" s="142" t="s">
        <v>44</v>
      </c>
      <c r="H132" s="142" t="s">
        <v>234</v>
      </c>
      <c r="I132" s="142" t="s">
        <v>235</v>
      </c>
      <c r="J132" s="178">
        <v>39080.041666666701</v>
      </c>
      <c r="K132" s="178">
        <v>39080.645833333299</v>
      </c>
      <c r="L132" s="142" t="s">
        <v>131</v>
      </c>
      <c r="M132" s="142" t="s">
        <v>132</v>
      </c>
      <c r="N132" s="144">
        <v>69.92</v>
      </c>
      <c r="O132" s="144">
        <v>2562.7800000000002</v>
      </c>
      <c r="P132" s="144">
        <v>5.08</v>
      </c>
      <c r="Q132" s="144">
        <v>125</v>
      </c>
      <c r="R132" s="144">
        <v>125</v>
      </c>
      <c r="S132" s="144">
        <v>55.08</v>
      </c>
      <c r="T132" s="142">
        <v>30</v>
      </c>
    </row>
    <row r="133" spans="2:20" x14ac:dyDescent="0.2">
      <c r="B133" s="142">
        <v>60</v>
      </c>
      <c r="C133" s="142" t="s">
        <v>79</v>
      </c>
      <c r="D133" s="142" t="s">
        <v>29</v>
      </c>
      <c r="E133" s="142" t="s">
        <v>128</v>
      </c>
      <c r="F133" s="142" t="s">
        <v>30</v>
      </c>
      <c r="G133" s="142" t="s">
        <v>44</v>
      </c>
      <c r="H133" s="142" t="s">
        <v>236</v>
      </c>
      <c r="I133" s="142" t="s">
        <v>237</v>
      </c>
      <c r="J133" s="178">
        <v>39086.041666666701</v>
      </c>
      <c r="K133" s="178">
        <v>39086.645833333299</v>
      </c>
      <c r="L133" s="142" t="s">
        <v>131</v>
      </c>
      <c r="M133" s="142" t="s">
        <v>132</v>
      </c>
      <c r="N133" s="144">
        <v>-105.08</v>
      </c>
      <c r="O133" s="144">
        <v>2457.6999999999998</v>
      </c>
      <c r="P133" s="144">
        <v>5.08</v>
      </c>
      <c r="Q133" s="144">
        <v>325</v>
      </c>
      <c r="R133" s="144">
        <v>25</v>
      </c>
      <c r="S133" s="144">
        <v>130.08000000000001</v>
      </c>
      <c r="T133" s="142">
        <v>30</v>
      </c>
    </row>
    <row r="134" spans="2:20" x14ac:dyDescent="0.2">
      <c r="B134" s="142">
        <v>61</v>
      </c>
      <c r="C134" s="142" t="s">
        <v>79</v>
      </c>
      <c r="D134" s="142" t="s">
        <v>29</v>
      </c>
      <c r="E134" s="142" t="s">
        <v>128</v>
      </c>
      <c r="F134" s="142" t="s">
        <v>30</v>
      </c>
      <c r="G134" s="142" t="s">
        <v>44</v>
      </c>
      <c r="H134" s="142" t="s">
        <v>238</v>
      </c>
      <c r="I134" s="142" t="s">
        <v>239</v>
      </c>
      <c r="J134" s="178">
        <v>39090.041666666701</v>
      </c>
      <c r="K134" s="178">
        <v>39090.645833333299</v>
      </c>
      <c r="L134" s="142" t="s">
        <v>131</v>
      </c>
      <c r="M134" s="142" t="s">
        <v>132</v>
      </c>
      <c r="N134" s="144">
        <v>-92.58</v>
      </c>
      <c r="O134" s="144">
        <v>2365.12</v>
      </c>
      <c r="P134" s="144">
        <v>5.08</v>
      </c>
      <c r="Q134" s="144">
        <v>150</v>
      </c>
      <c r="R134" s="144">
        <v>125</v>
      </c>
      <c r="S134" s="144">
        <v>217.58</v>
      </c>
      <c r="T134" s="142">
        <v>30</v>
      </c>
    </row>
    <row r="135" spans="2:20" x14ac:dyDescent="0.2">
      <c r="B135" s="142">
        <v>62</v>
      </c>
      <c r="C135" s="142" t="s">
        <v>79</v>
      </c>
      <c r="D135" s="142" t="s">
        <v>29</v>
      </c>
      <c r="E135" s="142" t="s">
        <v>128</v>
      </c>
      <c r="F135" s="142" t="s">
        <v>30</v>
      </c>
      <c r="G135" s="142" t="s">
        <v>44</v>
      </c>
      <c r="H135" s="142" t="s">
        <v>240</v>
      </c>
      <c r="I135" s="142" t="s">
        <v>241</v>
      </c>
      <c r="J135" s="178">
        <v>39099.041666666701</v>
      </c>
      <c r="K135" s="178">
        <v>39099.645833333299</v>
      </c>
      <c r="L135" s="142" t="s">
        <v>131</v>
      </c>
      <c r="M135" s="142" t="s">
        <v>132</v>
      </c>
      <c r="N135" s="144">
        <v>57.42</v>
      </c>
      <c r="O135" s="144">
        <v>2422.54</v>
      </c>
      <c r="P135" s="144">
        <v>5.08</v>
      </c>
      <c r="Q135" s="144">
        <v>125</v>
      </c>
      <c r="R135" s="144">
        <v>137.5</v>
      </c>
      <c r="S135" s="144">
        <v>80.08</v>
      </c>
      <c r="T135" s="142">
        <v>30</v>
      </c>
    </row>
    <row r="136" spans="2:20" x14ac:dyDescent="0.2">
      <c r="B136" s="142">
        <v>63</v>
      </c>
      <c r="C136" s="142" t="s">
        <v>79</v>
      </c>
      <c r="D136" s="142" t="s">
        <v>29</v>
      </c>
      <c r="E136" s="142" t="s">
        <v>128</v>
      </c>
      <c r="F136" s="142" t="s">
        <v>30</v>
      </c>
      <c r="G136" s="142" t="s">
        <v>44</v>
      </c>
      <c r="H136" s="142" t="s">
        <v>242</v>
      </c>
      <c r="I136" s="142" t="s">
        <v>243</v>
      </c>
      <c r="J136" s="178">
        <v>39101.041666666701</v>
      </c>
      <c r="K136" s="178">
        <v>39101.645833333299</v>
      </c>
      <c r="L136" s="142" t="s">
        <v>131</v>
      </c>
      <c r="M136" s="142" t="s">
        <v>132</v>
      </c>
      <c r="N136" s="144">
        <v>19.920000000000002</v>
      </c>
      <c r="O136" s="144">
        <v>2442.46</v>
      </c>
      <c r="P136" s="144">
        <v>5.08</v>
      </c>
      <c r="Q136" s="144">
        <v>62.5</v>
      </c>
      <c r="R136" s="144">
        <v>137.5</v>
      </c>
      <c r="S136" s="144">
        <v>117.58</v>
      </c>
      <c r="T136" s="142">
        <v>30</v>
      </c>
    </row>
    <row r="137" spans="2:20" x14ac:dyDescent="0.2">
      <c r="B137" s="142">
        <v>64</v>
      </c>
      <c r="C137" s="142" t="s">
        <v>79</v>
      </c>
      <c r="D137" s="142" t="s">
        <v>29</v>
      </c>
      <c r="E137" s="142" t="s">
        <v>128</v>
      </c>
      <c r="F137" s="142" t="s">
        <v>30</v>
      </c>
      <c r="G137" s="142" t="s">
        <v>44</v>
      </c>
      <c r="H137" s="142" t="s">
        <v>244</v>
      </c>
      <c r="I137" s="142" t="s">
        <v>245</v>
      </c>
      <c r="J137" s="178">
        <v>39108.041666666701</v>
      </c>
      <c r="K137" s="178">
        <v>39108.645833333299</v>
      </c>
      <c r="L137" s="142" t="s">
        <v>131</v>
      </c>
      <c r="M137" s="142" t="s">
        <v>132</v>
      </c>
      <c r="N137" s="144">
        <v>-80.08</v>
      </c>
      <c r="O137" s="144">
        <v>2362.38</v>
      </c>
      <c r="P137" s="144">
        <v>5.08</v>
      </c>
      <c r="Q137" s="144">
        <v>125</v>
      </c>
      <c r="R137" s="144">
        <v>162.5</v>
      </c>
      <c r="S137" s="144">
        <v>242.58</v>
      </c>
      <c r="T137" s="142">
        <v>30</v>
      </c>
    </row>
    <row r="138" spans="2:20" x14ac:dyDescent="0.2">
      <c r="B138" s="142">
        <v>65</v>
      </c>
      <c r="C138" s="142" t="s">
        <v>79</v>
      </c>
      <c r="D138" s="142" t="s">
        <v>29</v>
      </c>
      <c r="E138" s="142" t="s">
        <v>128</v>
      </c>
      <c r="F138" s="142" t="s">
        <v>30</v>
      </c>
      <c r="G138" s="142" t="s">
        <v>44</v>
      </c>
      <c r="H138" s="142" t="s">
        <v>246</v>
      </c>
      <c r="I138" s="142" t="s">
        <v>247</v>
      </c>
      <c r="J138" s="178">
        <v>39125.041666666701</v>
      </c>
      <c r="K138" s="178">
        <v>39125.645833333299</v>
      </c>
      <c r="L138" s="142" t="s">
        <v>131</v>
      </c>
      <c r="M138" s="142" t="s">
        <v>132</v>
      </c>
      <c r="N138" s="144">
        <v>-105.08</v>
      </c>
      <c r="O138" s="144">
        <v>2257.3000000000002</v>
      </c>
      <c r="P138" s="144">
        <v>5.08</v>
      </c>
      <c r="Q138" s="144">
        <v>100</v>
      </c>
      <c r="R138" s="144">
        <v>150</v>
      </c>
      <c r="S138" s="144">
        <v>255.08</v>
      </c>
      <c r="T138" s="142">
        <v>30</v>
      </c>
    </row>
    <row r="139" spans="2:20" x14ac:dyDescent="0.2">
      <c r="B139" s="142">
        <v>66</v>
      </c>
      <c r="C139" s="142" t="s">
        <v>79</v>
      </c>
      <c r="D139" s="142" t="s">
        <v>29</v>
      </c>
      <c r="E139" s="142" t="s">
        <v>128</v>
      </c>
      <c r="F139" s="142" t="s">
        <v>30</v>
      </c>
      <c r="G139" s="142" t="s">
        <v>44</v>
      </c>
      <c r="H139" s="142" t="s">
        <v>248</v>
      </c>
      <c r="I139" s="142" t="s">
        <v>249</v>
      </c>
      <c r="J139" s="178">
        <v>39126.041666666701</v>
      </c>
      <c r="K139" s="178">
        <v>39126.645833333299</v>
      </c>
      <c r="L139" s="142" t="s">
        <v>131</v>
      </c>
      <c r="M139" s="142" t="s">
        <v>132</v>
      </c>
      <c r="N139" s="144">
        <v>269.92</v>
      </c>
      <c r="O139" s="144">
        <v>2527.2199999999998</v>
      </c>
      <c r="P139" s="144">
        <v>5.08</v>
      </c>
      <c r="Q139" s="144">
        <v>25</v>
      </c>
      <c r="R139" s="144">
        <v>287.5</v>
      </c>
      <c r="S139" s="144">
        <v>17.579999999999998</v>
      </c>
      <c r="T139" s="142">
        <v>30</v>
      </c>
    </row>
    <row r="140" spans="2:20" x14ac:dyDescent="0.2">
      <c r="B140" s="142">
        <v>67</v>
      </c>
      <c r="C140" s="142" t="s">
        <v>79</v>
      </c>
      <c r="D140" s="142" t="s">
        <v>29</v>
      </c>
      <c r="E140" s="142" t="s">
        <v>128</v>
      </c>
      <c r="F140" s="142" t="s">
        <v>30</v>
      </c>
      <c r="G140" s="142" t="s">
        <v>44</v>
      </c>
      <c r="H140" s="142" t="s">
        <v>250</v>
      </c>
      <c r="I140" s="142" t="s">
        <v>251</v>
      </c>
      <c r="J140" s="178">
        <v>39139.041666666701</v>
      </c>
      <c r="K140" s="178">
        <v>39139.645833333299</v>
      </c>
      <c r="L140" s="142" t="s">
        <v>131</v>
      </c>
      <c r="M140" s="142" t="s">
        <v>132</v>
      </c>
      <c r="N140" s="144">
        <v>107.42</v>
      </c>
      <c r="O140" s="144">
        <v>2634.64</v>
      </c>
      <c r="P140" s="144">
        <v>5.08</v>
      </c>
      <c r="Q140" s="144">
        <v>37.5</v>
      </c>
      <c r="R140" s="144">
        <v>262.5</v>
      </c>
      <c r="S140" s="144">
        <v>155.08000000000001</v>
      </c>
      <c r="T140" s="142">
        <v>30</v>
      </c>
    </row>
    <row r="141" spans="2:20" x14ac:dyDescent="0.2">
      <c r="B141" s="142">
        <v>68</v>
      </c>
      <c r="C141" s="142" t="s">
        <v>79</v>
      </c>
      <c r="D141" s="142" t="s">
        <v>29</v>
      </c>
      <c r="E141" s="142" t="s">
        <v>128</v>
      </c>
      <c r="F141" s="142" t="s">
        <v>30</v>
      </c>
      <c r="G141" s="142" t="s">
        <v>44</v>
      </c>
      <c r="H141" s="142" t="s">
        <v>252</v>
      </c>
      <c r="I141" s="142" t="s">
        <v>253</v>
      </c>
      <c r="J141" s="178">
        <v>39141.041666666701</v>
      </c>
      <c r="K141" s="178">
        <v>39141.416666666701</v>
      </c>
      <c r="L141" s="142" t="s">
        <v>137</v>
      </c>
      <c r="M141" s="142" t="s">
        <v>138</v>
      </c>
      <c r="N141" s="144">
        <v>557.41999999999996</v>
      </c>
      <c r="O141" s="144">
        <v>3192.06</v>
      </c>
      <c r="P141" s="144">
        <v>5.08</v>
      </c>
      <c r="Q141" s="144">
        <v>150</v>
      </c>
      <c r="R141" s="144">
        <v>737.5</v>
      </c>
      <c r="S141" s="144">
        <v>180.08</v>
      </c>
      <c r="T141" s="142">
        <v>19</v>
      </c>
    </row>
    <row r="142" spans="2:20" x14ac:dyDescent="0.2">
      <c r="B142" s="142">
        <v>69</v>
      </c>
      <c r="C142" s="142" t="s">
        <v>79</v>
      </c>
      <c r="D142" s="142" t="s">
        <v>29</v>
      </c>
      <c r="E142" s="142" t="s">
        <v>128</v>
      </c>
      <c r="F142" s="142" t="s">
        <v>30</v>
      </c>
      <c r="G142" s="142" t="s">
        <v>44</v>
      </c>
      <c r="H142" s="142" t="s">
        <v>254</v>
      </c>
      <c r="I142" s="142" t="s">
        <v>255</v>
      </c>
      <c r="J142" s="178">
        <v>39146.041666666701</v>
      </c>
      <c r="K142" s="178">
        <v>39146.416666666701</v>
      </c>
      <c r="L142" s="142" t="s">
        <v>137</v>
      </c>
      <c r="M142" s="142" t="s">
        <v>138</v>
      </c>
      <c r="N142" s="144">
        <v>-230.08</v>
      </c>
      <c r="O142" s="144">
        <v>2961.98</v>
      </c>
      <c r="P142" s="144">
        <v>5.08</v>
      </c>
      <c r="Q142" s="144">
        <v>375</v>
      </c>
      <c r="R142" s="144">
        <v>62.5</v>
      </c>
      <c r="S142" s="144">
        <v>292.58</v>
      </c>
      <c r="T142" s="142">
        <v>19</v>
      </c>
    </row>
    <row r="143" spans="2:20" x14ac:dyDescent="0.2">
      <c r="B143" s="142">
        <v>70</v>
      </c>
      <c r="C143" s="142" t="s">
        <v>79</v>
      </c>
      <c r="D143" s="142" t="s">
        <v>29</v>
      </c>
      <c r="E143" s="142" t="s">
        <v>128</v>
      </c>
      <c r="F143" s="142" t="s">
        <v>30</v>
      </c>
      <c r="G143" s="142" t="s">
        <v>44</v>
      </c>
      <c r="H143" s="142" t="s">
        <v>256</v>
      </c>
      <c r="I143" s="142" t="s">
        <v>257</v>
      </c>
      <c r="J143" s="178">
        <v>39147.041666666701</v>
      </c>
      <c r="K143" s="178">
        <v>39147.416666666701</v>
      </c>
      <c r="L143" s="142" t="s">
        <v>137</v>
      </c>
      <c r="M143" s="142" t="s">
        <v>138</v>
      </c>
      <c r="N143" s="144">
        <v>369.92</v>
      </c>
      <c r="O143" s="144">
        <v>3331.9</v>
      </c>
      <c r="P143" s="144">
        <v>5.08</v>
      </c>
      <c r="Q143" s="144">
        <v>12.5</v>
      </c>
      <c r="R143" s="144">
        <v>562.5</v>
      </c>
      <c r="S143" s="144">
        <v>192.58</v>
      </c>
      <c r="T143" s="142">
        <v>19</v>
      </c>
    </row>
    <row r="144" spans="2:20" x14ac:dyDescent="0.2">
      <c r="B144" s="142">
        <v>71</v>
      </c>
      <c r="C144" s="142" t="s">
        <v>79</v>
      </c>
      <c r="D144" s="142" t="s">
        <v>29</v>
      </c>
      <c r="E144" s="142" t="s">
        <v>128</v>
      </c>
      <c r="F144" s="142" t="s">
        <v>30</v>
      </c>
      <c r="G144" s="142" t="s">
        <v>44</v>
      </c>
      <c r="H144" s="142" t="s">
        <v>258</v>
      </c>
      <c r="I144" s="142" t="s">
        <v>259</v>
      </c>
      <c r="J144" s="179">
        <v>39155</v>
      </c>
      <c r="K144" s="178">
        <v>39155.416666666701</v>
      </c>
      <c r="L144" s="142" t="s">
        <v>137</v>
      </c>
      <c r="M144" s="142" t="s">
        <v>138</v>
      </c>
      <c r="N144" s="144">
        <v>19.920000000000002</v>
      </c>
      <c r="O144" s="144">
        <v>3351.82</v>
      </c>
      <c r="P144" s="144">
        <v>5.08</v>
      </c>
      <c r="Q144" s="144">
        <v>125</v>
      </c>
      <c r="R144" s="144">
        <v>112.5</v>
      </c>
      <c r="S144" s="144">
        <v>92.58</v>
      </c>
      <c r="T144" s="142">
        <v>21</v>
      </c>
    </row>
    <row r="145" spans="2:20" x14ac:dyDescent="0.2">
      <c r="B145" s="142">
        <v>72</v>
      </c>
      <c r="C145" s="142" t="s">
        <v>79</v>
      </c>
      <c r="D145" s="142" t="s">
        <v>29</v>
      </c>
      <c r="E145" s="142" t="s">
        <v>128</v>
      </c>
      <c r="F145" s="142" t="s">
        <v>30</v>
      </c>
      <c r="G145" s="142" t="s">
        <v>44</v>
      </c>
      <c r="H145" s="142" t="s">
        <v>260</v>
      </c>
      <c r="I145" s="142" t="s">
        <v>261</v>
      </c>
      <c r="J145" s="179">
        <v>39157</v>
      </c>
      <c r="K145" s="178">
        <v>39157.416666666701</v>
      </c>
      <c r="L145" s="142" t="s">
        <v>137</v>
      </c>
      <c r="M145" s="142" t="s">
        <v>138</v>
      </c>
      <c r="N145" s="144">
        <v>-42.58</v>
      </c>
      <c r="O145" s="144">
        <v>3309.24</v>
      </c>
      <c r="P145" s="144">
        <v>5.08</v>
      </c>
      <c r="Q145" s="144">
        <v>187.5</v>
      </c>
      <c r="R145" s="144">
        <v>50</v>
      </c>
      <c r="S145" s="144">
        <v>92.58</v>
      </c>
      <c r="T145" s="142">
        <v>21</v>
      </c>
    </row>
    <row r="146" spans="2:20" x14ac:dyDescent="0.2">
      <c r="B146" s="142">
        <v>73</v>
      </c>
      <c r="C146" s="142" t="s">
        <v>79</v>
      </c>
      <c r="D146" s="142" t="s">
        <v>29</v>
      </c>
      <c r="E146" s="142" t="s">
        <v>128</v>
      </c>
      <c r="F146" s="142" t="s">
        <v>30</v>
      </c>
      <c r="G146" s="142" t="s">
        <v>44</v>
      </c>
      <c r="H146" s="142" t="s">
        <v>262</v>
      </c>
      <c r="I146" s="142" t="s">
        <v>244</v>
      </c>
      <c r="J146" s="178">
        <v>39169.041666666701</v>
      </c>
      <c r="K146" s="178">
        <v>39169.645833333299</v>
      </c>
      <c r="L146" s="142" t="s">
        <v>131</v>
      </c>
      <c r="M146" s="142" t="s">
        <v>132</v>
      </c>
      <c r="N146" s="144">
        <v>-305.08</v>
      </c>
      <c r="O146" s="144">
        <v>3004.16</v>
      </c>
      <c r="P146" s="144">
        <v>5.08</v>
      </c>
      <c r="Q146" s="144">
        <v>575</v>
      </c>
      <c r="R146" s="144">
        <v>75</v>
      </c>
      <c r="S146" s="144">
        <v>380.08</v>
      </c>
      <c r="T146" s="142">
        <v>30</v>
      </c>
    </row>
    <row r="147" spans="2:20" x14ac:dyDescent="0.2">
      <c r="B147" s="142">
        <v>74</v>
      </c>
      <c r="C147" s="142" t="s">
        <v>79</v>
      </c>
      <c r="D147" s="142" t="s">
        <v>29</v>
      </c>
      <c r="E147" s="142" t="s">
        <v>128</v>
      </c>
      <c r="F147" s="142" t="s">
        <v>30</v>
      </c>
      <c r="G147" s="142" t="s">
        <v>44</v>
      </c>
      <c r="H147" s="142" t="s">
        <v>263</v>
      </c>
      <c r="I147" s="142" t="s">
        <v>234</v>
      </c>
      <c r="J147" s="178">
        <v>39170.041666666701</v>
      </c>
      <c r="K147" s="178">
        <v>39170.416666666701</v>
      </c>
      <c r="L147" s="142" t="s">
        <v>137</v>
      </c>
      <c r="M147" s="142" t="s">
        <v>138</v>
      </c>
      <c r="N147" s="144">
        <v>219.92</v>
      </c>
      <c r="O147" s="144">
        <v>3224.08</v>
      </c>
      <c r="P147" s="144">
        <v>5.08</v>
      </c>
      <c r="Q147" s="144">
        <v>50</v>
      </c>
      <c r="R147" s="144">
        <v>250</v>
      </c>
      <c r="S147" s="144">
        <v>30.08</v>
      </c>
      <c r="T147" s="142">
        <v>19</v>
      </c>
    </row>
    <row r="148" spans="2:20" x14ac:dyDescent="0.2">
      <c r="B148" s="142">
        <v>75</v>
      </c>
      <c r="C148" s="142" t="s">
        <v>79</v>
      </c>
      <c r="D148" s="142" t="s">
        <v>29</v>
      </c>
      <c r="E148" s="142" t="s">
        <v>128</v>
      </c>
      <c r="F148" s="142" t="s">
        <v>30</v>
      </c>
      <c r="G148" s="142" t="s">
        <v>44</v>
      </c>
      <c r="H148" s="142" t="s">
        <v>264</v>
      </c>
      <c r="I148" s="142" t="s">
        <v>265</v>
      </c>
      <c r="J148" s="178">
        <v>39182.041666666701</v>
      </c>
      <c r="K148" s="178">
        <v>39182.645833333299</v>
      </c>
      <c r="L148" s="142" t="s">
        <v>131</v>
      </c>
      <c r="M148" s="142" t="s">
        <v>132</v>
      </c>
      <c r="N148" s="144">
        <v>69.92</v>
      </c>
      <c r="O148" s="144">
        <v>3294</v>
      </c>
      <c r="P148" s="144">
        <v>5.08</v>
      </c>
      <c r="Q148" s="144">
        <v>175</v>
      </c>
      <c r="R148" s="144">
        <v>175</v>
      </c>
      <c r="S148" s="144">
        <v>105.08</v>
      </c>
      <c r="T148" s="142">
        <v>30</v>
      </c>
    </row>
    <row r="149" spans="2:20" x14ac:dyDescent="0.2">
      <c r="B149" s="142">
        <v>76</v>
      </c>
      <c r="C149" s="142" t="s">
        <v>79</v>
      </c>
      <c r="D149" s="142" t="s">
        <v>29</v>
      </c>
      <c r="E149" s="142" t="s">
        <v>128</v>
      </c>
      <c r="F149" s="142" t="s">
        <v>30</v>
      </c>
      <c r="G149" s="142" t="s">
        <v>44</v>
      </c>
      <c r="H149" s="142" t="s">
        <v>266</v>
      </c>
      <c r="I149" s="142" t="s">
        <v>267</v>
      </c>
      <c r="J149" s="178">
        <v>39184.041666666701</v>
      </c>
      <c r="K149" s="178">
        <v>39184.645833333299</v>
      </c>
      <c r="L149" s="142" t="s">
        <v>131</v>
      </c>
      <c r="M149" s="142" t="s">
        <v>132</v>
      </c>
      <c r="N149" s="144">
        <v>94.92</v>
      </c>
      <c r="O149" s="144">
        <v>3388.92</v>
      </c>
      <c r="P149" s="144">
        <v>5.08</v>
      </c>
      <c r="Q149" s="144">
        <v>275</v>
      </c>
      <c r="R149" s="144">
        <v>150</v>
      </c>
      <c r="S149" s="144">
        <v>55.08</v>
      </c>
      <c r="T149" s="142">
        <v>30</v>
      </c>
    </row>
    <row r="150" spans="2:20" x14ac:dyDescent="0.2">
      <c r="B150" s="142">
        <v>77</v>
      </c>
      <c r="C150" s="142" t="s">
        <v>79</v>
      </c>
      <c r="D150" s="142" t="s">
        <v>29</v>
      </c>
      <c r="E150" s="142" t="s">
        <v>128</v>
      </c>
      <c r="F150" s="142" t="s">
        <v>30</v>
      </c>
      <c r="G150" s="142" t="s">
        <v>44</v>
      </c>
      <c r="H150" s="142" t="s">
        <v>268</v>
      </c>
      <c r="I150" s="142" t="s">
        <v>269</v>
      </c>
      <c r="J150" s="178">
        <v>39196.041666666701</v>
      </c>
      <c r="K150" s="178">
        <v>39196.645833333299</v>
      </c>
      <c r="L150" s="142" t="s">
        <v>131</v>
      </c>
      <c r="M150" s="142" t="s">
        <v>132</v>
      </c>
      <c r="N150" s="144">
        <v>-355.08</v>
      </c>
      <c r="O150" s="144">
        <v>3033.84</v>
      </c>
      <c r="P150" s="144">
        <v>5.08</v>
      </c>
      <c r="Q150" s="144">
        <v>437.5</v>
      </c>
      <c r="R150" s="144">
        <v>125</v>
      </c>
      <c r="S150" s="144">
        <v>480.08</v>
      </c>
      <c r="T150" s="142">
        <v>30</v>
      </c>
    </row>
    <row r="151" spans="2:20" x14ac:dyDescent="0.2">
      <c r="B151" s="142">
        <v>78</v>
      </c>
      <c r="C151" s="142" t="s">
        <v>79</v>
      </c>
      <c r="D151" s="142" t="s">
        <v>29</v>
      </c>
      <c r="E151" s="142" t="s">
        <v>128</v>
      </c>
      <c r="F151" s="142" t="s">
        <v>30</v>
      </c>
      <c r="G151" s="142" t="s">
        <v>44</v>
      </c>
      <c r="H151" s="142" t="s">
        <v>270</v>
      </c>
      <c r="I151" s="142" t="s">
        <v>271</v>
      </c>
      <c r="J151" s="178">
        <v>39203.041666666701</v>
      </c>
      <c r="K151" s="178">
        <v>39203.208333333299</v>
      </c>
      <c r="L151" s="142" t="s">
        <v>131</v>
      </c>
      <c r="M151" s="142" t="s">
        <v>272</v>
      </c>
      <c r="N151" s="144">
        <v>32.42</v>
      </c>
      <c r="O151" s="144">
        <v>3066.26</v>
      </c>
      <c r="P151" s="144">
        <v>5.08</v>
      </c>
      <c r="Q151" s="144">
        <v>25</v>
      </c>
      <c r="R151" s="144">
        <v>37.5</v>
      </c>
      <c r="S151" s="144">
        <v>5.08</v>
      </c>
      <c r="T151" s="142">
        <v>9</v>
      </c>
    </row>
    <row r="152" spans="2:20" x14ac:dyDescent="0.2">
      <c r="B152" s="142">
        <v>79</v>
      </c>
      <c r="C152" s="142" t="s">
        <v>79</v>
      </c>
      <c r="D152" s="142" t="s">
        <v>29</v>
      </c>
      <c r="E152" s="142" t="s">
        <v>128</v>
      </c>
      <c r="F152" s="142" t="s">
        <v>30</v>
      </c>
      <c r="G152" s="142" t="s">
        <v>44</v>
      </c>
      <c r="H152" s="142" t="s">
        <v>273</v>
      </c>
      <c r="I152" s="142" t="s">
        <v>274</v>
      </c>
      <c r="J152" s="178">
        <v>39213.041666666701</v>
      </c>
      <c r="K152" s="178">
        <v>39213.645833333299</v>
      </c>
      <c r="L152" s="142" t="s">
        <v>131</v>
      </c>
      <c r="M152" s="142" t="s">
        <v>132</v>
      </c>
      <c r="N152" s="144">
        <v>432.42</v>
      </c>
      <c r="O152" s="144">
        <v>3498.68</v>
      </c>
      <c r="P152" s="144">
        <v>5.08</v>
      </c>
      <c r="Q152" s="144">
        <v>162.5</v>
      </c>
      <c r="R152" s="144">
        <v>487.5</v>
      </c>
      <c r="S152" s="144">
        <v>55.08</v>
      </c>
      <c r="T152" s="142">
        <v>30</v>
      </c>
    </row>
    <row r="153" spans="2:20" x14ac:dyDescent="0.2">
      <c r="B153" s="142">
        <v>80</v>
      </c>
      <c r="C153" s="142" t="s">
        <v>79</v>
      </c>
      <c r="D153" s="142" t="s">
        <v>29</v>
      </c>
      <c r="E153" s="142" t="s">
        <v>128</v>
      </c>
      <c r="F153" s="142" t="s">
        <v>30</v>
      </c>
      <c r="G153" s="142" t="s">
        <v>44</v>
      </c>
      <c r="H153" s="142" t="s">
        <v>275</v>
      </c>
      <c r="I153" s="142" t="s">
        <v>276</v>
      </c>
      <c r="J153" s="178">
        <v>39217.041666666701</v>
      </c>
      <c r="K153" s="178">
        <v>39217.645833333299</v>
      </c>
      <c r="L153" s="142" t="s">
        <v>131</v>
      </c>
      <c r="M153" s="142" t="s">
        <v>132</v>
      </c>
      <c r="N153" s="144">
        <v>344.92</v>
      </c>
      <c r="O153" s="144">
        <v>3843.6</v>
      </c>
      <c r="P153" s="144">
        <v>5.08</v>
      </c>
      <c r="Q153" s="144">
        <v>187.5</v>
      </c>
      <c r="R153" s="144">
        <v>600</v>
      </c>
      <c r="S153" s="144">
        <v>255.08</v>
      </c>
      <c r="T153" s="142">
        <v>30</v>
      </c>
    </row>
    <row r="154" spans="2:20" x14ac:dyDescent="0.2">
      <c r="B154" s="142">
        <v>81</v>
      </c>
      <c r="C154" s="142" t="s">
        <v>79</v>
      </c>
      <c r="D154" s="142" t="s">
        <v>29</v>
      </c>
      <c r="E154" s="142" t="s">
        <v>128</v>
      </c>
      <c r="F154" s="142" t="s">
        <v>30</v>
      </c>
      <c r="G154" s="142" t="s">
        <v>44</v>
      </c>
      <c r="H154" s="142" t="s">
        <v>277</v>
      </c>
      <c r="I154" s="142" t="s">
        <v>278</v>
      </c>
      <c r="J154" s="178">
        <v>39227.041666666701</v>
      </c>
      <c r="K154" s="178">
        <v>39227.645833333299</v>
      </c>
      <c r="L154" s="142" t="s">
        <v>131</v>
      </c>
      <c r="M154" s="142" t="s">
        <v>132</v>
      </c>
      <c r="N154" s="144">
        <v>319.92</v>
      </c>
      <c r="O154" s="144">
        <v>4163.5200000000004</v>
      </c>
      <c r="P154" s="144">
        <v>5.08</v>
      </c>
      <c r="Q154" s="144">
        <v>50</v>
      </c>
      <c r="R154" s="144">
        <v>412.5</v>
      </c>
      <c r="S154" s="144">
        <v>92.58</v>
      </c>
      <c r="T154" s="142">
        <v>30</v>
      </c>
    </row>
    <row r="155" spans="2:20" x14ac:dyDescent="0.2">
      <c r="B155" s="142">
        <v>82</v>
      </c>
      <c r="C155" s="142" t="s">
        <v>79</v>
      </c>
      <c r="D155" s="142" t="s">
        <v>29</v>
      </c>
      <c r="E155" s="142" t="s">
        <v>128</v>
      </c>
      <c r="F155" s="142" t="s">
        <v>30</v>
      </c>
      <c r="G155" s="142" t="s">
        <v>44</v>
      </c>
      <c r="H155" s="142" t="s">
        <v>279</v>
      </c>
      <c r="I155" s="142" t="s">
        <v>280</v>
      </c>
      <c r="J155" s="178">
        <v>39241.041666666701</v>
      </c>
      <c r="K155" s="178">
        <v>39241.645833333299</v>
      </c>
      <c r="L155" s="142" t="s">
        <v>131</v>
      </c>
      <c r="M155" s="142" t="s">
        <v>132</v>
      </c>
      <c r="N155" s="144">
        <v>207.42</v>
      </c>
      <c r="O155" s="144">
        <v>4370.9399999999996</v>
      </c>
      <c r="P155" s="144">
        <v>5.08</v>
      </c>
      <c r="Q155" s="144">
        <v>550</v>
      </c>
      <c r="R155" s="144">
        <v>337.5</v>
      </c>
      <c r="S155" s="144">
        <v>130.08000000000001</v>
      </c>
      <c r="T155" s="142">
        <v>30</v>
      </c>
    </row>
    <row r="156" spans="2:20" x14ac:dyDescent="0.2">
      <c r="B156" s="142">
        <v>83</v>
      </c>
      <c r="C156" s="142" t="s">
        <v>79</v>
      </c>
      <c r="D156" s="142" t="s">
        <v>29</v>
      </c>
      <c r="E156" s="142" t="s">
        <v>128</v>
      </c>
      <c r="F156" s="142" t="s">
        <v>30</v>
      </c>
      <c r="G156" s="142" t="s">
        <v>44</v>
      </c>
      <c r="H156" s="142" t="s">
        <v>281</v>
      </c>
      <c r="I156" s="142" t="s">
        <v>282</v>
      </c>
      <c r="J156" s="178">
        <v>39246.041666666701</v>
      </c>
      <c r="K156" s="178">
        <v>39246.416666666701</v>
      </c>
      <c r="L156" s="142" t="s">
        <v>137</v>
      </c>
      <c r="M156" s="142" t="s">
        <v>138</v>
      </c>
      <c r="N156" s="144">
        <v>69.92</v>
      </c>
      <c r="O156" s="144">
        <v>4440.8599999999997</v>
      </c>
      <c r="P156" s="144">
        <v>5.08</v>
      </c>
      <c r="Q156" s="144">
        <v>12.5</v>
      </c>
      <c r="R156" s="144">
        <v>300</v>
      </c>
      <c r="S156" s="144">
        <v>230.08</v>
      </c>
      <c r="T156" s="142">
        <v>19</v>
      </c>
    </row>
    <row r="157" spans="2:20" x14ac:dyDescent="0.2">
      <c r="B157" s="142">
        <v>84</v>
      </c>
      <c r="C157" s="142" t="s">
        <v>79</v>
      </c>
      <c r="D157" s="142" t="s">
        <v>29</v>
      </c>
      <c r="E157" s="142" t="s">
        <v>128</v>
      </c>
      <c r="F157" s="142" t="s">
        <v>30</v>
      </c>
      <c r="G157" s="142" t="s">
        <v>44</v>
      </c>
      <c r="H157" s="142" t="s">
        <v>283</v>
      </c>
      <c r="I157" s="142" t="s">
        <v>284</v>
      </c>
      <c r="J157" s="178">
        <v>39254.041666666701</v>
      </c>
      <c r="K157" s="178">
        <v>39254.645833333299</v>
      </c>
      <c r="L157" s="142" t="s">
        <v>131</v>
      </c>
      <c r="M157" s="142" t="s">
        <v>132</v>
      </c>
      <c r="N157" s="144">
        <v>169.92</v>
      </c>
      <c r="O157" s="144">
        <v>4610.78</v>
      </c>
      <c r="P157" s="144">
        <v>5.08</v>
      </c>
      <c r="Q157" s="144">
        <v>500</v>
      </c>
      <c r="R157" s="144">
        <v>250</v>
      </c>
      <c r="S157" s="144">
        <v>80.08</v>
      </c>
      <c r="T157" s="142">
        <v>30</v>
      </c>
    </row>
    <row r="158" spans="2:20" x14ac:dyDescent="0.2">
      <c r="B158" s="142">
        <v>85</v>
      </c>
      <c r="C158" s="142" t="s">
        <v>79</v>
      </c>
      <c r="D158" s="142" t="s">
        <v>29</v>
      </c>
      <c r="E158" s="142" t="s">
        <v>128</v>
      </c>
      <c r="F158" s="142" t="s">
        <v>30</v>
      </c>
      <c r="G158" s="142" t="s">
        <v>44</v>
      </c>
      <c r="H158" s="142" t="s">
        <v>285</v>
      </c>
      <c r="I158" s="142" t="s">
        <v>286</v>
      </c>
      <c r="J158" s="178">
        <v>39258.041666666701</v>
      </c>
      <c r="K158" s="178">
        <v>39258.645833333299</v>
      </c>
      <c r="L158" s="142" t="s">
        <v>131</v>
      </c>
      <c r="M158" s="142" t="s">
        <v>132</v>
      </c>
      <c r="N158" s="144">
        <v>194.92</v>
      </c>
      <c r="O158" s="144">
        <v>4805.7</v>
      </c>
      <c r="P158" s="144">
        <v>5.08</v>
      </c>
      <c r="Q158" s="144">
        <v>512.5</v>
      </c>
      <c r="R158" s="144">
        <v>200</v>
      </c>
      <c r="S158" s="144">
        <v>5.08</v>
      </c>
      <c r="T158" s="142">
        <v>30</v>
      </c>
    </row>
    <row r="159" spans="2:20" x14ac:dyDescent="0.2">
      <c r="B159" s="142">
        <v>86</v>
      </c>
      <c r="C159" s="142" t="s">
        <v>79</v>
      </c>
      <c r="D159" s="142" t="s">
        <v>29</v>
      </c>
      <c r="E159" s="142" t="s">
        <v>128</v>
      </c>
      <c r="F159" s="142" t="s">
        <v>30</v>
      </c>
      <c r="G159" s="142" t="s">
        <v>44</v>
      </c>
      <c r="H159" s="142" t="s">
        <v>287</v>
      </c>
      <c r="I159" s="142" t="s">
        <v>287</v>
      </c>
      <c r="J159" s="178">
        <v>39259.041666666701</v>
      </c>
      <c r="K159" s="178">
        <v>39259.416666666701</v>
      </c>
      <c r="L159" s="142" t="s">
        <v>137</v>
      </c>
      <c r="M159" s="142" t="s">
        <v>138</v>
      </c>
      <c r="N159" s="144">
        <v>-5.08</v>
      </c>
      <c r="O159" s="144">
        <v>4800.62</v>
      </c>
      <c r="P159" s="144">
        <v>5.08</v>
      </c>
      <c r="Q159" s="144">
        <v>100</v>
      </c>
      <c r="R159" s="144">
        <v>50</v>
      </c>
      <c r="S159" s="144">
        <v>55.08</v>
      </c>
      <c r="T159" s="142">
        <v>19</v>
      </c>
    </row>
    <row r="160" spans="2:20" x14ac:dyDescent="0.2">
      <c r="B160" s="142">
        <v>87</v>
      </c>
      <c r="C160" s="142" t="s">
        <v>79</v>
      </c>
      <c r="D160" s="142" t="s">
        <v>29</v>
      </c>
      <c r="E160" s="142" t="s">
        <v>128</v>
      </c>
      <c r="F160" s="142" t="s">
        <v>30</v>
      </c>
      <c r="G160" s="142" t="s">
        <v>44</v>
      </c>
      <c r="H160" s="142" t="s">
        <v>288</v>
      </c>
      <c r="I160" s="142" t="s">
        <v>289</v>
      </c>
      <c r="J160" s="178">
        <v>39260.041666666701</v>
      </c>
      <c r="K160" s="178">
        <v>39260.416666666701</v>
      </c>
      <c r="L160" s="142" t="s">
        <v>137</v>
      </c>
      <c r="M160" s="142" t="s">
        <v>138</v>
      </c>
      <c r="N160" s="144">
        <v>-17.579999999999998</v>
      </c>
      <c r="O160" s="144">
        <v>4783.04</v>
      </c>
      <c r="P160" s="144">
        <v>5.08</v>
      </c>
      <c r="Q160" s="144">
        <v>187.5</v>
      </c>
      <c r="R160" s="144">
        <v>75</v>
      </c>
      <c r="S160" s="144">
        <v>92.58</v>
      </c>
      <c r="T160" s="142">
        <v>19</v>
      </c>
    </row>
    <row r="161" spans="2:20" x14ac:dyDescent="0.2">
      <c r="B161" s="142">
        <v>88</v>
      </c>
      <c r="C161" s="142" t="s">
        <v>79</v>
      </c>
      <c r="D161" s="142" t="s">
        <v>29</v>
      </c>
      <c r="E161" s="142" t="s">
        <v>128</v>
      </c>
      <c r="F161" s="142" t="s">
        <v>30</v>
      </c>
      <c r="G161" s="142" t="s">
        <v>44</v>
      </c>
      <c r="H161" s="142" t="s">
        <v>290</v>
      </c>
      <c r="I161" s="142" t="s">
        <v>291</v>
      </c>
      <c r="J161" s="178">
        <v>39269.041666666701</v>
      </c>
      <c r="K161" s="178">
        <v>39269.645833333299</v>
      </c>
      <c r="L161" s="142" t="s">
        <v>131</v>
      </c>
      <c r="M161" s="142" t="s">
        <v>132</v>
      </c>
      <c r="N161" s="144">
        <v>44.92</v>
      </c>
      <c r="O161" s="144">
        <v>4827.96</v>
      </c>
      <c r="P161" s="144">
        <v>5.08</v>
      </c>
      <c r="Q161" s="144">
        <v>200</v>
      </c>
      <c r="R161" s="144">
        <v>212.5</v>
      </c>
      <c r="S161" s="144">
        <v>167.58</v>
      </c>
      <c r="T161" s="142">
        <v>30</v>
      </c>
    </row>
    <row r="162" spans="2:20" x14ac:dyDescent="0.2">
      <c r="B162" s="142">
        <v>89</v>
      </c>
      <c r="C162" s="142" t="s">
        <v>79</v>
      </c>
      <c r="D162" s="142" t="s">
        <v>29</v>
      </c>
      <c r="E162" s="142" t="s">
        <v>128</v>
      </c>
      <c r="F162" s="142" t="s">
        <v>30</v>
      </c>
      <c r="G162" s="142" t="s">
        <v>44</v>
      </c>
      <c r="H162" s="142" t="s">
        <v>292</v>
      </c>
      <c r="I162" s="142" t="s">
        <v>286</v>
      </c>
      <c r="J162" s="178">
        <v>39274.041666666701</v>
      </c>
      <c r="K162" s="178">
        <v>39274.416666666701</v>
      </c>
      <c r="L162" s="142" t="s">
        <v>137</v>
      </c>
      <c r="M162" s="142" t="s">
        <v>138</v>
      </c>
      <c r="N162" s="144">
        <v>157.41999999999999</v>
      </c>
      <c r="O162" s="144">
        <v>4985.38</v>
      </c>
      <c r="P162" s="144">
        <v>5.08</v>
      </c>
      <c r="Q162" s="144">
        <v>50</v>
      </c>
      <c r="R162" s="144">
        <v>187.5</v>
      </c>
      <c r="S162" s="144">
        <v>30.08</v>
      </c>
      <c r="T162" s="142">
        <v>19</v>
      </c>
    </row>
    <row r="163" spans="2:20" x14ac:dyDescent="0.2">
      <c r="B163" s="142">
        <v>90</v>
      </c>
      <c r="C163" s="142" t="s">
        <v>79</v>
      </c>
      <c r="D163" s="142" t="s">
        <v>29</v>
      </c>
      <c r="E163" s="142" t="s">
        <v>128</v>
      </c>
      <c r="F163" s="142" t="s">
        <v>30</v>
      </c>
      <c r="G163" s="142" t="s">
        <v>44</v>
      </c>
      <c r="H163" s="142" t="s">
        <v>293</v>
      </c>
      <c r="I163" s="142" t="s">
        <v>294</v>
      </c>
      <c r="J163" s="178">
        <v>39281.041666666701</v>
      </c>
      <c r="K163" s="178">
        <v>39281.645833333299</v>
      </c>
      <c r="L163" s="142" t="s">
        <v>131</v>
      </c>
      <c r="M163" s="142" t="s">
        <v>132</v>
      </c>
      <c r="N163" s="144">
        <v>44.92</v>
      </c>
      <c r="O163" s="144">
        <v>5030.3</v>
      </c>
      <c r="P163" s="144">
        <v>5.08</v>
      </c>
      <c r="Q163" s="144">
        <v>125</v>
      </c>
      <c r="R163" s="144">
        <v>475</v>
      </c>
      <c r="S163" s="144">
        <v>430.08</v>
      </c>
      <c r="T163" s="142">
        <v>30</v>
      </c>
    </row>
    <row r="164" spans="2:20" x14ac:dyDescent="0.2">
      <c r="B164" s="142">
        <v>91</v>
      </c>
      <c r="C164" s="142" t="s">
        <v>79</v>
      </c>
      <c r="D164" s="142" t="s">
        <v>29</v>
      </c>
      <c r="E164" s="142" t="s">
        <v>128</v>
      </c>
      <c r="F164" s="142" t="s">
        <v>30</v>
      </c>
      <c r="G164" s="142" t="s">
        <v>44</v>
      </c>
      <c r="H164" s="142" t="s">
        <v>295</v>
      </c>
      <c r="I164" s="142" t="s">
        <v>296</v>
      </c>
      <c r="J164" s="178">
        <v>39286.041666666701</v>
      </c>
      <c r="K164" s="178">
        <v>39286.645833333299</v>
      </c>
      <c r="L164" s="142" t="s">
        <v>131</v>
      </c>
      <c r="M164" s="142" t="s">
        <v>132</v>
      </c>
      <c r="N164" s="144">
        <v>469.92</v>
      </c>
      <c r="O164" s="144">
        <v>5500.22</v>
      </c>
      <c r="P164" s="144">
        <v>5.08</v>
      </c>
      <c r="Q164" s="144">
        <v>12.5</v>
      </c>
      <c r="R164" s="144">
        <v>500</v>
      </c>
      <c r="S164" s="144">
        <v>30.08</v>
      </c>
      <c r="T164" s="142">
        <v>30</v>
      </c>
    </row>
    <row r="165" spans="2:20" x14ac:dyDescent="0.2">
      <c r="B165" s="142">
        <v>92</v>
      </c>
      <c r="C165" s="142" t="s">
        <v>79</v>
      </c>
      <c r="D165" s="142" t="s">
        <v>29</v>
      </c>
      <c r="E165" s="142" t="s">
        <v>128</v>
      </c>
      <c r="F165" s="142" t="s">
        <v>30</v>
      </c>
      <c r="G165" s="142" t="s">
        <v>44</v>
      </c>
      <c r="H165" s="142" t="s">
        <v>297</v>
      </c>
      <c r="I165" s="142" t="s">
        <v>298</v>
      </c>
      <c r="J165" s="178">
        <v>39288.041666666701</v>
      </c>
      <c r="K165" s="178">
        <v>39288.416666666701</v>
      </c>
      <c r="L165" s="142" t="s">
        <v>137</v>
      </c>
      <c r="M165" s="142" t="s">
        <v>138</v>
      </c>
      <c r="N165" s="144">
        <v>7.42</v>
      </c>
      <c r="O165" s="144">
        <v>5507.64</v>
      </c>
      <c r="P165" s="144">
        <v>5.08</v>
      </c>
      <c r="Q165" s="144">
        <v>62.5</v>
      </c>
      <c r="R165" s="144">
        <v>262.5</v>
      </c>
      <c r="S165" s="144">
        <v>255.08</v>
      </c>
      <c r="T165" s="142">
        <v>19</v>
      </c>
    </row>
    <row r="166" spans="2:20" x14ac:dyDescent="0.2">
      <c r="B166" s="142">
        <v>93</v>
      </c>
      <c r="C166" s="142" t="s">
        <v>79</v>
      </c>
      <c r="D166" s="142" t="s">
        <v>29</v>
      </c>
      <c r="E166" s="142" t="s">
        <v>128</v>
      </c>
      <c r="F166" s="142" t="s">
        <v>30</v>
      </c>
      <c r="G166" s="142" t="s">
        <v>44</v>
      </c>
      <c r="H166" s="142" t="s">
        <v>299</v>
      </c>
      <c r="I166" s="142" t="s">
        <v>300</v>
      </c>
      <c r="J166" s="178">
        <v>39290.041666666701</v>
      </c>
      <c r="K166" s="178">
        <v>39290.416666666701</v>
      </c>
      <c r="L166" s="142" t="s">
        <v>137</v>
      </c>
      <c r="M166" s="142" t="s">
        <v>138</v>
      </c>
      <c r="N166" s="144">
        <v>294.92</v>
      </c>
      <c r="O166" s="144">
        <v>5802.56</v>
      </c>
      <c r="P166" s="144">
        <v>5.08</v>
      </c>
      <c r="Q166" s="144">
        <v>100</v>
      </c>
      <c r="R166" s="144">
        <v>537.5</v>
      </c>
      <c r="S166" s="144">
        <v>242.58</v>
      </c>
      <c r="T166" s="142">
        <v>19</v>
      </c>
    </row>
    <row r="167" spans="2:20" x14ac:dyDescent="0.2">
      <c r="B167" s="142">
        <v>94</v>
      </c>
      <c r="C167" s="142" t="s">
        <v>79</v>
      </c>
      <c r="D167" s="142" t="s">
        <v>29</v>
      </c>
      <c r="E167" s="142" t="s">
        <v>128</v>
      </c>
      <c r="F167" s="142" t="s">
        <v>30</v>
      </c>
      <c r="G167" s="142" t="s">
        <v>44</v>
      </c>
      <c r="H167" s="142" t="s">
        <v>301</v>
      </c>
      <c r="I167" s="142" t="s">
        <v>302</v>
      </c>
      <c r="J167" s="178">
        <v>39293.041666666701</v>
      </c>
      <c r="K167" s="178">
        <v>39293.416666666701</v>
      </c>
      <c r="L167" s="142" t="s">
        <v>137</v>
      </c>
      <c r="M167" s="142" t="s">
        <v>138</v>
      </c>
      <c r="N167" s="144">
        <v>169.92</v>
      </c>
      <c r="O167" s="144">
        <v>5972.48</v>
      </c>
      <c r="P167" s="144">
        <v>5.08</v>
      </c>
      <c r="Q167" s="144">
        <v>100</v>
      </c>
      <c r="R167" s="144">
        <v>425</v>
      </c>
      <c r="S167" s="144">
        <v>255.08</v>
      </c>
      <c r="T167" s="142">
        <v>19</v>
      </c>
    </row>
    <row r="168" spans="2:20" x14ac:dyDescent="0.2">
      <c r="B168" s="142">
        <v>95</v>
      </c>
      <c r="C168" s="142" t="s">
        <v>79</v>
      </c>
      <c r="D168" s="142" t="s">
        <v>29</v>
      </c>
      <c r="E168" s="142" t="s">
        <v>128</v>
      </c>
      <c r="F168" s="142" t="s">
        <v>30</v>
      </c>
      <c r="G168" s="142" t="s">
        <v>44</v>
      </c>
      <c r="H168" s="142" t="s">
        <v>303</v>
      </c>
      <c r="I168" s="142" t="s">
        <v>304</v>
      </c>
      <c r="J168" s="178">
        <v>39295.041666666701</v>
      </c>
      <c r="K168" s="178">
        <v>39295.416666666701</v>
      </c>
      <c r="L168" s="142" t="s">
        <v>137</v>
      </c>
      <c r="M168" s="142" t="s">
        <v>138</v>
      </c>
      <c r="N168" s="144">
        <v>-355.08</v>
      </c>
      <c r="O168" s="144">
        <v>5617.4</v>
      </c>
      <c r="P168" s="144">
        <v>5.08</v>
      </c>
      <c r="Q168" s="144">
        <v>550</v>
      </c>
      <c r="R168" s="144">
        <v>25</v>
      </c>
      <c r="S168" s="144">
        <v>380.08</v>
      </c>
      <c r="T168" s="142">
        <v>19</v>
      </c>
    </row>
    <row r="169" spans="2:20" x14ac:dyDescent="0.2">
      <c r="B169" s="142">
        <v>96</v>
      </c>
      <c r="C169" s="142" t="s">
        <v>79</v>
      </c>
      <c r="D169" s="142" t="s">
        <v>29</v>
      </c>
      <c r="E169" s="142" t="s">
        <v>128</v>
      </c>
      <c r="F169" s="142" t="s">
        <v>30</v>
      </c>
      <c r="G169" s="142" t="s">
        <v>44</v>
      </c>
      <c r="H169" s="142" t="s">
        <v>305</v>
      </c>
      <c r="I169" s="142" t="s">
        <v>306</v>
      </c>
      <c r="J169" s="178">
        <v>39300.270833333299</v>
      </c>
      <c r="K169" s="178">
        <v>39300.416666666701</v>
      </c>
      <c r="L169" s="142" t="s">
        <v>137</v>
      </c>
      <c r="M169" s="142" t="s">
        <v>138</v>
      </c>
      <c r="N169" s="144">
        <v>319.92</v>
      </c>
      <c r="O169" s="144">
        <v>5937.32</v>
      </c>
      <c r="P169" s="144">
        <v>5.08</v>
      </c>
      <c r="Q169" s="144">
        <v>225</v>
      </c>
      <c r="R169" s="144">
        <v>350</v>
      </c>
      <c r="S169" s="144">
        <v>30.08</v>
      </c>
      <c r="T169" s="142">
        <v>8</v>
      </c>
    </row>
    <row r="170" spans="2:20" x14ac:dyDescent="0.2">
      <c r="B170" s="142">
        <v>97</v>
      </c>
      <c r="C170" s="142" t="s">
        <v>79</v>
      </c>
      <c r="D170" s="142" t="s">
        <v>29</v>
      </c>
      <c r="E170" s="142" t="s">
        <v>128</v>
      </c>
      <c r="F170" s="142" t="s">
        <v>30</v>
      </c>
      <c r="G170" s="142" t="s">
        <v>44</v>
      </c>
      <c r="H170" s="142" t="s">
        <v>307</v>
      </c>
      <c r="I170" s="142" t="s">
        <v>303</v>
      </c>
      <c r="J170" s="178">
        <v>39304.041666666701</v>
      </c>
      <c r="K170" s="178">
        <v>39304.416666666701</v>
      </c>
      <c r="L170" s="142" t="s">
        <v>137</v>
      </c>
      <c r="M170" s="142" t="s">
        <v>138</v>
      </c>
      <c r="N170" s="144">
        <v>232.42</v>
      </c>
      <c r="O170" s="144">
        <v>6169.74</v>
      </c>
      <c r="P170" s="144">
        <v>5.08</v>
      </c>
      <c r="Q170" s="144">
        <v>162.5</v>
      </c>
      <c r="R170" s="144">
        <v>500</v>
      </c>
      <c r="S170" s="144">
        <v>267.58</v>
      </c>
      <c r="T170" s="142">
        <v>19</v>
      </c>
    </row>
    <row r="171" spans="2:20" x14ac:dyDescent="0.2">
      <c r="B171" s="142">
        <v>98</v>
      </c>
      <c r="C171" s="142" t="s">
        <v>79</v>
      </c>
      <c r="D171" s="142" t="s">
        <v>29</v>
      </c>
      <c r="E171" s="142" t="s">
        <v>128</v>
      </c>
      <c r="F171" s="142" t="s">
        <v>30</v>
      </c>
      <c r="G171" s="142" t="s">
        <v>44</v>
      </c>
      <c r="H171" s="142" t="s">
        <v>303</v>
      </c>
      <c r="I171" s="142" t="s">
        <v>308</v>
      </c>
      <c r="J171" s="178">
        <v>39308.041666666701</v>
      </c>
      <c r="K171" s="178">
        <v>39308.416666666701</v>
      </c>
      <c r="L171" s="142" t="s">
        <v>137</v>
      </c>
      <c r="M171" s="142" t="s">
        <v>138</v>
      </c>
      <c r="N171" s="144">
        <v>219.92</v>
      </c>
      <c r="O171" s="144">
        <v>6389.66</v>
      </c>
      <c r="P171" s="144">
        <v>5.08</v>
      </c>
      <c r="Q171" s="144">
        <v>87.5</v>
      </c>
      <c r="R171" s="144">
        <v>325</v>
      </c>
      <c r="S171" s="144">
        <v>105.08</v>
      </c>
      <c r="T171" s="142">
        <v>19</v>
      </c>
    </row>
    <row r="172" spans="2:20" x14ac:dyDescent="0.2">
      <c r="B172" s="142">
        <v>99</v>
      </c>
      <c r="C172" s="142" t="s">
        <v>79</v>
      </c>
      <c r="D172" s="142" t="s">
        <v>29</v>
      </c>
      <c r="E172" s="142" t="s">
        <v>128</v>
      </c>
      <c r="F172" s="142" t="s">
        <v>30</v>
      </c>
      <c r="G172" s="142" t="s">
        <v>44</v>
      </c>
      <c r="H172" s="142" t="s">
        <v>309</v>
      </c>
      <c r="I172" s="142" t="s">
        <v>310</v>
      </c>
      <c r="J172" s="178">
        <v>39309.041666666701</v>
      </c>
      <c r="K172" s="178">
        <v>39309.416666666701</v>
      </c>
      <c r="L172" s="142" t="s">
        <v>137</v>
      </c>
      <c r="M172" s="142" t="s">
        <v>138</v>
      </c>
      <c r="N172" s="144">
        <v>19.920000000000002</v>
      </c>
      <c r="O172" s="144">
        <v>6409.58</v>
      </c>
      <c r="P172" s="144">
        <v>5.08</v>
      </c>
      <c r="Q172" s="144">
        <v>312.5</v>
      </c>
      <c r="R172" s="144">
        <v>62.5</v>
      </c>
      <c r="S172" s="144">
        <v>42.58</v>
      </c>
      <c r="T172" s="142">
        <v>19</v>
      </c>
    </row>
    <row r="173" spans="2:20" x14ac:dyDescent="0.2">
      <c r="B173" s="142">
        <v>100</v>
      </c>
      <c r="C173" s="142" t="s">
        <v>79</v>
      </c>
      <c r="D173" s="142" t="s">
        <v>29</v>
      </c>
      <c r="E173" s="142" t="s">
        <v>128</v>
      </c>
      <c r="F173" s="142" t="s">
        <v>30</v>
      </c>
      <c r="G173" s="142" t="s">
        <v>44</v>
      </c>
      <c r="H173" s="142" t="s">
        <v>311</v>
      </c>
      <c r="I173" s="142" t="s">
        <v>312</v>
      </c>
      <c r="J173" s="178">
        <v>39310.041666666701</v>
      </c>
      <c r="K173" s="178">
        <v>39310.416666666701</v>
      </c>
      <c r="L173" s="142" t="s">
        <v>137</v>
      </c>
      <c r="M173" s="142" t="s">
        <v>138</v>
      </c>
      <c r="N173" s="144">
        <v>-567.58000000000004</v>
      </c>
      <c r="O173" s="144">
        <v>5842</v>
      </c>
      <c r="P173" s="144">
        <v>5.08</v>
      </c>
      <c r="Q173" s="144">
        <v>562.5</v>
      </c>
      <c r="R173" s="144">
        <v>75</v>
      </c>
      <c r="S173" s="144">
        <v>642.58000000000004</v>
      </c>
      <c r="T173" s="142">
        <v>18</v>
      </c>
    </row>
    <row r="174" spans="2:20" x14ac:dyDescent="0.2">
      <c r="B174" s="142">
        <v>101</v>
      </c>
      <c r="C174" s="142" t="s">
        <v>79</v>
      </c>
      <c r="D174" s="142" t="s">
        <v>29</v>
      </c>
      <c r="E174" s="142" t="s">
        <v>128</v>
      </c>
      <c r="F174" s="142" t="s">
        <v>30</v>
      </c>
      <c r="G174" s="142" t="s">
        <v>44</v>
      </c>
      <c r="H174" s="142" t="s">
        <v>313</v>
      </c>
      <c r="I174" s="142" t="s">
        <v>314</v>
      </c>
      <c r="J174" s="178">
        <v>39318.041666666701</v>
      </c>
      <c r="K174" s="178">
        <v>39318.416666666701</v>
      </c>
      <c r="L174" s="142" t="s">
        <v>137</v>
      </c>
      <c r="M174" s="142" t="s">
        <v>138</v>
      </c>
      <c r="N174" s="144">
        <v>-105.08</v>
      </c>
      <c r="O174" s="144">
        <v>5736.92</v>
      </c>
      <c r="P174" s="144">
        <v>5.08</v>
      </c>
      <c r="Q174" s="144">
        <v>187.5</v>
      </c>
      <c r="R174" s="144">
        <v>137.5</v>
      </c>
      <c r="S174" s="144">
        <v>242.58</v>
      </c>
      <c r="T174" s="142">
        <v>19</v>
      </c>
    </row>
    <row r="175" spans="2:20" x14ac:dyDescent="0.2">
      <c r="B175" s="142">
        <v>102</v>
      </c>
      <c r="C175" s="142" t="s">
        <v>79</v>
      </c>
      <c r="D175" s="142" t="s">
        <v>29</v>
      </c>
      <c r="E175" s="142" t="s">
        <v>128</v>
      </c>
      <c r="F175" s="142" t="s">
        <v>30</v>
      </c>
      <c r="G175" s="142" t="s">
        <v>44</v>
      </c>
      <c r="H175" s="142" t="s">
        <v>315</v>
      </c>
      <c r="I175" s="142" t="s">
        <v>316</v>
      </c>
      <c r="J175" s="178">
        <v>39322.041666666701</v>
      </c>
      <c r="K175" s="178">
        <v>39322.416666666701</v>
      </c>
      <c r="L175" s="142" t="s">
        <v>137</v>
      </c>
      <c r="M175" s="142" t="s">
        <v>138</v>
      </c>
      <c r="N175" s="144">
        <v>-180.08</v>
      </c>
      <c r="O175" s="144">
        <v>5556.84</v>
      </c>
      <c r="P175" s="144">
        <v>5.08</v>
      </c>
      <c r="Q175" s="144">
        <v>225</v>
      </c>
      <c r="R175" s="144">
        <v>62.5</v>
      </c>
      <c r="S175" s="144">
        <v>242.58</v>
      </c>
      <c r="T175" s="142">
        <v>19</v>
      </c>
    </row>
    <row r="176" spans="2:20" x14ac:dyDescent="0.2">
      <c r="B176" s="142">
        <v>103</v>
      </c>
      <c r="C176" s="142" t="s">
        <v>79</v>
      </c>
      <c r="D176" s="142" t="s">
        <v>29</v>
      </c>
      <c r="E176" s="142" t="s">
        <v>128</v>
      </c>
      <c r="F176" s="142" t="s">
        <v>30</v>
      </c>
      <c r="G176" s="142" t="s">
        <v>44</v>
      </c>
      <c r="H176" s="142" t="s">
        <v>317</v>
      </c>
      <c r="I176" s="142" t="s">
        <v>318</v>
      </c>
      <c r="J176" s="178">
        <v>39323.041666666701</v>
      </c>
      <c r="K176" s="178">
        <v>39323.416666666701</v>
      </c>
      <c r="L176" s="142" t="s">
        <v>137</v>
      </c>
      <c r="M176" s="142" t="s">
        <v>138</v>
      </c>
      <c r="N176" s="144">
        <v>369.92</v>
      </c>
      <c r="O176" s="144">
        <v>5926.76</v>
      </c>
      <c r="P176" s="144">
        <v>5.08</v>
      </c>
      <c r="Q176" s="144">
        <v>100</v>
      </c>
      <c r="R176" s="144">
        <v>450</v>
      </c>
      <c r="S176" s="144">
        <v>80.08</v>
      </c>
      <c r="T176" s="142">
        <v>19</v>
      </c>
    </row>
    <row r="177" spans="2:20" x14ac:dyDescent="0.2">
      <c r="B177" s="142">
        <v>104</v>
      </c>
      <c r="C177" s="142" t="s">
        <v>79</v>
      </c>
      <c r="D177" s="142" t="s">
        <v>29</v>
      </c>
      <c r="E177" s="142" t="s">
        <v>128</v>
      </c>
      <c r="F177" s="142" t="s">
        <v>30</v>
      </c>
      <c r="G177" s="142" t="s">
        <v>44</v>
      </c>
      <c r="H177" s="142" t="s">
        <v>319</v>
      </c>
      <c r="I177" s="142" t="s">
        <v>320</v>
      </c>
      <c r="J177" s="178">
        <v>39329.041666666701</v>
      </c>
      <c r="K177" s="178">
        <v>39329.416666666701</v>
      </c>
      <c r="L177" s="142" t="s">
        <v>137</v>
      </c>
      <c r="M177" s="142" t="s">
        <v>138</v>
      </c>
      <c r="N177" s="144">
        <v>-55.08</v>
      </c>
      <c r="O177" s="144">
        <v>5871.68</v>
      </c>
      <c r="P177" s="144">
        <v>5.08</v>
      </c>
      <c r="Q177" s="144">
        <v>275</v>
      </c>
      <c r="R177" s="144">
        <v>100</v>
      </c>
      <c r="S177" s="144">
        <v>155.08000000000001</v>
      </c>
      <c r="T177" s="142">
        <v>19</v>
      </c>
    </row>
    <row r="178" spans="2:20" x14ac:dyDescent="0.2">
      <c r="B178" s="142">
        <v>105</v>
      </c>
      <c r="C178" s="142" t="s">
        <v>79</v>
      </c>
      <c r="D178" s="142" t="s">
        <v>29</v>
      </c>
      <c r="E178" s="142" t="s">
        <v>128</v>
      </c>
      <c r="F178" s="142" t="s">
        <v>30</v>
      </c>
      <c r="G178" s="142" t="s">
        <v>44</v>
      </c>
      <c r="H178" s="142" t="s">
        <v>321</v>
      </c>
      <c r="I178" s="142" t="s">
        <v>322</v>
      </c>
      <c r="J178" s="178">
        <v>39331.041666666701</v>
      </c>
      <c r="K178" s="178">
        <v>39331.416666666701</v>
      </c>
      <c r="L178" s="142" t="s">
        <v>137</v>
      </c>
      <c r="M178" s="142" t="s">
        <v>138</v>
      </c>
      <c r="N178" s="144">
        <v>119.92</v>
      </c>
      <c r="O178" s="144">
        <v>5991.6</v>
      </c>
      <c r="P178" s="144">
        <v>5.08</v>
      </c>
      <c r="Q178" s="144">
        <v>87.5</v>
      </c>
      <c r="R178" s="144">
        <v>300</v>
      </c>
      <c r="S178" s="144">
        <v>180.08</v>
      </c>
      <c r="T178" s="142">
        <v>19</v>
      </c>
    </row>
    <row r="179" spans="2:20" x14ac:dyDescent="0.2">
      <c r="B179" s="142">
        <v>106</v>
      </c>
      <c r="C179" s="142" t="s">
        <v>79</v>
      </c>
      <c r="D179" s="142" t="s">
        <v>29</v>
      </c>
      <c r="E179" s="142" t="s">
        <v>128</v>
      </c>
      <c r="F179" s="142" t="s">
        <v>30</v>
      </c>
      <c r="G179" s="142" t="s">
        <v>44</v>
      </c>
      <c r="H179" s="142" t="s">
        <v>265</v>
      </c>
      <c r="I179" s="142" t="s">
        <v>323</v>
      </c>
      <c r="J179" s="178">
        <v>39335.041666666701</v>
      </c>
      <c r="K179" s="178">
        <v>39335.416666666701</v>
      </c>
      <c r="L179" s="142" t="s">
        <v>137</v>
      </c>
      <c r="M179" s="142" t="s">
        <v>138</v>
      </c>
      <c r="N179" s="144">
        <v>194.92</v>
      </c>
      <c r="O179" s="144">
        <v>6186.52</v>
      </c>
      <c r="P179" s="144">
        <v>5.08</v>
      </c>
      <c r="Q179" s="144">
        <v>187.5</v>
      </c>
      <c r="R179" s="144">
        <v>287.5</v>
      </c>
      <c r="S179" s="144">
        <v>92.58</v>
      </c>
      <c r="T179" s="142">
        <v>19</v>
      </c>
    </row>
    <row r="180" spans="2:20" x14ac:dyDescent="0.2">
      <c r="B180" s="142">
        <v>107</v>
      </c>
      <c r="C180" s="142" t="s">
        <v>79</v>
      </c>
      <c r="D180" s="142" t="s">
        <v>29</v>
      </c>
      <c r="E180" s="142" t="s">
        <v>128</v>
      </c>
      <c r="F180" s="142" t="s">
        <v>30</v>
      </c>
      <c r="G180" s="142" t="s">
        <v>44</v>
      </c>
      <c r="H180" s="142" t="s">
        <v>324</v>
      </c>
      <c r="I180" s="142" t="s">
        <v>325</v>
      </c>
      <c r="J180" s="178">
        <v>39343.041666666701</v>
      </c>
      <c r="K180" s="178">
        <v>39343.645833333299</v>
      </c>
      <c r="L180" s="142" t="s">
        <v>131</v>
      </c>
      <c r="M180" s="142" t="s">
        <v>132</v>
      </c>
      <c r="N180" s="144">
        <v>594.91999999999996</v>
      </c>
      <c r="O180" s="144">
        <v>6781.44</v>
      </c>
      <c r="P180" s="144">
        <v>5.08</v>
      </c>
      <c r="Q180" s="144">
        <v>187.5</v>
      </c>
      <c r="R180" s="144">
        <v>625</v>
      </c>
      <c r="S180" s="144">
        <v>30.08</v>
      </c>
      <c r="T180" s="142">
        <v>30</v>
      </c>
    </row>
    <row r="181" spans="2:20" x14ac:dyDescent="0.2">
      <c r="B181" s="142">
        <v>108</v>
      </c>
      <c r="C181" s="142" t="s">
        <v>79</v>
      </c>
      <c r="D181" s="142" t="s">
        <v>29</v>
      </c>
      <c r="E181" s="142" t="s">
        <v>128</v>
      </c>
      <c r="F181" s="142" t="s">
        <v>30</v>
      </c>
      <c r="G181" s="142" t="s">
        <v>44</v>
      </c>
      <c r="H181" s="142" t="s">
        <v>326</v>
      </c>
      <c r="I181" s="142" t="s">
        <v>327</v>
      </c>
      <c r="J181" s="178">
        <v>39346.041666666701</v>
      </c>
      <c r="K181" s="178">
        <v>39346.645833333299</v>
      </c>
      <c r="L181" s="142" t="s">
        <v>131</v>
      </c>
      <c r="M181" s="142" t="s">
        <v>132</v>
      </c>
      <c r="N181" s="144">
        <v>357.42</v>
      </c>
      <c r="O181" s="144">
        <v>7138.86</v>
      </c>
      <c r="P181" s="144">
        <v>5.08</v>
      </c>
      <c r="Q181" s="144">
        <v>62.5</v>
      </c>
      <c r="R181" s="144">
        <v>600</v>
      </c>
      <c r="S181" s="144">
        <v>242.58</v>
      </c>
      <c r="T181" s="142">
        <v>30</v>
      </c>
    </row>
    <row r="182" spans="2:20" x14ac:dyDescent="0.2">
      <c r="B182" s="142">
        <v>109</v>
      </c>
      <c r="C182" s="142" t="s">
        <v>79</v>
      </c>
      <c r="D182" s="142" t="s">
        <v>29</v>
      </c>
      <c r="E182" s="142" t="s">
        <v>128</v>
      </c>
      <c r="F182" s="142" t="s">
        <v>30</v>
      </c>
      <c r="G182" s="142" t="s">
        <v>44</v>
      </c>
      <c r="H182" s="142" t="s">
        <v>328</v>
      </c>
      <c r="I182" s="142" t="s">
        <v>329</v>
      </c>
      <c r="J182" s="178">
        <v>39350.041666666701</v>
      </c>
      <c r="K182" s="178">
        <v>39350.645833333299</v>
      </c>
      <c r="L182" s="142" t="s">
        <v>131</v>
      </c>
      <c r="M182" s="142" t="s">
        <v>132</v>
      </c>
      <c r="N182" s="144">
        <v>-42.58</v>
      </c>
      <c r="O182" s="144">
        <v>7096.28</v>
      </c>
      <c r="P182" s="144">
        <v>5.08</v>
      </c>
      <c r="Q182" s="144">
        <v>437.5</v>
      </c>
      <c r="R182" s="144">
        <v>112.5</v>
      </c>
      <c r="S182" s="144">
        <v>155.08000000000001</v>
      </c>
      <c r="T182" s="142">
        <v>30</v>
      </c>
    </row>
    <row r="183" spans="2:20" x14ac:dyDescent="0.2">
      <c r="B183" s="142">
        <v>110</v>
      </c>
      <c r="C183" s="142" t="s">
        <v>79</v>
      </c>
      <c r="D183" s="142" t="s">
        <v>29</v>
      </c>
      <c r="E183" s="142" t="s">
        <v>128</v>
      </c>
      <c r="F183" s="142" t="s">
        <v>30</v>
      </c>
      <c r="G183" s="142" t="s">
        <v>44</v>
      </c>
      <c r="H183" s="142" t="s">
        <v>327</v>
      </c>
      <c r="I183" s="142" t="s">
        <v>330</v>
      </c>
      <c r="J183" s="178">
        <v>39356.041666666701</v>
      </c>
      <c r="K183" s="178">
        <v>39356.645833333299</v>
      </c>
      <c r="L183" s="142" t="s">
        <v>131</v>
      </c>
      <c r="M183" s="142" t="s">
        <v>132</v>
      </c>
      <c r="N183" s="144">
        <v>432.42</v>
      </c>
      <c r="O183" s="144">
        <v>7528.7</v>
      </c>
      <c r="P183" s="144">
        <v>5.08</v>
      </c>
      <c r="Q183" s="144">
        <v>200</v>
      </c>
      <c r="R183" s="144">
        <v>525</v>
      </c>
      <c r="S183" s="144">
        <v>92.58</v>
      </c>
      <c r="T183" s="142">
        <v>30</v>
      </c>
    </row>
    <row r="184" spans="2:20" x14ac:dyDescent="0.2">
      <c r="B184" s="142">
        <v>111</v>
      </c>
      <c r="C184" s="142" t="s">
        <v>79</v>
      </c>
      <c r="D184" s="142" t="s">
        <v>29</v>
      </c>
      <c r="E184" s="142" t="s">
        <v>128</v>
      </c>
      <c r="F184" s="142" t="s">
        <v>30</v>
      </c>
      <c r="G184" s="142" t="s">
        <v>44</v>
      </c>
      <c r="H184" s="142" t="s">
        <v>331</v>
      </c>
      <c r="I184" s="142" t="s">
        <v>332</v>
      </c>
      <c r="J184" s="178">
        <v>39367.041666666701</v>
      </c>
      <c r="K184" s="178">
        <v>39367.645833333299</v>
      </c>
      <c r="L184" s="142" t="s">
        <v>131</v>
      </c>
      <c r="M184" s="142" t="s">
        <v>132</v>
      </c>
      <c r="N184" s="144">
        <v>182.42</v>
      </c>
      <c r="O184" s="144">
        <v>7711.12</v>
      </c>
      <c r="P184" s="144">
        <v>5.08</v>
      </c>
      <c r="Q184" s="144">
        <v>287.5</v>
      </c>
      <c r="R184" s="144">
        <v>300</v>
      </c>
      <c r="S184" s="144">
        <v>117.58</v>
      </c>
      <c r="T184" s="142">
        <v>30</v>
      </c>
    </row>
    <row r="185" spans="2:20" x14ac:dyDescent="0.2">
      <c r="B185" s="142">
        <v>112</v>
      </c>
      <c r="C185" s="142" t="s">
        <v>79</v>
      </c>
      <c r="D185" s="142" t="s">
        <v>29</v>
      </c>
      <c r="E185" s="142" t="s">
        <v>128</v>
      </c>
      <c r="F185" s="142" t="s">
        <v>30</v>
      </c>
      <c r="G185" s="142" t="s">
        <v>44</v>
      </c>
      <c r="H185" s="142" t="s">
        <v>333</v>
      </c>
      <c r="I185" s="142" t="s">
        <v>334</v>
      </c>
      <c r="J185" s="178">
        <v>39374.041666666701</v>
      </c>
      <c r="K185" s="178">
        <v>39374.625</v>
      </c>
      <c r="L185" s="142" t="s">
        <v>131</v>
      </c>
      <c r="M185" s="142" t="s">
        <v>335</v>
      </c>
      <c r="N185" s="144">
        <v>-780.08</v>
      </c>
      <c r="O185" s="144">
        <v>6931.04</v>
      </c>
      <c r="P185" s="144">
        <v>5.08</v>
      </c>
      <c r="Q185" s="144">
        <v>775</v>
      </c>
      <c r="R185" s="144">
        <v>12.5</v>
      </c>
      <c r="S185" s="144">
        <v>792.58</v>
      </c>
      <c r="T185" s="142">
        <v>29</v>
      </c>
    </row>
    <row r="186" spans="2:20" x14ac:dyDescent="0.2">
      <c r="B186" s="142">
        <v>113</v>
      </c>
      <c r="C186" s="142" t="s">
        <v>79</v>
      </c>
      <c r="D186" s="142" t="s">
        <v>29</v>
      </c>
      <c r="E186" s="142" t="s">
        <v>128</v>
      </c>
      <c r="F186" s="142" t="s">
        <v>30</v>
      </c>
      <c r="G186" s="142" t="s">
        <v>44</v>
      </c>
      <c r="H186" s="142" t="s">
        <v>336</v>
      </c>
      <c r="I186" s="142" t="s">
        <v>337</v>
      </c>
      <c r="J186" s="178">
        <v>39377.041666666701</v>
      </c>
      <c r="K186" s="178">
        <v>39377.416666666701</v>
      </c>
      <c r="L186" s="142" t="s">
        <v>137</v>
      </c>
      <c r="M186" s="142" t="s">
        <v>138</v>
      </c>
      <c r="N186" s="144">
        <v>19.920000000000002</v>
      </c>
      <c r="O186" s="144">
        <v>6950.96</v>
      </c>
      <c r="P186" s="144">
        <v>5.08</v>
      </c>
      <c r="Q186" s="144">
        <v>200</v>
      </c>
      <c r="R186" s="144">
        <v>262.5</v>
      </c>
      <c r="S186" s="144">
        <v>242.58</v>
      </c>
      <c r="T186" s="142">
        <v>19</v>
      </c>
    </row>
    <row r="187" spans="2:20" x14ac:dyDescent="0.2">
      <c r="B187" s="142">
        <v>114</v>
      </c>
      <c r="C187" s="142" t="s">
        <v>79</v>
      </c>
      <c r="D187" s="142" t="s">
        <v>29</v>
      </c>
      <c r="E187" s="142" t="s">
        <v>128</v>
      </c>
      <c r="F187" s="142" t="s">
        <v>30</v>
      </c>
      <c r="G187" s="142" t="s">
        <v>44</v>
      </c>
      <c r="H187" s="142" t="s">
        <v>338</v>
      </c>
      <c r="I187" s="142" t="s">
        <v>333</v>
      </c>
      <c r="J187" s="179">
        <v>39386</v>
      </c>
      <c r="K187" s="178">
        <v>39386.645833333299</v>
      </c>
      <c r="L187" s="142" t="s">
        <v>131</v>
      </c>
      <c r="M187" s="142" t="s">
        <v>132</v>
      </c>
      <c r="N187" s="144">
        <v>507.42</v>
      </c>
      <c r="O187" s="144">
        <v>7458.38</v>
      </c>
      <c r="P187" s="144">
        <v>5.08</v>
      </c>
      <c r="Q187" s="144">
        <v>0</v>
      </c>
      <c r="R187" s="144">
        <v>587.5</v>
      </c>
      <c r="S187" s="144">
        <v>80.08</v>
      </c>
      <c r="T187" s="142">
        <v>32</v>
      </c>
    </row>
    <row r="188" spans="2:20" x14ac:dyDescent="0.2">
      <c r="B188" s="142">
        <v>115</v>
      </c>
      <c r="C188" s="142" t="s">
        <v>79</v>
      </c>
      <c r="D188" s="142" t="s">
        <v>29</v>
      </c>
      <c r="E188" s="142" t="s">
        <v>128</v>
      </c>
      <c r="F188" s="142" t="s">
        <v>30</v>
      </c>
      <c r="G188" s="142" t="s">
        <v>44</v>
      </c>
      <c r="H188" s="142" t="s">
        <v>339</v>
      </c>
      <c r="I188" s="142" t="s">
        <v>340</v>
      </c>
      <c r="J188" s="179">
        <v>39388</v>
      </c>
      <c r="K188" s="178">
        <v>39388.416666666701</v>
      </c>
      <c r="L188" s="142" t="s">
        <v>137</v>
      </c>
      <c r="M188" s="142" t="s">
        <v>138</v>
      </c>
      <c r="N188" s="144">
        <v>82.42</v>
      </c>
      <c r="O188" s="144">
        <v>7540.8</v>
      </c>
      <c r="P188" s="144">
        <v>5.08</v>
      </c>
      <c r="Q188" s="144">
        <v>187.5</v>
      </c>
      <c r="R188" s="144">
        <v>87.5</v>
      </c>
      <c r="S188" s="144">
        <v>5.08</v>
      </c>
      <c r="T188" s="142">
        <v>21</v>
      </c>
    </row>
    <row r="189" spans="2:20" x14ac:dyDescent="0.2">
      <c r="B189" s="142">
        <v>116</v>
      </c>
      <c r="C189" s="142" t="s">
        <v>79</v>
      </c>
      <c r="D189" s="142" t="s">
        <v>29</v>
      </c>
      <c r="E189" s="142" t="s">
        <v>128</v>
      </c>
      <c r="F189" s="142" t="s">
        <v>30</v>
      </c>
      <c r="G189" s="142" t="s">
        <v>44</v>
      </c>
      <c r="H189" s="142" t="s">
        <v>341</v>
      </c>
      <c r="I189" s="142" t="s">
        <v>342</v>
      </c>
      <c r="J189" s="178">
        <v>39392.041666666701</v>
      </c>
      <c r="K189" s="178">
        <v>39392.416666666701</v>
      </c>
      <c r="L189" s="142" t="s">
        <v>137</v>
      </c>
      <c r="M189" s="142" t="s">
        <v>138</v>
      </c>
      <c r="N189" s="144">
        <v>169.92</v>
      </c>
      <c r="O189" s="144">
        <v>7710.72</v>
      </c>
      <c r="P189" s="144">
        <v>5.08</v>
      </c>
      <c r="Q189" s="144">
        <v>0</v>
      </c>
      <c r="R189" s="144">
        <v>200</v>
      </c>
      <c r="S189" s="144">
        <v>30.08</v>
      </c>
      <c r="T189" s="142">
        <v>19</v>
      </c>
    </row>
    <row r="190" spans="2:20" x14ac:dyDescent="0.2">
      <c r="B190" s="142">
        <v>117</v>
      </c>
      <c r="C190" s="142" t="s">
        <v>79</v>
      </c>
      <c r="D190" s="142" t="s">
        <v>29</v>
      </c>
      <c r="E190" s="142" t="s">
        <v>128</v>
      </c>
      <c r="F190" s="142" t="s">
        <v>30</v>
      </c>
      <c r="G190" s="142" t="s">
        <v>44</v>
      </c>
      <c r="H190" s="142" t="s">
        <v>343</v>
      </c>
      <c r="I190" s="142" t="s">
        <v>344</v>
      </c>
      <c r="J190" s="178">
        <v>39394.041666666701</v>
      </c>
      <c r="K190" s="178">
        <v>39394.416666666701</v>
      </c>
      <c r="L190" s="142" t="s">
        <v>137</v>
      </c>
      <c r="M190" s="142" t="s">
        <v>138</v>
      </c>
      <c r="N190" s="144">
        <v>32.42</v>
      </c>
      <c r="O190" s="144">
        <v>7743.14</v>
      </c>
      <c r="P190" s="144">
        <v>5.08</v>
      </c>
      <c r="Q190" s="144">
        <v>337.5</v>
      </c>
      <c r="R190" s="144">
        <v>125</v>
      </c>
      <c r="S190" s="144">
        <v>92.58</v>
      </c>
      <c r="T190" s="142">
        <v>19</v>
      </c>
    </row>
    <row r="191" spans="2:20" x14ac:dyDescent="0.2">
      <c r="B191" s="142">
        <v>118</v>
      </c>
      <c r="C191" s="142" t="s">
        <v>79</v>
      </c>
      <c r="D191" s="142" t="s">
        <v>29</v>
      </c>
      <c r="E191" s="142" t="s">
        <v>128</v>
      </c>
      <c r="F191" s="142" t="s">
        <v>30</v>
      </c>
      <c r="G191" s="142" t="s">
        <v>44</v>
      </c>
      <c r="H191" s="142" t="s">
        <v>345</v>
      </c>
      <c r="I191" s="142" t="s">
        <v>346</v>
      </c>
      <c r="J191" s="178">
        <v>39398.041666666701</v>
      </c>
      <c r="K191" s="178">
        <v>39398.4375</v>
      </c>
      <c r="L191" s="142" t="s">
        <v>137</v>
      </c>
      <c r="M191" s="142" t="s">
        <v>138</v>
      </c>
      <c r="N191" s="144">
        <v>107.42</v>
      </c>
      <c r="O191" s="144">
        <v>7850.56</v>
      </c>
      <c r="P191" s="144">
        <v>5.08</v>
      </c>
      <c r="Q191" s="144">
        <v>475</v>
      </c>
      <c r="R191" s="144">
        <v>137.5</v>
      </c>
      <c r="S191" s="144">
        <v>30.08</v>
      </c>
      <c r="T191" s="142">
        <v>12</v>
      </c>
    </row>
    <row r="192" spans="2:20" x14ac:dyDescent="0.2">
      <c r="B192" s="142">
        <v>119</v>
      </c>
      <c r="C192" s="142" t="s">
        <v>79</v>
      </c>
      <c r="D192" s="142" t="s">
        <v>29</v>
      </c>
      <c r="E192" s="142" t="s">
        <v>128</v>
      </c>
      <c r="F192" s="142" t="s">
        <v>30</v>
      </c>
      <c r="G192" s="142" t="s">
        <v>44</v>
      </c>
      <c r="H192" s="142" t="s">
        <v>347</v>
      </c>
      <c r="I192" s="142" t="s">
        <v>348</v>
      </c>
      <c r="J192" s="178">
        <v>39399.041666666701</v>
      </c>
      <c r="K192" s="178">
        <v>39399.416666666701</v>
      </c>
      <c r="L192" s="142" t="s">
        <v>137</v>
      </c>
      <c r="M192" s="142" t="s">
        <v>138</v>
      </c>
      <c r="N192" s="144">
        <v>294.92</v>
      </c>
      <c r="O192" s="144">
        <v>8145.48</v>
      </c>
      <c r="P192" s="144">
        <v>5.08</v>
      </c>
      <c r="Q192" s="144">
        <v>37.5</v>
      </c>
      <c r="R192" s="144">
        <v>525</v>
      </c>
      <c r="S192" s="144">
        <v>230.08</v>
      </c>
      <c r="T192" s="142">
        <v>19</v>
      </c>
    </row>
    <row r="193" spans="2:20" x14ac:dyDescent="0.2">
      <c r="B193" s="142">
        <v>120</v>
      </c>
      <c r="C193" s="142" t="s">
        <v>79</v>
      </c>
      <c r="D193" s="142" t="s">
        <v>29</v>
      </c>
      <c r="E193" s="142" t="s">
        <v>128</v>
      </c>
      <c r="F193" s="142" t="s">
        <v>30</v>
      </c>
      <c r="G193" s="142" t="s">
        <v>44</v>
      </c>
      <c r="H193" s="142" t="s">
        <v>349</v>
      </c>
      <c r="I193" s="142" t="s">
        <v>350</v>
      </c>
      <c r="J193" s="178">
        <v>39401.041666666701</v>
      </c>
      <c r="K193" s="178">
        <v>39401.416666666701</v>
      </c>
      <c r="L193" s="142" t="s">
        <v>137</v>
      </c>
      <c r="M193" s="142" t="s">
        <v>138</v>
      </c>
      <c r="N193" s="144">
        <v>-305.08</v>
      </c>
      <c r="O193" s="144">
        <v>7840.4</v>
      </c>
      <c r="P193" s="144">
        <v>5.08</v>
      </c>
      <c r="Q193" s="144">
        <v>362.5</v>
      </c>
      <c r="R193" s="144">
        <v>175</v>
      </c>
      <c r="S193" s="144">
        <v>480.08</v>
      </c>
      <c r="T193" s="142">
        <v>19</v>
      </c>
    </row>
    <row r="194" spans="2:20" x14ac:dyDescent="0.2">
      <c r="B194" s="142">
        <v>121</v>
      </c>
      <c r="C194" s="142" t="s">
        <v>79</v>
      </c>
      <c r="D194" s="142" t="s">
        <v>29</v>
      </c>
      <c r="E194" s="142" t="s">
        <v>128</v>
      </c>
      <c r="F194" s="142" t="s">
        <v>30</v>
      </c>
      <c r="G194" s="142" t="s">
        <v>44</v>
      </c>
      <c r="H194" s="142" t="s">
        <v>351</v>
      </c>
      <c r="I194" s="142" t="s">
        <v>352</v>
      </c>
      <c r="J194" s="178">
        <v>39402.041666666701</v>
      </c>
      <c r="K194" s="178">
        <v>39402.416666666701</v>
      </c>
      <c r="L194" s="142" t="s">
        <v>137</v>
      </c>
      <c r="M194" s="142" t="s">
        <v>138</v>
      </c>
      <c r="N194" s="144">
        <v>82.42</v>
      </c>
      <c r="O194" s="144">
        <v>7922.82</v>
      </c>
      <c r="P194" s="144">
        <v>5.08</v>
      </c>
      <c r="Q194" s="144">
        <v>150</v>
      </c>
      <c r="R194" s="144">
        <v>237.5</v>
      </c>
      <c r="S194" s="144">
        <v>155.08000000000001</v>
      </c>
      <c r="T194" s="142">
        <v>19</v>
      </c>
    </row>
    <row r="195" spans="2:20" x14ac:dyDescent="0.2">
      <c r="B195" s="142">
        <v>122</v>
      </c>
      <c r="C195" s="142" t="s">
        <v>79</v>
      </c>
      <c r="D195" s="142" t="s">
        <v>29</v>
      </c>
      <c r="E195" s="142" t="s">
        <v>128</v>
      </c>
      <c r="F195" s="142" t="s">
        <v>30</v>
      </c>
      <c r="G195" s="142" t="s">
        <v>44</v>
      </c>
      <c r="H195" s="142" t="s">
        <v>353</v>
      </c>
      <c r="I195" s="142" t="s">
        <v>354</v>
      </c>
      <c r="J195" s="178">
        <v>39406.041666666701</v>
      </c>
      <c r="K195" s="178">
        <v>39406.416666666701</v>
      </c>
      <c r="L195" s="142" t="s">
        <v>137</v>
      </c>
      <c r="M195" s="142" t="s">
        <v>138</v>
      </c>
      <c r="N195" s="144">
        <v>257.42</v>
      </c>
      <c r="O195" s="144">
        <v>8180.24</v>
      </c>
      <c r="P195" s="144">
        <v>5.08</v>
      </c>
      <c r="Q195" s="144">
        <v>175</v>
      </c>
      <c r="R195" s="144">
        <v>500</v>
      </c>
      <c r="S195" s="144">
        <v>242.58</v>
      </c>
      <c r="T195" s="142">
        <v>19</v>
      </c>
    </row>
    <row r="196" spans="2:20" x14ac:dyDescent="0.2">
      <c r="B196" s="142">
        <v>123</v>
      </c>
      <c r="C196" s="142" t="s">
        <v>79</v>
      </c>
      <c r="D196" s="142" t="s">
        <v>29</v>
      </c>
      <c r="E196" s="142" t="s">
        <v>128</v>
      </c>
      <c r="F196" s="142" t="s">
        <v>30</v>
      </c>
      <c r="G196" s="142" t="s">
        <v>44</v>
      </c>
      <c r="H196" s="142" t="s">
        <v>355</v>
      </c>
      <c r="I196" s="142" t="s">
        <v>356</v>
      </c>
      <c r="J196" s="178">
        <v>39408.041666666701</v>
      </c>
      <c r="K196" s="178">
        <v>39408.416666666701</v>
      </c>
      <c r="L196" s="142" t="s">
        <v>137</v>
      </c>
      <c r="M196" s="142" t="s">
        <v>138</v>
      </c>
      <c r="N196" s="144">
        <v>-92.58</v>
      </c>
      <c r="O196" s="144">
        <v>8087.66</v>
      </c>
      <c r="P196" s="144">
        <v>5.08</v>
      </c>
      <c r="Q196" s="144">
        <v>175</v>
      </c>
      <c r="R196" s="144">
        <v>187.5</v>
      </c>
      <c r="S196" s="144">
        <v>280.08</v>
      </c>
      <c r="T196" s="142">
        <v>19</v>
      </c>
    </row>
    <row r="197" spans="2:20" x14ac:dyDescent="0.2">
      <c r="B197" s="142">
        <v>124</v>
      </c>
      <c r="C197" s="142" t="s">
        <v>79</v>
      </c>
      <c r="D197" s="142" t="s">
        <v>29</v>
      </c>
      <c r="E197" s="142" t="s">
        <v>128</v>
      </c>
      <c r="F197" s="142" t="s">
        <v>30</v>
      </c>
      <c r="G197" s="142" t="s">
        <v>44</v>
      </c>
      <c r="H197" s="142" t="s">
        <v>357</v>
      </c>
      <c r="I197" s="142" t="s">
        <v>358</v>
      </c>
      <c r="J197" s="178">
        <v>39413.041666666701</v>
      </c>
      <c r="K197" s="178">
        <v>39413.416666666701</v>
      </c>
      <c r="L197" s="142" t="s">
        <v>137</v>
      </c>
      <c r="M197" s="142" t="s">
        <v>138</v>
      </c>
      <c r="N197" s="144">
        <v>907.42</v>
      </c>
      <c r="O197" s="144">
        <v>8995.08</v>
      </c>
      <c r="P197" s="144">
        <v>5.08</v>
      </c>
      <c r="Q197" s="144">
        <v>37.5</v>
      </c>
      <c r="R197" s="144">
        <v>975</v>
      </c>
      <c r="S197" s="144">
        <v>67.58</v>
      </c>
      <c r="T197" s="142">
        <v>19</v>
      </c>
    </row>
    <row r="198" spans="2:20" x14ac:dyDescent="0.2">
      <c r="B198" s="142">
        <v>125</v>
      </c>
      <c r="C198" s="142" t="s">
        <v>79</v>
      </c>
      <c r="D198" s="142" t="s">
        <v>29</v>
      </c>
      <c r="E198" s="142" t="s">
        <v>128</v>
      </c>
      <c r="F198" s="142" t="s">
        <v>30</v>
      </c>
      <c r="G198" s="142" t="s">
        <v>44</v>
      </c>
      <c r="H198" s="142" t="s">
        <v>359</v>
      </c>
      <c r="I198" s="142" t="s">
        <v>360</v>
      </c>
      <c r="J198" s="178">
        <v>39420.041666666701</v>
      </c>
      <c r="K198" s="178">
        <v>39420.416666666701</v>
      </c>
      <c r="L198" s="142" t="s">
        <v>137</v>
      </c>
      <c r="M198" s="142" t="s">
        <v>138</v>
      </c>
      <c r="N198" s="144">
        <v>-167.58</v>
      </c>
      <c r="O198" s="144">
        <v>8827.5</v>
      </c>
      <c r="P198" s="144">
        <v>5.08</v>
      </c>
      <c r="Q198" s="144">
        <v>212.5</v>
      </c>
      <c r="R198" s="144">
        <v>100</v>
      </c>
      <c r="S198" s="144">
        <v>267.58</v>
      </c>
      <c r="T198" s="142">
        <v>19</v>
      </c>
    </row>
    <row r="199" spans="2:20" x14ac:dyDescent="0.2">
      <c r="B199" s="142">
        <v>126</v>
      </c>
      <c r="C199" s="142" t="s">
        <v>79</v>
      </c>
      <c r="D199" s="142" t="s">
        <v>29</v>
      </c>
      <c r="E199" s="142" t="s">
        <v>128</v>
      </c>
      <c r="F199" s="142" t="s">
        <v>30</v>
      </c>
      <c r="G199" s="142" t="s">
        <v>44</v>
      </c>
      <c r="H199" s="142" t="s">
        <v>361</v>
      </c>
      <c r="I199" s="142" t="s">
        <v>362</v>
      </c>
      <c r="J199" s="178">
        <v>39421.041666666701</v>
      </c>
      <c r="K199" s="178">
        <v>39421.416666666701</v>
      </c>
      <c r="L199" s="142" t="s">
        <v>137</v>
      </c>
      <c r="M199" s="142" t="s">
        <v>138</v>
      </c>
      <c r="N199" s="144">
        <v>432.42</v>
      </c>
      <c r="O199" s="144">
        <v>9259.92</v>
      </c>
      <c r="P199" s="144">
        <v>5.08</v>
      </c>
      <c r="Q199" s="144">
        <v>0</v>
      </c>
      <c r="R199" s="144">
        <v>475</v>
      </c>
      <c r="S199" s="144">
        <v>42.58</v>
      </c>
      <c r="T199" s="142">
        <v>19</v>
      </c>
    </row>
    <row r="200" spans="2:20" x14ac:dyDescent="0.2">
      <c r="B200" s="142">
        <v>127</v>
      </c>
      <c r="C200" s="142" t="s">
        <v>79</v>
      </c>
      <c r="D200" s="142" t="s">
        <v>29</v>
      </c>
      <c r="E200" s="142" t="s">
        <v>128</v>
      </c>
      <c r="F200" s="142" t="s">
        <v>30</v>
      </c>
      <c r="G200" s="142" t="s">
        <v>44</v>
      </c>
      <c r="H200" s="142" t="s">
        <v>363</v>
      </c>
      <c r="I200" s="142" t="s">
        <v>271</v>
      </c>
      <c r="J200" s="178">
        <v>39428.041666666701</v>
      </c>
      <c r="K200" s="178">
        <v>39428.416666666701</v>
      </c>
      <c r="L200" s="142" t="s">
        <v>137</v>
      </c>
      <c r="M200" s="142" t="s">
        <v>138</v>
      </c>
      <c r="N200" s="144">
        <v>407.42</v>
      </c>
      <c r="O200" s="144">
        <v>9667.34</v>
      </c>
      <c r="P200" s="144">
        <v>5.08</v>
      </c>
      <c r="Q200" s="144">
        <v>37.5</v>
      </c>
      <c r="R200" s="144">
        <v>437.5</v>
      </c>
      <c r="S200" s="144">
        <v>30.08</v>
      </c>
      <c r="T200" s="142">
        <v>19</v>
      </c>
    </row>
    <row r="201" spans="2:20" x14ac:dyDescent="0.2">
      <c r="B201" s="142">
        <v>128</v>
      </c>
      <c r="C201" s="142" t="s">
        <v>79</v>
      </c>
      <c r="D201" s="142" t="s">
        <v>29</v>
      </c>
      <c r="E201" s="142" t="s">
        <v>128</v>
      </c>
      <c r="F201" s="142" t="s">
        <v>30</v>
      </c>
      <c r="G201" s="142" t="s">
        <v>44</v>
      </c>
      <c r="H201" s="142" t="s">
        <v>364</v>
      </c>
      <c r="I201" s="142" t="s">
        <v>365</v>
      </c>
      <c r="J201" s="178">
        <v>39433.041666666701</v>
      </c>
      <c r="K201" s="178">
        <v>39433.416666666701</v>
      </c>
      <c r="L201" s="142" t="s">
        <v>137</v>
      </c>
      <c r="M201" s="142" t="s">
        <v>138</v>
      </c>
      <c r="N201" s="144">
        <v>-405.08</v>
      </c>
      <c r="O201" s="144">
        <v>9262.26</v>
      </c>
      <c r="P201" s="144">
        <v>5.08</v>
      </c>
      <c r="Q201" s="144">
        <v>500</v>
      </c>
      <c r="R201" s="144">
        <v>25</v>
      </c>
      <c r="S201" s="144">
        <v>430.08</v>
      </c>
      <c r="T201" s="142">
        <v>19</v>
      </c>
    </row>
    <row r="202" spans="2:20" x14ac:dyDescent="0.2">
      <c r="B202" s="142">
        <v>129</v>
      </c>
      <c r="C202" s="142" t="s">
        <v>79</v>
      </c>
      <c r="D202" s="142" t="s">
        <v>29</v>
      </c>
      <c r="E202" s="142" t="s">
        <v>128</v>
      </c>
      <c r="F202" s="142" t="s">
        <v>30</v>
      </c>
      <c r="G202" s="142" t="s">
        <v>44</v>
      </c>
      <c r="H202" s="142" t="s">
        <v>366</v>
      </c>
      <c r="I202" s="142" t="s">
        <v>367</v>
      </c>
      <c r="J202" s="178">
        <v>39434.041666666701</v>
      </c>
      <c r="K202" s="178">
        <v>39434.416666666701</v>
      </c>
      <c r="L202" s="142" t="s">
        <v>137</v>
      </c>
      <c r="M202" s="142" t="s">
        <v>138</v>
      </c>
      <c r="N202" s="144">
        <v>294.92</v>
      </c>
      <c r="O202" s="144">
        <v>9557.18</v>
      </c>
      <c r="P202" s="144">
        <v>5.08</v>
      </c>
      <c r="Q202" s="144">
        <v>25</v>
      </c>
      <c r="R202" s="144">
        <v>512.5</v>
      </c>
      <c r="S202" s="144">
        <v>217.58</v>
      </c>
      <c r="T202" s="142">
        <v>19</v>
      </c>
    </row>
    <row r="203" spans="2:20" x14ac:dyDescent="0.2">
      <c r="B203" s="142">
        <v>130</v>
      </c>
      <c r="C203" s="142" t="s">
        <v>79</v>
      </c>
      <c r="D203" s="142" t="s">
        <v>29</v>
      </c>
      <c r="E203" s="142" t="s">
        <v>128</v>
      </c>
      <c r="F203" s="142" t="s">
        <v>30</v>
      </c>
      <c r="G203" s="142" t="s">
        <v>44</v>
      </c>
      <c r="H203" s="142" t="s">
        <v>368</v>
      </c>
      <c r="I203" s="142" t="s">
        <v>365</v>
      </c>
      <c r="J203" s="178">
        <v>39436.041666666701</v>
      </c>
      <c r="K203" s="178">
        <v>39436.416666666701</v>
      </c>
      <c r="L203" s="142" t="s">
        <v>137</v>
      </c>
      <c r="M203" s="142" t="s">
        <v>138</v>
      </c>
      <c r="N203" s="144">
        <v>107.42</v>
      </c>
      <c r="O203" s="144">
        <v>9664.6</v>
      </c>
      <c r="P203" s="144">
        <v>5.08</v>
      </c>
      <c r="Q203" s="144">
        <v>237.5</v>
      </c>
      <c r="R203" s="144">
        <v>162.5</v>
      </c>
      <c r="S203" s="144">
        <v>55.08</v>
      </c>
      <c r="T203" s="142">
        <v>19</v>
      </c>
    </row>
    <row r="204" spans="2:20" x14ac:dyDescent="0.2">
      <c r="B204" s="142">
        <v>131</v>
      </c>
      <c r="C204" s="142" t="s">
        <v>79</v>
      </c>
      <c r="D204" s="142" t="s">
        <v>29</v>
      </c>
      <c r="E204" s="142" t="s">
        <v>128</v>
      </c>
      <c r="F204" s="142" t="s">
        <v>30</v>
      </c>
      <c r="G204" s="142" t="s">
        <v>44</v>
      </c>
      <c r="H204" s="142" t="s">
        <v>369</v>
      </c>
      <c r="I204" s="142" t="s">
        <v>370</v>
      </c>
      <c r="J204" s="178">
        <v>39444.041666666701</v>
      </c>
      <c r="K204" s="178">
        <v>39444.645833333299</v>
      </c>
      <c r="L204" s="142" t="s">
        <v>131</v>
      </c>
      <c r="M204" s="142" t="s">
        <v>132</v>
      </c>
      <c r="N204" s="144">
        <v>232.42</v>
      </c>
      <c r="O204" s="144">
        <v>9897.02</v>
      </c>
      <c r="P204" s="144">
        <v>5.08</v>
      </c>
      <c r="Q204" s="144">
        <v>50</v>
      </c>
      <c r="R204" s="144">
        <v>600</v>
      </c>
      <c r="S204" s="144">
        <v>367.58</v>
      </c>
      <c r="T204" s="142">
        <v>30</v>
      </c>
    </row>
    <row r="205" spans="2:20" x14ac:dyDescent="0.2">
      <c r="B205" s="142">
        <v>132</v>
      </c>
      <c r="C205" s="142" t="s">
        <v>79</v>
      </c>
      <c r="D205" s="142" t="s">
        <v>29</v>
      </c>
      <c r="E205" s="142" t="s">
        <v>128</v>
      </c>
      <c r="F205" s="142" t="s">
        <v>30</v>
      </c>
      <c r="G205" s="142" t="s">
        <v>44</v>
      </c>
      <c r="H205" s="142" t="s">
        <v>371</v>
      </c>
      <c r="I205" s="142" t="s">
        <v>372</v>
      </c>
      <c r="J205" s="178">
        <v>39447.041666666701</v>
      </c>
      <c r="K205" s="178">
        <v>39447.645833333299</v>
      </c>
      <c r="L205" s="142" t="s">
        <v>131</v>
      </c>
      <c r="M205" s="142" t="s">
        <v>132</v>
      </c>
      <c r="N205" s="144">
        <v>-330.08</v>
      </c>
      <c r="O205" s="144">
        <v>9566.94</v>
      </c>
      <c r="P205" s="144">
        <v>5.08</v>
      </c>
      <c r="Q205" s="144">
        <v>350</v>
      </c>
      <c r="R205" s="144">
        <v>150</v>
      </c>
      <c r="S205" s="144">
        <v>480.08</v>
      </c>
      <c r="T205" s="142">
        <v>30</v>
      </c>
    </row>
    <row r="206" spans="2:20" x14ac:dyDescent="0.2">
      <c r="B206" s="142">
        <v>133</v>
      </c>
      <c r="C206" s="142" t="s">
        <v>79</v>
      </c>
      <c r="D206" s="142" t="s">
        <v>29</v>
      </c>
      <c r="E206" s="142" t="s">
        <v>128</v>
      </c>
      <c r="F206" s="142" t="s">
        <v>30</v>
      </c>
      <c r="G206" s="142" t="s">
        <v>44</v>
      </c>
      <c r="H206" s="142" t="s">
        <v>373</v>
      </c>
      <c r="I206" s="142" t="s">
        <v>374</v>
      </c>
      <c r="J206" s="178">
        <v>39451.041666666701</v>
      </c>
      <c r="K206" s="178">
        <v>39451.416666666701</v>
      </c>
      <c r="L206" s="142" t="s">
        <v>137</v>
      </c>
      <c r="M206" s="142" t="s">
        <v>138</v>
      </c>
      <c r="N206" s="144">
        <v>257.42</v>
      </c>
      <c r="O206" s="144">
        <v>9824.36</v>
      </c>
      <c r="P206" s="144">
        <v>5.08</v>
      </c>
      <c r="Q206" s="144">
        <v>100</v>
      </c>
      <c r="R206" s="144">
        <v>300</v>
      </c>
      <c r="S206" s="144">
        <v>42.58</v>
      </c>
      <c r="T206" s="142">
        <v>19</v>
      </c>
    </row>
    <row r="207" spans="2:20" x14ac:dyDescent="0.2">
      <c r="B207" s="142">
        <v>134</v>
      </c>
      <c r="C207" s="142" t="s">
        <v>79</v>
      </c>
      <c r="D207" s="142" t="s">
        <v>29</v>
      </c>
      <c r="E207" s="142" t="s">
        <v>128</v>
      </c>
      <c r="F207" s="142" t="s">
        <v>30</v>
      </c>
      <c r="G207" s="142" t="s">
        <v>44</v>
      </c>
      <c r="H207" s="142" t="s">
        <v>375</v>
      </c>
      <c r="I207" s="142" t="s">
        <v>376</v>
      </c>
      <c r="J207" s="178">
        <v>39454.041666666701</v>
      </c>
      <c r="K207" s="178">
        <v>39454.416666666701</v>
      </c>
      <c r="L207" s="142" t="s">
        <v>137</v>
      </c>
      <c r="M207" s="142" t="s">
        <v>138</v>
      </c>
      <c r="N207" s="144">
        <v>257.42</v>
      </c>
      <c r="O207" s="144">
        <v>10081.780000000001</v>
      </c>
      <c r="P207" s="144">
        <v>5.08</v>
      </c>
      <c r="Q207" s="144">
        <v>25</v>
      </c>
      <c r="R207" s="144">
        <v>325</v>
      </c>
      <c r="S207" s="144">
        <v>67.58</v>
      </c>
      <c r="T207" s="142">
        <v>19</v>
      </c>
    </row>
    <row r="208" spans="2:20" x14ac:dyDescent="0.2">
      <c r="B208" s="142">
        <v>135</v>
      </c>
      <c r="C208" s="142" t="s">
        <v>79</v>
      </c>
      <c r="D208" s="142" t="s">
        <v>29</v>
      </c>
      <c r="E208" s="142" t="s">
        <v>128</v>
      </c>
      <c r="F208" s="142" t="s">
        <v>30</v>
      </c>
      <c r="G208" s="142" t="s">
        <v>44</v>
      </c>
      <c r="H208" s="142" t="s">
        <v>377</v>
      </c>
      <c r="I208" s="142" t="s">
        <v>226</v>
      </c>
      <c r="J208" s="178">
        <v>39456.041666666701</v>
      </c>
      <c r="K208" s="178">
        <v>39456.416666666701</v>
      </c>
      <c r="L208" s="142" t="s">
        <v>137</v>
      </c>
      <c r="M208" s="142" t="s">
        <v>138</v>
      </c>
      <c r="N208" s="144">
        <v>7.42</v>
      </c>
      <c r="O208" s="144">
        <v>10089.200000000001</v>
      </c>
      <c r="P208" s="144">
        <v>5.08</v>
      </c>
      <c r="Q208" s="144">
        <v>37.5</v>
      </c>
      <c r="R208" s="144">
        <v>425</v>
      </c>
      <c r="S208" s="144">
        <v>417.58</v>
      </c>
      <c r="T208" s="142">
        <v>19</v>
      </c>
    </row>
    <row r="209" spans="2:20" x14ac:dyDescent="0.2">
      <c r="B209" s="142">
        <v>136</v>
      </c>
      <c r="C209" s="142" t="s">
        <v>79</v>
      </c>
      <c r="D209" s="142" t="s">
        <v>29</v>
      </c>
      <c r="E209" s="142" t="s">
        <v>128</v>
      </c>
      <c r="F209" s="142" t="s">
        <v>30</v>
      </c>
      <c r="G209" s="142" t="s">
        <v>44</v>
      </c>
      <c r="H209" s="142" t="s">
        <v>378</v>
      </c>
      <c r="I209" s="142" t="s">
        <v>379</v>
      </c>
      <c r="J209" s="178">
        <v>39461.3125</v>
      </c>
      <c r="K209" s="178">
        <v>39461.3125</v>
      </c>
      <c r="L209" s="142" t="s">
        <v>137</v>
      </c>
      <c r="M209" s="142" t="s">
        <v>335</v>
      </c>
      <c r="N209" s="144">
        <v>-855.08</v>
      </c>
      <c r="O209" s="144">
        <v>9234.1200000000008</v>
      </c>
      <c r="P209" s="144">
        <v>5.08</v>
      </c>
      <c r="Q209" s="144">
        <v>850</v>
      </c>
      <c r="R209" s="144">
        <v>0</v>
      </c>
      <c r="S209" s="144">
        <v>855.08</v>
      </c>
      <c r="T209" s="142">
        <v>1</v>
      </c>
    </row>
    <row r="210" spans="2:20" x14ac:dyDescent="0.2">
      <c r="B210" s="142">
        <v>137</v>
      </c>
      <c r="C210" s="142" t="s">
        <v>79</v>
      </c>
      <c r="D210" s="142" t="s">
        <v>29</v>
      </c>
      <c r="E210" s="142" t="s">
        <v>128</v>
      </c>
      <c r="F210" s="142" t="s">
        <v>30</v>
      </c>
      <c r="G210" s="142" t="s">
        <v>44</v>
      </c>
      <c r="H210" s="142" t="s">
        <v>380</v>
      </c>
      <c r="I210" s="142" t="s">
        <v>381</v>
      </c>
      <c r="J210" s="178">
        <v>39463.041666666701</v>
      </c>
      <c r="K210" s="178">
        <v>39463.416666666701</v>
      </c>
      <c r="L210" s="142" t="s">
        <v>137</v>
      </c>
      <c r="M210" s="142" t="s">
        <v>138</v>
      </c>
      <c r="N210" s="144">
        <v>169.92</v>
      </c>
      <c r="O210" s="144">
        <v>9404.0400000000009</v>
      </c>
      <c r="P210" s="144">
        <v>5.08</v>
      </c>
      <c r="Q210" s="144">
        <v>62.5</v>
      </c>
      <c r="R210" s="144">
        <v>275</v>
      </c>
      <c r="S210" s="144">
        <v>105.08</v>
      </c>
      <c r="T210" s="142">
        <v>19</v>
      </c>
    </row>
    <row r="211" spans="2:20" x14ac:dyDescent="0.2">
      <c r="B211" s="142">
        <v>138</v>
      </c>
      <c r="C211" s="142" t="s">
        <v>79</v>
      </c>
      <c r="D211" s="142" t="s">
        <v>29</v>
      </c>
      <c r="E211" s="142" t="s">
        <v>128</v>
      </c>
      <c r="F211" s="142" t="s">
        <v>30</v>
      </c>
      <c r="G211" s="142" t="s">
        <v>44</v>
      </c>
      <c r="H211" s="142" t="s">
        <v>382</v>
      </c>
      <c r="I211" s="142" t="s">
        <v>383</v>
      </c>
      <c r="J211" s="178">
        <v>39465.041666666701</v>
      </c>
      <c r="K211" s="178">
        <v>39465.416666666701</v>
      </c>
      <c r="L211" s="142" t="s">
        <v>137</v>
      </c>
      <c r="M211" s="142" t="s">
        <v>138</v>
      </c>
      <c r="N211" s="144">
        <v>219.92</v>
      </c>
      <c r="O211" s="144">
        <v>9623.9599999999991</v>
      </c>
      <c r="P211" s="144">
        <v>5.08</v>
      </c>
      <c r="Q211" s="144">
        <v>25</v>
      </c>
      <c r="R211" s="144">
        <v>450</v>
      </c>
      <c r="S211" s="144">
        <v>230.08</v>
      </c>
      <c r="T211" s="142">
        <v>19</v>
      </c>
    </row>
    <row r="212" spans="2:20" x14ac:dyDescent="0.2">
      <c r="B212" s="142">
        <v>139</v>
      </c>
      <c r="C212" s="142" t="s">
        <v>79</v>
      </c>
      <c r="D212" s="142" t="s">
        <v>29</v>
      </c>
      <c r="E212" s="142" t="s">
        <v>128</v>
      </c>
      <c r="F212" s="142" t="s">
        <v>30</v>
      </c>
      <c r="G212" s="142" t="s">
        <v>44</v>
      </c>
      <c r="H212" s="142" t="s">
        <v>195</v>
      </c>
      <c r="I212" s="142" t="s">
        <v>384</v>
      </c>
      <c r="J212" s="178">
        <v>39469.041666666701</v>
      </c>
      <c r="K212" s="178">
        <v>39469.416666666701</v>
      </c>
      <c r="L212" s="142" t="s">
        <v>137</v>
      </c>
      <c r="M212" s="142" t="s">
        <v>138</v>
      </c>
      <c r="N212" s="144">
        <v>-255.08</v>
      </c>
      <c r="O212" s="144">
        <v>9368.8799999999992</v>
      </c>
      <c r="P212" s="144">
        <v>5.08</v>
      </c>
      <c r="Q212" s="144">
        <v>462.5</v>
      </c>
      <c r="R212" s="144">
        <v>462.5</v>
      </c>
      <c r="S212" s="144">
        <v>717.58</v>
      </c>
      <c r="T212" s="142">
        <v>19</v>
      </c>
    </row>
    <row r="213" spans="2:20" x14ac:dyDescent="0.2">
      <c r="B213" s="142">
        <v>140</v>
      </c>
      <c r="C213" s="142" t="s">
        <v>79</v>
      </c>
      <c r="D213" s="142" t="s">
        <v>29</v>
      </c>
      <c r="E213" s="142" t="s">
        <v>128</v>
      </c>
      <c r="F213" s="142" t="s">
        <v>30</v>
      </c>
      <c r="G213" s="142" t="s">
        <v>44</v>
      </c>
      <c r="H213" s="142" t="s">
        <v>385</v>
      </c>
      <c r="I213" s="142" t="s">
        <v>386</v>
      </c>
      <c r="J213" s="178">
        <v>39475.041666666701</v>
      </c>
      <c r="K213" s="178">
        <v>39475.25</v>
      </c>
      <c r="L213" s="142" t="s">
        <v>137</v>
      </c>
      <c r="M213" s="142" t="s">
        <v>335</v>
      </c>
      <c r="N213" s="144">
        <v>-805.08</v>
      </c>
      <c r="O213" s="144">
        <v>8563.7999999999993</v>
      </c>
      <c r="P213" s="144">
        <v>5.08</v>
      </c>
      <c r="Q213" s="144">
        <v>800</v>
      </c>
      <c r="R213" s="144">
        <v>112.5</v>
      </c>
      <c r="S213" s="144">
        <v>917.58</v>
      </c>
      <c r="T213" s="142">
        <v>11</v>
      </c>
    </row>
    <row r="214" spans="2:20" x14ac:dyDescent="0.2">
      <c r="B214" s="142">
        <v>141</v>
      </c>
      <c r="C214" s="142" t="s">
        <v>79</v>
      </c>
      <c r="D214" s="142" t="s">
        <v>29</v>
      </c>
      <c r="E214" s="142" t="s">
        <v>128</v>
      </c>
      <c r="F214" s="142" t="s">
        <v>30</v>
      </c>
      <c r="G214" s="142" t="s">
        <v>44</v>
      </c>
      <c r="H214" s="142" t="s">
        <v>387</v>
      </c>
      <c r="I214" s="142" t="s">
        <v>388</v>
      </c>
      <c r="J214" s="178">
        <v>39478.041666666701</v>
      </c>
      <c r="K214" s="178">
        <v>39478.416666666701</v>
      </c>
      <c r="L214" s="142" t="s">
        <v>137</v>
      </c>
      <c r="M214" s="142" t="s">
        <v>138</v>
      </c>
      <c r="N214" s="144">
        <v>319.92</v>
      </c>
      <c r="O214" s="144">
        <v>8883.7199999999993</v>
      </c>
      <c r="P214" s="144">
        <v>5.08</v>
      </c>
      <c r="Q214" s="144">
        <v>100</v>
      </c>
      <c r="R214" s="144">
        <v>862.5</v>
      </c>
      <c r="S214" s="144">
        <v>542.58000000000004</v>
      </c>
      <c r="T214" s="142">
        <v>19</v>
      </c>
    </row>
    <row r="215" spans="2:20" x14ac:dyDescent="0.2">
      <c r="B215" s="142">
        <v>142</v>
      </c>
      <c r="C215" s="142" t="s">
        <v>79</v>
      </c>
      <c r="D215" s="142" t="s">
        <v>29</v>
      </c>
      <c r="E215" s="142" t="s">
        <v>128</v>
      </c>
      <c r="F215" s="142" t="s">
        <v>30</v>
      </c>
      <c r="G215" s="142" t="s">
        <v>44</v>
      </c>
      <c r="H215" s="142" t="s">
        <v>389</v>
      </c>
      <c r="I215" s="142" t="s">
        <v>390</v>
      </c>
      <c r="J215" s="178">
        <v>39483.041666666701</v>
      </c>
      <c r="K215" s="178">
        <v>39483.416666666701</v>
      </c>
      <c r="L215" s="142" t="s">
        <v>137</v>
      </c>
      <c r="M215" s="142" t="s">
        <v>138</v>
      </c>
      <c r="N215" s="144">
        <v>-42.58</v>
      </c>
      <c r="O215" s="144">
        <v>8841.14</v>
      </c>
      <c r="P215" s="144">
        <v>5.08</v>
      </c>
      <c r="Q215" s="144">
        <v>125</v>
      </c>
      <c r="R215" s="144">
        <v>187.5</v>
      </c>
      <c r="S215" s="144">
        <v>230.08</v>
      </c>
      <c r="T215" s="142">
        <v>19</v>
      </c>
    </row>
    <row r="216" spans="2:20" x14ac:dyDescent="0.2">
      <c r="B216" s="142">
        <v>143</v>
      </c>
      <c r="C216" s="142" t="s">
        <v>79</v>
      </c>
      <c r="D216" s="142" t="s">
        <v>29</v>
      </c>
      <c r="E216" s="142" t="s">
        <v>128</v>
      </c>
      <c r="F216" s="142" t="s">
        <v>30</v>
      </c>
      <c r="G216" s="142" t="s">
        <v>44</v>
      </c>
      <c r="H216" s="142" t="s">
        <v>382</v>
      </c>
      <c r="I216" s="142" t="s">
        <v>391</v>
      </c>
      <c r="J216" s="178">
        <v>39484.041666666701</v>
      </c>
      <c r="K216" s="178">
        <v>39484.416666666701</v>
      </c>
      <c r="L216" s="142" t="s">
        <v>137</v>
      </c>
      <c r="M216" s="142" t="s">
        <v>138</v>
      </c>
      <c r="N216" s="144">
        <v>19.920000000000002</v>
      </c>
      <c r="O216" s="144">
        <v>8861.06</v>
      </c>
      <c r="P216" s="144">
        <v>5.08</v>
      </c>
      <c r="Q216" s="144">
        <v>300</v>
      </c>
      <c r="R216" s="144">
        <v>237.5</v>
      </c>
      <c r="S216" s="144">
        <v>217.58</v>
      </c>
      <c r="T216" s="142">
        <v>19</v>
      </c>
    </row>
    <row r="217" spans="2:20" x14ac:dyDescent="0.2">
      <c r="B217" s="142">
        <v>144</v>
      </c>
      <c r="C217" s="142" t="s">
        <v>79</v>
      </c>
      <c r="D217" s="142" t="s">
        <v>29</v>
      </c>
      <c r="E217" s="142" t="s">
        <v>128</v>
      </c>
      <c r="F217" s="142" t="s">
        <v>30</v>
      </c>
      <c r="G217" s="142" t="s">
        <v>44</v>
      </c>
      <c r="H217" s="142" t="s">
        <v>392</v>
      </c>
      <c r="I217" s="142" t="s">
        <v>393</v>
      </c>
      <c r="J217" s="178">
        <v>39485.041666666701</v>
      </c>
      <c r="K217" s="178">
        <v>39485.416666666701</v>
      </c>
      <c r="L217" s="142" t="s">
        <v>137</v>
      </c>
      <c r="M217" s="142" t="s">
        <v>138</v>
      </c>
      <c r="N217" s="144">
        <v>482.42</v>
      </c>
      <c r="O217" s="144">
        <v>9343.48</v>
      </c>
      <c r="P217" s="144">
        <v>5.08</v>
      </c>
      <c r="Q217" s="144">
        <v>112.5</v>
      </c>
      <c r="R217" s="144">
        <v>525</v>
      </c>
      <c r="S217" s="144">
        <v>42.58</v>
      </c>
      <c r="T217" s="142">
        <v>19</v>
      </c>
    </row>
    <row r="218" spans="2:20" x14ac:dyDescent="0.2">
      <c r="B218" s="142">
        <v>145</v>
      </c>
      <c r="C218" s="142" t="s">
        <v>79</v>
      </c>
      <c r="D218" s="142" t="s">
        <v>29</v>
      </c>
      <c r="E218" s="142" t="s">
        <v>128</v>
      </c>
      <c r="F218" s="142" t="s">
        <v>30</v>
      </c>
      <c r="G218" s="142" t="s">
        <v>44</v>
      </c>
      <c r="H218" s="142" t="s">
        <v>394</v>
      </c>
      <c r="I218" s="142" t="s">
        <v>395</v>
      </c>
      <c r="J218" s="178">
        <v>39489.3125</v>
      </c>
      <c r="K218" s="178">
        <v>39489.416666666701</v>
      </c>
      <c r="L218" s="142" t="s">
        <v>137</v>
      </c>
      <c r="M218" s="142" t="s">
        <v>138</v>
      </c>
      <c r="N218" s="144">
        <v>82.42</v>
      </c>
      <c r="O218" s="144">
        <v>9425.9</v>
      </c>
      <c r="P218" s="144">
        <v>5.08</v>
      </c>
      <c r="Q218" s="144">
        <v>162.5</v>
      </c>
      <c r="R218" s="144">
        <v>275</v>
      </c>
      <c r="S218" s="144">
        <v>192.58</v>
      </c>
      <c r="T218" s="142">
        <v>6</v>
      </c>
    </row>
    <row r="219" spans="2:20" x14ac:dyDescent="0.2">
      <c r="B219" s="142">
        <v>146</v>
      </c>
      <c r="C219" s="142" t="s">
        <v>79</v>
      </c>
      <c r="D219" s="142" t="s">
        <v>29</v>
      </c>
      <c r="E219" s="142" t="s">
        <v>128</v>
      </c>
      <c r="F219" s="142" t="s">
        <v>30</v>
      </c>
      <c r="G219" s="142" t="s">
        <v>44</v>
      </c>
      <c r="H219" s="142" t="s">
        <v>396</v>
      </c>
      <c r="I219" s="142" t="s">
        <v>397</v>
      </c>
      <c r="J219" s="178">
        <v>39493.041666666701</v>
      </c>
      <c r="K219" s="178">
        <v>39493.416666666701</v>
      </c>
      <c r="L219" s="142" t="s">
        <v>137</v>
      </c>
      <c r="M219" s="142" t="s">
        <v>138</v>
      </c>
      <c r="N219" s="144">
        <v>332.42</v>
      </c>
      <c r="O219" s="144">
        <v>9758.32</v>
      </c>
      <c r="P219" s="144">
        <v>5.08</v>
      </c>
      <c r="Q219" s="144">
        <v>125</v>
      </c>
      <c r="R219" s="144">
        <v>400</v>
      </c>
      <c r="S219" s="144">
        <v>67.58</v>
      </c>
      <c r="T219" s="142">
        <v>19</v>
      </c>
    </row>
    <row r="220" spans="2:20" x14ac:dyDescent="0.2">
      <c r="B220" s="142">
        <v>147</v>
      </c>
      <c r="C220" s="142" t="s">
        <v>79</v>
      </c>
      <c r="D220" s="142" t="s">
        <v>29</v>
      </c>
      <c r="E220" s="142" t="s">
        <v>128</v>
      </c>
      <c r="F220" s="142" t="s">
        <v>30</v>
      </c>
      <c r="G220" s="142" t="s">
        <v>44</v>
      </c>
      <c r="H220" s="142" t="s">
        <v>398</v>
      </c>
      <c r="I220" s="142" t="s">
        <v>399</v>
      </c>
      <c r="J220" s="178">
        <v>39498.041666666701</v>
      </c>
      <c r="K220" s="178">
        <v>39498.416666666701</v>
      </c>
      <c r="L220" s="142" t="s">
        <v>137</v>
      </c>
      <c r="M220" s="142" t="s">
        <v>138</v>
      </c>
      <c r="N220" s="144">
        <v>-142.58000000000001</v>
      </c>
      <c r="O220" s="144">
        <v>9615.74</v>
      </c>
      <c r="P220" s="144">
        <v>5.08</v>
      </c>
      <c r="Q220" s="144">
        <v>412.5</v>
      </c>
      <c r="R220" s="144">
        <v>12.5</v>
      </c>
      <c r="S220" s="144">
        <v>155.08000000000001</v>
      </c>
      <c r="T220" s="142">
        <v>19</v>
      </c>
    </row>
    <row r="221" spans="2:20" x14ac:dyDescent="0.2">
      <c r="B221" s="142">
        <v>148</v>
      </c>
      <c r="C221" s="142" t="s">
        <v>79</v>
      </c>
      <c r="D221" s="142" t="s">
        <v>29</v>
      </c>
      <c r="E221" s="142" t="s">
        <v>128</v>
      </c>
      <c r="F221" s="142" t="s">
        <v>30</v>
      </c>
      <c r="G221" s="142" t="s">
        <v>44</v>
      </c>
      <c r="H221" s="142" t="s">
        <v>382</v>
      </c>
      <c r="I221" s="142" t="s">
        <v>382</v>
      </c>
      <c r="J221" s="178">
        <v>39500.041666666701</v>
      </c>
      <c r="K221" s="178">
        <v>39500.416666666701</v>
      </c>
      <c r="L221" s="142" t="s">
        <v>137</v>
      </c>
      <c r="M221" s="142" t="s">
        <v>138</v>
      </c>
      <c r="N221" s="144">
        <v>-5.08</v>
      </c>
      <c r="O221" s="144">
        <v>9610.66</v>
      </c>
      <c r="P221" s="144">
        <v>5.08</v>
      </c>
      <c r="Q221" s="144">
        <v>137.5</v>
      </c>
      <c r="R221" s="144">
        <v>225</v>
      </c>
      <c r="S221" s="144">
        <v>230.08</v>
      </c>
      <c r="T221" s="142">
        <v>19</v>
      </c>
    </row>
    <row r="222" spans="2:20" x14ac:dyDescent="0.2">
      <c r="B222" s="142">
        <v>149</v>
      </c>
      <c r="C222" s="142" t="s">
        <v>79</v>
      </c>
      <c r="D222" s="142" t="s">
        <v>29</v>
      </c>
      <c r="E222" s="142" t="s">
        <v>128</v>
      </c>
      <c r="F222" s="142" t="s">
        <v>30</v>
      </c>
      <c r="G222" s="142" t="s">
        <v>44</v>
      </c>
      <c r="H222" s="142" t="s">
        <v>400</v>
      </c>
      <c r="I222" s="142" t="s">
        <v>401</v>
      </c>
      <c r="J222" s="178">
        <v>39506.041666666701</v>
      </c>
      <c r="K222" s="178">
        <v>39506.416666666701</v>
      </c>
      <c r="L222" s="142" t="s">
        <v>137</v>
      </c>
      <c r="M222" s="142" t="s">
        <v>138</v>
      </c>
      <c r="N222" s="144">
        <v>-105.08</v>
      </c>
      <c r="O222" s="144">
        <v>9505.58</v>
      </c>
      <c r="P222" s="144">
        <v>5.08</v>
      </c>
      <c r="Q222" s="144">
        <v>150</v>
      </c>
      <c r="R222" s="144">
        <v>137.5</v>
      </c>
      <c r="S222" s="144">
        <v>242.58</v>
      </c>
      <c r="T222" s="142">
        <v>19</v>
      </c>
    </row>
    <row r="223" spans="2:20" x14ac:dyDescent="0.2">
      <c r="B223" s="142">
        <v>150</v>
      </c>
      <c r="C223" s="142" t="s">
        <v>79</v>
      </c>
      <c r="D223" s="142" t="s">
        <v>29</v>
      </c>
      <c r="E223" s="142" t="s">
        <v>128</v>
      </c>
      <c r="F223" s="142" t="s">
        <v>30</v>
      </c>
      <c r="G223" s="142" t="s">
        <v>44</v>
      </c>
      <c r="H223" s="142" t="s">
        <v>402</v>
      </c>
      <c r="I223" s="142" t="s">
        <v>403</v>
      </c>
      <c r="J223" s="178">
        <v>39507.041666666701</v>
      </c>
      <c r="K223" s="178">
        <v>39507.416666666701</v>
      </c>
      <c r="L223" s="142" t="s">
        <v>137</v>
      </c>
      <c r="M223" s="142" t="s">
        <v>138</v>
      </c>
      <c r="N223" s="144">
        <v>32.42</v>
      </c>
      <c r="O223" s="144">
        <v>9538</v>
      </c>
      <c r="P223" s="144">
        <v>5.08</v>
      </c>
      <c r="Q223" s="144">
        <v>175</v>
      </c>
      <c r="R223" s="144">
        <v>125</v>
      </c>
      <c r="S223" s="144">
        <v>92.58</v>
      </c>
      <c r="T223" s="142">
        <v>19</v>
      </c>
    </row>
    <row r="224" spans="2:20" x14ac:dyDescent="0.2">
      <c r="B224" s="142">
        <v>151</v>
      </c>
      <c r="C224" s="142" t="s">
        <v>79</v>
      </c>
      <c r="D224" s="142" t="s">
        <v>29</v>
      </c>
      <c r="E224" s="142" t="s">
        <v>128</v>
      </c>
      <c r="F224" s="142" t="s">
        <v>30</v>
      </c>
      <c r="G224" s="142" t="s">
        <v>44</v>
      </c>
      <c r="H224" s="142" t="s">
        <v>404</v>
      </c>
      <c r="I224" s="142" t="s">
        <v>405</v>
      </c>
      <c r="J224" s="178">
        <v>39510.041666666701</v>
      </c>
      <c r="K224" s="178">
        <v>39510.416666666701</v>
      </c>
      <c r="L224" s="142" t="s">
        <v>137</v>
      </c>
      <c r="M224" s="142" t="s">
        <v>138</v>
      </c>
      <c r="N224" s="144">
        <v>94.92</v>
      </c>
      <c r="O224" s="144">
        <v>9632.92</v>
      </c>
      <c r="P224" s="144">
        <v>5.08</v>
      </c>
      <c r="Q224" s="144">
        <v>200</v>
      </c>
      <c r="R224" s="144">
        <v>150</v>
      </c>
      <c r="S224" s="144">
        <v>55.08</v>
      </c>
      <c r="T224" s="142">
        <v>19</v>
      </c>
    </row>
    <row r="225" spans="2:20" x14ac:dyDescent="0.2">
      <c r="B225" s="142">
        <v>152</v>
      </c>
      <c r="C225" s="142" t="s">
        <v>79</v>
      </c>
      <c r="D225" s="142" t="s">
        <v>29</v>
      </c>
      <c r="E225" s="142" t="s">
        <v>128</v>
      </c>
      <c r="F225" s="142" t="s">
        <v>30</v>
      </c>
      <c r="G225" s="142" t="s">
        <v>44</v>
      </c>
      <c r="H225" s="142" t="s">
        <v>157</v>
      </c>
      <c r="I225" s="142" t="s">
        <v>406</v>
      </c>
      <c r="J225" s="178">
        <v>39514.041666666701</v>
      </c>
      <c r="K225" s="178">
        <v>39514.416666666701</v>
      </c>
      <c r="L225" s="142" t="s">
        <v>137</v>
      </c>
      <c r="M225" s="142" t="s">
        <v>138</v>
      </c>
      <c r="N225" s="144">
        <v>-242.58</v>
      </c>
      <c r="O225" s="144">
        <v>9390.34</v>
      </c>
      <c r="P225" s="144">
        <v>5.08</v>
      </c>
      <c r="Q225" s="144">
        <v>387.5</v>
      </c>
      <c r="R225" s="144">
        <v>150</v>
      </c>
      <c r="S225" s="144">
        <v>392.58</v>
      </c>
      <c r="T225" s="142">
        <v>19</v>
      </c>
    </row>
    <row r="226" spans="2:20" x14ac:dyDescent="0.2">
      <c r="B226" s="142">
        <v>153</v>
      </c>
      <c r="C226" s="142" t="s">
        <v>79</v>
      </c>
      <c r="D226" s="142" t="s">
        <v>29</v>
      </c>
      <c r="E226" s="142" t="s">
        <v>128</v>
      </c>
      <c r="F226" s="142" t="s">
        <v>30</v>
      </c>
      <c r="G226" s="142" t="s">
        <v>44</v>
      </c>
      <c r="H226" s="142" t="s">
        <v>407</v>
      </c>
      <c r="I226" s="142" t="s">
        <v>408</v>
      </c>
      <c r="J226" s="179">
        <v>39518</v>
      </c>
      <c r="K226" s="178">
        <v>39518.416666666701</v>
      </c>
      <c r="L226" s="142" t="s">
        <v>137</v>
      </c>
      <c r="M226" s="142" t="s">
        <v>138</v>
      </c>
      <c r="N226" s="144">
        <v>394.92</v>
      </c>
      <c r="O226" s="144">
        <v>9785.26</v>
      </c>
      <c r="P226" s="144">
        <v>5.08</v>
      </c>
      <c r="Q226" s="144">
        <v>75</v>
      </c>
      <c r="R226" s="144">
        <v>450</v>
      </c>
      <c r="S226" s="144">
        <v>55.08</v>
      </c>
      <c r="T226" s="142">
        <v>21</v>
      </c>
    </row>
    <row r="227" spans="2:20" x14ac:dyDescent="0.2">
      <c r="B227" s="142">
        <v>154</v>
      </c>
      <c r="C227" s="142" t="s">
        <v>79</v>
      </c>
      <c r="D227" s="142" t="s">
        <v>29</v>
      </c>
      <c r="E227" s="142" t="s">
        <v>128</v>
      </c>
      <c r="F227" s="142" t="s">
        <v>30</v>
      </c>
      <c r="G227" s="142" t="s">
        <v>44</v>
      </c>
      <c r="H227" s="142" t="s">
        <v>409</v>
      </c>
      <c r="I227" s="142" t="s">
        <v>175</v>
      </c>
      <c r="J227" s="179">
        <v>39520</v>
      </c>
      <c r="K227" s="178">
        <v>39520.395833333299</v>
      </c>
      <c r="L227" s="142" t="s">
        <v>137</v>
      </c>
      <c r="M227" s="142" t="s">
        <v>335</v>
      </c>
      <c r="N227" s="144">
        <v>-792.58</v>
      </c>
      <c r="O227" s="144">
        <v>8992.68</v>
      </c>
      <c r="P227" s="144">
        <v>5.08</v>
      </c>
      <c r="Q227" s="144">
        <v>787.5</v>
      </c>
      <c r="R227" s="144">
        <v>25</v>
      </c>
      <c r="S227" s="144">
        <v>817.58</v>
      </c>
      <c r="T227" s="142">
        <v>20</v>
      </c>
    </row>
    <row r="228" spans="2:20" x14ac:dyDescent="0.2">
      <c r="B228" s="142">
        <v>155</v>
      </c>
      <c r="C228" s="142" t="s">
        <v>79</v>
      </c>
      <c r="D228" s="142" t="s">
        <v>29</v>
      </c>
      <c r="E228" s="142" t="s">
        <v>128</v>
      </c>
      <c r="F228" s="142" t="s">
        <v>30</v>
      </c>
      <c r="G228" s="142" t="s">
        <v>44</v>
      </c>
      <c r="H228" s="142" t="s">
        <v>134</v>
      </c>
      <c r="I228" s="142" t="s">
        <v>410</v>
      </c>
      <c r="J228" s="179">
        <v>39527</v>
      </c>
      <c r="K228" s="178">
        <v>39527.416666666701</v>
      </c>
      <c r="L228" s="142" t="s">
        <v>137</v>
      </c>
      <c r="M228" s="142" t="s">
        <v>138</v>
      </c>
      <c r="N228" s="144">
        <v>407.42</v>
      </c>
      <c r="O228" s="144">
        <v>9400.1</v>
      </c>
      <c r="P228" s="144">
        <v>5.08</v>
      </c>
      <c r="Q228" s="144">
        <v>387.5</v>
      </c>
      <c r="R228" s="144">
        <v>425</v>
      </c>
      <c r="S228" s="144">
        <v>17.579999999999998</v>
      </c>
      <c r="T228" s="142">
        <v>21</v>
      </c>
    </row>
    <row r="229" spans="2:20" x14ac:dyDescent="0.2">
      <c r="B229" s="142">
        <v>156</v>
      </c>
      <c r="C229" s="142" t="s">
        <v>79</v>
      </c>
      <c r="D229" s="142" t="s">
        <v>29</v>
      </c>
      <c r="E229" s="142" t="s">
        <v>128</v>
      </c>
      <c r="F229" s="142" t="s">
        <v>30</v>
      </c>
      <c r="G229" s="142" t="s">
        <v>44</v>
      </c>
      <c r="H229" s="142" t="s">
        <v>411</v>
      </c>
      <c r="I229" s="142" t="s">
        <v>412</v>
      </c>
      <c r="J229" s="179">
        <v>39533</v>
      </c>
      <c r="K229" s="178">
        <v>39533.645833333299</v>
      </c>
      <c r="L229" s="142" t="s">
        <v>131</v>
      </c>
      <c r="M229" s="142" t="s">
        <v>132</v>
      </c>
      <c r="N229" s="144">
        <v>-367.58</v>
      </c>
      <c r="O229" s="144">
        <v>9032.52</v>
      </c>
      <c r="P229" s="144">
        <v>5.08</v>
      </c>
      <c r="Q229" s="144">
        <v>525</v>
      </c>
      <c r="R229" s="144">
        <v>125</v>
      </c>
      <c r="S229" s="144">
        <v>492.58</v>
      </c>
      <c r="T229" s="142">
        <v>32</v>
      </c>
    </row>
    <row r="230" spans="2:20" x14ac:dyDescent="0.2">
      <c r="B230" s="142">
        <v>157</v>
      </c>
      <c r="C230" s="142" t="s">
        <v>79</v>
      </c>
      <c r="D230" s="142" t="s">
        <v>29</v>
      </c>
      <c r="E230" s="142" t="s">
        <v>128</v>
      </c>
      <c r="F230" s="142" t="s">
        <v>30</v>
      </c>
      <c r="G230" s="142" t="s">
        <v>44</v>
      </c>
      <c r="H230" s="142" t="s">
        <v>413</v>
      </c>
      <c r="I230" s="142" t="s">
        <v>414</v>
      </c>
      <c r="J230" s="179">
        <v>39534</v>
      </c>
      <c r="K230" s="178">
        <v>39534.416666666701</v>
      </c>
      <c r="L230" s="142" t="s">
        <v>137</v>
      </c>
      <c r="M230" s="142" t="s">
        <v>138</v>
      </c>
      <c r="N230" s="144">
        <v>469.92</v>
      </c>
      <c r="O230" s="144">
        <v>9502.44</v>
      </c>
      <c r="P230" s="144">
        <v>5.08</v>
      </c>
      <c r="Q230" s="144">
        <v>50</v>
      </c>
      <c r="R230" s="144">
        <v>512.5</v>
      </c>
      <c r="S230" s="144">
        <v>42.58</v>
      </c>
      <c r="T230" s="142">
        <v>21</v>
      </c>
    </row>
    <row r="231" spans="2:20" x14ac:dyDescent="0.2">
      <c r="B231" s="142">
        <v>158</v>
      </c>
      <c r="C231" s="142" t="s">
        <v>79</v>
      </c>
      <c r="D231" s="142" t="s">
        <v>29</v>
      </c>
      <c r="E231" s="142" t="s">
        <v>128</v>
      </c>
      <c r="F231" s="142" t="s">
        <v>30</v>
      </c>
      <c r="G231" s="142" t="s">
        <v>44</v>
      </c>
      <c r="H231" s="142" t="s">
        <v>214</v>
      </c>
      <c r="I231" s="142" t="s">
        <v>415</v>
      </c>
      <c r="J231" s="179">
        <v>39535</v>
      </c>
      <c r="K231" s="178">
        <v>39535.416666666701</v>
      </c>
      <c r="L231" s="142" t="s">
        <v>137</v>
      </c>
      <c r="M231" s="142" t="s">
        <v>138</v>
      </c>
      <c r="N231" s="144">
        <v>519.91999999999996</v>
      </c>
      <c r="O231" s="144">
        <v>10022.36</v>
      </c>
      <c r="P231" s="144">
        <v>5.08</v>
      </c>
      <c r="Q231" s="144">
        <v>0</v>
      </c>
      <c r="R231" s="144">
        <v>550</v>
      </c>
      <c r="S231" s="144">
        <v>30.08</v>
      </c>
      <c r="T231" s="142">
        <v>21</v>
      </c>
    </row>
    <row r="232" spans="2:20" x14ac:dyDescent="0.2">
      <c r="B232" s="142">
        <v>159</v>
      </c>
      <c r="C232" s="142" t="s">
        <v>79</v>
      </c>
      <c r="D232" s="142" t="s">
        <v>29</v>
      </c>
      <c r="E232" s="142" t="s">
        <v>128</v>
      </c>
      <c r="F232" s="142" t="s">
        <v>30</v>
      </c>
      <c r="G232" s="142" t="s">
        <v>44</v>
      </c>
      <c r="H232" s="142" t="s">
        <v>416</v>
      </c>
      <c r="I232" s="142" t="s">
        <v>386</v>
      </c>
      <c r="J232" s="178">
        <v>39538.041666666701</v>
      </c>
      <c r="K232" s="178">
        <v>39538.416666666701</v>
      </c>
      <c r="L232" s="142" t="s">
        <v>137</v>
      </c>
      <c r="M232" s="142" t="s">
        <v>138</v>
      </c>
      <c r="N232" s="144">
        <v>-380.08</v>
      </c>
      <c r="O232" s="144">
        <v>9642.2800000000007</v>
      </c>
      <c r="P232" s="144">
        <v>5.08</v>
      </c>
      <c r="Q232" s="144">
        <v>600</v>
      </c>
      <c r="R232" s="144">
        <v>50</v>
      </c>
      <c r="S232" s="144">
        <v>430.08</v>
      </c>
      <c r="T232" s="142">
        <v>19</v>
      </c>
    </row>
    <row r="233" spans="2:20" x14ac:dyDescent="0.2">
      <c r="B233" s="142">
        <v>160</v>
      </c>
      <c r="C233" s="142" t="s">
        <v>79</v>
      </c>
      <c r="D233" s="142" t="s">
        <v>29</v>
      </c>
      <c r="E233" s="142" t="s">
        <v>128</v>
      </c>
      <c r="F233" s="142" t="s">
        <v>30</v>
      </c>
      <c r="G233" s="142" t="s">
        <v>44</v>
      </c>
      <c r="H233" s="142" t="s">
        <v>417</v>
      </c>
      <c r="I233" s="142" t="s">
        <v>418</v>
      </c>
      <c r="J233" s="178">
        <v>39546.041666666701</v>
      </c>
      <c r="K233" s="178">
        <v>39546.645833333299</v>
      </c>
      <c r="L233" s="142" t="s">
        <v>131</v>
      </c>
      <c r="M233" s="142" t="s">
        <v>132</v>
      </c>
      <c r="N233" s="144">
        <v>57.42</v>
      </c>
      <c r="O233" s="144">
        <v>9699.7000000000007</v>
      </c>
      <c r="P233" s="144">
        <v>5.08</v>
      </c>
      <c r="Q233" s="144">
        <v>237.5</v>
      </c>
      <c r="R233" s="144">
        <v>162.5</v>
      </c>
      <c r="S233" s="144">
        <v>105.08</v>
      </c>
      <c r="T233" s="142">
        <v>30</v>
      </c>
    </row>
    <row r="234" spans="2:20" x14ac:dyDescent="0.2">
      <c r="B234" s="142">
        <v>161</v>
      </c>
      <c r="C234" s="142" t="s">
        <v>79</v>
      </c>
      <c r="D234" s="142" t="s">
        <v>29</v>
      </c>
      <c r="E234" s="142" t="s">
        <v>128</v>
      </c>
      <c r="F234" s="142" t="s">
        <v>30</v>
      </c>
      <c r="G234" s="142" t="s">
        <v>44</v>
      </c>
      <c r="H234" s="142" t="s">
        <v>419</v>
      </c>
      <c r="I234" s="142" t="s">
        <v>420</v>
      </c>
      <c r="J234" s="178">
        <v>39548.041666666701</v>
      </c>
      <c r="K234" s="178">
        <v>39548.645833333299</v>
      </c>
      <c r="L234" s="142" t="s">
        <v>131</v>
      </c>
      <c r="M234" s="142" t="s">
        <v>132</v>
      </c>
      <c r="N234" s="144">
        <v>244.92</v>
      </c>
      <c r="O234" s="144">
        <v>9944.6200000000008</v>
      </c>
      <c r="P234" s="144">
        <v>5.08</v>
      </c>
      <c r="Q234" s="144">
        <v>387.5</v>
      </c>
      <c r="R234" s="144">
        <v>275</v>
      </c>
      <c r="S234" s="144">
        <v>30.08</v>
      </c>
      <c r="T234" s="142">
        <v>30</v>
      </c>
    </row>
    <row r="235" spans="2:20" x14ac:dyDescent="0.2">
      <c r="B235" s="142">
        <v>162</v>
      </c>
      <c r="C235" s="142" t="s">
        <v>79</v>
      </c>
      <c r="D235" s="142" t="s">
        <v>29</v>
      </c>
      <c r="E235" s="142" t="s">
        <v>128</v>
      </c>
      <c r="F235" s="142" t="s">
        <v>30</v>
      </c>
      <c r="G235" s="142" t="s">
        <v>44</v>
      </c>
      <c r="H235" s="142" t="s">
        <v>214</v>
      </c>
      <c r="I235" s="142" t="s">
        <v>421</v>
      </c>
      <c r="J235" s="178">
        <v>39552.041666666701</v>
      </c>
      <c r="K235" s="178">
        <v>39552.416666666701</v>
      </c>
      <c r="L235" s="142" t="s">
        <v>137</v>
      </c>
      <c r="M235" s="142" t="s">
        <v>138</v>
      </c>
      <c r="N235" s="144">
        <v>282.42</v>
      </c>
      <c r="O235" s="144">
        <v>10227.040000000001</v>
      </c>
      <c r="P235" s="144">
        <v>5.08</v>
      </c>
      <c r="Q235" s="144">
        <v>25</v>
      </c>
      <c r="R235" s="144">
        <v>325</v>
      </c>
      <c r="S235" s="144">
        <v>42.58</v>
      </c>
      <c r="T235" s="142">
        <v>19</v>
      </c>
    </row>
    <row r="236" spans="2:20" x14ac:dyDescent="0.2">
      <c r="B236" s="142">
        <v>163</v>
      </c>
      <c r="C236" s="142" t="s">
        <v>79</v>
      </c>
      <c r="D236" s="142" t="s">
        <v>29</v>
      </c>
      <c r="E236" s="142" t="s">
        <v>128</v>
      </c>
      <c r="F236" s="142" t="s">
        <v>30</v>
      </c>
      <c r="G236" s="142" t="s">
        <v>44</v>
      </c>
      <c r="H236" s="142" t="s">
        <v>422</v>
      </c>
      <c r="I236" s="142" t="s">
        <v>225</v>
      </c>
      <c r="J236" s="178">
        <v>39560.041666666701</v>
      </c>
      <c r="K236" s="178">
        <v>39560.645833333299</v>
      </c>
      <c r="L236" s="142" t="s">
        <v>131</v>
      </c>
      <c r="M236" s="142" t="s">
        <v>132</v>
      </c>
      <c r="N236" s="144">
        <v>-30.08</v>
      </c>
      <c r="O236" s="144">
        <v>10196.959999999999</v>
      </c>
      <c r="P236" s="144">
        <v>5.08</v>
      </c>
      <c r="Q236" s="144">
        <v>262.5</v>
      </c>
      <c r="R236" s="144">
        <v>362.5</v>
      </c>
      <c r="S236" s="144">
        <v>392.58</v>
      </c>
      <c r="T236" s="142">
        <v>30</v>
      </c>
    </row>
    <row r="237" spans="2:20" x14ac:dyDescent="0.2">
      <c r="B237" s="142">
        <v>164</v>
      </c>
      <c r="C237" s="142" t="s">
        <v>79</v>
      </c>
      <c r="D237" s="142" t="s">
        <v>29</v>
      </c>
      <c r="E237" s="142" t="s">
        <v>128</v>
      </c>
      <c r="F237" s="142" t="s">
        <v>30</v>
      </c>
      <c r="G237" s="142" t="s">
        <v>44</v>
      </c>
      <c r="H237" s="142" t="s">
        <v>380</v>
      </c>
      <c r="I237" s="142" t="s">
        <v>423</v>
      </c>
      <c r="J237" s="178">
        <v>39562.041666666701</v>
      </c>
      <c r="K237" s="178">
        <v>39562.645833333299</v>
      </c>
      <c r="L237" s="142" t="s">
        <v>131</v>
      </c>
      <c r="M237" s="142" t="s">
        <v>132</v>
      </c>
      <c r="N237" s="144">
        <v>32.42</v>
      </c>
      <c r="O237" s="144">
        <v>10229.379999999999</v>
      </c>
      <c r="P237" s="144">
        <v>5.08</v>
      </c>
      <c r="Q237" s="144">
        <v>312.5</v>
      </c>
      <c r="R237" s="144">
        <v>575</v>
      </c>
      <c r="S237" s="144">
        <v>542.58000000000004</v>
      </c>
      <c r="T237" s="142">
        <v>30</v>
      </c>
    </row>
    <row r="238" spans="2:20" x14ac:dyDescent="0.2">
      <c r="B238" s="142">
        <v>165</v>
      </c>
      <c r="C238" s="142" t="s">
        <v>79</v>
      </c>
      <c r="D238" s="142" t="s">
        <v>29</v>
      </c>
      <c r="E238" s="142" t="s">
        <v>128</v>
      </c>
      <c r="F238" s="142" t="s">
        <v>30</v>
      </c>
      <c r="G238" s="142" t="s">
        <v>44</v>
      </c>
      <c r="H238" s="142" t="s">
        <v>424</v>
      </c>
      <c r="I238" s="142" t="s">
        <v>252</v>
      </c>
      <c r="J238" s="178">
        <v>39568.041666666701</v>
      </c>
      <c r="K238" s="178">
        <v>39568.645833333299</v>
      </c>
      <c r="L238" s="142" t="s">
        <v>131</v>
      </c>
      <c r="M238" s="142" t="s">
        <v>132</v>
      </c>
      <c r="N238" s="144">
        <v>182.42</v>
      </c>
      <c r="O238" s="144">
        <v>10411.799999999999</v>
      </c>
      <c r="P238" s="144">
        <v>5.08</v>
      </c>
      <c r="Q238" s="144">
        <v>325</v>
      </c>
      <c r="R238" s="144">
        <v>275</v>
      </c>
      <c r="S238" s="144">
        <v>92.58</v>
      </c>
      <c r="T238" s="142">
        <v>30</v>
      </c>
    </row>
    <row r="239" spans="2:20" x14ac:dyDescent="0.2">
      <c r="B239" s="142">
        <v>166</v>
      </c>
      <c r="C239" s="142" t="s">
        <v>79</v>
      </c>
      <c r="D239" s="142" t="s">
        <v>29</v>
      </c>
      <c r="E239" s="142" t="s">
        <v>128</v>
      </c>
      <c r="F239" s="142" t="s">
        <v>30</v>
      </c>
      <c r="G239" s="142" t="s">
        <v>44</v>
      </c>
      <c r="H239" s="142" t="s">
        <v>425</v>
      </c>
      <c r="I239" s="142" t="s">
        <v>258</v>
      </c>
      <c r="J239" s="178">
        <v>39569.041666666701</v>
      </c>
      <c r="K239" s="178">
        <v>39569.645833333299</v>
      </c>
      <c r="L239" s="142" t="s">
        <v>131</v>
      </c>
      <c r="M239" s="142" t="s">
        <v>132</v>
      </c>
      <c r="N239" s="144">
        <v>219.92</v>
      </c>
      <c r="O239" s="144">
        <v>10631.72</v>
      </c>
      <c r="P239" s="144">
        <v>5.08</v>
      </c>
      <c r="Q239" s="144">
        <v>187.5</v>
      </c>
      <c r="R239" s="144">
        <v>287.5</v>
      </c>
      <c r="S239" s="144">
        <v>67.58</v>
      </c>
      <c r="T239" s="142">
        <v>30</v>
      </c>
    </row>
    <row r="240" spans="2:20" x14ac:dyDescent="0.2">
      <c r="B240" s="142">
        <v>167</v>
      </c>
      <c r="C240" s="142" t="s">
        <v>79</v>
      </c>
      <c r="D240" s="142" t="s">
        <v>29</v>
      </c>
      <c r="E240" s="142" t="s">
        <v>128</v>
      </c>
      <c r="F240" s="142" t="s">
        <v>30</v>
      </c>
      <c r="G240" s="142" t="s">
        <v>44</v>
      </c>
      <c r="H240" s="142" t="s">
        <v>426</v>
      </c>
      <c r="I240" s="142" t="s">
        <v>427</v>
      </c>
      <c r="J240" s="178">
        <v>39576.041666666701</v>
      </c>
      <c r="K240" s="178">
        <v>39576.645833333299</v>
      </c>
      <c r="L240" s="142" t="s">
        <v>131</v>
      </c>
      <c r="M240" s="142" t="s">
        <v>132</v>
      </c>
      <c r="N240" s="144">
        <v>-117.58</v>
      </c>
      <c r="O240" s="144">
        <v>10514.14</v>
      </c>
      <c r="P240" s="144">
        <v>5.08</v>
      </c>
      <c r="Q240" s="144">
        <v>312.5</v>
      </c>
      <c r="R240" s="144">
        <v>300</v>
      </c>
      <c r="S240" s="144">
        <v>417.58</v>
      </c>
      <c r="T240" s="142">
        <v>30</v>
      </c>
    </row>
    <row r="241" spans="2:20" x14ac:dyDescent="0.2">
      <c r="B241" s="142">
        <v>168</v>
      </c>
      <c r="C241" s="142" t="s">
        <v>79</v>
      </c>
      <c r="D241" s="142" t="s">
        <v>29</v>
      </c>
      <c r="E241" s="142" t="s">
        <v>128</v>
      </c>
      <c r="F241" s="142" t="s">
        <v>30</v>
      </c>
      <c r="G241" s="142" t="s">
        <v>44</v>
      </c>
      <c r="H241" s="142" t="s">
        <v>428</v>
      </c>
      <c r="I241" s="142" t="s">
        <v>429</v>
      </c>
      <c r="J241" s="178">
        <v>39577.041666666701</v>
      </c>
      <c r="K241" s="178">
        <v>39577.645833333299</v>
      </c>
      <c r="L241" s="142" t="s">
        <v>131</v>
      </c>
      <c r="M241" s="142" t="s">
        <v>132</v>
      </c>
      <c r="N241" s="144">
        <v>94.92</v>
      </c>
      <c r="O241" s="144">
        <v>10609.06</v>
      </c>
      <c r="P241" s="144">
        <v>5.08</v>
      </c>
      <c r="Q241" s="144">
        <v>337.5</v>
      </c>
      <c r="R241" s="144">
        <v>237.5</v>
      </c>
      <c r="S241" s="144">
        <v>142.58000000000001</v>
      </c>
      <c r="T241" s="142">
        <v>30</v>
      </c>
    </row>
    <row r="242" spans="2:20" x14ac:dyDescent="0.2">
      <c r="B242" s="142">
        <v>169</v>
      </c>
      <c r="C242" s="142" t="s">
        <v>79</v>
      </c>
      <c r="D242" s="142" t="s">
        <v>29</v>
      </c>
      <c r="E242" s="142" t="s">
        <v>128</v>
      </c>
      <c r="F242" s="142" t="s">
        <v>30</v>
      </c>
      <c r="G242" s="142" t="s">
        <v>44</v>
      </c>
      <c r="H242" s="142" t="s">
        <v>424</v>
      </c>
      <c r="I242" s="142" t="s">
        <v>430</v>
      </c>
      <c r="J242" s="178">
        <v>39590.041666666701</v>
      </c>
      <c r="K242" s="178">
        <v>39590.645833333299</v>
      </c>
      <c r="L242" s="142" t="s">
        <v>131</v>
      </c>
      <c r="M242" s="142" t="s">
        <v>132</v>
      </c>
      <c r="N242" s="144">
        <v>207.42</v>
      </c>
      <c r="O242" s="144">
        <v>10816.48</v>
      </c>
      <c r="P242" s="144">
        <v>5.08</v>
      </c>
      <c r="Q242" s="144">
        <v>100</v>
      </c>
      <c r="R242" s="144">
        <v>375</v>
      </c>
      <c r="S242" s="144">
        <v>167.58</v>
      </c>
      <c r="T242" s="142">
        <v>30</v>
      </c>
    </row>
    <row r="243" spans="2:20" x14ac:dyDescent="0.2">
      <c r="B243" s="142">
        <v>170</v>
      </c>
      <c r="C243" s="142" t="s">
        <v>79</v>
      </c>
      <c r="D243" s="142" t="s">
        <v>29</v>
      </c>
      <c r="E243" s="142" t="s">
        <v>128</v>
      </c>
      <c r="F243" s="142" t="s">
        <v>30</v>
      </c>
      <c r="G243" s="142" t="s">
        <v>44</v>
      </c>
      <c r="H243" s="142" t="s">
        <v>431</v>
      </c>
      <c r="I243" s="142" t="s">
        <v>432</v>
      </c>
      <c r="J243" s="178">
        <v>39594.041666666701</v>
      </c>
      <c r="K243" s="178">
        <v>39594.416666666701</v>
      </c>
      <c r="L243" s="142" t="s">
        <v>137</v>
      </c>
      <c r="M243" s="142" t="s">
        <v>138</v>
      </c>
      <c r="N243" s="144">
        <v>7.42</v>
      </c>
      <c r="O243" s="144">
        <v>10823.9</v>
      </c>
      <c r="P243" s="144">
        <v>5.08</v>
      </c>
      <c r="Q243" s="144">
        <v>175</v>
      </c>
      <c r="R243" s="144">
        <v>62.5</v>
      </c>
      <c r="S243" s="144">
        <v>55.08</v>
      </c>
      <c r="T243" s="142">
        <v>19</v>
      </c>
    </row>
    <row r="244" spans="2:20" x14ac:dyDescent="0.2">
      <c r="B244" s="142">
        <v>171</v>
      </c>
      <c r="C244" s="142" t="s">
        <v>79</v>
      </c>
      <c r="D244" s="142" t="s">
        <v>29</v>
      </c>
      <c r="E244" s="142" t="s">
        <v>128</v>
      </c>
      <c r="F244" s="142" t="s">
        <v>30</v>
      </c>
      <c r="G244" s="142" t="s">
        <v>44</v>
      </c>
      <c r="H244" s="142" t="s">
        <v>256</v>
      </c>
      <c r="I244" s="142" t="s">
        <v>433</v>
      </c>
      <c r="J244" s="178">
        <v>39603.041666666701</v>
      </c>
      <c r="K244" s="178">
        <v>39603.416666666701</v>
      </c>
      <c r="L244" s="142" t="s">
        <v>137</v>
      </c>
      <c r="M244" s="142" t="s">
        <v>138</v>
      </c>
      <c r="N244" s="144">
        <v>-217.58</v>
      </c>
      <c r="O244" s="144">
        <v>10606.32</v>
      </c>
      <c r="P244" s="144">
        <v>5.08</v>
      </c>
      <c r="Q244" s="144">
        <v>250</v>
      </c>
      <c r="R244" s="144">
        <v>187.5</v>
      </c>
      <c r="S244" s="144">
        <v>405.08</v>
      </c>
      <c r="T244" s="142">
        <v>19</v>
      </c>
    </row>
    <row r="245" spans="2:20" x14ac:dyDescent="0.2">
      <c r="B245" s="142">
        <v>172</v>
      </c>
      <c r="C245" s="142" t="s">
        <v>79</v>
      </c>
      <c r="D245" s="142" t="s">
        <v>29</v>
      </c>
      <c r="E245" s="142" t="s">
        <v>128</v>
      </c>
      <c r="F245" s="142" t="s">
        <v>30</v>
      </c>
      <c r="G245" s="142" t="s">
        <v>44</v>
      </c>
      <c r="H245" s="142" t="s">
        <v>434</v>
      </c>
      <c r="I245" s="142" t="s">
        <v>435</v>
      </c>
      <c r="J245" s="178">
        <v>39608.041666666701</v>
      </c>
      <c r="K245" s="178">
        <v>39608.416666666701</v>
      </c>
      <c r="L245" s="142" t="s">
        <v>137</v>
      </c>
      <c r="M245" s="142" t="s">
        <v>138</v>
      </c>
      <c r="N245" s="144">
        <v>219.92</v>
      </c>
      <c r="O245" s="144">
        <v>10826.24</v>
      </c>
      <c r="P245" s="144">
        <v>5.08</v>
      </c>
      <c r="Q245" s="144">
        <v>37.5</v>
      </c>
      <c r="R245" s="144">
        <v>387.5</v>
      </c>
      <c r="S245" s="144">
        <v>167.58</v>
      </c>
      <c r="T245" s="142">
        <v>19</v>
      </c>
    </row>
    <row r="246" spans="2:20" x14ac:dyDescent="0.2">
      <c r="B246" s="142">
        <v>173</v>
      </c>
      <c r="C246" s="142" t="s">
        <v>79</v>
      </c>
      <c r="D246" s="142" t="s">
        <v>29</v>
      </c>
      <c r="E246" s="142" t="s">
        <v>128</v>
      </c>
      <c r="F246" s="142" t="s">
        <v>30</v>
      </c>
      <c r="G246" s="142" t="s">
        <v>44</v>
      </c>
      <c r="H246" s="142" t="s">
        <v>436</v>
      </c>
      <c r="I246" s="142" t="s">
        <v>437</v>
      </c>
      <c r="J246" s="178">
        <v>39610.041666666701</v>
      </c>
      <c r="K246" s="178">
        <v>39610.416666666701</v>
      </c>
      <c r="L246" s="142" t="s">
        <v>137</v>
      </c>
      <c r="M246" s="142" t="s">
        <v>138</v>
      </c>
      <c r="N246" s="144">
        <v>107.42</v>
      </c>
      <c r="O246" s="144">
        <v>10933.66</v>
      </c>
      <c r="P246" s="144">
        <v>5.08</v>
      </c>
      <c r="Q246" s="144">
        <v>162.5</v>
      </c>
      <c r="R246" s="144">
        <v>325</v>
      </c>
      <c r="S246" s="144">
        <v>217.58</v>
      </c>
      <c r="T246" s="142">
        <v>19</v>
      </c>
    </row>
    <row r="247" spans="2:20" x14ac:dyDescent="0.2">
      <c r="B247" s="142">
        <v>174</v>
      </c>
      <c r="C247" s="142" t="s">
        <v>79</v>
      </c>
      <c r="D247" s="142" t="s">
        <v>29</v>
      </c>
      <c r="E247" s="142" t="s">
        <v>128</v>
      </c>
      <c r="F247" s="142" t="s">
        <v>30</v>
      </c>
      <c r="G247" s="142" t="s">
        <v>44</v>
      </c>
      <c r="H247" s="142" t="s">
        <v>438</v>
      </c>
      <c r="I247" s="142" t="s">
        <v>439</v>
      </c>
      <c r="J247" s="178">
        <v>39611.041666666701</v>
      </c>
      <c r="K247" s="178">
        <v>39611.416666666701</v>
      </c>
      <c r="L247" s="142" t="s">
        <v>137</v>
      </c>
      <c r="M247" s="142" t="s">
        <v>138</v>
      </c>
      <c r="N247" s="144">
        <v>194.92</v>
      </c>
      <c r="O247" s="144">
        <v>11128.58</v>
      </c>
      <c r="P247" s="144">
        <v>5.08</v>
      </c>
      <c r="Q247" s="144">
        <v>37.5</v>
      </c>
      <c r="R247" s="144">
        <v>375</v>
      </c>
      <c r="S247" s="144">
        <v>180.08</v>
      </c>
      <c r="T247" s="142">
        <v>19</v>
      </c>
    </row>
    <row r="248" spans="2:20" x14ac:dyDescent="0.2">
      <c r="B248" s="142">
        <v>175</v>
      </c>
      <c r="C248" s="142" t="s">
        <v>79</v>
      </c>
      <c r="D248" s="142" t="s">
        <v>29</v>
      </c>
      <c r="E248" s="142" t="s">
        <v>128</v>
      </c>
      <c r="F248" s="142" t="s">
        <v>30</v>
      </c>
      <c r="G248" s="142" t="s">
        <v>44</v>
      </c>
      <c r="H248" s="142" t="s">
        <v>440</v>
      </c>
      <c r="I248" s="142" t="s">
        <v>441</v>
      </c>
      <c r="J248" s="178">
        <v>39617.041666666701</v>
      </c>
      <c r="K248" s="178">
        <v>39617.416666666701</v>
      </c>
      <c r="L248" s="142" t="s">
        <v>137</v>
      </c>
      <c r="M248" s="142" t="s">
        <v>138</v>
      </c>
      <c r="N248" s="144">
        <v>19.920000000000002</v>
      </c>
      <c r="O248" s="144">
        <v>11148.5</v>
      </c>
      <c r="P248" s="144">
        <v>5.08</v>
      </c>
      <c r="Q248" s="144">
        <v>87.5</v>
      </c>
      <c r="R248" s="144">
        <v>137.5</v>
      </c>
      <c r="S248" s="144">
        <v>117.58</v>
      </c>
      <c r="T248" s="142">
        <v>19</v>
      </c>
    </row>
    <row r="249" spans="2:20" x14ac:dyDescent="0.2">
      <c r="B249" s="142">
        <v>176</v>
      </c>
      <c r="C249" s="142" t="s">
        <v>79</v>
      </c>
      <c r="D249" s="142" t="s">
        <v>29</v>
      </c>
      <c r="E249" s="142" t="s">
        <v>128</v>
      </c>
      <c r="F249" s="142" t="s">
        <v>30</v>
      </c>
      <c r="G249" s="142" t="s">
        <v>44</v>
      </c>
      <c r="H249" s="142" t="s">
        <v>438</v>
      </c>
      <c r="I249" s="142" t="s">
        <v>442</v>
      </c>
      <c r="J249" s="178">
        <v>39618.041666666701</v>
      </c>
      <c r="K249" s="178">
        <v>39618.416666666701</v>
      </c>
      <c r="L249" s="142" t="s">
        <v>137</v>
      </c>
      <c r="M249" s="142" t="s">
        <v>138</v>
      </c>
      <c r="N249" s="144">
        <v>69.92</v>
      </c>
      <c r="O249" s="144">
        <v>11218.42</v>
      </c>
      <c r="P249" s="144">
        <v>5.08</v>
      </c>
      <c r="Q249" s="144">
        <v>212.5</v>
      </c>
      <c r="R249" s="144">
        <v>137.5</v>
      </c>
      <c r="S249" s="144">
        <v>67.58</v>
      </c>
      <c r="T249" s="142">
        <v>19</v>
      </c>
    </row>
    <row r="250" spans="2:20" x14ac:dyDescent="0.2">
      <c r="B250" s="142">
        <v>177</v>
      </c>
      <c r="C250" s="142" t="s">
        <v>79</v>
      </c>
      <c r="D250" s="142" t="s">
        <v>29</v>
      </c>
      <c r="E250" s="142" t="s">
        <v>128</v>
      </c>
      <c r="F250" s="142" t="s">
        <v>30</v>
      </c>
      <c r="G250" s="142" t="s">
        <v>44</v>
      </c>
      <c r="H250" s="142" t="s">
        <v>416</v>
      </c>
      <c r="I250" s="142" t="s">
        <v>443</v>
      </c>
      <c r="J250" s="178">
        <v>39622.041666666701</v>
      </c>
      <c r="K250" s="178">
        <v>39622.416666666701</v>
      </c>
      <c r="L250" s="142" t="s">
        <v>137</v>
      </c>
      <c r="M250" s="142" t="s">
        <v>138</v>
      </c>
      <c r="N250" s="144">
        <v>44.92</v>
      </c>
      <c r="O250" s="144">
        <v>11263.34</v>
      </c>
      <c r="P250" s="144">
        <v>5.08</v>
      </c>
      <c r="Q250" s="144">
        <v>87.5</v>
      </c>
      <c r="R250" s="144">
        <v>275</v>
      </c>
      <c r="S250" s="144">
        <v>230.08</v>
      </c>
      <c r="T250" s="142">
        <v>19</v>
      </c>
    </row>
    <row r="251" spans="2:20" x14ac:dyDescent="0.2">
      <c r="B251" s="142">
        <v>178</v>
      </c>
      <c r="C251" s="142" t="s">
        <v>79</v>
      </c>
      <c r="D251" s="142" t="s">
        <v>29</v>
      </c>
      <c r="E251" s="142" t="s">
        <v>128</v>
      </c>
      <c r="F251" s="142" t="s">
        <v>30</v>
      </c>
      <c r="G251" s="142" t="s">
        <v>44</v>
      </c>
      <c r="H251" s="142" t="s">
        <v>444</v>
      </c>
      <c r="I251" s="142" t="s">
        <v>172</v>
      </c>
      <c r="J251" s="178">
        <v>39623.041666666701</v>
      </c>
      <c r="K251" s="178">
        <v>39623.416666666701</v>
      </c>
      <c r="L251" s="142" t="s">
        <v>137</v>
      </c>
      <c r="M251" s="142" t="s">
        <v>138</v>
      </c>
      <c r="N251" s="144">
        <v>-167.58</v>
      </c>
      <c r="O251" s="144">
        <v>11095.76</v>
      </c>
      <c r="P251" s="144">
        <v>5.08</v>
      </c>
      <c r="Q251" s="144">
        <v>162.5</v>
      </c>
      <c r="R251" s="144">
        <v>287.5</v>
      </c>
      <c r="S251" s="144">
        <v>455.08</v>
      </c>
      <c r="T251" s="142">
        <v>19</v>
      </c>
    </row>
    <row r="252" spans="2:20" x14ac:dyDescent="0.2">
      <c r="B252" s="142">
        <v>179</v>
      </c>
      <c r="C252" s="142" t="s">
        <v>79</v>
      </c>
      <c r="D252" s="142" t="s">
        <v>29</v>
      </c>
      <c r="E252" s="142" t="s">
        <v>128</v>
      </c>
      <c r="F252" s="142" t="s">
        <v>30</v>
      </c>
      <c r="G252" s="142" t="s">
        <v>44</v>
      </c>
      <c r="H252" s="142" t="s">
        <v>211</v>
      </c>
      <c r="I252" s="142" t="s">
        <v>445</v>
      </c>
      <c r="J252" s="178">
        <v>39626.041666666701</v>
      </c>
      <c r="K252" s="178">
        <v>39626.416666666701</v>
      </c>
      <c r="L252" s="142" t="s">
        <v>137</v>
      </c>
      <c r="M252" s="142" t="s">
        <v>138</v>
      </c>
      <c r="N252" s="144">
        <v>-92.58</v>
      </c>
      <c r="O252" s="144">
        <v>11003.18</v>
      </c>
      <c r="P252" s="144">
        <v>5.08</v>
      </c>
      <c r="Q252" s="144">
        <v>87.5</v>
      </c>
      <c r="R252" s="144">
        <v>337.5</v>
      </c>
      <c r="S252" s="144">
        <v>430.08</v>
      </c>
      <c r="T252" s="142">
        <v>19</v>
      </c>
    </row>
    <row r="253" spans="2:20" x14ac:dyDescent="0.2">
      <c r="B253" s="142">
        <v>180</v>
      </c>
      <c r="C253" s="142" t="s">
        <v>79</v>
      </c>
      <c r="D253" s="142" t="s">
        <v>29</v>
      </c>
      <c r="E253" s="142" t="s">
        <v>128</v>
      </c>
      <c r="F253" s="142" t="s">
        <v>30</v>
      </c>
      <c r="G253" s="142" t="s">
        <v>44</v>
      </c>
      <c r="H253" s="142" t="s">
        <v>446</v>
      </c>
      <c r="I253" s="142" t="s">
        <v>136</v>
      </c>
      <c r="J253" s="178">
        <v>39629.041666666701</v>
      </c>
      <c r="K253" s="178">
        <v>39629.416666666701</v>
      </c>
      <c r="L253" s="142" t="s">
        <v>137</v>
      </c>
      <c r="M253" s="142" t="s">
        <v>138</v>
      </c>
      <c r="N253" s="144">
        <v>-205.08</v>
      </c>
      <c r="O253" s="144">
        <v>10798.1</v>
      </c>
      <c r="P253" s="144">
        <v>5.08</v>
      </c>
      <c r="Q253" s="144">
        <v>300</v>
      </c>
      <c r="R253" s="144">
        <v>287.5</v>
      </c>
      <c r="S253" s="144">
        <v>492.58</v>
      </c>
      <c r="T253" s="142">
        <v>19</v>
      </c>
    </row>
    <row r="254" spans="2:20" x14ac:dyDescent="0.2">
      <c r="B254" s="142">
        <v>181</v>
      </c>
      <c r="C254" s="142" t="s">
        <v>79</v>
      </c>
      <c r="D254" s="142" t="s">
        <v>29</v>
      </c>
      <c r="E254" s="142" t="s">
        <v>128</v>
      </c>
      <c r="F254" s="142" t="s">
        <v>30</v>
      </c>
      <c r="G254" s="142" t="s">
        <v>44</v>
      </c>
      <c r="H254" s="142" t="s">
        <v>447</v>
      </c>
      <c r="I254" s="142" t="s">
        <v>448</v>
      </c>
      <c r="J254" s="178">
        <v>39632.041666666701</v>
      </c>
      <c r="K254" s="178">
        <v>39632.416666666701</v>
      </c>
      <c r="L254" s="142" t="s">
        <v>137</v>
      </c>
      <c r="M254" s="142" t="s">
        <v>138</v>
      </c>
      <c r="N254" s="144">
        <v>182.42</v>
      </c>
      <c r="O254" s="144">
        <v>10980.52</v>
      </c>
      <c r="P254" s="144">
        <v>5.08</v>
      </c>
      <c r="Q254" s="144">
        <v>75</v>
      </c>
      <c r="R254" s="144">
        <v>300</v>
      </c>
      <c r="S254" s="144">
        <v>117.58</v>
      </c>
      <c r="T254" s="142">
        <v>19</v>
      </c>
    </row>
    <row r="255" spans="2:20" x14ac:dyDescent="0.2">
      <c r="B255" s="142">
        <v>182</v>
      </c>
      <c r="C255" s="142" t="s">
        <v>79</v>
      </c>
      <c r="D255" s="142" t="s">
        <v>29</v>
      </c>
      <c r="E255" s="142" t="s">
        <v>128</v>
      </c>
      <c r="F255" s="142" t="s">
        <v>30</v>
      </c>
      <c r="G255" s="142" t="s">
        <v>44</v>
      </c>
      <c r="H255" s="142" t="s">
        <v>449</v>
      </c>
      <c r="I255" s="142" t="s">
        <v>450</v>
      </c>
      <c r="J255" s="178">
        <v>39636.041666666701</v>
      </c>
      <c r="K255" s="178">
        <v>39636.416666666701</v>
      </c>
      <c r="L255" s="142" t="s">
        <v>137</v>
      </c>
      <c r="M255" s="142" t="s">
        <v>138</v>
      </c>
      <c r="N255" s="144">
        <v>169.92</v>
      </c>
      <c r="O255" s="144">
        <v>11150.44</v>
      </c>
      <c r="P255" s="144">
        <v>5.08</v>
      </c>
      <c r="Q255" s="144">
        <v>62.5</v>
      </c>
      <c r="R255" s="144">
        <v>425</v>
      </c>
      <c r="S255" s="144">
        <v>255.08</v>
      </c>
      <c r="T255" s="142">
        <v>19</v>
      </c>
    </row>
    <row r="256" spans="2:20" x14ac:dyDescent="0.2">
      <c r="B256" s="142">
        <v>183</v>
      </c>
      <c r="C256" s="142" t="s">
        <v>79</v>
      </c>
      <c r="D256" s="142" t="s">
        <v>29</v>
      </c>
      <c r="E256" s="142" t="s">
        <v>128</v>
      </c>
      <c r="F256" s="142" t="s">
        <v>30</v>
      </c>
      <c r="G256" s="142" t="s">
        <v>44</v>
      </c>
      <c r="H256" s="142" t="s">
        <v>451</v>
      </c>
      <c r="I256" s="142" t="s">
        <v>196</v>
      </c>
      <c r="J256" s="178">
        <v>39639.041666666701</v>
      </c>
      <c r="K256" s="178">
        <v>39639.416666666701</v>
      </c>
      <c r="L256" s="142" t="s">
        <v>137</v>
      </c>
      <c r="M256" s="142" t="s">
        <v>138</v>
      </c>
      <c r="N256" s="144">
        <v>244.92</v>
      </c>
      <c r="O256" s="144">
        <v>11395.36</v>
      </c>
      <c r="P256" s="144">
        <v>5.08</v>
      </c>
      <c r="Q256" s="144">
        <v>50</v>
      </c>
      <c r="R256" s="144">
        <v>337.5</v>
      </c>
      <c r="S256" s="144">
        <v>92.58</v>
      </c>
      <c r="T256" s="142">
        <v>19</v>
      </c>
    </row>
    <row r="257" spans="2:20" x14ac:dyDescent="0.2">
      <c r="B257" s="142">
        <v>184</v>
      </c>
      <c r="C257" s="142" t="s">
        <v>79</v>
      </c>
      <c r="D257" s="142" t="s">
        <v>29</v>
      </c>
      <c r="E257" s="142" t="s">
        <v>128</v>
      </c>
      <c r="F257" s="142" t="s">
        <v>30</v>
      </c>
      <c r="G257" s="142" t="s">
        <v>44</v>
      </c>
      <c r="H257" s="142" t="s">
        <v>452</v>
      </c>
      <c r="I257" s="142" t="s">
        <v>453</v>
      </c>
      <c r="J257" s="178">
        <v>39644.041666666701</v>
      </c>
      <c r="K257" s="178">
        <v>39644.416666666701</v>
      </c>
      <c r="L257" s="142" t="s">
        <v>137</v>
      </c>
      <c r="M257" s="142" t="s">
        <v>138</v>
      </c>
      <c r="N257" s="144">
        <v>-442.58</v>
      </c>
      <c r="O257" s="144">
        <v>10952.78</v>
      </c>
      <c r="P257" s="144">
        <v>5.08</v>
      </c>
      <c r="Q257" s="144">
        <v>575</v>
      </c>
      <c r="R257" s="144">
        <v>0</v>
      </c>
      <c r="S257" s="144">
        <v>442.58</v>
      </c>
      <c r="T257" s="142">
        <v>19</v>
      </c>
    </row>
    <row r="258" spans="2:20" x14ac:dyDescent="0.2">
      <c r="B258" s="142">
        <v>185</v>
      </c>
      <c r="C258" s="142" t="s">
        <v>79</v>
      </c>
      <c r="D258" s="142" t="s">
        <v>29</v>
      </c>
      <c r="E258" s="142" t="s">
        <v>128</v>
      </c>
      <c r="F258" s="142" t="s">
        <v>30</v>
      </c>
      <c r="G258" s="142" t="s">
        <v>44</v>
      </c>
      <c r="H258" s="142" t="s">
        <v>454</v>
      </c>
      <c r="I258" s="142" t="s">
        <v>455</v>
      </c>
      <c r="J258" s="178">
        <v>39645.041666666701</v>
      </c>
      <c r="K258" s="178">
        <v>39645.416666666701</v>
      </c>
      <c r="L258" s="142" t="s">
        <v>137</v>
      </c>
      <c r="M258" s="142" t="s">
        <v>138</v>
      </c>
      <c r="N258" s="144">
        <v>-80.08</v>
      </c>
      <c r="O258" s="144">
        <v>10872.7</v>
      </c>
      <c r="P258" s="144">
        <v>5.08</v>
      </c>
      <c r="Q258" s="144">
        <v>162.5</v>
      </c>
      <c r="R258" s="144">
        <v>162.5</v>
      </c>
      <c r="S258" s="144">
        <v>242.58</v>
      </c>
      <c r="T258" s="142">
        <v>19</v>
      </c>
    </row>
    <row r="259" spans="2:20" x14ac:dyDescent="0.2">
      <c r="B259" s="142">
        <v>186</v>
      </c>
      <c r="C259" s="142" t="s">
        <v>79</v>
      </c>
      <c r="D259" s="142" t="s">
        <v>29</v>
      </c>
      <c r="E259" s="142" t="s">
        <v>128</v>
      </c>
      <c r="F259" s="142" t="s">
        <v>30</v>
      </c>
      <c r="G259" s="142" t="s">
        <v>44</v>
      </c>
      <c r="H259" s="142" t="s">
        <v>181</v>
      </c>
      <c r="I259" s="142" t="s">
        <v>456</v>
      </c>
      <c r="J259" s="178">
        <v>39651.041666666701</v>
      </c>
      <c r="K259" s="178">
        <v>39651.416666666701</v>
      </c>
      <c r="L259" s="142" t="s">
        <v>137</v>
      </c>
      <c r="M259" s="142" t="s">
        <v>138</v>
      </c>
      <c r="N259" s="144">
        <v>144.91999999999999</v>
      </c>
      <c r="O259" s="144">
        <v>11017.62</v>
      </c>
      <c r="P259" s="144">
        <v>5.08</v>
      </c>
      <c r="Q259" s="144">
        <v>25</v>
      </c>
      <c r="R259" s="144">
        <v>225</v>
      </c>
      <c r="S259" s="144">
        <v>80.08</v>
      </c>
      <c r="T259" s="142">
        <v>19</v>
      </c>
    </row>
    <row r="260" spans="2:20" x14ac:dyDescent="0.2">
      <c r="B260" s="142">
        <v>187</v>
      </c>
      <c r="C260" s="142" t="s">
        <v>79</v>
      </c>
      <c r="D260" s="142" t="s">
        <v>29</v>
      </c>
      <c r="E260" s="142" t="s">
        <v>128</v>
      </c>
      <c r="F260" s="142" t="s">
        <v>30</v>
      </c>
      <c r="G260" s="142" t="s">
        <v>44</v>
      </c>
      <c r="H260" s="142" t="s">
        <v>457</v>
      </c>
      <c r="I260" s="142" t="s">
        <v>458</v>
      </c>
      <c r="J260" s="178">
        <v>39654.041666666701</v>
      </c>
      <c r="K260" s="178">
        <v>39654.416666666701</v>
      </c>
      <c r="L260" s="142" t="s">
        <v>137</v>
      </c>
      <c r="M260" s="142" t="s">
        <v>138</v>
      </c>
      <c r="N260" s="144">
        <v>-130.08000000000001</v>
      </c>
      <c r="O260" s="144">
        <v>10887.54</v>
      </c>
      <c r="P260" s="144">
        <v>5.08</v>
      </c>
      <c r="Q260" s="144">
        <v>200</v>
      </c>
      <c r="R260" s="144">
        <v>150</v>
      </c>
      <c r="S260" s="144">
        <v>280.08</v>
      </c>
      <c r="T260" s="142">
        <v>19</v>
      </c>
    </row>
    <row r="261" spans="2:20" x14ac:dyDescent="0.2">
      <c r="B261" s="142">
        <v>188</v>
      </c>
      <c r="C261" s="142" t="s">
        <v>79</v>
      </c>
      <c r="D261" s="142" t="s">
        <v>29</v>
      </c>
      <c r="E261" s="142" t="s">
        <v>128</v>
      </c>
      <c r="F261" s="142" t="s">
        <v>30</v>
      </c>
      <c r="G261" s="142" t="s">
        <v>44</v>
      </c>
      <c r="H261" s="142" t="s">
        <v>459</v>
      </c>
      <c r="I261" s="142" t="s">
        <v>460</v>
      </c>
      <c r="J261" s="178">
        <v>39658.041666666701</v>
      </c>
      <c r="K261" s="178">
        <v>39658.416666666701</v>
      </c>
      <c r="L261" s="142" t="s">
        <v>137</v>
      </c>
      <c r="M261" s="142" t="s">
        <v>138</v>
      </c>
      <c r="N261" s="144">
        <v>144.91999999999999</v>
      </c>
      <c r="O261" s="144">
        <v>11032.46</v>
      </c>
      <c r="P261" s="144">
        <v>5.08</v>
      </c>
      <c r="Q261" s="144">
        <v>125</v>
      </c>
      <c r="R261" s="144">
        <v>162.5</v>
      </c>
      <c r="S261" s="144">
        <v>17.579999999999998</v>
      </c>
      <c r="T261" s="142">
        <v>19</v>
      </c>
    </row>
    <row r="262" spans="2:20" x14ac:dyDescent="0.2">
      <c r="B262" s="142">
        <v>189</v>
      </c>
      <c r="C262" s="142" t="s">
        <v>79</v>
      </c>
      <c r="D262" s="142" t="s">
        <v>29</v>
      </c>
      <c r="E262" s="142" t="s">
        <v>128</v>
      </c>
      <c r="F262" s="142" t="s">
        <v>30</v>
      </c>
      <c r="G262" s="142" t="s">
        <v>44</v>
      </c>
      <c r="H262" s="142" t="s">
        <v>180</v>
      </c>
      <c r="I262" s="142" t="s">
        <v>461</v>
      </c>
      <c r="J262" s="178">
        <v>39661.041666666701</v>
      </c>
      <c r="K262" s="178">
        <v>39661.416666666701</v>
      </c>
      <c r="L262" s="142" t="s">
        <v>137</v>
      </c>
      <c r="M262" s="142" t="s">
        <v>138</v>
      </c>
      <c r="N262" s="144">
        <v>107.42</v>
      </c>
      <c r="O262" s="144">
        <v>11139.88</v>
      </c>
      <c r="P262" s="144">
        <v>5.08</v>
      </c>
      <c r="Q262" s="144">
        <v>137.5</v>
      </c>
      <c r="R262" s="144">
        <v>125</v>
      </c>
      <c r="S262" s="144">
        <v>17.579999999999998</v>
      </c>
      <c r="T262" s="142">
        <v>19</v>
      </c>
    </row>
    <row r="263" spans="2:20" x14ac:dyDescent="0.2">
      <c r="B263" s="142">
        <v>190</v>
      </c>
      <c r="C263" s="142" t="s">
        <v>79</v>
      </c>
      <c r="D263" s="142" t="s">
        <v>29</v>
      </c>
      <c r="E263" s="142" t="s">
        <v>128</v>
      </c>
      <c r="F263" s="142" t="s">
        <v>30</v>
      </c>
      <c r="G263" s="142" t="s">
        <v>44</v>
      </c>
      <c r="H263" s="142" t="s">
        <v>462</v>
      </c>
      <c r="I263" s="142" t="s">
        <v>463</v>
      </c>
      <c r="J263" s="178">
        <v>39664.041666666701</v>
      </c>
      <c r="K263" s="178">
        <v>39664.416666666701</v>
      </c>
      <c r="L263" s="142" t="s">
        <v>137</v>
      </c>
      <c r="M263" s="142" t="s">
        <v>138</v>
      </c>
      <c r="N263" s="144">
        <v>-130.08000000000001</v>
      </c>
      <c r="O263" s="144">
        <v>11009.8</v>
      </c>
      <c r="P263" s="144">
        <v>5.08</v>
      </c>
      <c r="Q263" s="144">
        <v>200</v>
      </c>
      <c r="R263" s="144">
        <v>87.5</v>
      </c>
      <c r="S263" s="144">
        <v>217.58</v>
      </c>
      <c r="T263" s="142">
        <v>19</v>
      </c>
    </row>
    <row r="264" spans="2:20" x14ac:dyDescent="0.2">
      <c r="B264" s="142">
        <v>191</v>
      </c>
      <c r="C264" s="142" t="s">
        <v>79</v>
      </c>
      <c r="D264" s="142" t="s">
        <v>29</v>
      </c>
      <c r="E264" s="142" t="s">
        <v>128</v>
      </c>
      <c r="F264" s="142" t="s">
        <v>30</v>
      </c>
      <c r="G264" s="142" t="s">
        <v>44</v>
      </c>
      <c r="H264" s="142" t="s">
        <v>458</v>
      </c>
      <c r="I264" s="142" t="s">
        <v>464</v>
      </c>
      <c r="J264" s="178">
        <v>39665.041666666701</v>
      </c>
      <c r="K264" s="178">
        <v>39665.416666666701</v>
      </c>
      <c r="L264" s="142" t="s">
        <v>137</v>
      </c>
      <c r="M264" s="142" t="s">
        <v>138</v>
      </c>
      <c r="N264" s="144">
        <v>319.92</v>
      </c>
      <c r="O264" s="144">
        <v>11329.72</v>
      </c>
      <c r="P264" s="144">
        <v>5.08</v>
      </c>
      <c r="Q264" s="144">
        <v>175</v>
      </c>
      <c r="R264" s="144">
        <v>487.5</v>
      </c>
      <c r="S264" s="144">
        <v>167.58</v>
      </c>
      <c r="T264" s="142">
        <v>19</v>
      </c>
    </row>
    <row r="265" spans="2:20" x14ac:dyDescent="0.2">
      <c r="B265" s="142">
        <v>192</v>
      </c>
      <c r="C265" s="142" t="s">
        <v>79</v>
      </c>
      <c r="D265" s="142" t="s">
        <v>29</v>
      </c>
      <c r="E265" s="142" t="s">
        <v>128</v>
      </c>
      <c r="F265" s="142" t="s">
        <v>30</v>
      </c>
      <c r="G265" s="142" t="s">
        <v>44</v>
      </c>
      <c r="H265" s="142" t="s">
        <v>465</v>
      </c>
      <c r="I265" s="142" t="s">
        <v>143</v>
      </c>
      <c r="J265" s="178">
        <v>39668.041666666701</v>
      </c>
      <c r="K265" s="178">
        <v>39668.416666666701</v>
      </c>
      <c r="L265" s="142" t="s">
        <v>137</v>
      </c>
      <c r="M265" s="142" t="s">
        <v>138</v>
      </c>
      <c r="N265" s="144">
        <v>194.92</v>
      </c>
      <c r="O265" s="144">
        <v>11524.64</v>
      </c>
      <c r="P265" s="144">
        <v>5.08</v>
      </c>
      <c r="Q265" s="144">
        <v>12.5</v>
      </c>
      <c r="R265" s="144">
        <v>287.5</v>
      </c>
      <c r="S265" s="144">
        <v>92.58</v>
      </c>
      <c r="T265" s="142">
        <v>19</v>
      </c>
    </row>
    <row r="266" spans="2:20" x14ac:dyDescent="0.2">
      <c r="B266" s="142">
        <v>193</v>
      </c>
      <c r="C266" s="142" t="s">
        <v>79</v>
      </c>
      <c r="D266" s="142" t="s">
        <v>29</v>
      </c>
      <c r="E266" s="142" t="s">
        <v>128</v>
      </c>
      <c r="F266" s="142" t="s">
        <v>30</v>
      </c>
      <c r="G266" s="142" t="s">
        <v>44</v>
      </c>
      <c r="H266" s="142" t="s">
        <v>466</v>
      </c>
      <c r="I266" s="142" t="s">
        <v>467</v>
      </c>
      <c r="J266" s="178">
        <v>39673.041666666701</v>
      </c>
      <c r="K266" s="178">
        <v>39673.625</v>
      </c>
      <c r="L266" s="142" t="s">
        <v>131</v>
      </c>
      <c r="M266" s="142" t="s">
        <v>335</v>
      </c>
      <c r="N266" s="144">
        <v>-655.08000000000004</v>
      </c>
      <c r="O266" s="144">
        <v>10869.56</v>
      </c>
      <c r="P266" s="144">
        <v>5.08</v>
      </c>
      <c r="Q266" s="144">
        <v>650</v>
      </c>
      <c r="R266" s="144">
        <v>25</v>
      </c>
      <c r="S266" s="144">
        <v>680.08</v>
      </c>
      <c r="T266" s="142">
        <v>29</v>
      </c>
    </row>
    <row r="267" spans="2:20" x14ac:dyDescent="0.2">
      <c r="B267" s="142">
        <v>194</v>
      </c>
      <c r="C267" s="142" t="s">
        <v>79</v>
      </c>
      <c r="D267" s="142" t="s">
        <v>29</v>
      </c>
      <c r="E267" s="142" t="s">
        <v>128</v>
      </c>
      <c r="F267" s="142" t="s">
        <v>30</v>
      </c>
      <c r="G267" s="142" t="s">
        <v>44</v>
      </c>
      <c r="H267" s="142" t="s">
        <v>211</v>
      </c>
      <c r="I267" s="142" t="s">
        <v>468</v>
      </c>
      <c r="J267" s="178">
        <v>39674.041666666701</v>
      </c>
      <c r="K267" s="178">
        <v>39674.645833333299</v>
      </c>
      <c r="L267" s="142" t="s">
        <v>131</v>
      </c>
      <c r="M267" s="142" t="s">
        <v>132</v>
      </c>
      <c r="N267" s="144">
        <v>319.92</v>
      </c>
      <c r="O267" s="144">
        <v>11189.48</v>
      </c>
      <c r="P267" s="144">
        <v>5.08</v>
      </c>
      <c r="Q267" s="144">
        <v>487.5</v>
      </c>
      <c r="R267" s="144">
        <v>412.5</v>
      </c>
      <c r="S267" s="144">
        <v>92.58</v>
      </c>
      <c r="T267" s="142">
        <v>30</v>
      </c>
    </row>
    <row r="268" spans="2:20" x14ac:dyDescent="0.2">
      <c r="B268" s="142">
        <v>195</v>
      </c>
      <c r="C268" s="142" t="s">
        <v>79</v>
      </c>
      <c r="D268" s="142" t="s">
        <v>29</v>
      </c>
      <c r="E268" s="142" t="s">
        <v>128</v>
      </c>
      <c r="F268" s="142" t="s">
        <v>30</v>
      </c>
      <c r="G268" s="142" t="s">
        <v>44</v>
      </c>
      <c r="H268" s="142" t="s">
        <v>469</v>
      </c>
      <c r="I268" s="142" t="s">
        <v>465</v>
      </c>
      <c r="J268" s="178">
        <v>39686.041666666701</v>
      </c>
      <c r="K268" s="178">
        <v>39686.416666666701</v>
      </c>
      <c r="L268" s="142" t="s">
        <v>137</v>
      </c>
      <c r="M268" s="142" t="s">
        <v>138</v>
      </c>
      <c r="N268" s="144">
        <v>44.92</v>
      </c>
      <c r="O268" s="144">
        <v>11234.4</v>
      </c>
      <c r="P268" s="144">
        <v>5.08</v>
      </c>
      <c r="Q268" s="144">
        <v>187.5</v>
      </c>
      <c r="R268" s="144">
        <v>187.5</v>
      </c>
      <c r="S268" s="144">
        <v>142.58000000000001</v>
      </c>
      <c r="T268" s="142">
        <v>19</v>
      </c>
    </row>
    <row r="269" spans="2:20" x14ac:dyDescent="0.2">
      <c r="B269" s="142">
        <v>196</v>
      </c>
      <c r="C269" s="142" t="s">
        <v>79</v>
      </c>
      <c r="D269" s="142" t="s">
        <v>29</v>
      </c>
      <c r="E269" s="142" t="s">
        <v>128</v>
      </c>
      <c r="F269" s="142" t="s">
        <v>30</v>
      </c>
      <c r="G269" s="142" t="s">
        <v>44</v>
      </c>
      <c r="H269" s="142" t="s">
        <v>446</v>
      </c>
      <c r="I269" s="142" t="s">
        <v>156</v>
      </c>
      <c r="J269" s="178">
        <v>39692.041666666701</v>
      </c>
      <c r="K269" s="178">
        <v>39692.645833333299</v>
      </c>
      <c r="L269" s="142" t="s">
        <v>131</v>
      </c>
      <c r="M269" s="142" t="s">
        <v>132</v>
      </c>
      <c r="N269" s="144">
        <v>119.92</v>
      </c>
      <c r="O269" s="144">
        <v>11354.32</v>
      </c>
      <c r="P269" s="144">
        <v>5.08</v>
      </c>
      <c r="Q269" s="144">
        <v>237.5</v>
      </c>
      <c r="R269" s="144">
        <v>150</v>
      </c>
      <c r="S269" s="144">
        <v>30.08</v>
      </c>
      <c r="T269" s="142">
        <v>30</v>
      </c>
    </row>
    <row r="270" spans="2:20" x14ac:dyDescent="0.2">
      <c r="B270" s="142">
        <v>197</v>
      </c>
      <c r="C270" s="142" t="s">
        <v>79</v>
      </c>
      <c r="D270" s="142" t="s">
        <v>29</v>
      </c>
      <c r="E270" s="142" t="s">
        <v>128</v>
      </c>
      <c r="F270" s="142" t="s">
        <v>30</v>
      </c>
      <c r="G270" s="142" t="s">
        <v>44</v>
      </c>
      <c r="H270" s="142" t="s">
        <v>184</v>
      </c>
      <c r="I270" s="142" t="s">
        <v>470</v>
      </c>
      <c r="J270" s="178">
        <v>39694.041666666701</v>
      </c>
      <c r="K270" s="178">
        <v>39694.645833333299</v>
      </c>
      <c r="L270" s="142" t="s">
        <v>131</v>
      </c>
      <c r="M270" s="142" t="s">
        <v>132</v>
      </c>
      <c r="N270" s="144">
        <v>-67.58</v>
      </c>
      <c r="O270" s="144">
        <v>11286.74</v>
      </c>
      <c r="P270" s="144">
        <v>5.08</v>
      </c>
      <c r="Q270" s="144">
        <v>375</v>
      </c>
      <c r="R270" s="144">
        <v>250</v>
      </c>
      <c r="S270" s="144">
        <v>317.58</v>
      </c>
      <c r="T270" s="142">
        <v>30</v>
      </c>
    </row>
    <row r="271" spans="2:20" x14ac:dyDescent="0.2">
      <c r="B271" s="142">
        <v>198</v>
      </c>
      <c r="C271" s="142" t="s">
        <v>79</v>
      </c>
      <c r="D271" s="142" t="s">
        <v>29</v>
      </c>
      <c r="E271" s="142" t="s">
        <v>128</v>
      </c>
      <c r="F271" s="142" t="s">
        <v>30</v>
      </c>
      <c r="G271" s="142" t="s">
        <v>44</v>
      </c>
      <c r="H271" s="142" t="s">
        <v>471</v>
      </c>
      <c r="I271" s="142" t="s">
        <v>472</v>
      </c>
      <c r="J271" s="178">
        <v>39696.041666666701</v>
      </c>
      <c r="K271" s="178">
        <v>39696.416666666701</v>
      </c>
      <c r="L271" s="142" t="s">
        <v>137</v>
      </c>
      <c r="M271" s="142" t="s">
        <v>138</v>
      </c>
      <c r="N271" s="144">
        <v>-30.08</v>
      </c>
      <c r="O271" s="144">
        <v>11256.66</v>
      </c>
      <c r="P271" s="144">
        <v>5.08</v>
      </c>
      <c r="Q271" s="144">
        <v>175</v>
      </c>
      <c r="R271" s="144">
        <v>350</v>
      </c>
      <c r="S271" s="144">
        <v>380.08</v>
      </c>
      <c r="T271" s="142">
        <v>19</v>
      </c>
    </row>
    <row r="272" spans="2:20" x14ac:dyDescent="0.2">
      <c r="B272" s="142">
        <v>199</v>
      </c>
      <c r="C272" s="142" t="s">
        <v>79</v>
      </c>
      <c r="D272" s="142" t="s">
        <v>29</v>
      </c>
      <c r="E272" s="142" t="s">
        <v>128</v>
      </c>
      <c r="F272" s="142" t="s">
        <v>30</v>
      </c>
      <c r="G272" s="142" t="s">
        <v>44</v>
      </c>
      <c r="H272" s="142" t="s">
        <v>473</v>
      </c>
      <c r="I272" s="142" t="s">
        <v>474</v>
      </c>
      <c r="J272" s="178">
        <v>39701.041666666701</v>
      </c>
      <c r="K272" s="178">
        <v>39701.416666666701</v>
      </c>
      <c r="L272" s="142" t="s">
        <v>137</v>
      </c>
      <c r="M272" s="142" t="s">
        <v>138</v>
      </c>
      <c r="N272" s="144">
        <v>219.92</v>
      </c>
      <c r="O272" s="144">
        <v>11476.58</v>
      </c>
      <c r="P272" s="144">
        <v>5.08</v>
      </c>
      <c r="Q272" s="144">
        <v>12.5</v>
      </c>
      <c r="R272" s="144">
        <v>625</v>
      </c>
      <c r="S272" s="144">
        <v>405.08</v>
      </c>
      <c r="T272" s="142">
        <v>19</v>
      </c>
    </row>
    <row r="273" spans="2:20" x14ac:dyDescent="0.2">
      <c r="B273" s="142">
        <v>200</v>
      </c>
      <c r="C273" s="142" t="s">
        <v>79</v>
      </c>
      <c r="D273" s="142" t="s">
        <v>29</v>
      </c>
      <c r="E273" s="142" t="s">
        <v>128</v>
      </c>
      <c r="F273" s="142" t="s">
        <v>30</v>
      </c>
      <c r="G273" s="142" t="s">
        <v>44</v>
      </c>
      <c r="H273" s="142" t="s">
        <v>475</v>
      </c>
      <c r="I273" s="142" t="s">
        <v>476</v>
      </c>
      <c r="J273" s="178">
        <v>39706.041666666701</v>
      </c>
      <c r="K273" s="178">
        <v>39706.416666666701</v>
      </c>
      <c r="L273" s="142" t="s">
        <v>137</v>
      </c>
      <c r="M273" s="142" t="s">
        <v>138</v>
      </c>
      <c r="N273" s="144">
        <v>-267.58</v>
      </c>
      <c r="O273" s="144">
        <v>11209</v>
      </c>
      <c r="P273" s="144">
        <v>5.08</v>
      </c>
      <c r="Q273" s="144">
        <v>612.5</v>
      </c>
      <c r="R273" s="144">
        <v>412.5</v>
      </c>
      <c r="S273" s="144">
        <v>680.08</v>
      </c>
      <c r="T273" s="142">
        <v>19</v>
      </c>
    </row>
    <row r="274" spans="2:20" x14ac:dyDescent="0.2">
      <c r="B274" s="142">
        <v>201</v>
      </c>
      <c r="C274" s="142" t="s">
        <v>79</v>
      </c>
      <c r="D274" s="142" t="s">
        <v>29</v>
      </c>
      <c r="E274" s="142" t="s">
        <v>128</v>
      </c>
      <c r="F274" s="142" t="s">
        <v>30</v>
      </c>
      <c r="G274" s="142" t="s">
        <v>44</v>
      </c>
      <c r="H274" s="142" t="s">
        <v>477</v>
      </c>
      <c r="I274" s="142" t="s">
        <v>478</v>
      </c>
      <c r="J274" s="178">
        <v>39707.041666666701</v>
      </c>
      <c r="K274" s="178">
        <v>39707.416666666701</v>
      </c>
      <c r="L274" s="142" t="s">
        <v>137</v>
      </c>
      <c r="M274" s="142" t="s">
        <v>138</v>
      </c>
      <c r="N274" s="144">
        <v>619.91999999999996</v>
      </c>
      <c r="O274" s="144">
        <v>11828.92</v>
      </c>
      <c r="P274" s="144">
        <v>5.08</v>
      </c>
      <c r="Q274" s="144">
        <v>475</v>
      </c>
      <c r="R274" s="144">
        <v>650</v>
      </c>
      <c r="S274" s="144">
        <v>30.08</v>
      </c>
      <c r="T274" s="142">
        <v>19</v>
      </c>
    </row>
    <row r="275" spans="2:20" x14ac:dyDescent="0.2">
      <c r="B275" s="142">
        <v>202</v>
      </c>
      <c r="C275" s="142" t="s">
        <v>79</v>
      </c>
      <c r="D275" s="142" t="s">
        <v>29</v>
      </c>
      <c r="E275" s="142" t="s">
        <v>128</v>
      </c>
      <c r="F275" s="142" t="s">
        <v>30</v>
      </c>
      <c r="G275" s="142" t="s">
        <v>44</v>
      </c>
      <c r="H275" s="142" t="s">
        <v>479</v>
      </c>
      <c r="I275" s="142" t="s">
        <v>480</v>
      </c>
      <c r="J275" s="178">
        <v>39709.041666666701</v>
      </c>
      <c r="K275" s="178">
        <v>39709.416666666701</v>
      </c>
      <c r="L275" s="142" t="s">
        <v>137</v>
      </c>
      <c r="M275" s="142" t="s">
        <v>138</v>
      </c>
      <c r="N275" s="144">
        <v>569.91999999999996</v>
      </c>
      <c r="O275" s="144">
        <v>12398.84</v>
      </c>
      <c r="P275" s="144">
        <v>5.08</v>
      </c>
      <c r="Q275" s="144">
        <v>125</v>
      </c>
      <c r="R275" s="144">
        <v>775</v>
      </c>
      <c r="S275" s="144">
        <v>205.08</v>
      </c>
      <c r="T275" s="142">
        <v>19</v>
      </c>
    </row>
    <row r="276" spans="2:20" x14ac:dyDescent="0.2">
      <c r="B276" s="142">
        <v>203</v>
      </c>
      <c r="C276" s="142" t="s">
        <v>79</v>
      </c>
      <c r="D276" s="142" t="s">
        <v>29</v>
      </c>
      <c r="E276" s="142" t="s">
        <v>128</v>
      </c>
      <c r="F276" s="142" t="s">
        <v>30</v>
      </c>
      <c r="G276" s="142" t="s">
        <v>44</v>
      </c>
      <c r="H276" s="142" t="s">
        <v>481</v>
      </c>
      <c r="I276" s="142" t="s">
        <v>482</v>
      </c>
      <c r="J276" s="178">
        <v>39714.041666666701</v>
      </c>
      <c r="K276" s="178">
        <v>39714.416666666701</v>
      </c>
      <c r="L276" s="142" t="s">
        <v>137</v>
      </c>
      <c r="M276" s="142" t="s">
        <v>138</v>
      </c>
      <c r="N276" s="144">
        <v>-255.08</v>
      </c>
      <c r="O276" s="144">
        <v>12143.76</v>
      </c>
      <c r="P276" s="144">
        <v>5.08</v>
      </c>
      <c r="Q276" s="144">
        <v>275</v>
      </c>
      <c r="R276" s="144">
        <v>187.5</v>
      </c>
      <c r="S276" s="144">
        <v>442.58</v>
      </c>
      <c r="T276" s="142">
        <v>19</v>
      </c>
    </row>
    <row r="277" spans="2:20" x14ac:dyDescent="0.2">
      <c r="B277" s="142">
        <v>204</v>
      </c>
      <c r="C277" s="142" t="s">
        <v>79</v>
      </c>
      <c r="D277" s="142" t="s">
        <v>29</v>
      </c>
      <c r="E277" s="142" t="s">
        <v>128</v>
      </c>
      <c r="F277" s="142" t="s">
        <v>30</v>
      </c>
      <c r="G277" s="142" t="s">
        <v>44</v>
      </c>
      <c r="H277" s="142" t="s">
        <v>483</v>
      </c>
      <c r="I277" s="142" t="s">
        <v>484</v>
      </c>
      <c r="J277" s="178">
        <v>39715.041666666701</v>
      </c>
      <c r="K277" s="178">
        <v>39715.416666666701</v>
      </c>
      <c r="L277" s="142" t="s">
        <v>137</v>
      </c>
      <c r="M277" s="142" t="s">
        <v>138</v>
      </c>
      <c r="N277" s="144">
        <v>332.42</v>
      </c>
      <c r="O277" s="144">
        <v>12476.18</v>
      </c>
      <c r="P277" s="144">
        <v>5.08</v>
      </c>
      <c r="Q277" s="144">
        <v>50</v>
      </c>
      <c r="R277" s="144">
        <v>350</v>
      </c>
      <c r="S277" s="144">
        <v>17.579999999999998</v>
      </c>
      <c r="T277" s="142">
        <v>19</v>
      </c>
    </row>
    <row r="278" spans="2:20" x14ac:dyDescent="0.2">
      <c r="B278" s="142">
        <v>205</v>
      </c>
      <c r="C278" s="142" t="s">
        <v>79</v>
      </c>
      <c r="D278" s="142" t="s">
        <v>29</v>
      </c>
      <c r="E278" s="142" t="s">
        <v>128</v>
      </c>
      <c r="F278" s="142" t="s">
        <v>30</v>
      </c>
      <c r="G278" s="142" t="s">
        <v>44</v>
      </c>
      <c r="H278" s="142" t="s">
        <v>485</v>
      </c>
      <c r="I278" s="142" t="s">
        <v>486</v>
      </c>
      <c r="J278" s="178">
        <v>39716.041666666701</v>
      </c>
      <c r="K278" s="178">
        <v>39716.416666666701</v>
      </c>
      <c r="L278" s="142" t="s">
        <v>137</v>
      </c>
      <c r="M278" s="142" t="s">
        <v>138</v>
      </c>
      <c r="N278" s="144">
        <v>457.42</v>
      </c>
      <c r="O278" s="144">
        <v>12933.6</v>
      </c>
      <c r="P278" s="144">
        <v>5.08</v>
      </c>
      <c r="Q278" s="144">
        <v>250</v>
      </c>
      <c r="R278" s="144">
        <v>587.5</v>
      </c>
      <c r="S278" s="144">
        <v>130.08000000000001</v>
      </c>
      <c r="T278" s="142">
        <v>19</v>
      </c>
    </row>
    <row r="279" spans="2:20" x14ac:dyDescent="0.2">
      <c r="B279" s="142">
        <v>206</v>
      </c>
      <c r="C279" s="142" t="s">
        <v>79</v>
      </c>
      <c r="D279" s="142" t="s">
        <v>29</v>
      </c>
      <c r="E279" s="142" t="s">
        <v>128</v>
      </c>
      <c r="F279" s="142" t="s">
        <v>30</v>
      </c>
      <c r="G279" s="142" t="s">
        <v>44</v>
      </c>
      <c r="H279" s="142" t="s">
        <v>487</v>
      </c>
      <c r="I279" s="142" t="s">
        <v>488</v>
      </c>
      <c r="J279" s="178">
        <v>39721.041666666701</v>
      </c>
      <c r="K279" s="178">
        <v>39721.416666666701</v>
      </c>
      <c r="L279" s="142" t="s">
        <v>137</v>
      </c>
      <c r="M279" s="142" t="s">
        <v>138</v>
      </c>
      <c r="N279" s="144">
        <v>1282.42</v>
      </c>
      <c r="O279" s="144">
        <v>14216.02</v>
      </c>
      <c r="P279" s="144">
        <v>5.08</v>
      </c>
      <c r="Q279" s="144">
        <v>137.5</v>
      </c>
      <c r="R279" s="144">
        <v>1562.5</v>
      </c>
      <c r="S279" s="144">
        <v>280.08</v>
      </c>
      <c r="T279" s="142">
        <v>19</v>
      </c>
    </row>
    <row r="280" spans="2:20" x14ac:dyDescent="0.2">
      <c r="B280" s="142">
        <v>207</v>
      </c>
      <c r="C280" s="142" t="s">
        <v>79</v>
      </c>
      <c r="D280" s="142" t="s">
        <v>29</v>
      </c>
      <c r="E280" s="142" t="s">
        <v>128</v>
      </c>
      <c r="F280" s="142" t="s">
        <v>30</v>
      </c>
      <c r="G280" s="142" t="s">
        <v>44</v>
      </c>
      <c r="H280" s="142" t="s">
        <v>489</v>
      </c>
      <c r="I280" s="142" t="s">
        <v>490</v>
      </c>
      <c r="J280" s="178">
        <v>39724.083333333299</v>
      </c>
      <c r="K280" s="178">
        <v>39724.416666666701</v>
      </c>
      <c r="L280" s="142" t="s">
        <v>137</v>
      </c>
      <c r="M280" s="142" t="s">
        <v>138</v>
      </c>
      <c r="N280" s="144">
        <v>157.41999999999999</v>
      </c>
      <c r="O280" s="144">
        <v>14373.44</v>
      </c>
      <c r="P280" s="144">
        <v>5.08</v>
      </c>
      <c r="Q280" s="144">
        <v>12.5</v>
      </c>
      <c r="R280" s="144">
        <v>275</v>
      </c>
      <c r="S280" s="144">
        <v>117.58</v>
      </c>
      <c r="T280" s="142">
        <v>17</v>
      </c>
    </row>
    <row r="281" spans="2:20" x14ac:dyDescent="0.2">
      <c r="B281" s="142">
        <v>208</v>
      </c>
      <c r="C281" s="142" t="s">
        <v>79</v>
      </c>
      <c r="D281" s="142" t="s">
        <v>29</v>
      </c>
      <c r="E281" s="142" t="s">
        <v>128</v>
      </c>
      <c r="F281" s="142" t="s">
        <v>30</v>
      </c>
      <c r="G281" s="142" t="s">
        <v>44</v>
      </c>
      <c r="H281" s="142" t="s">
        <v>491</v>
      </c>
      <c r="I281" s="142" t="s">
        <v>492</v>
      </c>
      <c r="J281" s="178">
        <v>39727.041666666701</v>
      </c>
      <c r="K281" s="178">
        <v>39727.416666666701</v>
      </c>
      <c r="L281" s="142" t="s">
        <v>137</v>
      </c>
      <c r="M281" s="142" t="s">
        <v>138</v>
      </c>
      <c r="N281" s="144">
        <v>-567.58000000000004</v>
      </c>
      <c r="O281" s="144">
        <v>13805.86</v>
      </c>
      <c r="P281" s="144">
        <v>5.08</v>
      </c>
      <c r="Q281" s="144">
        <v>637.5</v>
      </c>
      <c r="R281" s="144">
        <v>175</v>
      </c>
      <c r="S281" s="144">
        <v>742.58</v>
      </c>
      <c r="T281" s="142">
        <v>19</v>
      </c>
    </row>
    <row r="282" spans="2:20" x14ac:dyDescent="0.2">
      <c r="B282" s="142">
        <v>209</v>
      </c>
      <c r="C282" s="142" t="s">
        <v>79</v>
      </c>
      <c r="D282" s="142" t="s">
        <v>29</v>
      </c>
      <c r="E282" s="142" t="s">
        <v>128</v>
      </c>
      <c r="F282" s="142" t="s">
        <v>30</v>
      </c>
      <c r="G282" s="142" t="s">
        <v>44</v>
      </c>
      <c r="H282" s="142" t="s">
        <v>493</v>
      </c>
      <c r="I282" s="142" t="s">
        <v>494</v>
      </c>
      <c r="J282" s="178">
        <v>39728.041666666701</v>
      </c>
      <c r="K282" s="178">
        <v>39728.416666666701</v>
      </c>
      <c r="L282" s="142" t="s">
        <v>137</v>
      </c>
      <c r="M282" s="142" t="s">
        <v>138</v>
      </c>
      <c r="N282" s="144">
        <v>144.91999999999999</v>
      </c>
      <c r="O282" s="144">
        <v>13950.78</v>
      </c>
      <c r="P282" s="144">
        <v>5.08</v>
      </c>
      <c r="Q282" s="144">
        <v>200</v>
      </c>
      <c r="R282" s="144">
        <v>1312.5</v>
      </c>
      <c r="S282" s="144">
        <v>1167.58</v>
      </c>
      <c r="T282" s="142">
        <v>19</v>
      </c>
    </row>
    <row r="283" spans="2:20" x14ac:dyDescent="0.2">
      <c r="B283" s="142">
        <v>210</v>
      </c>
      <c r="C283" s="142" t="s">
        <v>79</v>
      </c>
      <c r="D283" s="142" t="s">
        <v>29</v>
      </c>
      <c r="E283" s="142" t="s">
        <v>128</v>
      </c>
      <c r="F283" s="142" t="s">
        <v>30</v>
      </c>
      <c r="G283" s="142" t="s">
        <v>44</v>
      </c>
      <c r="H283" s="142" t="s">
        <v>495</v>
      </c>
      <c r="I283" s="142" t="s">
        <v>496</v>
      </c>
      <c r="J283" s="178">
        <v>39729.041666666701</v>
      </c>
      <c r="K283" s="178">
        <v>39729.229166666701</v>
      </c>
      <c r="L283" s="142" t="s">
        <v>137</v>
      </c>
      <c r="M283" s="142" t="s">
        <v>335</v>
      </c>
      <c r="N283" s="144">
        <v>-605.08000000000004</v>
      </c>
      <c r="O283" s="144">
        <v>13345.7</v>
      </c>
      <c r="P283" s="144">
        <v>5.08</v>
      </c>
      <c r="Q283" s="144">
        <v>600</v>
      </c>
      <c r="R283" s="144">
        <v>275</v>
      </c>
      <c r="S283" s="144">
        <v>880.08</v>
      </c>
      <c r="T283" s="142">
        <v>10</v>
      </c>
    </row>
    <row r="284" spans="2:20" x14ac:dyDescent="0.2">
      <c r="B284" s="142">
        <v>211</v>
      </c>
      <c r="C284" s="142" t="s">
        <v>79</v>
      </c>
      <c r="D284" s="142" t="s">
        <v>29</v>
      </c>
      <c r="E284" s="142" t="s">
        <v>128</v>
      </c>
      <c r="F284" s="142" t="s">
        <v>30</v>
      </c>
      <c r="G284" s="142" t="s">
        <v>44</v>
      </c>
      <c r="H284" s="142" t="s">
        <v>497</v>
      </c>
      <c r="I284" s="142" t="s">
        <v>498</v>
      </c>
      <c r="J284" s="178">
        <v>39730.041666666701</v>
      </c>
      <c r="K284" s="178">
        <v>39730.416666666701</v>
      </c>
      <c r="L284" s="142" t="s">
        <v>137</v>
      </c>
      <c r="M284" s="142" t="s">
        <v>138</v>
      </c>
      <c r="N284" s="144">
        <v>969.92</v>
      </c>
      <c r="O284" s="144">
        <v>14315.62</v>
      </c>
      <c r="P284" s="144">
        <v>5.08</v>
      </c>
      <c r="Q284" s="144">
        <v>450</v>
      </c>
      <c r="R284" s="144">
        <v>1312.5</v>
      </c>
      <c r="S284" s="144">
        <v>342.58</v>
      </c>
      <c r="T284" s="142">
        <v>19</v>
      </c>
    </row>
    <row r="285" spans="2:20" x14ac:dyDescent="0.2">
      <c r="B285" s="142">
        <v>212</v>
      </c>
      <c r="C285" s="142" t="s">
        <v>79</v>
      </c>
      <c r="D285" s="142" t="s">
        <v>29</v>
      </c>
      <c r="E285" s="142" t="s">
        <v>128</v>
      </c>
      <c r="F285" s="142" t="s">
        <v>30</v>
      </c>
      <c r="G285" s="142" t="s">
        <v>44</v>
      </c>
      <c r="H285" s="142" t="s">
        <v>499</v>
      </c>
      <c r="I285" s="142" t="s">
        <v>500</v>
      </c>
      <c r="J285" s="178">
        <v>39731.041666666701</v>
      </c>
      <c r="K285" s="178">
        <v>39731.104166666701</v>
      </c>
      <c r="L285" s="142" t="s">
        <v>137</v>
      </c>
      <c r="M285" s="142" t="s">
        <v>335</v>
      </c>
      <c r="N285" s="144">
        <v>-542.58000000000004</v>
      </c>
      <c r="O285" s="144">
        <v>13773.04</v>
      </c>
      <c r="P285" s="144">
        <v>5.08</v>
      </c>
      <c r="Q285" s="144">
        <v>537.5</v>
      </c>
      <c r="R285" s="144">
        <v>512.5</v>
      </c>
      <c r="S285" s="144">
        <v>1055.08</v>
      </c>
      <c r="T285" s="142">
        <v>4</v>
      </c>
    </row>
    <row r="286" spans="2:20" x14ac:dyDescent="0.2">
      <c r="B286" s="142">
        <v>213</v>
      </c>
      <c r="C286" s="142" t="s">
        <v>79</v>
      </c>
      <c r="D286" s="142" t="s">
        <v>29</v>
      </c>
      <c r="E286" s="142" t="s">
        <v>128</v>
      </c>
      <c r="F286" s="142" t="s">
        <v>30</v>
      </c>
      <c r="G286" s="142" t="s">
        <v>44</v>
      </c>
      <c r="H286" s="142" t="s">
        <v>501</v>
      </c>
      <c r="I286" s="142" t="s">
        <v>502</v>
      </c>
      <c r="J286" s="178">
        <v>39736.041666666701</v>
      </c>
      <c r="K286" s="178">
        <v>39736.416666666701</v>
      </c>
      <c r="L286" s="142" t="s">
        <v>137</v>
      </c>
      <c r="M286" s="142" t="s">
        <v>138</v>
      </c>
      <c r="N286" s="144">
        <v>-67.58</v>
      </c>
      <c r="O286" s="144">
        <v>13705.46</v>
      </c>
      <c r="P286" s="144">
        <v>5.08</v>
      </c>
      <c r="Q286" s="144">
        <v>312.5</v>
      </c>
      <c r="R286" s="144">
        <v>950</v>
      </c>
      <c r="S286" s="144">
        <v>1017.58</v>
      </c>
      <c r="T286" s="142">
        <v>19</v>
      </c>
    </row>
    <row r="287" spans="2:20" x14ac:dyDescent="0.2">
      <c r="B287" s="142">
        <v>214</v>
      </c>
      <c r="C287" s="142" t="s">
        <v>79</v>
      </c>
      <c r="D287" s="142" t="s">
        <v>29</v>
      </c>
      <c r="E287" s="142" t="s">
        <v>128</v>
      </c>
      <c r="F287" s="142" t="s">
        <v>30</v>
      </c>
      <c r="G287" s="142" t="s">
        <v>44</v>
      </c>
      <c r="H287" s="142" t="s">
        <v>503</v>
      </c>
      <c r="I287" s="142" t="s">
        <v>504</v>
      </c>
      <c r="J287" s="178">
        <v>39737.041666666701</v>
      </c>
      <c r="K287" s="178">
        <v>39737.25</v>
      </c>
      <c r="L287" s="142" t="s">
        <v>137</v>
      </c>
      <c r="M287" s="142" t="s">
        <v>335</v>
      </c>
      <c r="N287" s="144">
        <v>-542.58000000000004</v>
      </c>
      <c r="O287" s="144">
        <v>13162.88</v>
      </c>
      <c r="P287" s="144">
        <v>5.08</v>
      </c>
      <c r="Q287" s="144">
        <v>537.5</v>
      </c>
      <c r="R287" s="144">
        <v>387.5</v>
      </c>
      <c r="S287" s="144">
        <v>930.08</v>
      </c>
      <c r="T287" s="142">
        <v>11</v>
      </c>
    </row>
    <row r="288" spans="2:20" x14ac:dyDescent="0.2">
      <c r="B288" s="142">
        <v>215</v>
      </c>
      <c r="C288" s="142" t="s">
        <v>79</v>
      </c>
      <c r="D288" s="142" t="s">
        <v>29</v>
      </c>
      <c r="E288" s="142" t="s">
        <v>128</v>
      </c>
      <c r="F288" s="142" t="s">
        <v>30</v>
      </c>
      <c r="G288" s="142" t="s">
        <v>44</v>
      </c>
      <c r="H288" s="142" t="s">
        <v>505</v>
      </c>
      <c r="I288" s="142" t="s">
        <v>506</v>
      </c>
      <c r="J288" s="178">
        <v>39741.041666666701</v>
      </c>
      <c r="K288" s="178">
        <v>39741.416666666701</v>
      </c>
      <c r="L288" s="142" t="s">
        <v>137</v>
      </c>
      <c r="M288" s="142" t="s">
        <v>138</v>
      </c>
      <c r="N288" s="144">
        <v>1157.42</v>
      </c>
      <c r="O288" s="144">
        <v>14320.3</v>
      </c>
      <c r="P288" s="144">
        <v>5.08</v>
      </c>
      <c r="Q288" s="144">
        <v>212.5</v>
      </c>
      <c r="R288" s="144">
        <v>1187.5</v>
      </c>
      <c r="S288" s="144">
        <v>30.08</v>
      </c>
      <c r="T288" s="142">
        <v>19</v>
      </c>
    </row>
    <row r="289" spans="2:20" x14ac:dyDescent="0.2">
      <c r="B289" s="142">
        <v>216</v>
      </c>
      <c r="C289" s="142" t="s">
        <v>79</v>
      </c>
      <c r="D289" s="142" t="s">
        <v>29</v>
      </c>
      <c r="E289" s="142" t="s">
        <v>128</v>
      </c>
      <c r="F289" s="142" t="s">
        <v>30</v>
      </c>
      <c r="G289" s="142" t="s">
        <v>44</v>
      </c>
      <c r="H289" s="142" t="s">
        <v>507</v>
      </c>
      <c r="I289" s="142" t="s">
        <v>508</v>
      </c>
      <c r="J289" s="178">
        <v>39743.041666666701</v>
      </c>
      <c r="K289" s="178">
        <v>39743.1875</v>
      </c>
      <c r="L289" s="142" t="s">
        <v>137</v>
      </c>
      <c r="M289" s="142" t="s">
        <v>335</v>
      </c>
      <c r="N289" s="144">
        <v>-580.08000000000004</v>
      </c>
      <c r="O289" s="144">
        <v>13740.22</v>
      </c>
      <c r="P289" s="144">
        <v>5.08</v>
      </c>
      <c r="Q289" s="144">
        <v>575</v>
      </c>
      <c r="R289" s="144">
        <v>187.5</v>
      </c>
      <c r="S289" s="144">
        <v>767.58</v>
      </c>
      <c r="T289" s="142">
        <v>8</v>
      </c>
    </row>
    <row r="290" spans="2:20" x14ac:dyDescent="0.2">
      <c r="B290" s="142">
        <v>217</v>
      </c>
      <c r="C290" s="142" t="s">
        <v>79</v>
      </c>
      <c r="D290" s="142" t="s">
        <v>29</v>
      </c>
      <c r="E290" s="142" t="s">
        <v>128</v>
      </c>
      <c r="F290" s="142" t="s">
        <v>30</v>
      </c>
      <c r="G290" s="142" t="s">
        <v>44</v>
      </c>
      <c r="H290" s="142" t="s">
        <v>509</v>
      </c>
      <c r="I290" s="142" t="s">
        <v>510</v>
      </c>
      <c r="J290" s="178">
        <v>39744.041666666701</v>
      </c>
      <c r="K290" s="178">
        <v>39744.416666666701</v>
      </c>
      <c r="L290" s="142" t="s">
        <v>137</v>
      </c>
      <c r="M290" s="142" t="s">
        <v>138</v>
      </c>
      <c r="N290" s="144">
        <v>-217.58</v>
      </c>
      <c r="O290" s="144">
        <v>13522.64</v>
      </c>
      <c r="P290" s="144">
        <v>5.08</v>
      </c>
      <c r="Q290" s="144">
        <v>262.5</v>
      </c>
      <c r="R290" s="144">
        <v>712.5</v>
      </c>
      <c r="S290" s="144">
        <v>930.08</v>
      </c>
      <c r="T290" s="142">
        <v>19</v>
      </c>
    </row>
    <row r="291" spans="2:20" x14ac:dyDescent="0.2">
      <c r="B291" s="142">
        <v>218</v>
      </c>
      <c r="C291" s="142" t="s">
        <v>79</v>
      </c>
      <c r="D291" s="142" t="s">
        <v>29</v>
      </c>
      <c r="E291" s="142" t="s">
        <v>128</v>
      </c>
      <c r="F291" s="142" t="s">
        <v>30</v>
      </c>
      <c r="G291" s="142" t="s">
        <v>44</v>
      </c>
      <c r="H291" s="142" t="s">
        <v>511</v>
      </c>
      <c r="I291" s="142" t="s">
        <v>512</v>
      </c>
      <c r="J291" s="179">
        <v>39749</v>
      </c>
      <c r="K291" s="178">
        <v>39749.416666666701</v>
      </c>
      <c r="L291" s="142" t="s">
        <v>137</v>
      </c>
      <c r="M291" s="142" t="s">
        <v>138</v>
      </c>
      <c r="N291" s="144">
        <v>1794.92</v>
      </c>
      <c r="O291" s="144">
        <v>15317.56</v>
      </c>
      <c r="P291" s="144">
        <v>5.08</v>
      </c>
      <c r="Q291" s="144">
        <v>50</v>
      </c>
      <c r="R291" s="144">
        <v>2250</v>
      </c>
      <c r="S291" s="144">
        <v>455.08</v>
      </c>
      <c r="T291" s="142">
        <v>21</v>
      </c>
    </row>
    <row r="292" spans="2:20" x14ac:dyDescent="0.2">
      <c r="B292" s="142">
        <v>219</v>
      </c>
      <c r="C292" s="142" t="s">
        <v>79</v>
      </c>
      <c r="D292" s="142" t="s">
        <v>29</v>
      </c>
      <c r="E292" s="142" t="s">
        <v>128</v>
      </c>
      <c r="F292" s="142" t="s">
        <v>30</v>
      </c>
      <c r="G292" s="142" t="s">
        <v>44</v>
      </c>
      <c r="H292" s="142" t="s">
        <v>513</v>
      </c>
      <c r="I292" s="142" t="s">
        <v>514</v>
      </c>
      <c r="J292" s="178">
        <v>39756.041666666701</v>
      </c>
      <c r="K292" s="178">
        <v>39756.416666666701</v>
      </c>
      <c r="L292" s="142" t="s">
        <v>137</v>
      </c>
      <c r="M292" s="142" t="s">
        <v>138</v>
      </c>
      <c r="N292" s="144">
        <v>544.91999999999996</v>
      </c>
      <c r="O292" s="144">
        <v>15862.48</v>
      </c>
      <c r="P292" s="144">
        <v>5.08</v>
      </c>
      <c r="Q292" s="144">
        <v>137.5</v>
      </c>
      <c r="R292" s="144">
        <v>575</v>
      </c>
      <c r="S292" s="144">
        <v>30.08</v>
      </c>
      <c r="T292" s="142">
        <v>19</v>
      </c>
    </row>
    <row r="293" spans="2:20" x14ac:dyDescent="0.2">
      <c r="B293" s="142">
        <v>220</v>
      </c>
      <c r="C293" s="142" t="s">
        <v>79</v>
      </c>
      <c r="D293" s="142" t="s">
        <v>29</v>
      </c>
      <c r="E293" s="142" t="s">
        <v>128</v>
      </c>
      <c r="F293" s="142" t="s">
        <v>30</v>
      </c>
      <c r="G293" s="142" t="s">
        <v>44</v>
      </c>
      <c r="H293" s="142" t="s">
        <v>515</v>
      </c>
      <c r="I293" s="142" t="s">
        <v>516</v>
      </c>
      <c r="J293" s="178">
        <v>39758.041666666701</v>
      </c>
      <c r="K293" s="178">
        <v>39758.416666666701</v>
      </c>
      <c r="L293" s="142" t="s">
        <v>137</v>
      </c>
      <c r="M293" s="142" t="s">
        <v>138</v>
      </c>
      <c r="N293" s="144">
        <v>207.42</v>
      </c>
      <c r="O293" s="144">
        <v>16069.9</v>
      </c>
      <c r="P293" s="144">
        <v>5.08</v>
      </c>
      <c r="Q293" s="144">
        <v>62.5</v>
      </c>
      <c r="R293" s="144">
        <v>400</v>
      </c>
      <c r="S293" s="144">
        <v>192.58</v>
      </c>
      <c r="T293" s="142">
        <v>19</v>
      </c>
    </row>
    <row r="294" spans="2:20" x14ac:dyDescent="0.2">
      <c r="B294" s="142">
        <v>221</v>
      </c>
      <c r="C294" s="142" t="s">
        <v>79</v>
      </c>
      <c r="D294" s="142" t="s">
        <v>29</v>
      </c>
      <c r="E294" s="142" t="s">
        <v>128</v>
      </c>
      <c r="F294" s="142" t="s">
        <v>30</v>
      </c>
      <c r="G294" s="142" t="s">
        <v>44</v>
      </c>
      <c r="H294" s="142" t="s">
        <v>517</v>
      </c>
      <c r="I294" s="142" t="s">
        <v>518</v>
      </c>
      <c r="J294" s="178">
        <v>39759.041666666701</v>
      </c>
      <c r="K294" s="178">
        <v>39759.416666666701</v>
      </c>
      <c r="L294" s="142" t="s">
        <v>137</v>
      </c>
      <c r="M294" s="142" t="s">
        <v>138</v>
      </c>
      <c r="N294" s="144">
        <v>619.91999999999996</v>
      </c>
      <c r="O294" s="144">
        <v>16689.82</v>
      </c>
      <c r="P294" s="144">
        <v>5.08</v>
      </c>
      <c r="Q294" s="144">
        <v>137.5</v>
      </c>
      <c r="R294" s="144">
        <v>975</v>
      </c>
      <c r="S294" s="144">
        <v>355.08</v>
      </c>
      <c r="T294" s="142">
        <v>19</v>
      </c>
    </row>
    <row r="295" spans="2:20" x14ac:dyDescent="0.2">
      <c r="B295" s="142">
        <v>222</v>
      </c>
      <c r="C295" s="142" t="s">
        <v>79</v>
      </c>
      <c r="D295" s="142" t="s">
        <v>29</v>
      </c>
      <c r="E295" s="142" t="s">
        <v>128</v>
      </c>
      <c r="F295" s="142" t="s">
        <v>30</v>
      </c>
      <c r="G295" s="142" t="s">
        <v>44</v>
      </c>
      <c r="H295" s="142" t="s">
        <v>519</v>
      </c>
      <c r="I295" s="142" t="s">
        <v>520</v>
      </c>
      <c r="J295" s="178">
        <v>39763.041666666701</v>
      </c>
      <c r="K295" s="178">
        <v>39763.416666666701</v>
      </c>
      <c r="L295" s="142" t="s">
        <v>137</v>
      </c>
      <c r="M295" s="142" t="s">
        <v>138</v>
      </c>
      <c r="N295" s="144">
        <v>-155.08000000000001</v>
      </c>
      <c r="O295" s="144">
        <v>16534.740000000002</v>
      </c>
      <c r="P295" s="144">
        <v>5.08</v>
      </c>
      <c r="Q295" s="144">
        <v>250</v>
      </c>
      <c r="R295" s="144">
        <v>462.5</v>
      </c>
      <c r="S295" s="144">
        <v>617.58000000000004</v>
      </c>
      <c r="T295" s="142">
        <v>19</v>
      </c>
    </row>
    <row r="296" spans="2:20" x14ac:dyDescent="0.2">
      <c r="B296" s="142">
        <v>223</v>
      </c>
      <c r="C296" s="142" t="s">
        <v>79</v>
      </c>
      <c r="D296" s="142" t="s">
        <v>29</v>
      </c>
      <c r="E296" s="142" t="s">
        <v>128</v>
      </c>
      <c r="F296" s="142" t="s">
        <v>30</v>
      </c>
      <c r="G296" s="142" t="s">
        <v>44</v>
      </c>
      <c r="H296" s="142" t="s">
        <v>521</v>
      </c>
      <c r="I296" s="142" t="s">
        <v>522</v>
      </c>
      <c r="J296" s="178">
        <v>39764.041666666701</v>
      </c>
      <c r="K296" s="178">
        <v>39764.416666666701</v>
      </c>
      <c r="L296" s="142" t="s">
        <v>137</v>
      </c>
      <c r="M296" s="142" t="s">
        <v>138</v>
      </c>
      <c r="N296" s="144">
        <v>-55.08</v>
      </c>
      <c r="O296" s="144">
        <v>16479.66</v>
      </c>
      <c r="P296" s="144">
        <v>5.08</v>
      </c>
      <c r="Q296" s="144">
        <v>175</v>
      </c>
      <c r="R296" s="144">
        <v>650</v>
      </c>
      <c r="S296" s="144">
        <v>705.08</v>
      </c>
      <c r="T296" s="142">
        <v>19</v>
      </c>
    </row>
    <row r="297" spans="2:20" x14ac:dyDescent="0.2">
      <c r="B297" s="142">
        <v>224</v>
      </c>
      <c r="C297" s="142" t="s">
        <v>79</v>
      </c>
      <c r="D297" s="142" t="s">
        <v>29</v>
      </c>
      <c r="E297" s="142" t="s">
        <v>128</v>
      </c>
      <c r="F297" s="142" t="s">
        <v>30</v>
      </c>
      <c r="G297" s="142" t="s">
        <v>44</v>
      </c>
      <c r="H297" s="142" t="s">
        <v>523</v>
      </c>
      <c r="I297" s="142" t="s">
        <v>524</v>
      </c>
      <c r="J297" s="178">
        <v>39765.041666666701</v>
      </c>
      <c r="K297" s="178">
        <v>39765.416666666701</v>
      </c>
      <c r="L297" s="142" t="s">
        <v>137</v>
      </c>
      <c r="M297" s="142" t="s">
        <v>138</v>
      </c>
      <c r="N297" s="144">
        <v>807.42</v>
      </c>
      <c r="O297" s="144">
        <v>17287.080000000002</v>
      </c>
      <c r="P297" s="144">
        <v>5.08</v>
      </c>
      <c r="Q297" s="144">
        <v>125</v>
      </c>
      <c r="R297" s="144">
        <v>900</v>
      </c>
      <c r="S297" s="144">
        <v>92.58</v>
      </c>
      <c r="T297" s="142">
        <v>19</v>
      </c>
    </row>
    <row r="298" spans="2:20" x14ac:dyDescent="0.2">
      <c r="B298" s="142">
        <v>225</v>
      </c>
      <c r="C298" s="142" t="s">
        <v>79</v>
      </c>
      <c r="D298" s="142" t="s">
        <v>29</v>
      </c>
      <c r="E298" s="142" t="s">
        <v>128</v>
      </c>
      <c r="F298" s="142" t="s">
        <v>30</v>
      </c>
      <c r="G298" s="142" t="s">
        <v>44</v>
      </c>
      <c r="H298" s="142" t="s">
        <v>525</v>
      </c>
      <c r="I298" s="142" t="s">
        <v>526</v>
      </c>
      <c r="J298" s="178">
        <v>39769.041666666701</v>
      </c>
      <c r="K298" s="178">
        <v>39769.416666666701</v>
      </c>
      <c r="L298" s="142" t="s">
        <v>137</v>
      </c>
      <c r="M298" s="142" t="s">
        <v>138</v>
      </c>
      <c r="N298" s="144">
        <v>1019.92</v>
      </c>
      <c r="O298" s="144">
        <v>18307</v>
      </c>
      <c r="P298" s="144">
        <v>5.08</v>
      </c>
      <c r="Q298" s="144">
        <v>150</v>
      </c>
      <c r="R298" s="144">
        <v>1062.5</v>
      </c>
      <c r="S298" s="144">
        <v>42.58</v>
      </c>
      <c r="T298" s="142">
        <v>19</v>
      </c>
    </row>
    <row r="299" spans="2:20" x14ac:dyDescent="0.2">
      <c r="B299" s="142">
        <v>226</v>
      </c>
      <c r="C299" s="142" t="s">
        <v>79</v>
      </c>
      <c r="D299" s="142" t="s">
        <v>29</v>
      </c>
      <c r="E299" s="142" t="s">
        <v>128</v>
      </c>
      <c r="F299" s="142" t="s">
        <v>30</v>
      </c>
      <c r="G299" s="142" t="s">
        <v>44</v>
      </c>
      <c r="H299" s="142" t="s">
        <v>527</v>
      </c>
      <c r="I299" s="142" t="s">
        <v>528</v>
      </c>
      <c r="J299" s="178">
        <v>39770.041666666701</v>
      </c>
      <c r="K299" s="178">
        <v>39770.375</v>
      </c>
      <c r="L299" s="142" t="s">
        <v>137</v>
      </c>
      <c r="M299" s="142" t="s">
        <v>335</v>
      </c>
      <c r="N299" s="144">
        <v>-517.58000000000004</v>
      </c>
      <c r="O299" s="144">
        <v>17789.419999999998</v>
      </c>
      <c r="P299" s="144">
        <v>5.08</v>
      </c>
      <c r="Q299" s="144">
        <v>512.5</v>
      </c>
      <c r="R299" s="144">
        <v>187.5</v>
      </c>
      <c r="S299" s="144">
        <v>705.08</v>
      </c>
      <c r="T299" s="142">
        <v>17</v>
      </c>
    </row>
    <row r="300" spans="2:20" x14ac:dyDescent="0.2">
      <c r="B300" s="142">
        <v>227</v>
      </c>
      <c r="C300" s="142" t="s">
        <v>79</v>
      </c>
      <c r="D300" s="142" t="s">
        <v>29</v>
      </c>
      <c r="E300" s="142" t="s">
        <v>128</v>
      </c>
      <c r="F300" s="142" t="s">
        <v>30</v>
      </c>
      <c r="G300" s="142" t="s">
        <v>44</v>
      </c>
      <c r="H300" s="142" t="s">
        <v>529</v>
      </c>
      <c r="I300" s="142" t="s">
        <v>530</v>
      </c>
      <c r="J300" s="178">
        <v>39772.041666666701</v>
      </c>
      <c r="K300" s="178">
        <v>39772.270833333299</v>
      </c>
      <c r="L300" s="142" t="s">
        <v>137</v>
      </c>
      <c r="M300" s="142" t="s">
        <v>335</v>
      </c>
      <c r="N300" s="144">
        <v>-492.58</v>
      </c>
      <c r="O300" s="144">
        <v>17296.84</v>
      </c>
      <c r="P300" s="144">
        <v>5.08</v>
      </c>
      <c r="Q300" s="144">
        <v>487.5</v>
      </c>
      <c r="R300" s="144">
        <v>400</v>
      </c>
      <c r="S300" s="144">
        <v>892.58</v>
      </c>
      <c r="T300" s="142">
        <v>12</v>
      </c>
    </row>
    <row r="301" spans="2:20" x14ac:dyDescent="0.2">
      <c r="B301" s="142">
        <v>228</v>
      </c>
      <c r="C301" s="142" t="s">
        <v>79</v>
      </c>
      <c r="D301" s="142" t="s">
        <v>29</v>
      </c>
      <c r="E301" s="142" t="s">
        <v>128</v>
      </c>
      <c r="F301" s="142" t="s">
        <v>30</v>
      </c>
      <c r="G301" s="142" t="s">
        <v>44</v>
      </c>
      <c r="H301" s="142" t="s">
        <v>531</v>
      </c>
      <c r="I301" s="142" t="s">
        <v>532</v>
      </c>
      <c r="J301" s="178">
        <v>39773.041666666701</v>
      </c>
      <c r="K301" s="178">
        <v>39773.416666666701</v>
      </c>
      <c r="L301" s="142" t="s">
        <v>137</v>
      </c>
      <c r="M301" s="142" t="s">
        <v>138</v>
      </c>
      <c r="N301" s="144">
        <v>1344.92</v>
      </c>
      <c r="O301" s="144">
        <v>18641.759999999998</v>
      </c>
      <c r="P301" s="144">
        <v>5.08</v>
      </c>
      <c r="Q301" s="144">
        <v>87.5</v>
      </c>
      <c r="R301" s="144">
        <v>1537.5</v>
      </c>
      <c r="S301" s="144">
        <v>192.58</v>
      </c>
      <c r="T301" s="142">
        <v>19</v>
      </c>
    </row>
    <row r="302" spans="2:20" x14ac:dyDescent="0.2">
      <c r="B302" s="142">
        <v>229</v>
      </c>
      <c r="C302" s="142" t="s">
        <v>79</v>
      </c>
      <c r="D302" s="142" t="s">
        <v>29</v>
      </c>
      <c r="E302" s="142" t="s">
        <v>128</v>
      </c>
      <c r="F302" s="142" t="s">
        <v>30</v>
      </c>
      <c r="G302" s="142" t="s">
        <v>44</v>
      </c>
      <c r="H302" s="142" t="s">
        <v>533</v>
      </c>
      <c r="I302" s="142" t="s">
        <v>534</v>
      </c>
      <c r="J302" s="178">
        <v>39784.041666666701</v>
      </c>
      <c r="K302" s="178">
        <v>39784.416666666701</v>
      </c>
      <c r="L302" s="142" t="s">
        <v>137</v>
      </c>
      <c r="M302" s="142" t="s">
        <v>138</v>
      </c>
      <c r="N302" s="144">
        <v>132.41999999999999</v>
      </c>
      <c r="O302" s="144">
        <v>18774.18</v>
      </c>
      <c r="P302" s="144">
        <v>5.08</v>
      </c>
      <c r="Q302" s="144">
        <v>275</v>
      </c>
      <c r="R302" s="144">
        <v>250</v>
      </c>
      <c r="S302" s="144">
        <v>117.58</v>
      </c>
      <c r="T302" s="142">
        <v>19</v>
      </c>
    </row>
    <row r="303" spans="2:20" x14ac:dyDescent="0.2">
      <c r="B303" s="142">
        <v>230</v>
      </c>
      <c r="C303" s="142" t="s">
        <v>79</v>
      </c>
      <c r="D303" s="142" t="s">
        <v>29</v>
      </c>
      <c r="E303" s="142" t="s">
        <v>128</v>
      </c>
      <c r="F303" s="142" t="s">
        <v>30</v>
      </c>
      <c r="G303" s="142" t="s">
        <v>44</v>
      </c>
      <c r="H303" s="142" t="s">
        <v>535</v>
      </c>
      <c r="I303" s="142" t="s">
        <v>536</v>
      </c>
      <c r="J303" s="178">
        <v>39787.041666666701</v>
      </c>
      <c r="K303" s="178">
        <v>39787.416666666701</v>
      </c>
      <c r="L303" s="142" t="s">
        <v>137</v>
      </c>
      <c r="M303" s="142" t="s">
        <v>138</v>
      </c>
      <c r="N303" s="144">
        <v>157.41999999999999</v>
      </c>
      <c r="O303" s="144">
        <v>18931.599999999999</v>
      </c>
      <c r="P303" s="144">
        <v>5.08</v>
      </c>
      <c r="Q303" s="144">
        <v>187.5</v>
      </c>
      <c r="R303" s="144">
        <v>350</v>
      </c>
      <c r="S303" s="144">
        <v>192.58</v>
      </c>
      <c r="T303" s="142">
        <v>19</v>
      </c>
    </row>
    <row r="304" spans="2:20" x14ac:dyDescent="0.2">
      <c r="B304" s="142">
        <v>231</v>
      </c>
      <c r="C304" s="142" t="s">
        <v>79</v>
      </c>
      <c r="D304" s="142" t="s">
        <v>29</v>
      </c>
      <c r="E304" s="142" t="s">
        <v>128</v>
      </c>
      <c r="F304" s="142" t="s">
        <v>30</v>
      </c>
      <c r="G304" s="142" t="s">
        <v>44</v>
      </c>
      <c r="H304" s="142" t="s">
        <v>537</v>
      </c>
      <c r="I304" s="142" t="s">
        <v>538</v>
      </c>
      <c r="J304" s="178">
        <v>39792.041666666701</v>
      </c>
      <c r="K304" s="178">
        <v>39792.416666666701</v>
      </c>
      <c r="L304" s="142" t="s">
        <v>137</v>
      </c>
      <c r="M304" s="142" t="s">
        <v>138</v>
      </c>
      <c r="N304" s="144">
        <v>507.42</v>
      </c>
      <c r="O304" s="144">
        <v>19439.02</v>
      </c>
      <c r="P304" s="144">
        <v>5.08</v>
      </c>
      <c r="Q304" s="144">
        <v>100</v>
      </c>
      <c r="R304" s="144">
        <v>750</v>
      </c>
      <c r="S304" s="144">
        <v>242.58</v>
      </c>
      <c r="T304" s="142">
        <v>19</v>
      </c>
    </row>
    <row r="305" spans="2:20" x14ac:dyDescent="0.2">
      <c r="B305" s="142">
        <v>232</v>
      </c>
      <c r="C305" s="142" t="s">
        <v>79</v>
      </c>
      <c r="D305" s="142" t="s">
        <v>29</v>
      </c>
      <c r="E305" s="142" t="s">
        <v>128</v>
      </c>
      <c r="F305" s="142" t="s">
        <v>30</v>
      </c>
      <c r="G305" s="142" t="s">
        <v>44</v>
      </c>
      <c r="H305" s="142" t="s">
        <v>539</v>
      </c>
      <c r="I305" s="142" t="s">
        <v>540</v>
      </c>
      <c r="J305" s="178">
        <v>39794.041666666701</v>
      </c>
      <c r="K305" s="178">
        <v>39794.145833333299</v>
      </c>
      <c r="L305" s="142" t="s">
        <v>137</v>
      </c>
      <c r="M305" s="142" t="s">
        <v>335</v>
      </c>
      <c r="N305" s="144">
        <v>-517.58000000000004</v>
      </c>
      <c r="O305" s="144">
        <v>18921.439999999999</v>
      </c>
      <c r="P305" s="144">
        <v>5.08</v>
      </c>
      <c r="Q305" s="144">
        <v>512.5</v>
      </c>
      <c r="R305" s="144">
        <v>487.5</v>
      </c>
      <c r="S305" s="144">
        <v>1005.08</v>
      </c>
      <c r="T305" s="142">
        <v>6</v>
      </c>
    </row>
    <row r="306" spans="2:20" x14ac:dyDescent="0.2">
      <c r="B306" s="142">
        <v>233</v>
      </c>
      <c r="C306" s="142" t="s">
        <v>79</v>
      </c>
      <c r="D306" s="142" t="s">
        <v>29</v>
      </c>
      <c r="E306" s="142" t="s">
        <v>128</v>
      </c>
      <c r="F306" s="142" t="s">
        <v>30</v>
      </c>
      <c r="G306" s="142" t="s">
        <v>44</v>
      </c>
      <c r="H306" s="142" t="s">
        <v>541</v>
      </c>
      <c r="I306" s="142" t="s">
        <v>542</v>
      </c>
      <c r="J306" s="178">
        <v>39798.041666666701</v>
      </c>
      <c r="K306" s="178">
        <v>39798.416666666701</v>
      </c>
      <c r="L306" s="142" t="s">
        <v>137</v>
      </c>
      <c r="M306" s="142" t="s">
        <v>138</v>
      </c>
      <c r="N306" s="144">
        <v>269.92</v>
      </c>
      <c r="O306" s="144">
        <v>19191.36</v>
      </c>
      <c r="P306" s="144">
        <v>5.08</v>
      </c>
      <c r="Q306" s="144">
        <v>87.5</v>
      </c>
      <c r="R306" s="144">
        <v>312.5</v>
      </c>
      <c r="S306" s="144">
        <v>42.58</v>
      </c>
      <c r="T306" s="142">
        <v>19</v>
      </c>
    </row>
    <row r="307" spans="2:20" x14ac:dyDescent="0.2">
      <c r="B307" s="142">
        <v>234</v>
      </c>
      <c r="C307" s="142" t="s">
        <v>79</v>
      </c>
      <c r="D307" s="142" t="s">
        <v>29</v>
      </c>
      <c r="E307" s="142" t="s">
        <v>128</v>
      </c>
      <c r="F307" s="142" t="s">
        <v>30</v>
      </c>
      <c r="G307" s="142" t="s">
        <v>44</v>
      </c>
      <c r="H307" s="142" t="s">
        <v>538</v>
      </c>
      <c r="I307" s="142" t="s">
        <v>543</v>
      </c>
      <c r="J307" s="178">
        <v>39800.041666666701</v>
      </c>
      <c r="K307" s="178">
        <v>39800.645833333299</v>
      </c>
      <c r="L307" s="142" t="s">
        <v>131</v>
      </c>
      <c r="M307" s="142" t="s">
        <v>132</v>
      </c>
      <c r="N307" s="144">
        <v>-130.08000000000001</v>
      </c>
      <c r="O307" s="144">
        <v>19061.28</v>
      </c>
      <c r="P307" s="144">
        <v>5.08</v>
      </c>
      <c r="Q307" s="144">
        <v>200</v>
      </c>
      <c r="R307" s="144">
        <v>462.5</v>
      </c>
      <c r="S307" s="144">
        <v>592.58000000000004</v>
      </c>
      <c r="T307" s="142">
        <v>30</v>
      </c>
    </row>
    <row r="308" spans="2:20" x14ac:dyDescent="0.2">
      <c r="B308" s="142">
        <v>235</v>
      </c>
      <c r="C308" s="142" t="s">
        <v>79</v>
      </c>
      <c r="D308" s="142" t="s">
        <v>29</v>
      </c>
      <c r="E308" s="142" t="s">
        <v>128</v>
      </c>
      <c r="F308" s="142" t="s">
        <v>30</v>
      </c>
      <c r="G308" s="142" t="s">
        <v>44</v>
      </c>
      <c r="H308" s="142" t="s">
        <v>544</v>
      </c>
      <c r="I308" s="142" t="s">
        <v>545</v>
      </c>
      <c r="J308" s="178">
        <v>39801.041666666701</v>
      </c>
      <c r="K308" s="178">
        <v>39801.645833333299</v>
      </c>
      <c r="L308" s="142" t="s">
        <v>131</v>
      </c>
      <c r="M308" s="142" t="s">
        <v>132</v>
      </c>
      <c r="N308" s="144">
        <v>-42.58</v>
      </c>
      <c r="O308" s="144">
        <v>19018.7</v>
      </c>
      <c r="P308" s="144">
        <v>5.08</v>
      </c>
      <c r="Q308" s="144">
        <v>412.5</v>
      </c>
      <c r="R308" s="144">
        <v>362.5</v>
      </c>
      <c r="S308" s="144">
        <v>405.08</v>
      </c>
      <c r="T308" s="142">
        <v>30</v>
      </c>
    </row>
    <row r="309" spans="2:20" x14ac:dyDescent="0.2">
      <c r="B309" s="142">
        <v>236</v>
      </c>
      <c r="C309" s="142" t="s">
        <v>79</v>
      </c>
      <c r="D309" s="142" t="s">
        <v>29</v>
      </c>
      <c r="E309" s="142" t="s">
        <v>128</v>
      </c>
      <c r="F309" s="142" t="s">
        <v>30</v>
      </c>
      <c r="G309" s="142" t="s">
        <v>44</v>
      </c>
      <c r="H309" s="142" t="s">
        <v>546</v>
      </c>
      <c r="I309" s="142" t="s">
        <v>500</v>
      </c>
      <c r="J309" s="178">
        <v>39804.041666666701</v>
      </c>
      <c r="K309" s="178">
        <v>39804.416666666701</v>
      </c>
      <c r="L309" s="142" t="s">
        <v>131</v>
      </c>
      <c r="M309" s="142" t="s">
        <v>335</v>
      </c>
      <c r="N309" s="144">
        <v>-442.58</v>
      </c>
      <c r="O309" s="144">
        <v>18576.12</v>
      </c>
      <c r="P309" s="144">
        <v>5.08</v>
      </c>
      <c r="Q309" s="144">
        <v>437.5</v>
      </c>
      <c r="R309" s="144">
        <v>225</v>
      </c>
      <c r="S309" s="144">
        <v>667.58</v>
      </c>
      <c r="T309" s="142">
        <v>19</v>
      </c>
    </row>
    <row r="310" spans="2:20" x14ac:dyDescent="0.2">
      <c r="B310" s="142">
        <v>237</v>
      </c>
      <c r="C310" s="142" t="s">
        <v>79</v>
      </c>
      <c r="D310" s="142" t="s">
        <v>29</v>
      </c>
      <c r="E310" s="142" t="s">
        <v>128</v>
      </c>
      <c r="F310" s="142" t="s">
        <v>30</v>
      </c>
      <c r="G310" s="142" t="s">
        <v>44</v>
      </c>
      <c r="H310" s="142" t="s">
        <v>547</v>
      </c>
      <c r="I310" s="142" t="s">
        <v>526</v>
      </c>
      <c r="J310" s="178">
        <v>39805.041666666701</v>
      </c>
      <c r="K310" s="178">
        <v>39805.416666666701</v>
      </c>
      <c r="L310" s="142" t="s">
        <v>137</v>
      </c>
      <c r="M310" s="142" t="s">
        <v>138</v>
      </c>
      <c r="N310" s="144">
        <v>57.42</v>
      </c>
      <c r="O310" s="144">
        <v>18633.54</v>
      </c>
      <c r="P310" s="144">
        <v>5.08</v>
      </c>
      <c r="Q310" s="144">
        <v>162.5</v>
      </c>
      <c r="R310" s="144">
        <v>137.5</v>
      </c>
      <c r="S310" s="144">
        <v>80.08</v>
      </c>
      <c r="T310" s="142">
        <v>19</v>
      </c>
    </row>
    <row r="311" spans="2:20" x14ac:dyDescent="0.2">
      <c r="B311" s="142">
        <v>238</v>
      </c>
      <c r="C311" s="142" t="s">
        <v>79</v>
      </c>
      <c r="D311" s="142" t="s">
        <v>29</v>
      </c>
      <c r="E311" s="142" t="s">
        <v>128</v>
      </c>
      <c r="F311" s="142" t="s">
        <v>30</v>
      </c>
      <c r="G311" s="142" t="s">
        <v>44</v>
      </c>
      <c r="H311" s="142" t="s">
        <v>548</v>
      </c>
      <c r="I311" s="142" t="s">
        <v>549</v>
      </c>
      <c r="J311" s="178">
        <v>39806.041666666701</v>
      </c>
      <c r="K311" s="178">
        <v>39806.416666666701</v>
      </c>
      <c r="L311" s="142" t="s">
        <v>137</v>
      </c>
      <c r="M311" s="142" t="s">
        <v>138</v>
      </c>
      <c r="N311" s="144">
        <v>-80.08</v>
      </c>
      <c r="O311" s="144">
        <v>18553.46</v>
      </c>
      <c r="P311" s="144">
        <v>5.08</v>
      </c>
      <c r="Q311" s="144">
        <v>175</v>
      </c>
      <c r="R311" s="144">
        <v>37.5</v>
      </c>
      <c r="S311" s="144">
        <v>117.58</v>
      </c>
      <c r="T311" s="142">
        <v>19</v>
      </c>
    </row>
    <row r="312" spans="2:20" x14ac:dyDescent="0.2">
      <c r="B312" s="142">
        <v>239</v>
      </c>
      <c r="C312" s="142" t="s">
        <v>79</v>
      </c>
      <c r="D312" s="142" t="s">
        <v>29</v>
      </c>
      <c r="E312" s="142" t="s">
        <v>128</v>
      </c>
      <c r="F312" s="142" t="s">
        <v>30</v>
      </c>
      <c r="G312" s="142" t="s">
        <v>44</v>
      </c>
      <c r="H312" s="142" t="s">
        <v>550</v>
      </c>
      <c r="I312" s="142" t="s">
        <v>522</v>
      </c>
      <c r="J312" s="178">
        <v>39821.041666666701</v>
      </c>
      <c r="K312" s="178">
        <v>39821.541666666701</v>
      </c>
      <c r="L312" s="142" t="s">
        <v>131</v>
      </c>
      <c r="M312" s="142" t="s">
        <v>335</v>
      </c>
      <c r="N312" s="144">
        <v>-455.08</v>
      </c>
      <c r="O312" s="144">
        <v>18098.38</v>
      </c>
      <c r="P312" s="144">
        <v>5.08</v>
      </c>
      <c r="Q312" s="144">
        <v>450</v>
      </c>
      <c r="R312" s="144">
        <v>75</v>
      </c>
      <c r="S312" s="144">
        <v>530.08000000000004</v>
      </c>
      <c r="T312" s="142">
        <v>25</v>
      </c>
    </row>
    <row r="313" spans="2:20" x14ac:dyDescent="0.2">
      <c r="B313" s="142">
        <v>240</v>
      </c>
      <c r="C313" s="142" t="s">
        <v>79</v>
      </c>
      <c r="D313" s="142" t="s">
        <v>29</v>
      </c>
      <c r="E313" s="142" t="s">
        <v>128</v>
      </c>
      <c r="F313" s="142" t="s">
        <v>30</v>
      </c>
      <c r="G313" s="142" t="s">
        <v>44</v>
      </c>
      <c r="H313" s="142" t="s">
        <v>551</v>
      </c>
      <c r="I313" s="142" t="s">
        <v>552</v>
      </c>
      <c r="J313" s="178">
        <v>39825.041666666701</v>
      </c>
      <c r="K313" s="178">
        <v>39825.645833333299</v>
      </c>
      <c r="L313" s="142" t="s">
        <v>131</v>
      </c>
      <c r="M313" s="142" t="s">
        <v>132</v>
      </c>
      <c r="N313" s="144">
        <v>-130.08000000000001</v>
      </c>
      <c r="O313" s="144">
        <v>17968.3</v>
      </c>
      <c r="P313" s="144">
        <v>5.08</v>
      </c>
      <c r="Q313" s="144">
        <v>287.5</v>
      </c>
      <c r="R313" s="144">
        <v>137.5</v>
      </c>
      <c r="S313" s="144">
        <v>267.58</v>
      </c>
      <c r="T313" s="142">
        <v>30</v>
      </c>
    </row>
    <row r="314" spans="2:20" x14ac:dyDescent="0.2">
      <c r="B314" s="142">
        <v>241</v>
      </c>
      <c r="C314" s="142" t="s">
        <v>79</v>
      </c>
      <c r="D314" s="142" t="s">
        <v>29</v>
      </c>
      <c r="E314" s="142" t="s">
        <v>128</v>
      </c>
      <c r="F314" s="142" t="s">
        <v>30</v>
      </c>
      <c r="G314" s="142" t="s">
        <v>44</v>
      </c>
      <c r="H314" s="142" t="s">
        <v>553</v>
      </c>
      <c r="I314" s="142" t="s">
        <v>554</v>
      </c>
      <c r="J314" s="178">
        <v>39826.041666666701</v>
      </c>
      <c r="K314" s="178">
        <v>39826.416666666701</v>
      </c>
      <c r="L314" s="142" t="s">
        <v>137</v>
      </c>
      <c r="M314" s="142" t="s">
        <v>138</v>
      </c>
      <c r="N314" s="144">
        <v>-467.58</v>
      </c>
      <c r="O314" s="144">
        <v>17500.72</v>
      </c>
      <c r="P314" s="144">
        <v>5.08</v>
      </c>
      <c r="Q314" s="144">
        <v>487.5</v>
      </c>
      <c r="R314" s="144">
        <v>150</v>
      </c>
      <c r="S314" s="144">
        <v>617.58000000000004</v>
      </c>
      <c r="T314" s="142">
        <v>19</v>
      </c>
    </row>
    <row r="315" spans="2:20" x14ac:dyDescent="0.2">
      <c r="B315" s="142">
        <v>242</v>
      </c>
      <c r="C315" s="142" t="s">
        <v>79</v>
      </c>
      <c r="D315" s="142" t="s">
        <v>29</v>
      </c>
      <c r="E315" s="142" t="s">
        <v>128</v>
      </c>
      <c r="F315" s="142" t="s">
        <v>30</v>
      </c>
      <c r="G315" s="142" t="s">
        <v>44</v>
      </c>
      <c r="H315" s="142" t="s">
        <v>555</v>
      </c>
      <c r="I315" s="142" t="s">
        <v>556</v>
      </c>
      <c r="J315" s="178">
        <v>39828.041666666701</v>
      </c>
      <c r="K315" s="178">
        <v>39828.416666666701</v>
      </c>
      <c r="L315" s="142" t="s">
        <v>137</v>
      </c>
      <c r="M315" s="142" t="s">
        <v>138</v>
      </c>
      <c r="N315" s="144">
        <v>-80.08</v>
      </c>
      <c r="O315" s="144">
        <v>17420.64</v>
      </c>
      <c r="P315" s="144">
        <v>5.08</v>
      </c>
      <c r="Q315" s="144">
        <v>287.5</v>
      </c>
      <c r="R315" s="144">
        <v>375</v>
      </c>
      <c r="S315" s="144">
        <v>455.08</v>
      </c>
      <c r="T315" s="142">
        <v>19</v>
      </c>
    </row>
    <row r="316" spans="2:20" x14ac:dyDescent="0.2">
      <c r="B316" s="142">
        <v>243</v>
      </c>
      <c r="C316" s="142" t="s">
        <v>79</v>
      </c>
      <c r="D316" s="142" t="s">
        <v>29</v>
      </c>
      <c r="E316" s="142" t="s">
        <v>128</v>
      </c>
      <c r="F316" s="142" t="s">
        <v>30</v>
      </c>
      <c r="G316" s="142" t="s">
        <v>44</v>
      </c>
      <c r="H316" s="142" t="s">
        <v>557</v>
      </c>
      <c r="I316" s="142" t="s">
        <v>558</v>
      </c>
      <c r="J316" s="178">
        <v>39833.041666666701</v>
      </c>
      <c r="K316" s="178">
        <v>39833.416666666701</v>
      </c>
      <c r="L316" s="142" t="s">
        <v>137</v>
      </c>
      <c r="M316" s="142" t="s">
        <v>138</v>
      </c>
      <c r="N316" s="144">
        <v>444.92</v>
      </c>
      <c r="O316" s="144">
        <v>17865.560000000001</v>
      </c>
      <c r="P316" s="144">
        <v>5.08</v>
      </c>
      <c r="Q316" s="144">
        <v>250</v>
      </c>
      <c r="R316" s="144">
        <v>475</v>
      </c>
      <c r="S316" s="144">
        <v>30.08</v>
      </c>
      <c r="T316" s="142">
        <v>19</v>
      </c>
    </row>
    <row r="317" spans="2:20" x14ac:dyDescent="0.2">
      <c r="B317" s="142">
        <v>244</v>
      </c>
      <c r="C317" s="142" t="s">
        <v>79</v>
      </c>
      <c r="D317" s="142" t="s">
        <v>29</v>
      </c>
      <c r="E317" s="142" t="s">
        <v>128</v>
      </c>
      <c r="F317" s="142" t="s">
        <v>30</v>
      </c>
      <c r="G317" s="142" t="s">
        <v>44</v>
      </c>
      <c r="H317" s="142" t="s">
        <v>559</v>
      </c>
      <c r="I317" s="142" t="s">
        <v>560</v>
      </c>
      <c r="J317" s="178">
        <v>39834.041666666701</v>
      </c>
      <c r="K317" s="178">
        <v>39834.416666666701</v>
      </c>
      <c r="L317" s="142" t="s">
        <v>137</v>
      </c>
      <c r="M317" s="142" t="s">
        <v>138</v>
      </c>
      <c r="N317" s="144">
        <v>194.92</v>
      </c>
      <c r="O317" s="144">
        <v>18060.48</v>
      </c>
      <c r="P317" s="144">
        <v>5.08</v>
      </c>
      <c r="Q317" s="144">
        <v>12.5</v>
      </c>
      <c r="R317" s="144">
        <v>525</v>
      </c>
      <c r="S317" s="144">
        <v>330.08</v>
      </c>
      <c r="T317" s="142">
        <v>19</v>
      </c>
    </row>
    <row r="318" spans="2:20" x14ac:dyDescent="0.2">
      <c r="B318" s="142">
        <v>245</v>
      </c>
      <c r="C318" s="142" t="s">
        <v>79</v>
      </c>
      <c r="D318" s="142" t="s">
        <v>29</v>
      </c>
      <c r="E318" s="142" t="s">
        <v>128</v>
      </c>
      <c r="F318" s="142" t="s">
        <v>30</v>
      </c>
      <c r="G318" s="142" t="s">
        <v>44</v>
      </c>
      <c r="H318" s="142" t="s">
        <v>561</v>
      </c>
      <c r="I318" s="142" t="s">
        <v>534</v>
      </c>
      <c r="J318" s="178">
        <v>39839.041666666701</v>
      </c>
      <c r="K318" s="178">
        <v>39839.416666666701</v>
      </c>
      <c r="L318" s="142" t="s">
        <v>137</v>
      </c>
      <c r="M318" s="142" t="s">
        <v>138</v>
      </c>
      <c r="N318" s="144">
        <v>219.92</v>
      </c>
      <c r="O318" s="144">
        <v>18280.400000000001</v>
      </c>
      <c r="P318" s="144">
        <v>5.08</v>
      </c>
      <c r="Q318" s="144">
        <v>312.5</v>
      </c>
      <c r="R318" s="144">
        <v>387.5</v>
      </c>
      <c r="S318" s="144">
        <v>167.58</v>
      </c>
      <c r="T318" s="142">
        <v>19</v>
      </c>
    </row>
    <row r="319" spans="2:20" x14ac:dyDescent="0.2">
      <c r="B319" s="142">
        <v>246</v>
      </c>
      <c r="C319" s="142" t="s">
        <v>79</v>
      </c>
      <c r="D319" s="142" t="s">
        <v>29</v>
      </c>
      <c r="E319" s="142" t="s">
        <v>128</v>
      </c>
      <c r="F319" s="142" t="s">
        <v>30</v>
      </c>
      <c r="G319" s="142" t="s">
        <v>44</v>
      </c>
      <c r="H319" s="142" t="s">
        <v>562</v>
      </c>
      <c r="I319" s="142" t="s">
        <v>563</v>
      </c>
      <c r="J319" s="178">
        <v>39843.0625</v>
      </c>
      <c r="K319" s="178">
        <v>39843.416666666701</v>
      </c>
      <c r="L319" s="142" t="s">
        <v>137</v>
      </c>
      <c r="M319" s="142" t="s">
        <v>138</v>
      </c>
      <c r="N319" s="144">
        <v>132.41999999999999</v>
      </c>
      <c r="O319" s="144">
        <v>18412.82</v>
      </c>
      <c r="P319" s="144">
        <v>5.08</v>
      </c>
      <c r="Q319" s="144">
        <v>112.5</v>
      </c>
      <c r="R319" s="144">
        <v>250</v>
      </c>
      <c r="S319" s="144">
        <v>117.58</v>
      </c>
      <c r="T319" s="142">
        <v>18</v>
      </c>
    </row>
    <row r="320" spans="2:20" x14ac:dyDescent="0.2">
      <c r="B320" s="142">
        <v>247</v>
      </c>
      <c r="C320" s="142" t="s">
        <v>79</v>
      </c>
      <c r="D320" s="142" t="s">
        <v>29</v>
      </c>
      <c r="E320" s="142" t="s">
        <v>128</v>
      </c>
      <c r="F320" s="142" t="s">
        <v>30</v>
      </c>
      <c r="G320" s="142" t="s">
        <v>44</v>
      </c>
      <c r="H320" s="142" t="s">
        <v>564</v>
      </c>
      <c r="I320" s="142" t="s">
        <v>565</v>
      </c>
      <c r="J320" s="178">
        <v>39846.041666666701</v>
      </c>
      <c r="K320" s="178">
        <v>39846.3125</v>
      </c>
      <c r="L320" s="142" t="s">
        <v>137</v>
      </c>
      <c r="M320" s="142" t="s">
        <v>335</v>
      </c>
      <c r="N320" s="144">
        <v>-505.08</v>
      </c>
      <c r="O320" s="144">
        <v>17907.740000000002</v>
      </c>
      <c r="P320" s="144">
        <v>5.08</v>
      </c>
      <c r="Q320" s="144">
        <v>500</v>
      </c>
      <c r="R320" s="144">
        <v>62.5</v>
      </c>
      <c r="S320" s="144">
        <v>567.58000000000004</v>
      </c>
      <c r="T320" s="142">
        <v>14</v>
      </c>
    </row>
    <row r="321" spans="2:20" x14ac:dyDescent="0.2">
      <c r="B321" s="142">
        <v>248</v>
      </c>
      <c r="C321" s="142" t="s">
        <v>79</v>
      </c>
      <c r="D321" s="142" t="s">
        <v>29</v>
      </c>
      <c r="E321" s="142" t="s">
        <v>128</v>
      </c>
      <c r="F321" s="142" t="s">
        <v>30</v>
      </c>
      <c r="G321" s="142" t="s">
        <v>44</v>
      </c>
      <c r="H321" s="142" t="s">
        <v>566</v>
      </c>
      <c r="I321" s="142" t="s">
        <v>567</v>
      </c>
      <c r="J321" s="178">
        <v>39849.041666666701</v>
      </c>
      <c r="K321" s="178">
        <v>39849.416666666701</v>
      </c>
      <c r="L321" s="142" t="s">
        <v>137</v>
      </c>
      <c r="M321" s="142" t="s">
        <v>138</v>
      </c>
      <c r="N321" s="144">
        <v>144.91999999999999</v>
      </c>
      <c r="O321" s="144">
        <v>18052.66</v>
      </c>
      <c r="P321" s="144">
        <v>5.08</v>
      </c>
      <c r="Q321" s="144">
        <v>37.5</v>
      </c>
      <c r="R321" s="144">
        <v>262.5</v>
      </c>
      <c r="S321" s="144">
        <v>117.58</v>
      </c>
      <c r="T321" s="142">
        <v>19</v>
      </c>
    </row>
    <row r="322" spans="2:20" x14ac:dyDescent="0.2">
      <c r="B322" s="142">
        <v>249</v>
      </c>
      <c r="C322" s="142" t="s">
        <v>79</v>
      </c>
      <c r="D322" s="142" t="s">
        <v>29</v>
      </c>
      <c r="E322" s="142" t="s">
        <v>128</v>
      </c>
      <c r="F322" s="142" t="s">
        <v>30</v>
      </c>
      <c r="G322" s="142" t="s">
        <v>44</v>
      </c>
      <c r="H322" s="142" t="s">
        <v>568</v>
      </c>
      <c r="I322" s="142" t="s">
        <v>569</v>
      </c>
      <c r="J322" s="178">
        <v>39854.041666666701</v>
      </c>
      <c r="K322" s="178">
        <v>39854.416666666701</v>
      </c>
      <c r="L322" s="142" t="s">
        <v>137</v>
      </c>
      <c r="M322" s="142" t="s">
        <v>138</v>
      </c>
      <c r="N322" s="144">
        <v>-55.08</v>
      </c>
      <c r="O322" s="144">
        <v>17997.580000000002</v>
      </c>
      <c r="P322" s="144">
        <v>5.08</v>
      </c>
      <c r="Q322" s="144">
        <v>162.5</v>
      </c>
      <c r="R322" s="144">
        <v>225</v>
      </c>
      <c r="S322" s="144">
        <v>280.08</v>
      </c>
      <c r="T322" s="142">
        <v>19</v>
      </c>
    </row>
    <row r="323" spans="2:20" x14ac:dyDescent="0.2">
      <c r="B323" s="142">
        <v>250</v>
      </c>
      <c r="C323" s="142" t="s">
        <v>79</v>
      </c>
      <c r="D323" s="142" t="s">
        <v>29</v>
      </c>
      <c r="E323" s="142" t="s">
        <v>128</v>
      </c>
      <c r="F323" s="142" t="s">
        <v>30</v>
      </c>
      <c r="G323" s="142" t="s">
        <v>44</v>
      </c>
      <c r="H323" s="142" t="s">
        <v>570</v>
      </c>
      <c r="I323" s="142" t="s">
        <v>571</v>
      </c>
      <c r="J323" s="178">
        <v>39855.041666666701</v>
      </c>
      <c r="K323" s="178">
        <v>39855.416666666701</v>
      </c>
      <c r="L323" s="142" t="s">
        <v>137</v>
      </c>
      <c r="M323" s="142" t="s">
        <v>138</v>
      </c>
      <c r="N323" s="144">
        <v>-92.58</v>
      </c>
      <c r="O323" s="144">
        <v>17905</v>
      </c>
      <c r="P323" s="144">
        <v>5.08</v>
      </c>
      <c r="Q323" s="144">
        <v>200</v>
      </c>
      <c r="R323" s="144">
        <v>75</v>
      </c>
      <c r="S323" s="144">
        <v>167.58</v>
      </c>
      <c r="T323" s="142">
        <v>19</v>
      </c>
    </row>
    <row r="324" spans="2:20" x14ac:dyDescent="0.2">
      <c r="B324" s="142">
        <v>251</v>
      </c>
      <c r="C324" s="142" t="s">
        <v>79</v>
      </c>
      <c r="D324" s="142" t="s">
        <v>29</v>
      </c>
      <c r="E324" s="142" t="s">
        <v>128</v>
      </c>
      <c r="F324" s="142" t="s">
        <v>30</v>
      </c>
      <c r="G324" s="142" t="s">
        <v>44</v>
      </c>
      <c r="H324" s="142" t="s">
        <v>572</v>
      </c>
      <c r="I324" s="142" t="s">
        <v>561</v>
      </c>
      <c r="J324" s="178">
        <v>39860.041666666701</v>
      </c>
      <c r="K324" s="178">
        <v>39860.416666666701</v>
      </c>
      <c r="L324" s="142" t="s">
        <v>137</v>
      </c>
      <c r="M324" s="142" t="s">
        <v>138</v>
      </c>
      <c r="N324" s="144">
        <v>82.42</v>
      </c>
      <c r="O324" s="144">
        <v>17987.419999999998</v>
      </c>
      <c r="P324" s="144">
        <v>5.08</v>
      </c>
      <c r="Q324" s="144">
        <v>162.5</v>
      </c>
      <c r="R324" s="144">
        <v>175</v>
      </c>
      <c r="S324" s="144">
        <v>92.58</v>
      </c>
      <c r="T324" s="142">
        <v>19</v>
      </c>
    </row>
    <row r="325" spans="2:20" x14ac:dyDescent="0.2">
      <c r="B325" s="142">
        <v>252</v>
      </c>
      <c r="C325" s="142" t="s">
        <v>79</v>
      </c>
      <c r="D325" s="142" t="s">
        <v>29</v>
      </c>
      <c r="E325" s="142" t="s">
        <v>128</v>
      </c>
      <c r="F325" s="142" t="s">
        <v>30</v>
      </c>
      <c r="G325" s="142" t="s">
        <v>44</v>
      </c>
      <c r="H325" s="142" t="s">
        <v>573</v>
      </c>
      <c r="I325" s="142" t="s">
        <v>574</v>
      </c>
      <c r="J325" s="178">
        <v>39861.041666666701</v>
      </c>
      <c r="K325" s="178">
        <v>39861.416666666701</v>
      </c>
      <c r="L325" s="142" t="s">
        <v>137</v>
      </c>
      <c r="M325" s="142" t="s">
        <v>138</v>
      </c>
      <c r="N325" s="144">
        <v>-405.08</v>
      </c>
      <c r="O325" s="144">
        <v>17582.34</v>
      </c>
      <c r="P325" s="144">
        <v>5.08</v>
      </c>
      <c r="Q325" s="144">
        <v>437.5</v>
      </c>
      <c r="R325" s="144">
        <v>100</v>
      </c>
      <c r="S325" s="144">
        <v>505.08</v>
      </c>
      <c r="T325" s="142">
        <v>19</v>
      </c>
    </row>
    <row r="326" spans="2:20" x14ac:dyDescent="0.2">
      <c r="B326" s="142">
        <v>253</v>
      </c>
      <c r="C326" s="142" t="s">
        <v>79</v>
      </c>
      <c r="D326" s="142" t="s">
        <v>29</v>
      </c>
      <c r="E326" s="142" t="s">
        <v>128</v>
      </c>
      <c r="F326" s="142" t="s">
        <v>30</v>
      </c>
      <c r="G326" s="142" t="s">
        <v>44</v>
      </c>
      <c r="H326" s="142" t="s">
        <v>575</v>
      </c>
      <c r="I326" s="142" t="s">
        <v>576</v>
      </c>
      <c r="J326" s="178">
        <v>39862.041666666701</v>
      </c>
      <c r="K326" s="178">
        <v>39862.416666666701</v>
      </c>
      <c r="L326" s="142" t="s">
        <v>137</v>
      </c>
      <c r="M326" s="142" t="s">
        <v>138</v>
      </c>
      <c r="N326" s="144">
        <v>82.42</v>
      </c>
      <c r="O326" s="144">
        <v>17664.759999999998</v>
      </c>
      <c r="P326" s="144">
        <v>5.08</v>
      </c>
      <c r="Q326" s="144">
        <v>12.5</v>
      </c>
      <c r="R326" s="144">
        <v>375</v>
      </c>
      <c r="S326" s="144">
        <v>292.58</v>
      </c>
      <c r="T326" s="142">
        <v>19</v>
      </c>
    </row>
    <row r="327" spans="2:20" x14ac:dyDescent="0.2">
      <c r="B327" s="142">
        <v>254</v>
      </c>
      <c r="C327" s="142" t="s">
        <v>79</v>
      </c>
      <c r="D327" s="142" t="s">
        <v>29</v>
      </c>
      <c r="E327" s="142" t="s">
        <v>128</v>
      </c>
      <c r="F327" s="142" t="s">
        <v>30</v>
      </c>
      <c r="G327" s="142" t="s">
        <v>44</v>
      </c>
      <c r="H327" s="142" t="s">
        <v>577</v>
      </c>
      <c r="I327" s="142" t="s">
        <v>578</v>
      </c>
      <c r="J327" s="178">
        <v>39863.041666666701</v>
      </c>
      <c r="K327" s="178">
        <v>39863.416666666701</v>
      </c>
      <c r="L327" s="142" t="s">
        <v>137</v>
      </c>
      <c r="M327" s="142" t="s">
        <v>138</v>
      </c>
      <c r="N327" s="144">
        <v>369.92</v>
      </c>
      <c r="O327" s="144">
        <v>18034.68</v>
      </c>
      <c r="P327" s="144">
        <v>5.08</v>
      </c>
      <c r="Q327" s="144">
        <v>125</v>
      </c>
      <c r="R327" s="144">
        <v>387.5</v>
      </c>
      <c r="S327" s="144">
        <v>17.579999999999998</v>
      </c>
      <c r="T327" s="142">
        <v>19</v>
      </c>
    </row>
    <row r="328" spans="2:20" x14ac:dyDescent="0.2">
      <c r="B328" s="142">
        <v>255</v>
      </c>
      <c r="C328" s="142" t="s">
        <v>79</v>
      </c>
      <c r="D328" s="142" t="s">
        <v>29</v>
      </c>
      <c r="E328" s="142" t="s">
        <v>128</v>
      </c>
      <c r="F328" s="142" t="s">
        <v>30</v>
      </c>
      <c r="G328" s="142" t="s">
        <v>44</v>
      </c>
      <c r="H328" s="142" t="s">
        <v>579</v>
      </c>
      <c r="I328" s="142" t="s">
        <v>580</v>
      </c>
      <c r="J328" s="178">
        <v>39864.041666666701</v>
      </c>
      <c r="K328" s="178">
        <v>39864.375</v>
      </c>
      <c r="L328" s="142" t="s">
        <v>137</v>
      </c>
      <c r="M328" s="142" t="s">
        <v>335</v>
      </c>
      <c r="N328" s="144">
        <v>-467.58</v>
      </c>
      <c r="O328" s="144">
        <v>17567.099999999999</v>
      </c>
      <c r="P328" s="144">
        <v>5.08</v>
      </c>
      <c r="Q328" s="144">
        <v>462.5</v>
      </c>
      <c r="R328" s="144">
        <v>0</v>
      </c>
      <c r="S328" s="144">
        <v>467.58</v>
      </c>
      <c r="T328" s="142">
        <v>17</v>
      </c>
    </row>
    <row r="329" spans="2:20" x14ac:dyDescent="0.2">
      <c r="B329" s="142">
        <v>256</v>
      </c>
      <c r="C329" s="142" t="s">
        <v>79</v>
      </c>
      <c r="D329" s="142" t="s">
        <v>29</v>
      </c>
      <c r="E329" s="142" t="s">
        <v>128</v>
      </c>
      <c r="F329" s="142" t="s">
        <v>30</v>
      </c>
      <c r="G329" s="142" t="s">
        <v>44</v>
      </c>
      <c r="H329" s="142" t="s">
        <v>581</v>
      </c>
      <c r="I329" s="142" t="s">
        <v>582</v>
      </c>
      <c r="J329" s="178">
        <v>39867.041666666701</v>
      </c>
      <c r="K329" s="178">
        <v>39867.416666666701</v>
      </c>
      <c r="L329" s="142" t="s">
        <v>137</v>
      </c>
      <c r="M329" s="142" t="s">
        <v>138</v>
      </c>
      <c r="N329" s="144">
        <v>807.42</v>
      </c>
      <c r="O329" s="144">
        <v>18374.52</v>
      </c>
      <c r="P329" s="144">
        <v>5.08</v>
      </c>
      <c r="Q329" s="144">
        <v>25</v>
      </c>
      <c r="R329" s="144">
        <v>1087.5</v>
      </c>
      <c r="S329" s="144">
        <v>280.08</v>
      </c>
      <c r="T329" s="142">
        <v>19</v>
      </c>
    </row>
    <row r="330" spans="2:20" x14ac:dyDescent="0.2">
      <c r="B330" s="142">
        <v>257</v>
      </c>
      <c r="C330" s="142" t="s">
        <v>79</v>
      </c>
      <c r="D330" s="142" t="s">
        <v>29</v>
      </c>
      <c r="E330" s="142" t="s">
        <v>128</v>
      </c>
      <c r="F330" s="142" t="s">
        <v>30</v>
      </c>
      <c r="G330" s="142" t="s">
        <v>44</v>
      </c>
      <c r="H330" s="142" t="s">
        <v>583</v>
      </c>
      <c r="I330" s="142" t="s">
        <v>584</v>
      </c>
      <c r="J330" s="178">
        <v>39868.041666666701</v>
      </c>
      <c r="K330" s="178">
        <v>39868.416666666701</v>
      </c>
      <c r="L330" s="142" t="s">
        <v>137</v>
      </c>
      <c r="M330" s="142" t="s">
        <v>138</v>
      </c>
      <c r="N330" s="144">
        <v>207.42</v>
      </c>
      <c r="O330" s="144">
        <v>18581.939999999999</v>
      </c>
      <c r="P330" s="144">
        <v>5.08</v>
      </c>
      <c r="Q330" s="144">
        <v>125</v>
      </c>
      <c r="R330" s="144">
        <v>437.5</v>
      </c>
      <c r="S330" s="144">
        <v>230.08</v>
      </c>
      <c r="T330" s="142">
        <v>19</v>
      </c>
    </row>
    <row r="331" spans="2:20" x14ac:dyDescent="0.2">
      <c r="B331" s="142">
        <v>258</v>
      </c>
      <c r="C331" s="142" t="s">
        <v>79</v>
      </c>
      <c r="D331" s="142" t="s">
        <v>29</v>
      </c>
      <c r="E331" s="142" t="s">
        <v>128</v>
      </c>
      <c r="F331" s="142" t="s">
        <v>30</v>
      </c>
      <c r="G331" s="142" t="s">
        <v>44</v>
      </c>
      <c r="H331" s="142" t="s">
        <v>585</v>
      </c>
      <c r="I331" s="142" t="s">
        <v>586</v>
      </c>
      <c r="J331" s="178">
        <v>39871.041666666701</v>
      </c>
      <c r="K331" s="178">
        <v>39871.416666666701</v>
      </c>
      <c r="L331" s="142" t="s">
        <v>137</v>
      </c>
      <c r="M331" s="142" t="s">
        <v>138</v>
      </c>
      <c r="N331" s="144">
        <v>32.42</v>
      </c>
      <c r="O331" s="144">
        <v>18614.36</v>
      </c>
      <c r="P331" s="144">
        <v>5.08</v>
      </c>
      <c r="Q331" s="144">
        <v>237.5</v>
      </c>
      <c r="R331" s="144">
        <v>225</v>
      </c>
      <c r="S331" s="144">
        <v>192.58</v>
      </c>
      <c r="T331" s="142">
        <v>19</v>
      </c>
    </row>
    <row r="332" spans="2:20" x14ac:dyDescent="0.2">
      <c r="B332" s="142">
        <v>259</v>
      </c>
      <c r="C332" s="142" t="s">
        <v>79</v>
      </c>
      <c r="D332" s="142" t="s">
        <v>29</v>
      </c>
      <c r="E332" s="142" t="s">
        <v>128</v>
      </c>
      <c r="F332" s="142" t="s">
        <v>30</v>
      </c>
      <c r="G332" s="142" t="s">
        <v>44</v>
      </c>
      <c r="H332" s="142" t="s">
        <v>587</v>
      </c>
      <c r="I332" s="142" t="s">
        <v>588</v>
      </c>
      <c r="J332" s="178">
        <v>39874.041666666701</v>
      </c>
      <c r="K332" s="178">
        <v>39874.375</v>
      </c>
      <c r="L332" s="142" t="s">
        <v>137</v>
      </c>
      <c r="M332" s="142" t="s">
        <v>335</v>
      </c>
      <c r="N332" s="144">
        <v>-442.58</v>
      </c>
      <c r="O332" s="144">
        <v>18171.78</v>
      </c>
      <c r="P332" s="144">
        <v>5.08</v>
      </c>
      <c r="Q332" s="144">
        <v>437.5</v>
      </c>
      <c r="R332" s="144">
        <v>0</v>
      </c>
      <c r="S332" s="144">
        <v>442.58</v>
      </c>
      <c r="T332" s="142">
        <v>17</v>
      </c>
    </row>
    <row r="333" spans="2:20" x14ac:dyDescent="0.2">
      <c r="B333" s="142">
        <v>260</v>
      </c>
      <c r="C333" s="142" t="s">
        <v>79</v>
      </c>
      <c r="D333" s="142" t="s">
        <v>29</v>
      </c>
      <c r="E333" s="142" t="s">
        <v>128</v>
      </c>
      <c r="F333" s="142" t="s">
        <v>30</v>
      </c>
      <c r="G333" s="142" t="s">
        <v>44</v>
      </c>
      <c r="H333" s="142" t="s">
        <v>589</v>
      </c>
      <c r="I333" s="142" t="s">
        <v>590</v>
      </c>
      <c r="J333" s="178">
        <v>39875.041666666701</v>
      </c>
      <c r="K333" s="178">
        <v>39875.416666666701</v>
      </c>
      <c r="L333" s="142" t="s">
        <v>137</v>
      </c>
      <c r="M333" s="142" t="s">
        <v>138</v>
      </c>
      <c r="N333" s="144">
        <v>269.92</v>
      </c>
      <c r="O333" s="144">
        <v>18441.7</v>
      </c>
      <c r="P333" s="144">
        <v>5.08</v>
      </c>
      <c r="Q333" s="144">
        <v>25</v>
      </c>
      <c r="R333" s="144">
        <v>387.5</v>
      </c>
      <c r="S333" s="144">
        <v>117.58</v>
      </c>
      <c r="T333" s="142">
        <v>19</v>
      </c>
    </row>
    <row r="334" spans="2:20" x14ac:dyDescent="0.2">
      <c r="B334" s="142">
        <v>261</v>
      </c>
      <c r="C334" s="142" t="s">
        <v>79</v>
      </c>
      <c r="D334" s="142" t="s">
        <v>29</v>
      </c>
      <c r="E334" s="142" t="s">
        <v>128</v>
      </c>
      <c r="F334" s="142" t="s">
        <v>30</v>
      </c>
      <c r="G334" s="142" t="s">
        <v>44</v>
      </c>
      <c r="H334" s="142" t="s">
        <v>591</v>
      </c>
      <c r="I334" s="142" t="s">
        <v>592</v>
      </c>
      <c r="J334" s="178">
        <v>39876.041666666701</v>
      </c>
      <c r="K334" s="178">
        <v>39876.416666666701</v>
      </c>
      <c r="L334" s="142" t="s">
        <v>137</v>
      </c>
      <c r="M334" s="142" t="s">
        <v>138</v>
      </c>
      <c r="N334" s="144">
        <v>632.41999999999996</v>
      </c>
      <c r="O334" s="144">
        <v>19074.12</v>
      </c>
      <c r="P334" s="144">
        <v>5.08</v>
      </c>
      <c r="Q334" s="144">
        <v>162.5</v>
      </c>
      <c r="R334" s="144">
        <v>687.5</v>
      </c>
      <c r="S334" s="144">
        <v>55.08</v>
      </c>
      <c r="T334" s="142">
        <v>19</v>
      </c>
    </row>
    <row r="335" spans="2:20" x14ac:dyDescent="0.2">
      <c r="B335" s="142">
        <v>262</v>
      </c>
      <c r="C335" s="142" t="s">
        <v>79</v>
      </c>
      <c r="D335" s="142" t="s">
        <v>29</v>
      </c>
      <c r="E335" s="142" t="s">
        <v>128</v>
      </c>
      <c r="F335" s="142" t="s">
        <v>30</v>
      </c>
      <c r="G335" s="142" t="s">
        <v>44</v>
      </c>
      <c r="H335" s="142" t="s">
        <v>593</v>
      </c>
      <c r="I335" s="142" t="s">
        <v>591</v>
      </c>
      <c r="J335" s="178">
        <v>39878.041666666701</v>
      </c>
      <c r="K335" s="178">
        <v>39878.416666666701</v>
      </c>
      <c r="L335" s="142" t="s">
        <v>137</v>
      </c>
      <c r="M335" s="142" t="s">
        <v>138</v>
      </c>
      <c r="N335" s="144">
        <v>194.92</v>
      </c>
      <c r="O335" s="144">
        <v>19269.04</v>
      </c>
      <c r="P335" s="144">
        <v>5.08</v>
      </c>
      <c r="Q335" s="144">
        <v>112.5</v>
      </c>
      <c r="R335" s="144">
        <v>250</v>
      </c>
      <c r="S335" s="144">
        <v>55.08</v>
      </c>
      <c r="T335" s="142">
        <v>19</v>
      </c>
    </row>
    <row r="336" spans="2:20" x14ac:dyDescent="0.2">
      <c r="B336" s="142">
        <v>263</v>
      </c>
      <c r="C336" s="142" t="s">
        <v>79</v>
      </c>
      <c r="D336" s="142" t="s">
        <v>29</v>
      </c>
      <c r="E336" s="142" t="s">
        <v>128</v>
      </c>
      <c r="F336" s="142" t="s">
        <v>30</v>
      </c>
      <c r="G336" s="142" t="s">
        <v>44</v>
      </c>
      <c r="H336" s="142" t="s">
        <v>594</v>
      </c>
      <c r="I336" s="142" t="s">
        <v>595</v>
      </c>
      <c r="J336" s="179">
        <v>39882</v>
      </c>
      <c r="K336" s="178">
        <v>39882.416666666701</v>
      </c>
      <c r="L336" s="142" t="s">
        <v>137</v>
      </c>
      <c r="M336" s="142" t="s">
        <v>138</v>
      </c>
      <c r="N336" s="144">
        <v>607.41999999999996</v>
      </c>
      <c r="O336" s="144">
        <v>19876.46</v>
      </c>
      <c r="P336" s="144">
        <v>5.08</v>
      </c>
      <c r="Q336" s="144">
        <v>50</v>
      </c>
      <c r="R336" s="144">
        <v>712.5</v>
      </c>
      <c r="S336" s="144">
        <v>105.08</v>
      </c>
      <c r="T336" s="142">
        <v>21</v>
      </c>
    </row>
    <row r="337" spans="2:20" x14ac:dyDescent="0.2">
      <c r="B337" s="142">
        <v>264</v>
      </c>
      <c r="C337" s="142" t="s">
        <v>79</v>
      </c>
      <c r="D337" s="142" t="s">
        <v>29</v>
      </c>
      <c r="E337" s="142" t="s">
        <v>128</v>
      </c>
      <c r="F337" s="142" t="s">
        <v>30</v>
      </c>
      <c r="G337" s="142" t="s">
        <v>44</v>
      </c>
      <c r="H337" s="142" t="s">
        <v>579</v>
      </c>
      <c r="I337" s="142" t="s">
        <v>596</v>
      </c>
      <c r="J337" s="179">
        <v>39892</v>
      </c>
      <c r="K337" s="178">
        <v>39892.416666666701</v>
      </c>
      <c r="L337" s="142" t="s">
        <v>137</v>
      </c>
      <c r="M337" s="142" t="s">
        <v>138</v>
      </c>
      <c r="N337" s="144">
        <v>-167.58</v>
      </c>
      <c r="O337" s="144">
        <v>19708.88</v>
      </c>
      <c r="P337" s="144">
        <v>5.08</v>
      </c>
      <c r="Q337" s="144">
        <v>250</v>
      </c>
      <c r="R337" s="144">
        <v>100</v>
      </c>
      <c r="S337" s="144">
        <v>267.58</v>
      </c>
      <c r="T337" s="142">
        <v>21</v>
      </c>
    </row>
    <row r="338" spans="2:20" x14ac:dyDescent="0.2">
      <c r="B338" s="142">
        <v>265</v>
      </c>
      <c r="C338" s="142" t="s">
        <v>79</v>
      </c>
      <c r="D338" s="142" t="s">
        <v>29</v>
      </c>
      <c r="E338" s="142" t="s">
        <v>128</v>
      </c>
      <c r="F338" s="142" t="s">
        <v>30</v>
      </c>
      <c r="G338" s="142" t="s">
        <v>44</v>
      </c>
      <c r="H338" s="142" t="s">
        <v>597</v>
      </c>
      <c r="I338" s="142" t="s">
        <v>598</v>
      </c>
      <c r="J338" s="179">
        <v>39897</v>
      </c>
      <c r="K338" s="178">
        <v>39897.645833333299</v>
      </c>
      <c r="L338" s="142" t="s">
        <v>131</v>
      </c>
      <c r="M338" s="142" t="s">
        <v>132</v>
      </c>
      <c r="N338" s="144">
        <v>644.91999999999996</v>
      </c>
      <c r="O338" s="144">
        <v>20353.8</v>
      </c>
      <c r="P338" s="144">
        <v>5.08</v>
      </c>
      <c r="Q338" s="144">
        <v>175</v>
      </c>
      <c r="R338" s="144">
        <v>962.5</v>
      </c>
      <c r="S338" s="144">
        <v>317.58</v>
      </c>
      <c r="T338" s="142">
        <v>32</v>
      </c>
    </row>
    <row r="339" spans="2:20" x14ac:dyDescent="0.2">
      <c r="B339" s="142">
        <v>266</v>
      </c>
      <c r="C339" s="142" t="s">
        <v>79</v>
      </c>
      <c r="D339" s="142" t="s">
        <v>29</v>
      </c>
      <c r="E339" s="142" t="s">
        <v>128</v>
      </c>
      <c r="F339" s="142" t="s">
        <v>30</v>
      </c>
      <c r="G339" s="142" t="s">
        <v>44</v>
      </c>
      <c r="H339" s="142" t="s">
        <v>599</v>
      </c>
      <c r="I339" s="142" t="s">
        <v>559</v>
      </c>
      <c r="J339" s="178">
        <v>39902.041666666701</v>
      </c>
      <c r="K339" s="178">
        <v>39902.1875</v>
      </c>
      <c r="L339" s="142" t="s">
        <v>131</v>
      </c>
      <c r="M339" s="142" t="s">
        <v>335</v>
      </c>
      <c r="N339" s="144">
        <v>-405.08</v>
      </c>
      <c r="O339" s="144">
        <v>19948.72</v>
      </c>
      <c r="P339" s="144">
        <v>5.08</v>
      </c>
      <c r="Q339" s="144">
        <v>400</v>
      </c>
      <c r="R339" s="144">
        <v>50</v>
      </c>
      <c r="S339" s="144">
        <v>455.08</v>
      </c>
      <c r="T339" s="142">
        <v>8</v>
      </c>
    </row>
    <row r="340" spans="2:20" x14ac:dyDescent="0.2">
      <c r="B340" s="142">
        <v>267</v>
      </c>
      <c r="C340" s="142" t="s">
        <v>79</v>
      </c>
      <c r="D340" s="142" t="s">
        <v>29</v>
      </c>
      <c r="E340" s="142" t="s">
        <v>128</v>
      </c>
      <c r="F340" s="142" t="s">
        <v>30</v>
      </c>
      <c r="G340" s="142" t="s">
        <v>44</v>
      </c>
      <c r="H340" s="142" t="s">
        <v>600</v>
      </c>
      <c r="I340" s="142" t="s">
        <v>601</v>
      </c>
      <c r="J340" s="178">
        <v>39904.041666666701</v>
      </c>
      <c r="K340" s="178">
        <v>39904.645833333299</v>
      </c>
      <c r="L340" s="142" t="s">
        <v>131</v>
      </c>
      <c r="M340" s="142" t="s">
        <v>132</v>
      </c>
      <c r="N340" s="144">
        <v>744.92</v>
      </c>
      <c r="O340" s="144">
        <v>20693.64</v>
      </c>
      <c r="P340" s="144">
        <v>5.08</v>
      </c>
      <c r="Q340" s="144">
        <v>162.5</v>
      </c>
      <c r="R340" s="144">
        <v>887.5</v>
      </c>
      <c r="S340" s="144">
        <v>142.58000000000001</v>
      </c>
      <c r="T340" s="142">
        <v>30</v>
      </c>
    </row>
    <row r="341" spans="2:20" x14ac:dyDescent="0.2">
      <c r="B341" s="142">
        <v>268</v>
      </c>
      <c r="C341" s="142" t="s">
        <v>79</v>
      </c>
      <c r="D341" s="142" t="s">
        <v>29</v>
      </c>
      <c r="E341" s="142" t="s">
        <v>128</v>
      </c>
      <c r="F341" s="142" t="s">
        <v>30</v>
      </c>
      <c r="G341" s="142" t="s">
        <v>44</v>
      </c>
      <c r="H341" s="142" t="s">
        <v>602</v>
      </c>
      <c r="I341" s="142" t="s">
        <v>559</v>
      </c>
      <c r="J341" s="178">
        <v>39911.041666666701</v>
      </c>
      <c r="K341" s="178">
        <v>39911.104166666701</v>
      </c>
      <c r="L341" s="142" t="s">
        <v>131</v>
      </c>
      <c r="M341" s="142" t="s">
        <v>335</v>
      </c>
      <c r="N341" s="144">
        <v>-417.58</v>
      </c>
      <c r="O341" s="144">
        <v>20276.060000000001</v>
      </c>
      <c r="P341" s="144">
        <v>5.08</v>
      </c>
      <c r="Q341" s="144">
        <v>412.5</v>
      </c>
      <c r="R341" s="144">
        <v>12.5</v>
      </c>
      <c r="S341" s="144">
        <v>430.08</v>
      </c>
      <c r="T341" s="142">
        <v>4</v>
      </c>
    </row>
    <row r="342" spans="2:20" x14ac:dyDescent="0.2">
      <c r="B342" s="142">
        <v>269</v>
      </c>
      <c r="C342" s="142" t="s">
        <v>79</v>
      </c>
      <c r="D342" s="142" t="s">
        <v>29</v>
      </c>
      <c r="E342" s="142" t="s">
        <v>128</v>
      </c>
      <c r="F342" s="142" t="s">
        <v>30</v>
      </c>
      <c r="G342" s="142" t="s">
        <v>44</v>
      </c>
      <c r="H342" s="142" t="s">
        <v>555</v>
      </c>
      <c r="I342" s="142" t="s">
        <v>603</v>
      </c>
      <c r="J342" s="178">
        <v>39918.041666666701</v>
      </c>
      <c r="K342" s="178">
        <v>39918.645833333299</v>
      </c>
      <c r="L342" s="142" t="s">
        <v>131</v>
      </c>
      <c r="M342" s="142" t="s">
        <v>132</v>
      </c>
      <c r="N342" s="144">
        <v>57.42</v>
      </c>
      <c r="O342" s="144">
        <v>20333.48</v>
      </c>
      <c r="P342" s="144">
        <v>5.08</v>
      </c>
      <c r="Q342" s="144">
        <v>125</v>
      </c>
      <c r="R342" s="144">
        <v>475</v>
      </c>
      <c r="S342" s="144">
        <v>417.58</v>
      </c>
      <c r="T342" s="142">
        <v>30</v>
      </c>
    </row>
    <row r="343" spans="2:20" x14ac:dyDescent="0.2">
      <c r="B343" s="142">
        <v>270</v>
      </c>
      <c r="C343" s="142" t="s">
        <v>79</v>
      </c>
      <c r="D343" s="142" t="s">
        <v>29</v>
      </c>
      <c r="E343" s="142" t="s">
        <v>128</v>
      </c>
      <c r="F343" s="142" t="s">
        <v>30</v>
      </c>
      <c r="G343" s="142" t="s">
        <v>44</v>
      </c>
      <c r="H343" s="142" t="s">
        <v>604</v>
      </c>
      <c r="I343" s="142" t="s">
        <v>605</v>
      </c>
      <c r="J343" s="178">
        <v>39924.041666666701</v>
      </c>
      <c r="K343" s="178">
        <v>39924.5625</v>
      </c>
      <c r="L343" s="142" t="s">
        <v>131</v>
      </c>
      <c r="M343" s="142" t="s">
        <v>335</v>
      </c>
      <c r="N343" s="144">
        <v>-417.58</v>
      </c>
      <c r="O343" s="144">
        <v>19915.900000000001</v>
      </c>
      <c r="P343" s="144">
        <v>5.08</v>
      </c>
      <c r="Q343" s="144">
        <v>412.5</v>
      </c>
      <c r="R343" s="144">
        <v>350</v>
      </c>
      <c r="S343" s="144">
        <v>767.58</v>
      </c>
      <c r="T343" s="142">
        <v>26</v>
      </c>
    </row>
    <row r="344" spans="2:20" x14ac:dyDescent="0.2">
      <c r="B344" s="142">
        <v>271</v>
      </c>
      <c r="C344" s="142" t="s">
        <v>79</v>
      </c>
      <c r="D344" s="142" t="s">
        <v>29</v>
      </c>
      <c r="E344" s="142" t="s">
        <v>128</v>
      </c>
      <c r="F344" s="142" t="s">
        <v>30</v>
      </c>
      <c r="G344" s="142" t="s">
        <v>44</v>
      </c>
      <c r="H344" s="142" t="s">
        <v>606</v>
      </c>
      <c r="I344" s="142" t="s">
        <v>603</v>
      </c>
      <c r="J344" s="178">
        <v>39926.041666666701</v>
      </c>
      <c r="K344" s="178">
        <v>39926.645833333299</v>
      </c>
      <c r="L344" s="142" t="s">
        <v>131</v>
      </c>
      <c r="M344" s="142" t="s">
        <v>132</v>
      </c>
      <c r="N344" s="144">
        <v>-105.08</v>
      </c>
      <c r="O344" s="144">
        <v>19810.82</v>
      </c>
      <c r="P344" s="144">
        <v>5.08</v>
      </c>
      <c r="Q344" s="144">
        <v>212.5</v>
      </c>
      <c r="R344" s="144">
        <v>537.5</v>
      </c>
      <c r="S344" s="144">
        <v>642.58000000000004</v>
      </c>
      <c r="T344" s="142">
        <v>30</v>
      </c>
    </row>
    <row r="345" spans="2:20" x14ac:dyDescent="0.2">
      <c r="B345" s="142">
        <v>272</v>
      </c>
      <c r="C345" s="142" t="s">
        <v>79</v>
      </c>
      <c r="D345" s="142" t="s">
        <v>29</v>
      </c>
      <c r="E345" s="142" t="s">
        <v>128</v>
      </c>
      <c r="F345" s="142" t="s">
        <v>30</v>
      </c>
      <c r="G345" s="142" t="s">
        <v>44</v>
      </c>
      <c r="H345" s="142" t="s">
        <v>607</v>
      </c>
      <c r="I345" s="142" t="s">
        <v>608</v>
      </c>
      <c r="J345" s="178">
        <v>39931.041666666701</v>
      </c>
      <c r="K345" s="178">
        <v>39931.25</v>
      </c>
      <c r="L345" s="142" t="s">
        <v>131</v>
      </c>
      <c r="M345" s="142" t="s">
        <v>335</v>
      </c>
      <c r="N345" s="144">
        <v>-430.08</v>
      </c>
      <c r="O345" s="144">
        <v>19380.740000000002</v>
      </c>
      <c r="P345" s="144">
        <v>5.08</v>
      </c>
      <c r="Q345" s="144">
        <v>425</v>
      </c>
      <c r="R345" s="144">
        <v>200</v>
      </c>
      <c r="S345" s="144">
        <v>630.08000000000004</v>
      </c>
      <c r="T345" s="142">
        <v>11</v>
      </c>
    </row>
    <row r="346" spans="2:20" x14ac:dyDescent="0.2">
      <c r="B346" s="142">
        <v>273</v>
      </c>
      <c r="C346" s="142" t="s">
        <v>79</v>
      </c>
      <c r="D346" s="142" t="s">
        <v>29</v>
      </c>
      <c r="E346" s="142" t="s">
        <v>128</v>
      </c>
      <c r="F346" s="142" t="s">
        <v>30</v>
      </c>
      <c r="G346" s="142" t="s">
        <v>44</v>
      </c>
      <c r="H346" s="142" t="s">
        <v>609</v>
      </c>
      <c r="I346" s="142" t="s">
        <v>610</v>
      </c>
      <c r="J346" s="178">
        <v>39945.041666666701</v>
      </c>
      <c r="K346" s="178">
        <v>39945.645833333299</v>
      </c>
      <c r="L346" s="142" t="s">
        <v>131</v>
      </c>
      <c r="M346" s="142" t="s">
        <v>132</v>
      </c>
      <c r="N346" s="144">
        <v>-67.58</v>
      </c>
      <c r="O346" s="144">
        <v>19313.16</v>
      </c>
      <c r="P346" s="144">
        <v>5.08</v>
      </c>
      <c r="Q346" s="144">
        <v>287.5</v>
      </c>
      <c r="R346" s="144">
        <v>512.5</v>
      </c>
      <c r="S346" s="144">
        <v>580.08000000000004</v>
      </c>
      <c r="T346" s="142">
        <v>30</v>
      </c>
    </row>
    <row r="347" spans="2:20" x14ac:dyDescent="0.2">
      <c r="B347" s="142">
        <v>274</v>
      </c>
      <c r="C347" s="142" t="s">
        <v>79</v>
      </c>
      <c r="D347" s="142" t="s">
        <v>29</v>
      </c>
      <c r="E347" s="142" t="s">
        <v>128</v>
      </c>
      <c r="F347" s="142" t="s">
        <v>30</v>
      </c>
      <c r="G347" s="142" t="s">
        <v>44</v>
      </c>
      <c r="H347" s="142" t="s">
        <v>611</v>
      </c>
      <c r="I347" s="142" t="s">
        <v>612</v>
      </c>
      <c r="J347" s="178">
        <v>39947.041666666701</v>
      </c>
      <c r="K347" s="178">
        <v>39947.645833333299</v>
      </c>
      <c r="L347" s="142" t="s">
        <v>131</v>
      </c>
      <c r="M347" s="142" t="s">
        <v>132</v>
      </c>
      <c r="N347" s="144">
        <v>19.920000000000002</v>
      </c>
      <c r="O347" s="144">
        <v>19333.080000000002</v>
      </c>
      <c r="P347" s="144">
        <v>5.08</v>
      </c>
      <c r="Q347" s="144">
        <v>362.5</v>
      </c>
      <c r="R347" s="144">
        <v>137.5</v>
      </c>
      <c r="S347" s="144">
        <v>117.58</v>
      </c>
      <c r="T347" s="142">
        <v>30</v>
      </c>
    </row>
    <row r="348" spans="2:20" x14ac:dyDescent="0.2">
      <c r="B348" s="142">
        <v>275</v>
      </c>
      <c r="C348" s="142" t="s">
        <v>79</v>
      </c>
      <c r="D348" s="142" t="s">
        <v>29</v>
      </c>
      <c r="E348" s="142" t="s">
        <v>128</v>
      </c>
      <c r="F348" s="142" t="s">
        <v>30</v>
      </c>
      <c r="G348" s="142" t="s">
        <v>44</v>
      </c>
      <c r="H348" s="142" t="s">
        <v>613</v>
      </c>
      <c r="I348" s="142" t="s">
        <v>522</v>
      </c>
      <c r="J348" s="178">
        <v>39951.041666666701</v>
      </c>
      <c r="K348" s="178">
        <v>39951.645833333299</v>
      </c>
      <c r="L348" s="142" t="s">
        <v>131</v>
      </c>
      <c r="M348" s="142" t="s">
        <v>132</v>
      </c>
      <c r="N348" s="144">
        <v>907.42</v>
      </c>
      <c r="O348" s="144">
        <v>20240.5</v>
      </c>
      <c r="P348" s="144">
        <v>5.08</v>
      </c>
      <c r="Q348" s="144">
        <v>175</v>
      </c>
      <c r="R348" s="144">
        <v>937.5</v>
      </c>
      <c r="S348" s="144">
        <v>30.08</v>
      </c>
      <c r="T348" s="142">
        <v>30</v>
      </c>
    </row>
    <row r="349" spans="2:20" x14ac:dyDescent="0.2">
      <c r="B349" s="142">
        <v>276</v>
      </c>
      <c r="C349" s="142" t="s">
        <v>79</v>
      </c>
      <c r="D349" s="142" t="s">
        <v>29</v>
      </c>
      <c r="E349" s="142" t="s">
        <v>128</v>
      </c>
      <c r="F349" s="142" t="s">
        <v>30</v>
      </c>
      <c r="G349" s="142" t="s">
        <v>44</v>
      </c>
      <c r="H349" s="142" t="s">
        <v>614</v>
      </c>
      <c r="I349" s="142" t="s">
        <v>615</v>
      </c>
      <c r="J349" s="178">
        <v>39953.041666666701</v>
      </c>
      <c r="K349" s="178">
        <v>39953.645833333299</v>
      </c>
      <c r="L349" s="142" t="s">
        <v>131</v>
      </c>
      <c r="M349" s="142" t="s">
        <v>132</v>
      </c>
      <c r="N349" s="144">
        <v>707.42</v>
      </c>
      <c r="O349" s="144">
        <v>20947.919999999998</v>
      </c>
      <c r="P349" s="144">
        <v>5.08</v>
      </c>
      <c r="Q349" s="144">
        <v>100</v>
      </c>
      <c r="R349" s="144">
        <v>950</v>
      </c>
      <c r="S349" s="144">
        <v>242.58</v>
      </c>
      <c r="T349" s="142">
        <v>30</v>
      </c>
    </row>
    <row r="350" spans="2:20" x14ac:dyDescent="0.2">
      <c r="B350" s="142">
        <v>277</v>
      </c>
      <c r="C350" s="142" t="s">
        <v>79</v>
      </c>
      <c r="D350" s="142" t="s">
        <v>29</v>
      </c>
      <c r="E350" s="142" t="s">
        <v>128</v>
      </c>
      <c r="F350" s="142" t="s">
        <v>30</v>
      </c>
      <c r="G350" s="142" t="s">
        <v>44</v>
      </c>
      <c r="H350" s="142" t="s">
        <v>522</v>
      </c>
      <c r="I350" s="142" t="s">
        <v>616</v>
      </c>
      <c r="J350" s="178">
        <v>39954.041666666701</v>
      </c>
      <c r="K350" s="178">
        <v>39954.583333333299</v>
      </c>
      <c r="L350" s="142" t="s">
        <v>131</v>
      </c>
      <c r="M350" s="142" t="s">
        <v>335</v>
      </c>
      <c r="N350" s="144">
        <v>-455.08</v>
      </c>
      <c r="O350" s="144">
        <v>20492.84</v>
      </c>
      <c r="P350" s="144">
        <v>5.08</v>
      </c>
      <c r="Q350" s="144">
        <v>450</v>
      </c>
      <c r="R350" s="144">
        <v>125</v>
      </c>
      <c r="S350" s="144">
        <v>580.08000000000004</v>
      </c>
      <c r="T350" s="142">
        <v>27</v>
      </c>
    </row>
    <row r="351" spans="2:20" x14ac:dyDescent="0.2">
      <c r="B351" s="142">
        <v>278</v>
      </c>
      <c r="C351" s="142" t="s">
        <v>79</v>
      </c>
      <c r="D351" s="142" t="s">
        <v>29</v>
      </c>
      <c r="E351" s="142" t="s">
        <v>128</v>
      </c>
      <c r="F351" s="142" t="s">
        <v>30</v>
      </c>
      <c r="G351" s="142" t="s">
        <v>44</v>
      </c>
      <c r="H351" s="142" t="s">
        <v>503</v>
      </c>
      <c r="I351" s="142" t="s">
        <v>617</v>
      </c>
      <c r="J351" s="178">
        <v>39961.041666666701</v>
      </c>
      <c r="K351" s="178">
        <v>39961.645833333299</v>
      </c>
      <c r="L351" s="142" t="s">
        <v>131</v>
      </c>
      <c r="M351" s="142" t="s">
        <v>132</v>
      </c>
      <c r="N351" s="144">
        <v>119.92</v>
      </c>
      <c r="O351" s="144">
        <v>20612.759999999998</v>
      </c>
      <c r="P351" s="144">
        <v>5.08</v>
      </c>
      <c r="Q351" s="144">
        <v>275</v>
      </c>
      <c r="R351" s="144">
        <v>537.5</v>
      </c>
      <c r="S351" s="144">
        <v>417.58</v>
      </c>
      <c r="T351" s="142">
        <v>30</v>
      </c>
    </row>
    <row r="352" spans="2:20" x14ac:dyDescent="0.2">
      <c r="B352" s="142">
        <v>279</v>
      </c>
      <c r="C352" s="142" t="s">
        <v>79</v>
      </c>
      <c r="D352" s="142" t="s">
        <v>29</v>
      </c>
      <c r="E352" s="142" t="s">
        <v>128</v>
      </c>
      <c r="F352" s="142" t="s">
        <v>30</v>
      </c>
      <c r="G352" s="142" t="s">
        <v>44</v>
      </c>
      <c r="H352" s="142" t="s">
        <v>618</v>
      </c>
      <c r="I352" s="142" t="s">
        <v>619</v>
      </c>
      <c r="J352" s="178">
        <v>39972.041666666701</v>
      </c>
      <c r="K352" s="178">
        <v>39972.416666666701</v>
      </c>
      <c r="L352" s="142" t="s">
        <v>131</v>
      </c>
      <c r="M352" s="142" t="s">
        <v>335</v>
      </c>
      <c r="N352" s="144">
        <v>-480.08</v>
      </c>
      <c r="O352" s="144">
        <v>20132.68</v>
      </c>
      <c r="P352" s="144">
        <v>5.08</v>
      </c>
      <c r="Q352" s="144">
        <v>475</v>
      </c>
      <c r="R352" s="144">
        <v>37.5</v>
      </c>
      <c r="S352" s="144">
        <v>517.58000000000004</v>
      </c>
      <c r="T352" s="142">
        <v>19</v>
      </c>
    </row>
    <row r="353" spans="2:20" x14ac:dyDescent="0.2">
      <c r="B353" s="142">
        <v>280</v>
      </c>
      <c r="C353" s="142" t="s">
        <v>79</v>
      </c>
      <c r="D353" s="142" t="s">
        <v>29</v>
      </c>
      <c r="E353" s="142" t="s">
        <v>128</v>
      </c>
      <c r="F353" s="142" t="s">
        <v>30</v>
      </c>
      <c r="G353" s="142" t="s">
        <v>44</v>
      </c>
      <c r="H353" s="142" t="s">
        <v>620</v>
      </c>
      <c r="I353" s="142" t="s">
        <v>621</v>
      </c>
      <c r="J353" s="178">
        <v>39981.041666666701</v>
      </c>
      <c r="K353" s="178">
        <v>39981.625</v>
      </c>
      <c r="L353" s="142" t="s">
        <v>131</v>
      </c>
      <c r="M353" s="142" t="s">
        <v>335</v>
      </c>
      <c r="N353" s="144">
        <v>-455.08</v>
      </c>
      <c r="O353" s="144">
        <v>19677.599999999999</v>
      </c>
      <c r="P353" s="144">
        <v>5.08</v>
      </c>
      <c r="Q353" s="144">
        <v>450</v>
      </c>
      <c r="R353" s="144">
        <v>175</v>
      </c>
      <c r="S353" s="144">
        <v>630.08000000000004</v>
      </c>
      <c r="T353" s="142">
        <v>29</v>
      </c>
    </row>
    <row r="354" spans="2:20" x14ac:dyDescent="0.2">
      <c r="B354" s="142">
        <v>281</v>
      </c>
      <c r="C354" s="142" t="s">
        <v>79</v>
      </c>
      <c r="D354" s="142" t="s">
        <v>29</v>
      </c>
      <c r="E354" s="142" t="s">
        <v>128</v>
      </c>
      <c r="F354" s="142" t="s">
        <v>30</v>
      </c>
      <c r="G354" s="142" t="s">
        <v>44</v>
      </c>
      <c r="H354" s="142" t="s">
        <v>622</v>
      </c>
      <c r="I354" s="142" t="s">
        <v>623</v>
      </c>
      <c r="J354" s="178">
        <v>39987.041666666701</v>
      </c>
      <c r="K354" s="178">
        <v>39987.416666666701</v>
      </c>
      <c r="L354" s="142" t="s">
        <v>137</v>
      </c>
      <c r="M354" s="142" t="s">
        <v>138</v>
      </c>
      <c r="N354" s="144">
        <v>219.92</v>
      </c>
      <c r="O354" s="144">
        <v>19897.52</v>
      </c>
      <c r="P354" s="144">
        <v>5.08</v>
      </c>
      <c r="Q354" s="144">
        <v>137.5</v>
      </c>
      <c r="R354" s="144">
        <v>250</v>
      </c>
      <c r="S354" s="144">
        <v>30.08</v>
      </c>
      <c r="T354" s="142">
        <v>19</v>
      </c>
    </row>
    <row r="355" spans="2:20" x14ac:dyDescent="0.2">
      <c r="B355" s="142">
        <v>282</v>
      </c>
      <c r="C355" s="142" t="s">
        <v>79</v>
      </c>
      <c r="D355" s="142" t="s">
        <v>29</v>
      </c>
      <c r="E355" s="142" t="s">
        <v>128</v>
      </c>
      <c r="F355" s="142" t="s">
        <v>30</v>
      </c>
      <c r="G355" s="142" t="s">
        <v>44</v>
      </c>
      <c r="H355" s="142" t="s">
        <v>624</v>
      </c>
      <c r="I355" s="142" t="s">
        <v>625</v>
      </c>
      <c r="J355" s="178">
        <v>39993.041666666701</v>
      </c>
      <c r="K355" s="178">
        <v>39993.645833333299</v>
      </c>
      <c r="L355" s="142" t="s">
        <v>131</v>
      </c>
      <c r="M355" s="142" t="s">
        <v>132</v>
      </c>
      <c r="N355" s="144">
        <v>469.92</v>
      </c>
      <c r="O355" s="144">
        <v>20367.439999999999</v>
      </c>
      <c r="P355" s="144">
        <v>5.08</v>
      </c>
      <c r="Q355" s="144">
        <v>250</v>
      </c>
      <c r="R355" s="144">
        <v>550</v>
      </c>
      <c r="S355" s="144">
        <v>80.08</v>
      </c>
      <c r="T355" s="142">
        <v>30</v>
      </c>
    </row>
    <row r="356" spans="2:20" x14ac:dyDescent="0.2">
      <c r="B356" s="142">
        <v>283</v>
      </c>
      <c r="C356" s="142" t="s">
        <v>79</v>
      </c>
      <c r="D356" s="142" t="s">
        <v>29</v>
      </c>
      <c r="E356" s="142" t="s">
        <v>128</v>
      </c>
      <c r="F356" s="142" t="s">
        <v>30</v>
      </c>
      <c r="G356" s="142" t="s">
        <v>44</v>
      </c>
      <c r="H356" s="142" t="s">
        <v>626</v>
      </c>
      <c r="I356" s="142" t="s">
        <v>627</v>
      </c>
      <c r="J356" s="178">
        <v>39997.041666666701</v>
      </c>
      <c r="K356" s="178">
        <v>39997.416666666701</v>
      </c>
      <c r="L356" s="142" t="s">
        <v>137</v>
      </c>
      <c r="M356" s="142" t="s">
        <v>138</v>
      </c>
      <c r="N356" s="144">
        <v>82.42</v>
      </c>
      <c r="O356" s="144">
        <v>20449.86</v>
      </c>
      <c r="P356" s="144">
        <v>5.08</v>
      </c>
      <c r="Q356" s="144">
        <v>0</v>
      </c>
      <c r="R356" s="144">
        <v>275</v>
      </c>
      <c r="S356" s="144">
        <v>192.58</v>
      </c>
      <c r="T356" s="142">
        <v>19</v>
      </c>
    </row>
    <row r="357" spans="2:20" x14ac:dyDescent="0.2">
      <c r="B357" s="142">
        <v>284</v>
      </c>
      <c r="C357" s="142" t="s">
        <v>79</v>
      </c>
      <c r="D357" s="142" t="s">
        <v>29</v>
      </c>
      <c r="E357" s="142" t="s">
        <v>128</v>
      </c>
      <c r="F357" s="142" t="s">
        <v>30</v>
      </c>
      <c r="G357" s="142" t="s">
        <v>44</v>
      </c>
      <c r="H357" s="142" t="s">
        <v>613</v>
      </c>
      <c r="I357" s="142" t="s">
        <v>504</v>
      </c>
      <c r="J357" s="178">
        <v>40002.041666666701</v>
      </c>
      <c r="K357" s="178">
        <v>40002.416666666701</v>
      </c>
      <c r="L357" s="142" t="s">
        <v>137</v>
      </c>
      <c r="M357" s="142" t="s">
        <v>138</v>
      </c>
      <c r="N357" s="144">
        <v>107.42</v>
      </c>
      <c r="O357" s="144">
        <v>20557.28</v>
      </c>
      <c r="P357" s="144">
        <v>5.08</v>
      </c>
      <c r="Q357" s="144">
        <v>112.5</v>
      </c>
      <c r="R357" s="144">
        <v>187.5</v>
      </c>
      <c r="S357" s="144">
        <v>80.08</v>
      </c>
      <c r="T357" s="142">
        <v>19</v>
      </c>
    </row>
    <row r="358" spans="2:20" x14ac:dyDescent="0.2">
      <c r="B358" s="142">
        <v>285</v>
      </c>
      <c r="C358" s="142" t="s">
        <v>79</v>
      </c>
      <c r="D358" s="142" t="s">
        <v>29</v>
      </c>
      <c r="E358" s="142" t="s">
        <v>128</v>
      </c>
      <c r="F358" s="142" t="s">
        <v>30</v>
      </c>
      <c r="G358" s="142" t="s">
        <v>44</v>
      </c>
      <c r="H358" s="142" t="s">
        <v>628</v>
      </c>
      <c r="I358" s="142" t="s">
        <v>629</v>
      </c>
      <c r="J358" s="178">
        <v>40023.041666666701</v>
      </c>
      <c r="K358" s="178">
        <v>40023.645833333299</v>
      </c>
      <c r="L358" s="142" t="s">
        <v>131</v>
      </c>
      <c r="M358" s="142" t="s">
        <v>132</v>
      </c>
      <c r="N358" s="144">
        <v>-117.58</v>
      </c>
      <c r="O358" s="144">
        <v>20439.7</v>
      </c>
      <c r="P358" s="144">
        <v>5.08</v>
      </c>
      <c r="Q358" s="144">
        <v>462.5</v>
      </c>
      <c r="R358" s="144">
        <v>137.5</v>
      </c>
      <c r="S358" s="144">
        <v>255.08</v>
      </c>
      <c r="T358" s="142">
        <v>30</v>
      </c>
    </row>
    <row r="359" spans="2:20" x14ac:dyDescent="0.2">
      <c r="B359" s="142">
        <v>286</v>
      </c>
      <c r="C359" s="142" t="s">
        <v>79</v>
      </c>
      <c r="D359" s="142" t="s">
        <v>29</v>
      </c>
      <c r="E359" s="142" t="s">
        <v>128</v>
      </c>
      <c r="F359" s="142" t="s">
        <v>30</v>
      </c>
      <c r="G359" s="142" t="s">
        <v>44</v>
      </c>
      <c r="H359" s="142" t="s">
        <v>630</v>
      </c>
      <c r="I359" s="142" t="s">
        <v>631</v>
      </c>
      <c r="J359" s="178">
        <v>40031.041666666701</v>
      </c>
      <c r="K359" s="178">
        <v>40031.645833333299</v>
      </c>
      <c r="L359" s="142" t="s">
        <v>131</v>
      </c>
      <c r="M359" s="142" t="s">
        <v>132</v>
      </c>
      <c r="N359" s="144">
        <v>-117.58</v>
      </c>
      <c r="O359" s="144">
        <v>20322.12</v>
      </c>
      <c r="P359" s="144">
        <v>5.08</v>
      </c>
      <c r="Q359" s="144">
        <v>287.5</v>
      </c>
      <c r="R359" s="144">
        <v>462.5</v>
      </c>
      <c r="S359" s="144">
        <v>580.08000000000004</v>
      </c>
      <c r="T359" s="142">
        <v>30</v>
      </c>
    </row>
    <row r="360" spans="2:20" x14ac:dyDescent="0.2">
      <c r="B360" s="142">
        <v>287</v>
      </c>
      <c r="C360" s="142" t="s">
        <v>79</v>
      </c>
      <c r="D360" s="142" t="s">
        <v>29</v>
      </c>
      <c r="E360" s="142" t="s">
        <v>128</v>
      </c>
      <c r="F360" s="142" t="s">
        <v>30</v>
      </c>
      <c r="G360" s="142" t="s">
        <v>44</v>
      </c>
      <c r="H360" s="142" t="s">
        <v>632</v>
      </c>
      <c r="I360" s="142" t="s">
        <v>633</v>
      </c>
      <c r="J360" s="178">
        <v>40032.041666666701</v>
      </c>
      <c r="K360" s="178">
        <v>40032.645833333299</v>
      </c>
      <c r="L360" s="142" t="s">
        <v>131</v>
      </c>
      <c r="M360" s="142" t="s">
        <v>132</v>
      </c>
      <c r="N360" s="144">
        <v>819.92</v>
      </c>
      <c r="O360" s="144">
        <v>21142.04</v>
      </c>
      <c r="P360" s="144">
        <v>5.08</v>
      </c>
      <c r="Q360" s="144">
        <v>225</v>
      </c>
      <c r="R360" s="144">
        <v>862.5</v>
      </c>
      <c r="S360" s="144">
        <v>42.58</v>
      </c>
      <c r="T360" s="142">
        <v>30</v>
      </c>
    </row>
    <row r="361" spans="2:20" x14ac:dyDescent="0.2">
      <c r="B361" s="142">
        <v>288</v>
      </c>
      <c r="C361" s="142" t="s">
        <v>79</v>
      </c>
      <c r="D361" s="142" t="s">
        <v>29</v>
      </c>
      <c r="E361" s="142" t="s">
        <v>128</v>
      </c>
      <c r="F361" s="142" t="s">
        <v>30</v>
      </c>
      <c r="G361" s="142" t="s">
        <v>44</v>
      </c>
      <c r="H361" s="142" t="s">
        <v>634</v>
      </c>
      <c r="I361" s="142" t="s">
        <v>635</v>
      </c>
      <c r="J361" s="178">
        <v>40043.041666666701</v>
      </c>
      <c r="K361" s="178">
        <v>40043.645833333299</v>
      </c>
      <c r="L361" s="142" t="s">
        <v>131</v>
      </c>
      <c r="M361" s="142" t="s">
        <v>132</v>
      </c>
      <c r="N361" s="144">
        <v>144.91999999999999</v>
      </c>
      <c r="O361" s="144">
        <v>21286.959999999999</v>
      </c>
      <c r="P361" s="144">
        <v>5.08</v>
      </c>
      <c r="Q361" s="144">
        <v>100</v>
      </c>
      <c r="R361" s="144">
        <v>337.5</v>
      </c>
      <c r="S361" s="144">
        <v>192.58</v>
      </c>
      <c r="T361" s="142">
        <v>30</v>
      </c>
    </row>
    <row r="362" spans="2:20" x14ac:dyDescent="0.2">
      <c r="B362" s="142">
        <v>289</v>
      </c>
      <c r="C362" s="142" t="s">
        <v>79</v>
      </c>
      <c r="D362" s="142" t="s">
        <v>29</v>
      </c>
      <c r="E362" s="142" t="s">
        <v>128</v>
      </c>
      <c r="F362" s="142" t="s">
        <v>30</v>
      </c>
      <c r="G362" s="142" t="s">
        <v>44</v>
      </c>
      <c r="H362" s="142" t="s">
        <v>636</v>
      </c>
      <c r="I362" s="142" t="s">
        <v>637</v>
      </c>
      <c r="J362" s="178">
        <v>40050.041666666701</v>
      </c>
      <c r="K362" s="178">
        <v>40050.645833333299</v>
      </c>
      <c r="L362" s="142" t="s">
        <v>131</v>
      </c>
      <c r="M362" s="142" t="s">
        <v>132</v>
      </c>
      <c r="N362" s="144">
        <v>407.42</v>
      </c>
      <c r="O362" s="144">
        <v>21694.38</v>
      </c>
      <c r="P362" s="144">
        <v>5.08</v>
      </c>
      <c r="Q362" s="144">
        <v>212.5</v>
      </c>
      <c r="R362" s="144">
        <v>775</v>
      </c>
      <c r="S362" s="144">
        <v>367.58</v>
      </c>
      <c r="T362" s="142">
        <v>30</v>
      </c>
    </row>
    <row r="363" spans="2:20" x14ac:dyDescent="0.2">
      <c r="B363" s="142">
        <v>290</v>
      </c>
      <c r="C363" s="142" t="s">
        <v>79</v>
      </c>
      <c r="D363" s="142" t="s">
        <v>29</v>
      </c>
      <c r="E363" s="142" t="s">
        <v>128</v>
      </c>
      <c r="F363" s="142" t="s">
        <v>30</v>
      </c>
      <c r="G363" s="142" t="s">
        <v>44</v>
      </c>
      <c r="H363" s="142" t="s">
        <v>631</v>
      </c>
      <c r="I363" s="142" t="s">
        <v>638</v>
      </c>
      <c r="J363" s="178">
        <v>40058.041666666701</v>
      </c>
      <c r="K363" s="178">
        <v>40058.645833333299</v>
      </c>
      <c r="L363" s="142" t="s">
        <v>131</v>
      </c>
      <c r="M363" s="142" t="s">
        <v>132</v>
      </c>
      <c r="N363" s="144">
        <v>132.41999999999999</v>
      </c>
      <c r="O363" s="144">
        <v>21826.799999999999</v>
      </c>
      <c r="P363" s="144">
        <v>5.08</v>
      </c>
      <c r="Q363" s="144">
        <v>262.5</v>
      </c>
      <c r="R363" s="144">
        <v>237.5</v>
      </c>
      <c r="S363" s="144">
        <v>105.08</v>
      </c>
      <c r="T363" s="142">
        <v>30</v>
      </c>
    </row>
    <row r="364" spans="2:20" x14ac:dyDescent="0.2">
      <c r="B364" s="142">
        <v>291</v>
      </c>
      <c r="C364" s="142" t="s">
        <v>79</v>
      </c>
      <c r="D364" s="142" t="s">
        <v>29</v>
      </c>
      <c r="E364" s="142" t="s">
        <v>128</v>
      </c>
      <c r="F364" s="142" t="s">
        <v>30</v>
      </c>
      <c r="G364" s="142" t="s">
        <v>44</v>
      </c>
      <c r="H364" s="142" t="s">
        <v>639</v>
      </c>
      <c r="I364" s="142" t="s">
        <v>640</v>
      </c>
      <c r="J364" s="178">
        <v>40059.041666666701</v>
      </c>
      <c r="K364" s="178">
        <v>40059.645833333299</v>
      </c>
      <c r="L364" s="142" t="s">
        <v>131</v>
      </c>
      <c r="M364" s="142" t="s">
        <v>132</v>
      </c>
      <c r="N364" s="144">
        <v>144.91999999999999</v>
      </c>
      <c r="O364" s="144">
        <v>21971.72</v>
      </c>
      <c r="P364" s="144">
        <v>5.08</v>
      </c>
      <c r="Q364" s="144">
        <v>50</v>
      </c>
      <c r="R364" s="144">
        <v>600</v>
      </c>
      <c r="S364" s="144">
        <v>455.08</v>
      </c>
      <c r="T364" s="142">
        <v>30</v>
      </c>
    </row>
    <row r="365" spans="2:20" x14ac:dyDescent="0.2">
      <c r="B365" s="142">
        <v>292</v>
      </c>
      <c r="C365" s="142" t="s">
        <v>79</v>
      </c>
      <c r="D365" s="142" t="s">
        <v>29</v>
      </c>
      <c r="E365" s="142" t="s">
        <v>128</v>
      </c>
      <c r="F365" s="142" t="s">
        <v>30</v>
      </c>
      <c r="G365" s="142" t="s">
        <v>44</v>
      </c>
      <c r="H365" s="142" t="s">
        <v>641</v>
      </c>
      <c r="I365" s="142" t="s">
        <v>642</v>
      </c>
      <c r="J365" s="178">
        <v>40070.041666666701</v>
      </c>
      <c r="K365" s="178">
        <v>40070.645833333299</v>
      </c>
      <c r="L365" s="142" t="s">
        <v>131</v>
      </c>
      <c r="M365" s="142" t="s">
        <v>132</v>
      </c>
      <c r="N365" s="144">
        <v>482.42</v>
      </c>
      <c r="O365" s="144">
        <v>22454.14</v>
      </c>
      <c r="P365" s="144">
        <v>5.08</v>
      </c>
      <c r="Q365" s="144">
        <v>112.5</v>
      </c>
      <c r="R365" s="144">
        <v>562.5</v>
      </c>
      <c r="S365" s="144">
        <v>80.08</v>
      </c>
      <c r="T365" s="142">
        <v>30</v>
      </c>
    </row>
    <row r="366" spans="2:20" x14ac:dyDescent="0.2">
      <c r="B366" s="142">
        <v>293</v>
      </c>
      <c r="C366" s="142" t="s">
        <v>79</v>
      </c>
      <c r="D366" s="142" t="s">
        <v>29</v>
      </c>
      <c r="E366" s="142" t="s">
        <v>128</v>
      </c>
      <c r="F366" s="142" t="s">
        <v>30</v>
      </c>
      <c r="G366" s="142" t="s">
        <v>44</v>
      </c>
      <c r="H366" s="142" t="s">
        <v>643</v>
      </c>
      <c r="I366" s="142" t="s">
        <v>644</v>
      </c>
      <c r="J366" s="178">
        <v>40074.041666666701</v>
      </c>
      <c r="K366" s="178">
        <v>40074.645833333299</v>
      </c>
      <c r="L366" s="142" t="s">
        <v>131</v>
      </c>
      <c r="M366" s="142" t="s">
        <v>132</v>
      </c>
      <c r="N366" s="144">
        <v>132.41999999999999</v>
      </c>
      <c r="O366" s="144">
        <v>22586.560000000001</v>
      </c>
      <c r="P366" s="144">
        <v>5.08</v>
      </c>
      <c r="Q366" s="144">
        <v>225</v>
      </c>
      <c r="R366" s="144">
        <v>362.5</v>
      </c>
      <c r="S366" s="144">
        <v>230.08</v>
      </c>
      <c r="T366" s="142">
        <v>30</v>
      </c>
    </row>
    <row r="367" spans="2:20" x14ac:dyDescent="0.2">
      <c r="B367" s="142">
        <v>294</v>
      </c>
      <c r="C367" s="142" t="s">
        <v>79</v>
      </c>
      <c r="D367" s="142" t="s">
        <v>29</v>
      </c>
      <c r="E367" s="142" t="s">
        <v>128</v>
      </c>
      <c r="F367" s="142" t="s">
        <v>30</v>
      </c>
      <c r="G367" s="142" t="s">
        <v>44</v>
      </c>
      <c r="H367" s="142" t="s">
        <v>645</v>
      </c>
      <c r="I367" s="142" t="s">
        <v>493</v>
      </c>
      <c r="J367" s="178">
        <v>40080.041666666701</v>
      </c>
      <c r="K367" s="178">
        <v>40080.604166666701</v>
      </c>
      <c r="L367" s="142" t="s">
        <v>131</v>
      </c>
      <c r="M367" s="142" t="s">
        <v>335</v>
      </c>
      <c r="N367" s="144">
        <v>-530.08000000000004</v>
      </c>
      <c r="O367" s="144">
        <v>22056.48</v>
      </c>
      <c r="P367" s="144">
        <v>5.08</v>
      </c>
      <c r="Q367" s="144">
        <v>525</v>
      </c>
      <c r="R367" s="144">
        <v>200</v>
      </c>
      <c r="S367" s="144">
        <v>730.08</v>
      </c>
      <c r="T367" s="142">
        <v>28</v>
      </c>
    </row>
    <row r="368" spans="2:20" x14ac:dyDescent="0.2">
      <c r="B368" s="142">
        <v>295</v>
      </c>
      <c r="C368" s="142" t="s">
        <v>79</v>
      </c>
      <c r="D368" s="142" t="s">
        <v>29</v>
      </c>
      <c r="E368" s="142" t="s">
        <v>128</v>
      </c>
      <c r="F368" s="142" t="s">
        <v>30</v>
      </c>
      <c r="G368" s="142" t="s">
        <v>44</v>
      </c>
      <c r="H368" s="142" t="s">
        <v>646</v>
      </c>
      <c r="I368" s="142" t="s">
        <v>647</v>
      </c>
      <c r="J368" s="178">
        <v>40081.041666666701</v>
      </c>
      <c r="K368" s="178">
        <v>40081.645833333299</v>
      </c>
      <c r="L368" s="142" t="s">
        <v>131</v>
      </c>
      <c r="M368" s="142" t="s">
        <v>132</v>
      </c>
      <c r="N368" s="144">
        <v>82.42</v>
      </c>
      <c r="O368" s="144">
        <v>22138.9</v>
      </c>
      <c r="P368" s="144">
        <v>5.08</v>
      </c>
      <c r="Q368" s="144">
        <v>137.5</v>
      </c>
      <c r="R368" s="144">
        <v>350</v>
      </c>
      <c r="S368" s="144">
        <v>267.58</v>
      </c>
      <c r="T368" s="142">
        <v>30</v>
      </c>
    </row>
    <row r="369" spans="2:20" x14ac:dyDescent="0.2">
      <c r="B369" s="142">
        <v>296</v>
      </c>
      <c r="C369" s="142" t="s">
        <v>79</v>
      </c>
      <c r="D369" s="142" t="s">
        <v>29</v>
      </c>
      <c r="E369" s="142" t="s">
        <v>128</v>
      </c>
      <c r="F369" s="142" t="s">
        <v>30</v>
      </c>
      <c r="G369" s="142" t="s">
        <v>44</v>
      </c>
      <c r="H369" s="142" t="s">
        <v>648</v>
      </c>
      <c r="I369" s="142" t="s">
        <v>649</v>
      </c>
      <c r="J369" s="178">
        <v>40084.041666666701</v>
      </c>
      <c r="K369" s="178">
        <v>40084.645833333299</v>
      </c>
      <c r="L369" s="142" t="s">
        <v>131</v>
      </c>
      <c r="M369" s="142" t="s">
        <v>132</v>
      </c>
      <c r="N369" s="144">
        <v>769.92</v>
      </c>
      <c r="O369" s="144">
        <v>22908.82</v>
      </c>
      <c r="P369" s="144">
        <v>5.08</v>
      </c>
      <c r="Q369" s="144">
        <v>212.5</v>
      </c>
      <c r="R369" s="144">
        <v>850</v>
      </c>
      <c r="S369" s="144">
        <v>80.08</v>
      </c>
      <c r="T369" s="142">
        <v>30</v>
      </c>
    </row>
    <row r="370" spans="2:20" x14ac:dyDescent="0.2">
      <c r="B370" s="142">
        <v>297</v>
      </c>
      <c r="C370" s="142" t="s">
        <v>79</v>
      </c>
      <c r="D370" s="142" t="s">
        <v>29</v>
      </c>
      <c r="E370" s="142" t="s">
        <v>128</v>
      </c>
      <c r="F370" s="142" t="s">
        <v>30</v>
      </c>
      <c r="G370" s="142" t="s">
        <v>44</v>
      </c>
      <c r="H370" s="142" t="s">
        <v>650</v>
      </c>
      <c r="I370" s="142" t="s">
        <v>651</v>
      </c>
      <c r="J370" s="178">
        <v>40086.041666666701</v>
      </c>
      <c r="K370" s="178">
        <v>40086.583333333299</v>
      </c>
      <c r="L370" s="142" t="s">
        <v>131</v>
      </c>
      <c r="M370" s="142" t="s">
        <v>335</v>
      </c>
      <c r="N370" s="144">
        <v>-530.08000000000004</v>
      </c>
      <c r="O370" s="144">
        <v>22378.74</v>
      </c>
      <c r="P370" s="144">
        <v>5.08</v>
      </c>
      <c r="Q370" s="144">
        <v>525</v>
      </c>
      <c r="R370" s="144">
        <v>350</v>
      </c>
      <c r="S370" s="144">
        <v>880.08</v>
      </c>
      <c r="T370" s="142">
        <v>27</v>
      </c>
    </row>
    <row r="371" spans="2:20" x14ac:dyDescent="0.2">
      <c r="B371" s="142">
        <v>298</v>
      </c>
      <c r="C371" s="142" t="s">
        <v>79</v>
      </c>
      <c r="D371" s="142" t="s">
        <v>29</v>
      </c>
      <c r="E371" s="142" t="s">
        <v>128</v>
      </c>
      <c r="F371" s="142" t="s">
        <v>30</v>
      </c>
      <c r="G371" s="142" t="s">
        <v>44</v>
      </c>
      <c r="H371" s="142" t="s">
        <v>652</v>
      </c>
      <c r="I371" s="142" t="s">
        <v>653</v>
      </c>
      <c r="J371" s="178">
        <v>40088.041666666701</v>
      </c>
      <c r="K371" s="178">
        <v>40088.541666666701</v>
      </c>
      <c r="L371" s="142" t="s">
        <v>131</v>
      </c>
      <c r="M371" s="142" t="s">
        <v>335</v>
      </c>
      <c r="N371" s="144">
        <v>-517.58000000000004</v>
      </c>
      <c r="O371" s="144">
        <v>21861.16</v>
      </c>
      <c r="P371" s="144">
        <v>5.08</v>
      </c>
      <c r="Q371" s="144">
        <v>512.5</v>
      </c>
      <c r="R371" s="144">
        <v>50</v>
      </c>
      <c r="S371" s="144">
        <v>567.58000000000004</v>
      </c>
      <c r="T371" s="142">
        <v>25</v>
      </c>
    </row>
    <row r="372" spans="2:20" x14ac:dyDescent="0.2">
      <c r="B372" s="142">
        <v>299</v>
      </c>
      <c r="C372" s="142" t="s">
        <v>79</v>
      </c>
      <c r="D372" s="142" t="s">
        <v>29</v>
      </c>
      <c r="E372" s="142" t="s">
        <v>128</v>
      </c>
      <c r="F372" s="142" t="s">
        <v>30</v>
      </c>
      <c r="G372" s="142" t="s">
        <v>44</v>
      </c>
      <c r="H372" s="142" t="s">
        <v>654</v>
      </c>
      <c r="I372" s="142" t="s">
        <v>655</v>
      </c>
      <c r="J372" s="178">
        <v>40105.041666666701</v>
      </c>
      <c r="K372" s="178">
        <v>40105.645833333299</v>
      </c>
      <c r="L372" s="142" t="s">
        <v>131</v>
      </c>
      <c r="M372" s="142" t="s">
        <v>132</v>
      </c>
      <c r="N372" s="144">
        <v>732.42</v>
      </c>
      <c r="O372" s="144">
        <v>22593.58</v>
      </c>
      <c r="P372" s="144">
        <v>5.08</v>
      </c>
      <c r="Q372" s="144">
        <v>25</v>
      </c>
      <c r="R372" s="144">
        <v>812.5</v>
      </c>
      <c r="S372" s="144">
        <v>80.08</v>
      </c>
      <c r="T372" s="142">
        <v>30</v>
      </c>
    </row>
    <row r="373" spans="2:20" x14ac:dyDescent="0.2">
      <c r="B373" s="142">
        <v>300</v>
      </c>
      <c r="C373" s="142" t="s">
        <v>79</v>
      </c>
      <c r="D373" s="142" t="s">
        <v>29</v>
      </c>
      <c r="E373" s="142" t="s">
        <v>128</v>
      </c>
      <c r="F373" s="142" t="s">
        <v>30</v>
      </c>
      <c r="G373" s="142" t="s">
        <v>44</v>
      </c>
      <c r="H373" s="142" t="s">
        <v>656</v>
      </c>
      <c r="I373" s="142" t="s">
        <v>657</v>
      </c>
      <c r="J373" s="178">
        <v>40108.041666666701</v>
      </c>
      <c r="K373" s="178">
        <v>40108.645833333299</v>
      </c>
      <c r="L373" s="142" t="s">
        <v>131</v>
      </c>
      <c r="M373" s="142" t="s">
        <v>132</v>
      </c>
      <c r="N373" s="144">
        <v>7.42</v>
      </c>
      <c r="O373" s="144">
        <v>22601</v>
      </c>
      <c r="P373" s="144">
        <v>5.08</v>
      </c>
      <c r="Q373" s="144">
        <v>375</v>
      </c>
      <c r="R373" s="144">
        <v>137.5</v>
      </c>
      <c r="S373" s="144">
        <v>130.08000000000001</v>
      </c>
      <c r="T373" s="142">
        <v>30</v>
      </c>
    </row>
    <row r="374" spans="2:20" x14ac:dyDescent="0.2">
      <c r="B374" s="142">
        <v>301</v>
      </c>
      <c r="C374" s="142" t="s">
        <v>79</v>
      </c>
      <c r="D374" s="142" t="s">
        <v>29</v>
      </c>
      <c r="E374" s="142" t="s">
        <v>128</v>
      </c>
      <c r="F374" s="142" t="s">
        <v>30</v>
      </c>
      <c r="G374" s="142" t="s">
        <v>44</v>
      </c>
      <c r="H374" s="142" t="s">
        <v>658</v>
      </c>
      <c r="I374" s="142" t="s">
        <v>659</v>
      </c>
      <c r="J374" s="179">
        <v>40113</v>
      </c>
      <c r="K374" s="178">
        <v>40113.645833333299</v>
      </c>
      <c r="L374" s="142" t="s">
        <v>131</v>
      </c>
      <c r="M374" s="142" t="s">
        <v>132</v>
      </c>
      <c r="N374" s="144">
        <v>94.92</v>
      </c>
      <c r="O374" s="144">
        <v>22695.919999999998</v>
      </c>
      <c r="P374" s="144">
        <v>5.08</v>
      </c>
      <c r="Q374" s="144">
        <v>350</v>
      </c>
      <c r="R374" s="144">
        <v>287.5</v>
      </c>
      <c r="S374" s="144">
        <v>192.58</v>
      </c>
      <c r="T374" s="142">
        <v>32</v>
      </c>
    </row>
    <row r="375" spans="2:20" x14ac:dyDescent="0.2">
      <c r="B375" s="142">
        <v>302</v>
      </c>
      <c r="C375" s="142" t="s">
        <v>79</v>
      </c>
      <c r="D375" s="142" t="s">
        <v>29</v>
      </c>
      <c r="E375" s="142" t="s">
        <v>128</v>
      </c>
      <c r="F375" s="142" t="s">
        <v>30</v>
      </c>
      <c r="G375" s="142" t="s">
        <v>44</v>
      </c>
      <c r="H375" s="142" t="s">
        <v>660</v>
      </c>
      <c r="I375" s="142" t="s">
        <v>661</v>
      </c>
      <c r="J375" s="179">
        <v>40115</v>
      </c>
      <c r="K375" s="178">
        <v>40115.416666666701</v>
      </c>
      <c r="L375" s="142" t="s">
        <v>137</v>
      </c>
      <c r="M375" s="142" t="s">
        <v>138</v>
      </c>
      <c r="N375" s="144">
        <v>232.42</v>
      </c>
      <c r="O375" s="144">
        <v>22928.34</v>
      </c>
      <c r="P375" s="144">
        <v>5.08</v>
      </c>
      <c r="Q375" s="144">
        <v>50</v>
      </c>
      <c r="R375" s="144">
        <v>287.5</v>
      </c>
      <c r="S375" s="144">
        <v>55.08</v>
      </c>
      <c r="T375" s="142">
        <v>21</v>
      </c>
    </row>
    <row r="376" spans="2:20" x14ac:dyDescent="0.2">
      <c r="B376" s="142">
        <v>303</v>
      </c>
      <c r="C376" s="142" t="s">
        <v>79</v>
      </c>
      <c r="D376" s="142" t="s">
        <v>29</v>
      </c>
      <c r="E376" s="142" t="s">
        <v>128</v>
      </c>
      <c r="F376" s="142" t="s">
        <v>30</v>
      </c>
      <c r="G376" s="142" t="s">
        <v>44</v>
      </c>
      <c r="H376" s="142" t="s">
        <v>662</v>
      </c>
      <c r="I376" s="142" t="s">
        <v>660</v>
      </c>
      <c r="J376" s="178">
        <v>40119.041666666701</v>
      </c>
      <c r="K376" s="178">
        <v>40119.416666666701</v>
      </c>
      <c r="L376" s="142" t="s">
        <v>137</v>
      </c>
      <c r="M376" s="142" t="s">
        <v>138</v>
      </c>
      <c r="N376" s="144">
        <v>182.42</v>
      </c>
      <c r="O376" s="144">
        <v>23110.76</v>
      </c>
      <c r="P376" s="144">
        <v>5.08</v>
      </c>
      <c r="Q376" s="144">
        <v>12.5</v>
      </c>
      <c r="R376" s="144">
        <v>337.5</v>
      </c>
      <c r="S376" s="144">
        <v>155.08000000000001</v>
      </c>
      <c r="T376" s="142">
        <v>19</v>
      </c>
    </row>
    <row r="377" spans="2:20" x14ac:dyDescent="0.2">
      <c r="B377" s="142">
        <v>304</v>
      </c>
      <c r="C377" s="142" t="s">
        <v>79</v>
      </c>
      <c r="D377" s="142" t="s">
        <v>29</v>
      </c>
      <c r="E377" s="142" t="s">
        <v>128</v>
      </c>
      <c r="F377" s="142" t="s">
        <v>30</v>
      </c>
      <c r="G377" s="142" t="s">
        <v>44</v>
      </c>
      <c r="H377" s="142" t="s">
        <v>663</v>
      </c>
      <c r="I377" s="142" t="s">
        <v>664</v>
      </c>
      <c r="J377" s="178">
        <v>40130.041666666701</v>
      </c>
      <c r="K377" s="178">
        <v>40130.645833333299</v>
      </c>
      <c r="L377" s="142" t="s">
        <v>131</v>
      </c>
      <c r="M377" s="142" t="s">
        <v>132</v>
      </c>
      <c r="N377" s="144">
        <v>-92.58</v>
      </c>
      <c r="O377" s="144">
        <v>23018.18</v>
      </c>
      <c r="P377" s="144">
        <v>5.08</v>
      </c>
      <c r="Q377" s="144">
        <v>162.5</v>
      </c>
      <c r="R377" s="144">
        <v>300</v>
      </c>
      <c r="S377" s="144">
        <v>392.58</v>
      </c>
      <c r="T377" s="142">
        <v>30</v>
      </c>
    </row>
    <row r="378" spans="2:20" x14ac:dyDescent="0.2">
      <c r="B378" s="142">
        <v>305</v>
      </c>
      <c r="C378" s="142" t="s">
        <v>79</v>
      </c>
      <c r="D378" s="142" t="s">
        <v>29</v>
      </c>
      <c r="E378" s="142" t="s">
        <v>128</v>
      </c>
      <c r="F378" s="142" t="s">
        <v>30</v>
      </c>
      <c r="G378" s="142" t="s">
        <v>44</v>
      </c>
      <c r="H378" s="142" t="s">
        <v>665</v>
      </c>
      <c r="I378" s="142" t="s">
        <v>666</v>
      </c>
      <c r="J378" s="178">
        <v>40144.041666666701</v>
      </c>
      <c r="K378" s="178">
        <v>40144.229166666701</v>
      </c>
      <c r="L378" s="142" t="s">
        <v>131</v>
      </c>
      <c r="M378" s="142" t="s">
        <v>335</v>
      </c>
      <c r="N378" s="144">
        <v>-542.58000000000004</v>
      </c>
      <c r="O378" s="144">
        <v>22475.599999999999</v>
      </c>
      <c r="P378" s="144">
        <v>5.08</v>
      </c>
      <c r="Q378" s="144">
        <v>537.5</v>
      </c>
      <c r="R378" s="144">
        <v>37.5</v>
      </c>
      <c r="S378" s="144">
        <v>580.08000000000004</v>
      </c>
      <c r="T378" s="142">
        <v>10</v>
      </c>
    </row>
    <row r="379" spans="2:20" x14ac:dyDescent="0.2">
      <c r="B379" s="142">
        <v>306</v>
      </c>
      <c r="C379" s="142" t="s">
        <v>79</v>
      </c>
      <c r="D379" s="142" t="s">
        <v>29</v>
      </c>
      <c r="E379" s="142" t="s">
        <v>128</v>
      </c>
      <c r="F379" s="142" t="s">
        <v>30</v>
      </c>
      <c r="G379" s="142" t="s">
        <v>44</v>
      </c>
      <c r="H379" s="142" t="s">
        <v>667</v>
      </c>
      <c r="I379" s="142" t="s">
        <v>668</v>
      </c>
      <c r="J379" s="178">
        <v>40151.041666666701</v>
      </c>
      <c r="K379" s="178">
        <v>40151.645833333299</v>
      </c>
      <c r="L379" s="142" t="s">
        <v>131</v>
      </c>
      <c r="M379" s="142" t="s">
        <v>132</v>
      </c>
      <c r="N379" s="144">
        <v>969.92</v>
      </c>
      <c r="O379" s="144">
        <v>23445.52</v>
      </c>
      <c r="P379" s="144">
        <v>5.08</v>
      </c>
      <c r="Q379" s="144">
        <v>62.5</v>
      </c>
      <c r="R379" s="144">
        <v>1075</v>
      </c>
      <c r="S379" s="144">
        <v>105.08</v>
      </c>
      <c r="T379" s="142">
        <v>30</v>
      </c>
    </row>
    <row r="380" spans="2:20" x14ac:dyDescent="0.2">
      <c r="B380" s="142">
        <v>307</v>
      </c>
      <c r="C380" s="142" t="s">
        <v>79</v>
      </c>
      <c r="D380" s="142" t="s">
        <v>29</v>
      </c>
      <c r="E380" s="142" t="s">
        <v>128</v>
      </c>
      <c r="F380" s="142" t="s">
        <v>30</v>
      </c>
      <c r="G380" s="142" t="s">
        <v>44</v>
      </c>
      <c r="H380" s="142" t="s">
        <v>669</v>
      </c>
      <c r="I380" s="142" t="s">
        <v>670</v>
      </c>
      <c r="J380" s="178">
        <v>40155.041666666701</v>
      </c>
      <c r="K380" s="178">
        <v>40155.541666666701</v>
      </c>
      <c r="L380" s="142" t="s">
        <v>131</v>
      </c>
      <c r="M380" s="142" t="s">
        <v>335</v>
      </c>
      <c r="N380" s="144">
        <v>-555.08000000000004</v>
      </c>
      <c r="O380" s="144">
        <v>22890.44</v>
      </c>
      <c r="P380" s="144">
        <v>5.08</v>
      </c>
      <c r="Q380" s="144">
        <v>550</v>
      </c>
      <c r="R380" s="144">
        <v>75</v>
      </c>
      <c r="S380" s="144">
        <v>630.08000000000004</v>
      </c>
      <c r="T380" s="142">
        <v>25</v>
      </c>
    </row>
    <row r="381" spans="2:20" x14ac:dyDescent="0.2">
      <c r="B381" s="142">
        <v>308</v>
      </c>
      <c r="C381" s="142" t="s">
        <v>79</v>
      </c>
      <c r="D381" s="142" t="s">
        <v>29</v>
      </c>
      <c r="E381" s="142" t="s">
        <v>128</v>
      </c>
      <c r="F381" s="142" t="s">
        <v>30</v>
      </c>
      <c r="G381" s="142" t="s">
        <v>44</v>
      </c>
      <c r="H381" s="142" t="s">
        <v>671</v>
      </c>
      <c r="I381" s="142" t="s">
        <v>672</v>
      </c>
      <c r="J381" s="178">
        <v>40156.041666666701</v>
      </c>
      <c r="K381" s="178">
        <v>40156.645833333299</v>
      </c>
      <c r="L381" s="142" t="s">
        <v>131</v>
      </c>
      <c r="M381" s="142" t="s">
        <v>132</v>
      </c>
      <c r="N381" s="144">
        <v>-155.08000000000001</v>
      </c>
      <c r="O381" s="144">
        <v>22735.360000000001</v>
      </c>
      <c r="P381" s="144">
        <v>5.08</v>
      </c>
      <c r="Q381" s="144">
        <v>350</v>
      </c>
      <c r="R381" s="144">
        <v>275</v>
      </c>
      <c r="S381" s="144">
        <v>430.08</v>
      </c>
      <c r="T381" s="142">
        <v>30</v>
      </c>
    </row>
    <row r="382" spans="2:20" x14ac:dyDescent="0.2">
      <c r="B382" s="142">
        <v>309</v>
      </c>
      <c r="C382" s="142" t="s">
        <v>79</v>
      </c>
      <c r="D382" s="142" t="s">
        <v>29</v>
      </c>
      <c r="E382" s="142" t="s">
        <v>128</v>
      </c>
      <c r="F382" s="142" t="s">
        <v>30</v>
      </c>
      <c r="G382" s="142" t="s">
        <v>44</v>
      </c>
      <c r="H382" s="142" t="s">
        <v>673</v>
      </c>
      <c r="I382" s="142" t="s">
        <v>674</v>
      </c>
      <c r="J382" s="178">
        <v>40163.041666666701</v>
      </c>
      <c r="K382" s="178">
        <v>40163.645833333299</v>
      </c>
      <c r="L382" s="142" t="s">
        <v>131</v>
      </c>
      <c r="M382" s="142" t="s">
        <v>132</v>
      </c>
      <c r="N382" s="144">
        <v>307.42</v>
      </c>
      <c r="O382" s="144">
        <v>23042.78</v>
      </c>
      <c r="P382" s="144">
        <v>5.08</v>
      </c>
      <c r="Q382" s="144">
        <v>25</v>
      </c>
      <c r="R382" s="144">
        <v>425</v>
      </c>
      <c r="S382" s="144">
        <v>117.58</v>
      </c>
      <c r="T382" s="142">
        <v>30</v>
      </c>
    </row>
    <row r="383" spans="2:20" x14ac:dyDescent="0.2">
      <c r="B383" s="142">
        <v>310</v>
      </c>
      <c r="C383" s="142" t="s">
        <v>79</v>
      </c>
      <c r="D383" s="142" t="s">
        <v>29</v>
      </c>
      <c r="E383" s="142" t="s">
        <v>128</v>
      </c>
      <c r="F383" s="142" t="s">
        <v>30</v>
      </c>
      <c r="G383" s="142" t="s">
        <v>44</v>
      </c>
      <c r="H383" s="142" t="s">
        <v>675</v>
      </c>
      <c r="I383" s="142" t="s">
        <v>676</v>
      </c>
      <c r="J383" s="178">
        <v>40177.041666666701</v>
      </c>
      <c r="K383" s="178">
        <v>40177.645833333299</v>
      </c>
      <c r="L383" s="142" t="s">
        <v>131</v>
      </c>
      <c r="M383" s="142" t="s">
        <v>132</v>
      </c>
      <c r="N383" s="144">
        <v>82.42</v>
      </c>
      <c r="O383" s="144">
        <v>23125.200000000001</v>
      </c>
      <c r="P383" s="144">
        <v>5.08</v>
      </c>
      <c r="Q383" s="144">
        <v>337.5</v>
      </c>
      <c r="R383" s="144">
        <v>137.5</v>
      </c>
      <c r="S383" s="144">
        <v>55.08</v>
      </c>
      <c r="T383" s="142">
        <v>30</v>
      </c>
    </row>
    <row r="384" spans="2:20" x14ac:dyDescent="0.2">
      <c r="B384" s="142">
        <v>311</v>
      </c>
      <c r="C384" s="142" t="s">
        <v>79</v>
      </c>
      <c r="D384" s="142" t="s">
        <v>29</v>
      </c>
      <c r="E384" s="142" t="s">
        <v>128</v>
      </c>
      <c r="F384" s="142" t="s">
        <v>30</v>
      </c>
      <c r="G384" s="142" t="s">
        <v>44</v>
      </c>
      <c r="H384" s="142" t="s">
        <v>677</v>
      </c>
      <c r="I384" s="142" t="s">
        <v>678</v>
      </c>
      <c r="J384" s="178">
        <v>40182.041666666701</v>
      </c>
      <c r="K384" s="178">
        <v>40182.645833333299</v>
      </c>
      <c r="L384" s="142" t="s">
        <v>131</v>
      </c>
      <c r="M384" s="142" t="s">
        <v>132</v>
      </c>
      <c r="N384" s="144">
        <v>432.42</v>
      </c>
      <c r="O384" s="144">
        <v>23557.62</v>
      </c>
      <c r="P384" s="144">
        <v>5.08</v>
      </c>
      <c r="Q384" s="144">
        <v>87.5</v>
      </c>
      <c r="R384" s="144">
        <v>475</v>
      </c>
      <c r="S384" s="144">
        <v>42.58</v>
      </c>
      <c r="T384" s="142">
        <v>30</v>
      </c>
    </row>
    <row r="385" spans="2:20" x14ac:dyDescent="0.2">
      <c r="B385" s="142">
        <v>312</v>
      </c>
      <c r="C385" s="142" t="s">
        <v>79</v>
      </c>
      <c r="D385" s="142" t="s">
        <v>29</v>
      </c>
      <c r="E385" s="142" t="s">
        <v>128</v>
      </c>
      <c r="F385" s="142" t="s">
        <v>30</v>
      </c>
      <c r="G385" s="142" t="s">
        <v>44</v>
      </c>
      <c r="H385" s="142" t="s">
        <v>679</v>
      </c>
      <c r="I385" s="142" t="s">
        <v>680</v>
      </c>
      <c r="J385" s="178">
        <v>40196.041666666701</v>
      </c>
      <c r="K385" s="178">
        <v>40196.645833333299</v>
      </c>
      <c r="L385" s="142" t="s">
        <v>131</v>
      </c>
      <c r="M385" s="142" t="s">
        <v>132</v>
      </c>
      <c r="N385" s="144">
        <v>257.42</v>
      </c>
      <c r="O385" s="144">
        <v>23815.040000000001</v>
      </c>
      <c r="P385" s="144">
        <v>5.08</v>
      </c>
      <c r="Q385" s="144">
        <v>12.5</v>
      </c>
      <c r="R385" s="144">
        <v>312.5</v>
      </c>
      <c r="S385" s="144">
        <v>55.08</v>
      </c>
      <c r="T385" s="142">
        <v>30</v>
      </c>
    </row>
    <row r="386" spans="2:20" x14ac:dyDescent="0.2">
      <c r="B386" s="142">
        <v>313</v>
      </c>
      <c r="C386" s="142" t="s">
        <v>79</v>
      </c>
      <c r="D386" s="142" t="s">
        <v>29</v>
      </c>
      <c r="E386" s="142" t="s">
        <v>128</v>
      </c>
      <c r="F386" s="142" t="s">
        <v>30</v>
      </c>
      <c r="G386" s="142" t="s">
        <v>44</v>
      </c>
      <c r="H386" s="142" t="s">
        <v>681</v>
      </c>
      <c r="I386" s="142" t="s">
        <v>682</v>
      </c>
      <c r="J386" s="178">
        <v>40200.041666666701</v>
      </c>
      <c r="K386" s="178">
        <v>40200.416666666701</v>
      </c>
      <c r="L386" s="142" t="s">
        <v>137</v>
      </c>
      <c r="M386" s="142" t="s">
        <v>138</v>
      </c>
      <c r="N386" s="144">
        <v>219.92</v>
      </c>
      <c r="O386" s="144">
        <v>24034.959999999999</v>
      </c>
      <c r="P386" s="144">
        <v>5.08</v>
      </c>
      <c r="Q386" s="144">
        <v>50</v>
      </c>
      <c r="R386" s="144">
        <v>275</v>
      </c>
      <c r="S386" s="144">
        <v>55.08</v>
      </c>
      <c r="T386" s="142">
        <v>19</v>
      </c>
    </row>
    <row r="387" spans="2:20" x14ac:dyDescent="0.2">
      <c r="B387" s="142">
        <v>314</v>
      </c>
      <c r="C387" s="142" t="s">
        <v>79</v>
      </c>
      <c r="D387" s="142" t="s">
        <v>29</v>
      </c>
      <c r="E387" s="142" t="s">
        <v>128</v>
      </c>
      <c r="F387" s="142" t="s">
        <v>30</v>
      </c>
      <c r="G387" s="142" t="s">
        <v>44</v>
      </c>
      <c r="H387" s="142" t="s">
        <v>683</v>
      </c>
      <c r="I387" s="142" t="s">
        <v>684</v>
      </c>
      <c r="J387" s="178">
        <v>40203.041666666701</v>
      </c>
      <c r="K387" s="178">
        <v>40203.416666666701</v>
      </c>
      <c r="L387" s="142" t="s">
        <v>137</v>
      </c>
      <c r="M387" s="142" t="s">
        <v>138</v>
      </c>
      <c r="N387" s="144">
        <v>169.92</v>
      </c>
      <c r="O387" s="144">
        <v>24204.880000000001</v>
      </c>
      <c r="P387" s="144">
        <v>5.08</v>
      </c>
      <c r="Q387" s="144">
        <v>75</v>
      </c>
      <c r="R387" s="144">
        <v>225</v>
      </c>
      <c r="S387" s="144">
        <v>55.08</v>
      </c>
      <c r="T387" s="142">
        <v>19</v>
      </c>
    </row>
    <row r="388" spans="2:20" x14ac:dyDescent="0.2">
      <c r="B388" s="142">
        <v>315</v>
      </c>
      <c r="C388" s="142" t="s">
        <v>79</v>
      </c>
      <c r="D388" s="142" t="s">
        <v>29</v>
      </c>
      <c r="E388" s="142" t="s">
        <v>128</v>
      </c>
      <c r="F388" s="142" t="s">
        <v>30</v>
      </c>
      <c r="G388" s="142" t="s">
        <v>44</v>
      </c>
      <c r="H388" s="142" t="s">
        <v>685</v>
      </c>
      <c r="I388" s="142" t="s">
        <v>686</v>
      </c>
      <c r="J388" s="178">
        <v>40204.041666666701</v>
      </c>
      <c r="K388" s="178">
        <v>40204.416666666701</v>
      </c>
      <c r="L388" s="142" t="s">
        <v>137</v>
      </c>
      <c r="M388" s="142" t="s">
        <v>138</v>
      </c>
      <c r="N388" s="144">
        <v>-317.58</v>
      </c>
      <c r="O388" s="144">
        <v>23887.3</v>
      </c>
      <c r="P388" s="144">
        <v>5.08</v>
      </c>
      <c r="Q388" s="144">
        <v>637.5</v>
      </c>
      <c r="R388" s="144">
        <v>112.5</v>
      </c>
      <c r="S388" s="144">
        <v>430.08</v>
      </c>
      <c r="T388" s="142">
        <v>19</v>
      </c>
    </row>
    <row r="389" spans="2:20" x14ac:dyDescent="0.2">
      <c r="B389" s="142">
        <v>316</v>
      </c>
      <c r="C389" s="142" t="s">
        <v>79</v>
      </c>
      <c r="D389" s="142" t="s">
        <v>29</v>
      </c>
      <c r="E389" s="142" t="s">
        <v>128</v>
      </c>
      <c r="F389" s="142" t="s">
        <v>30</v>
      </c>
      <c r="G389" s="142" t="s">
        <v>44</v>
      </c>
      <c r="H389" s="142" t="s">
        <v>687</v>
      </c>
      <c r="I389" s="142" t="s">
        <v>665</v>
      </c>
      <c r="J389" s="178">
        <v>40205.041666666701</v>
      </c>
      <c r="K389" s="178">
        <v>40205.416666666701</v>
      </c>
      <c r="L389" s="142" t="s">
        <v>137</v>
      </c>
      <c r="M389" s="142" t="s">
        <v>138</v>
      </c>
      <c r="N389" s="144">
        <v>-192.58</v>
      </c>
      <c r="O389" s="144">
        <v>23694.720000000001</v>
      </c>
      <c r="P389" s="144">
        <v>5.08</v>
      </c>
      <c r="Q389" s="144">
        <v>337.5</v>
      </c>
      <c r="R389" s="144">
        <v>100</v>
      </c>
      <c r="S389" s="144">
        <v>292.58</v>
      </c>
      <c r="T389" s="142">
        <v>19</v>
      </c>
    </row>
    <row r="390" spans="2:20" x14ac:dyDescent="0.2">
      <c r="B390" s="142">
        <v>317</v>
      </c>
      <c r="C390" s="142" t="s">
        <v>79</v>
      </c>
      <c r="D390" s="142" t="s">
        <v>29</v>
      </c>
      <c r="E390" s="142" t="s">
        <v>128</v>
      </c>
      <c r="F390" s="142" t="s">
        <v>30</v>
      </c>
      <c r="G390" s="142" t="s">
        <v>44</v>
      </c>
      <c r="H390" s="142" t="s">
        <v>654</v>
      </c>
      <c r="I390" s="142" t="s">
        <v>688</v>
      </c>
      <c r="J390" s="178">
        <v>40207.041666666701</v>
      </c>
      <c r="K390" s="178">
        <v>40207.416666666701</v>
      </c>
      <c r="L390" s="142" t="s">
        <v>137</v>
      </c>
      <c r="M390" s="142" t="s">
        <v>138</v>
      </c>
      <c r="N390" s="144">
        <v>182.42</v>
      </c>
      <c r="O390" s="144">
        <v>23877.14</v>
      </c>
      <c r="P390" s="144">
        <v>5.08</v>
      </c>
      <c r="Q390" s="144">
        <v>312.5</v>
      </c>
      <c r="R390" s="144">
        <v>300</v>
      </c>
      <c r="S390" s="144">
        <v>117.58</v>
      </c>
      <c r="T390" s="142">
        <v>19</v>
      </c>
    </row>
    <row r="391" spans="2:20" x14ac:dyDescent="0.2">
      <c r="B391" s="142">
        <v>318</v>
      </c>
      <c r="C391" s="142" t="s">
        <v>79</v>
      </c>
      <c r="D391" s="142" t="s">
        <v>29</v>
      </c>
      <c r="E391" s="142" t="s">
        <v>128</v>
      </c>
      <c r="F391" s="142" t="s">
        <v>30</v>
      </c>
      <c r="G391" s="142" t="s">
        <v>44</v>
      </c>
      <c r="H391" s="142" t="s">
        <v>689</v>
      </c>
      <c r="I391" s="142" t="s">
        <v>690</v>
      </c>
      <c r="J391" s="178">
        <v>40210.041666666701</v>
      </c>
      <c r="K391" s="178">
        <v>40210.416666666701</v>
      </c>
      <c r="L391" s="142" t="s">
        <v>137</v>
      </c>
      <c r="M391" s="142" t="s">
        <v>138</v>
      </c>
      <c r="N391" s="144">
        <v>169.92</v>
      </c>
      <c r="O391" s="144">
        <v>24047.06</v>
      </c>
      <c r="P391" s="144">
        <v>5.08</v>
      </c>
      <c r="Q391" s="144">
        <v>225</v>
      </c>
      <c r="R391" s="144">
        <v>212.5</v>
      </c>
      <c r="S391" s="144">
        <v>42.58</v>
      </c>
      <c r="T391" s="142">
        <v>19</v>
      </c>
    </row>
    <row r="392" spans="2:20" x14ac:dyDescent="0.2">
      <c r="B392" s="142">
        <v>319</v>
      </c>
      <c r="C392" s="142" t="s">
        <v>79</v>
      </c>
      <c r="D392" s="142" t="s">
        <v>29</v>
      </c>
      <c r="E392" s="142" t="s">
        <v>128</v>
      </c>
      <c r="F392" s="142" t="s">
        <v>30</v>
      </c>
      <c r="G392" s="142" t="s">
        <v>44</v>
      </c>
      <c r="H392" s="142" t="s">
        <v>691</v>
      </c>
      <c r="I392" s="142" t="s">
        <v>692</v>
      </c>
      <c r="J392" s="178">
        <v>40214.041666666701</v>
      </c>
      <c r="K392" s="178">
        <v>40214.416666666701</v>
      </c>
      <c r="L392" s="142" t="s">
        <v>137</v>
      </c>
      <c r="M392" s="142" t="s">
        <v>138</v>
      </c>
      <c r="N392" s="144">
        <v>-280.08</v>
      </c>
      <c r="O392" s="144">
        <v>23766.98</v>
      </c>
      <c r="P392" s="144">
        <v>5.08</v>
      </c>
      <c r="Q392" s="144">
        <v>325</v>
      </c>
      <c r="R392" s="144">
        <v>75</v>
      </c>
      <c r="S392" s="144">
        <v>355.08</v>
      </c>
      <c r="T392" s="142">
        <v>19</v>
      </c>
    </row>
    <row r="393" spans="2:20" x14ac:dyDescent="0.2">
      <c r="B393" s="142">
        <v>320</v>
      </c>
      <c r="C393" s="142" t="s">
        <v>79</v>
      </c>
      <c r="D393" s="142" t="s">
        <v>29</v>
      </c>
      <c r="E393" s="142" t="s">
        <v>128</v>
      </c>
      <c r="F393" s="142" t="s">
        <v>30</v>
      </c>
      <c r="G393" s="142" t="s">
        <v>44</v>
      </c>
      <c r="H393" s="142" t="s">
        <v>693</v>
      </c>
      <c r="I393" s="142" t="s">
        <v>694</v>
      </c>
      <c r="J393" s="178">
        <v>40217.041666666701</v>
      </c>
      <c r="K393" s="178">
        <v>40217.416666666701</v>
      </c>
      <c r="L393" s="142" t="s">
        <v>137</v>
      </c>
      <c r="M393" s="142" t="s">
        <v>138</v>
      </c>
      <c r="N393" s="144">
        <v>282.42</v>
      </c>
      <c r="O393" s="144">
        <v>24049.4</v>
      </c>
      <c r="P393" s="144">
        <v>5.08</v>
      </c>
      <c r="Q393" s="144">
        <v>87.5</v>
      </c>
      <c r="R393" s="144">
        <v>387.5</v>
      </c>
      <c r="S393" s="144">
        <v>105.08</v>
      </c>
      <c r="T393" s="142">
        <v>19</v>
      </c>
    </row>
    <row r="394" spans="2:20" x14ac:dyDescent="0.2">
      <c r="B394" s="142">
        <v>321</v>
      </c>
      <c r="C394" s="142" t="s">
        <v>79</v>
      </c>
      <c r="D394" s="142" t="s">
        <v>29</v>
      </c>
      <c r="E394" s="142" t="s">
        <v>128</v>
      </c>
      <c r="F394" s="142" t="s">
        <v>30</v>
      </c>
      <c r="G394" s="142" t="s">
        <v>44</v>
      </c>
      <c r="H394" s="142" t="s">
        <v>695</v>
      </c>
      <c r="I394" s="142" t="s">
        <v>696</v>
      </c>
      <c r="J394" s="178">
        <v>40218.041666666701</v>
      </c>
      <c r="K394" s="178">
        <v>40218.416666666701</v>
      </c>
      <c r="L394" s="142" t="s">
        <v>137</v>
      </c>
      <c r="M394" s="142" t="s">
        <v>138</v>
      </c>
      <c r="N394" s="144">
        <v>494.92</v>
      </c>
      <c r="O394" s="144">
        <v>24544.32</v>
      </c>
      <c r="P394" s="144">
        <v>5.08</v>
      </c>
      <c r="Q394" s="144">
        <v>112.5</v>
      </c>
      <c r="R394" s="144">
        <v>512.5</v>
      </c>
      <c r="S394" s="144">
        <v>17.579999999999998</v>
      </c>
      <c r="T394" s="142">
        <v>19</v>
      </c>
    </row>
    <row r="395" spans="2:20" x14ac:dyDescent="0.2">
      <c r="B395" s="142">
        <v>322</v>
      </c>
      <c r="C395" s="142" t="s">
        <v>79</v>
      </c>
      <c r="D395" s="142" t="s">
        <v>29</v>
      </c>
      <c r="E395" s="142" t="s">
        <v>128</v>
      </c>
      <c r="F395" s="142" t="s">
        <v>30</v>
      </c>
      <c r="G395" s="142" t="s">
        <v>44</v>
      </c>
      <c r="H395" s="142" t="s">
        <v>697</v>
      </c>
      <c r="I395" s="142" t="s">
        <v>698</v>
      </c>
      <c r="J395" s="178">
        <v>40233.041666666701</v>
      </c>
      <c r="K395" s="178">
        <v>40233.416666666701</v>
      </c>
      <c r="L395" s="142" t="s">
        <v>137</v>
      </c>
      <c r="M395" s="142" t="s">
        <v>138</v>
      </c>
      <c r="N395" s="144">
        <v>-105.08</v>
      </c>
      <c r="O395" s="144">
        <v>24439.24</v>
      </c>
      <c r="P395" s="144">
        <v>5.08</v>
      </c>
      <c r="Q395" s="144">
        <v>150</v>
      </c>
      <c r="R395" s="144">
        <v>162.5</v>
      </c>
      <c r="S395" s="144">
        <v>267.58</v>
      </c>
      <c r="T395" s="142">
        <v>19</v>
      </c>
    </row>
    <row r="396" spans="2:20" x14ac:dyDescent="0.2">
      <c r="B396" s="142">
        <v>323</v>
      </c>
      <c r="C396" s="142" t="s">
        <v>79</v>
      </c>
      <c r="D396" s="142" t="s">
        <v>29</v>
      </c>
      <c r="E396" s="142" t="s">
        <v>128</v>
      </c>
      <c r="F396" s="142" t="s">
        <v>30</v>
      </c>
      <c r="G396" s="142" t="s">
        <v>44</v>
      </c>
      <c r="H396" s="142" t="s">
        <v>699</v>
      </c>
      <c r="I396" s="142" t="s">
        <v>700</v>
      </c>
      <c r="J396" s="179">
        <v>40262</v>
      </c>
      <c r="K396" s="178">
        <v>40262.645833333299</v>
      </c>
      <c r="L396" s="142" t="s">
        <v>131</v>
      </c>
      <c r="M396" s="142" t="s">
        <v>132</v>
      </c>
      <c r="N396" s="144">
        <v>294.92</v>
      </c>
      <c r="O396" s="144">
        <v>24734.16</v>
      </c>
      <c r="P396" s="144">
        <v>5.08</v>
      </c>
      <c r="Q396" s="144">
        <v>62.5</v>
      </c>
      <c r="R396" s="144">
        <v>387.5</v>
      </c>
      <c r="S396" s="144">
        <v>92.58</v>
      </c>
      <c r="T396" s="142">
        <v>32</v>
      </c>
    </row>
    <row r="397" spans="2:20" x14ac:dyDescent="0.2">
      <c r="B397" s="142">
        <v>324</v>
      </c>
      <c r="C397" s="142" t="s">
        <v>79</v>
      </c>
      <c r="D397" s="142" t="s">
        <v>29</v>
      </c>
      <c r="E397" s="142" t="s">
        <v>128</v>
      </c>
      <c r="F397" s="142" t="s">
        <v>30</v>
      </c>
      <c r="G397" s="142" t="s">
        <v>44</v>
      </c>
      <c r="H397" s="142" t="s">
        <v>701</v>
      </c>
      <c r="I397" s="142" t="s">
        <v>702</v>
      </c>
      <c r="J397" s="179">
        <v>40263</v>
      </c>
      <c r="K397" s="178">
        <v>40263.645833333299</v>
      </c>
      <c r="L397" s="142" t="s">
        <v>131</v>
      </c>
      <c r="M397" s="142" t="s">
        <v>132</v>
      </c>
      <c r="N397" s="144">
        <v>382.42</v>
      </c>
      <c r="O397" s="144">
        <v>25116.58</v>
      </c>
      <c r="P397" s="144">
        <v>5.08</v>
      </c>
      <c r="Q397" s="144">
        <v>62.5</v>
      </c>
      <c r="R397" s="144">
        <v>512.5</v>
      </c>
      <c r="S397" s="144">
        <v>130.08000000000001</v>
      </c>
      <c r="T397" s="142">
        <v>32</v>
      </c>
    </row>
    <row r="398" spans="2:20" x14ac:dyDescent="0.2">
      <c r="B398" s="142">
        <v>325</v>
      </c>
      <c r="C398" s="142" t="s">
        <v>79</v>
      </c>
      <c r="D398" s="142" t="s">
        <v>29</v>
      </c>
      <c r="E398" s="142" t="s">
        <v>128</v>
      </c>
      <c r="F398" s="142" t="s">
        <v>30</v>
      </c>
      <c r="G398" s="142" t="s">
        <v>44</v>
      </c>
      <c r="H398" s="142" t="s">
        <v>703</v>
      </c>
      <c r="I398" s="142" t="s">
        <v>704</v>
      </c>
      <c r="J398" s="178">
        <v>40269.041666666701</v>
      </c>
      <c r="K398" s="178">
        <v>40269.645833333299</v>
      </c>
      <c r="L398" s="142" t="s">
        <v>131</v>
      </c>
      <c r="M398" s="142" t="s">
        <v>132</v>
      </c>
      <c r="N398" s="144">
        <v>369.92</v>
      </c>
      <c r="O398" s="144">
        <v>25486.5</v>
      </c>
      <c r="P398" s="144">
        <v>5.08</v>
      </c>
      <c r="Q398" s="144">
        <v>25</v>
      </c>
      <c r="R398" s="144">
        <v>562.5</v>
      </c>
      <c r="S398" s="144">
        <v>192.58</v>
      </c>
      <c r="T398" s="142">
        <v>30</v>
      </c>
    </row>
    <row r="399" spans="2:20" x14ac:dyDescent="0.2">
      <c r="B399" s="142">
        <v>326</v>
      </c>
      <c r="C399" s="142" t="s">
        <v>79</v>
      </c>
      <c r="D399" s="142" t="s">
        <v>29</v>
      </c>
      <c r="E399" s="142" t="s">
        <v>128</v>
      </c>
      <c r="F399" s="142" t="s">
        <v>30</v>
      </c>
      <c r="G399" s="142" t="s">
        <v>44</v>
      </c>
      <c r="H399" s="142" t="s">
        <v>480</v>
      </c>
      <c r="I399" s="142" t="s">
        <v>705</v>
      </c>
      <c r="J399" s="178">
        <v>40276.041666666701</v>
      </c>
      <c r="K399" s="178">
        <v>40276.645833333299</v>
      </c>
      <c r="L399" s="142" t="s">
        <v>131</v>
      </c>
      <c r="M399" s="142" t="s">
        <v>132</v>
      </c>
      <c r="N399" s="144">
        <v>-105.08</v>
      </c>
      <c r="O399" s="144">
        <v>25381.42</v>
      </c>
      <c r="P399" s="144">
        <v>5.08</v>
      </c>
      <c r="Q399" s="144">
        <v>312.5</v>
      </c>
      <c r="R399" s="144">
        <v>12.5</v>
      </c>
      <c r="S399" s="144">
        <v>117.58</v>
      </c>
      <c r="T399" s="142">
        <v>30</v>
      </c>
    </row>
    <row r="400" spans="2:20" x14ac:dyDescent="0.2">
      <c r="B400" s="142">
        <v>327</v>
      </c>
      <c r="C400" s="142" t="s">
        <v>79</v>
      </c>
      <c r="D400" s="142" t="s">
        <v>29</v>
      </c>
      <c r="E400" s="142" t="s">
        <v>128</v>
      </c>
      <c r="F400" s="142" t="s">
        <v>30</v>
      </c>
      <c r="G400" s="142" t="s">
        <v>44</v>
      </c>
      <c r="H400" s="142" t="s">
        <v>706</v>
      </c>
      <c r="I400" s="142" t="s">
        <v>707</v>
      </c>
      <c r="J400" s="178">
        <v>40281.041666666701</v>
      </c>
      <c r="K400" s="178">
        <v>40281.645833333299</v>
      </c>
      <c r="L400" s="142" t="s">
        <v>131</v>
      </c>
      <c r="M400" s="142" t="s">
        <v>132</v>
      </c>
      <c r="N400" s="144">
        <v>-130.08000000000001</v>
      </c>
      <c r="O400" s="144">
        <v>25251.34</v>
      </c>
      <c r="P400" s="144">
        <v>5.08</v>
      </c>
      <c r="Q400" s="144">
        <v>250</v>
      </c>
      <c r="R400" s="144">
        <v>137.5</v>
      </c>
      <c r="S400" s="144">
        <v>267.58</v>
      </c>
      <c r="T400" s="142">
        <v>30</v>
      </c>
    </row>
    <row r="401" spans="2:20" x14ac:dyDescent="0.2">
      <c r="B401" s="142">
        <v>328</v>
      </c>
      <c r="C401" s="142" t="s">
        <v>79</v>
      </c>
      <c r="D401" s="142" t="s">
        <v>29</v>
      </c>
      <c r="E401" s="142" t="s">
        <v>128</v>
      </c>
      <c r="F401" s="142" t="s">
        <v>30</v>
      </c>
      <c r="G401" s="142" t="s">
        <v>44</v>
      </c>
      <c r="H401" s="142" t="s">
        <v>708</v>
      </c>
      <c r="I401" s="142" t="s">
        <v>709</v>
      </c>
      <c r="J401" s="178">
        <v>40287.041666666701</v>
      </c>
      <c r="K401" s="178">
        <v>40287.645833333299</v>
      </c>
      <c r="L401" s="142" t="s">
        <v>131</v>
      </c>
      <c r="M401" s="142" t="s">
        <v>132</v>
      </c>
      <c r="N401" s="144">
        <v>7.42</v>
      </c>
      <c r="O401" s="144">
        <v>25258.76</v>
      </c>
      <c r="P401" s="144">
        <v>5.08</v>
      </c>
      <c r="Q401" s="144">
        <v>337.5</v>
      </c>
      <c r="R401" s="144">
        <v>250</v>
      </c>
      <c r="S401" s="144">
        <v>242.58</v>
      </c>
      <c r="T401" s="142">
        <v>30</v>
      </c>
    </row>
    <row r="402" spans="2:20" x14ac:dyDescent="0.2">
      <c r="B402" s="142">
        <v>329</v>
      </c>
      <c r="C402" s="142" t="s">
        <v>79</v>
      </c>
      <c r="D402" s="142" t="s">
        <v>29</v>
      </c>
      <c r="E402" s="142" t="s">
        <v>128</v>
      </c>
      <c r="F402" s="142" t="s">
        <v>30</v>
      </c>
      <c r="G402" s="142" t="s">
        <v>44</v>
      </c>
      <c r="H402" s="142" t="s">
        <v>710</v>
      </c>
      <c r="I402" s="142" t="s">
        <v>711</v>
      </c>
      <c r="J402" s="178">
        <v>40290.041666666701</v>
      </c>
      <c r="K402" s="178">
        <v>40290.645833333299</v>
      </c>
      <c r="L402" s="142" t="s">
        <v>131</v>
      </c>
      <c r="M402" s="142" t="s">
        <v>132</v>
      </c>
      <c r="N402" s="144">
        <v>-205.08</v>
      </c>
      <c r="O402" s="144">
        <v>25053.68</v>
      </c>
      <c r="P402" s="144">
        <v>5.08</v>
      </c>
      <c r="Q402" s="144">
        <v>525</v>
      </c>
      <c r="R402" s="144">
        <v>362.5</v>
      </c>
      <c r="S402" s="144">
        <v>567.58000000000004</v>
      </c>
      <c r="T402" s="142">
        <v>30</v>
      </c>
    </row>
    <row r="403" spans="2:20" x14ac:dyDescent="0.2">
      <c r="B403" s="142">
        <v>330</v>
      </c>
      <c r="C403" s="142" t="s">
        <v>79</v>
      </c>
      <c r="D403" s="142" t="s">
        <v>29</v>
      </c>
      <c r="E403" s="142" t="s">
        <v>128</v>
      </c>
      <c r="F403" s="142" t="s">
        <v>30</v>
      </c>
      <c r="G403" s="142" t="s">
        <v>44</v>
      </c>
      <c r="H403" s="142" t="s">
        <v>712</v>
      </c>
      <c r="I403" s="142" t="s">
        <v>713</v>
      </c>
      <c r="J403" s="178">
        <v>40295.041666666701</v>
      </c>
      <c r="K403" s="178">
        <v>40295.645833333299</v>
      </c>
      <c r="L403" s="142" t="s">
        <v>131</v>
      </c>
      <c r="M403" s="142" t="s">
        <v>132</v>
      </c>
      <c r="N403" s="144">
        <v>-142.58000000000001</v>
      </c>
      <c r="O403" s="144">
        <v>24911.1</v>
      </c>
      <c r="P403" s="144">
        <v>5.08</v>
      </c>
      <c r="Q403" s="144">
        <v>400</v>
      </c>
      <c r="R403" s="144">
        <v>62.5</v>
      </c>
      <c r="S403" s="144">
        <v>205.08</v>
      </c>
      <c r="T403" s="142">
        <v>30</v>
      </c>
    </row>
    <row r="404" spans="2:20" x14ac:dyDescent="0.2">
      <c r="B404" s="142">
        <v>331</v>
      </c>
      <c r="C404" s="142" t="s">
        <v>79</v>
      </c>
      <c r="D404" s="142" t="s">
        <v>29</v>
      </c>
      <c r="E404" s="142" t="s">
        <v>128</v>
      </c>
      <c r="F404" s="142" t="s">
        <v>30</v>
      </c>
      <c r="G404" s="142" t="s">
        <v>44</v>
      </c>
      <c r="H404" s="142" t="s">
        <v>714</v>
      </c>
      <c r="I404" s="142" t="s">
        <v>715</v>
      </c>
      <c r="J404" s="178">
        <v>40296.041666666701</v>
      </c>
      <c r="K404" s="178">
        <v>40296.645833333299</v>
      </c>
      <c r="L404" s="142" t="s">
        <v>131</v>
      </c>
      <c r="M404" s="142" t="s">
        <v>132</v>
      </c>
      <c r="N404" s="144">
        <v>194.92</v>
      </c>
      <c r="O404" s="144">
        <v>25106.02</v>
      </c>
      <c r="P404" s="144">
        <v>5.08</v>
      </c>
      <c r="Q404" s="144">
        <v>287.5</v>
      </c>
      <c r="R404" s="144">
        <v>362.5</v>
      </c>
      <c r="S404" s="144">
        <v>167.58</v>
      </c>
      <c r="T404" s="142">
        <v>30</v>
      </c>
    </row>
    <row r="405" spans="2:20" x14ac:dyDescent="0.2">
      <c r="B405" s="142">
        <v>332</v>
      </c>
      <c r="C405" s="142" t="s">
        <v>79</v>
      </c>
      <c r="D405" s="142" t="s">
        <v>29</v>
      </c>
      <c r="E405" s="142" t="s">
        <v>128</v>
      </c>
      <c r="F405" s="142" t="s">
        <v>30</v>
      </c>
      <c r="G405" s="142" t="s">
        <v>44</v>
      </c>
      <c r="H405" s="142" t="s">
        <v>716</v>
      </c>
      <c r="I405" s="142" t="s">
        <v>708</v>
      </c>
      <c r="J405" s="178">
        <v>40301.041666666701</v>
      </c>
      <c r="K405" s="178">
        <v>40301.645833333299</v>
      </c>
      <c r="L405" s="142" t="s">
        <v>131</v>
      </c>
      <c r="M405" s="142" t="s">
        <v>132</v>
      </c>
      <c r="N405" s="144">
        <v>44.92</v>
      </c>
      <c r="O405" s="144">
        <v>25150.94</v>
      </c>
      <c r="P405" s="144">
        <v>5.08</v>
      </c>
      <c r="Q405" s="144">
        <v>175</v>
      </c>
      <c r="R405" s="144">
        <v>300</v>
      </c>
      <c r="S405" s="144">
        <v>255.08</v>
      </c>
      <c r="T405" s="142">
        <v>30</v>
      </c>
    </row>
    <row r="406" spans="2:20" x14ac:dyDescent="0.2">
      <c r="B406" s="142">
        <v>333</v>
      </c>
      <c r="C406" s="142" t="s">
        <v>79</v>
      </c>
      <c r="D406" s="142" t="s">
        <v>29</v>
      </c>
      <c r="E406" s="142" t="s">
        <v>128</v>
      </c>
      <c r="F406" s="142" t="s">
        <v>30</v>
      </c>
      <c r="G406" s="142" t="s">
        <v>44</v>
      </c>
      <c r="H406" s="142" t="s">
        <v>717</v>
      </c>
      <c r="I406" s="142" t="s">
        <v>718</v>
      </c>
      <c r="J406" s="178">
        <v>40303.041666666701</v>
      </c>
      <c r="K406" s="178">
        <v>40303.416666666701</v>
      </c>
      <c r="L406" s="142" t="s">
        <v>137</v>
      </c>
      <c r="M406" s="142" t="s">
        <v>138</v>
      </c>
      <c r="N406" s="144">
        <v>157.41999999999999</v>
      </c>
      <c r="O406" s="144">
        <v>25308.36</v>
      </c>
      <c r="P406" s="144">
        <v>5.08</v>
      </c>
      <c r="Q406" s="144">
        <v>187.5</v>
      </c>
      <c r="R406" s="144">
        <v>212.5</v>
      </c>
      <c r="S406" s="144">
        <v>55.08</v>
      </c>
      <c r="T406" s="142">
        <v>19</v>
      </c>
    </row>
    <row r="407" spans="2:20" x14ac:dyDescent="0.2">
      <c r="B407" s="142">
        <v>334</v>
      </c>
      <c r="C407" s="142" t="s">
        <v>79</v>
      </c>
      <c r="D407" s="142" t="s">
        <v>29</v>
      </c>
      <c r="E407" s="142" t="s">
        <v>128</v>
      </c>
      <c r="F407" s="142" t="s">
        <v>30</v>
      </c>
      <c r="G407" s="142" t="s">
        <v>44</v>
      </c>
      <c r="H407" s="142" t="s">
        <v>719</v>
      </c>
      <c r="I407" s="142" t="s">
        <v>720</v>
      </c>
      <c r="J407" s="178">
        <v>40304.041666666701</v>
      </c>
      <c r="K407" s="178">
        <v>40304.416666666701</v>
      </c>
      <c r="L407" s="142" t="s">
        <v>137</v>
      </c>
      <c r="M407" s="142" t="s">
        <v>138</v>
      </c>
      <c r="N407" s="144">
        <v>7.42</v>
      </c>
      <c r="O407" s="144">
        <v>25315.78</v>
      </c>
      <c r="P407" s="144">
        <v>5.08</v>
      </c>
      <c r="Q407" s="144">
        <v>350</v>
      </c>
      <c r="R407" s="144">
        <v>150</v>
      </c>
      <c r="S407" s="144">
        <v>142.58000000000001</v>
      </c>
      <c r="T407" s="142">
        <v>19</v>
      </c>
    </row>
    <row r="408" spans="2:20" x14ac:dyDescent="0.2">
      <c r="B408" s="142">
        <v>335</v>
      </c>
      <c r="C408" s="142" t="s">
        <v>79</v>
      </c>
      <c r="D408" s="142" t="s">
        <v>29</v>
      </c>
      <c r="E408" s="142" t="s">
        <v>128</v>
      </c>
      <c r="F408" s="142" t="s">
        <v>30</v>
      </c>
      <c r="G408" s="142" t="s">
        <v>44</v>
      </c>
      <c r="H408" s="142" t="s">
        <v>721</v>
      </c>
      <c r="I408" s="142" t="s">
        <v>722</v>
      </c>
      <c r="J408" s="178">
        <v>40305.041666666701</v>
      </c>
      <c r="K408" s="178">
        <v>40305.416666666701</v>
      </c>
      <c r="L408" s="142" t="s">
        <v>137</v>
      </c>
      <c r="M408" s="142" t="s">
        <v>138</v>
      </c>
      <c r="N408" s="144">
        <v>332.42</v>
      </c>
      <c r="O408" s="144">
        <v>25648.2</v>
      </c>
      <c r="P408" s="144">
        <v>5.08</v>
      </c>
      <c r="Q408" s="144">
        <v>112.5</v>
      </c>
      <c r="R408" s="144">
        <v>725</v>
      </c>
      <c r="S408" s="144">
        <v>392.58</v>
      </c>
      <c r="T408" s="142">
        <v>19</v>
      </c>
    </row>
    <row r="409" spans="2:20" x14ac:dyDescent="0.2">
      <c r="B409" s="142">
        <v>336</v>
      </c>
      <c r="C409" s="142" t="s">
        <v>79</v>
      </c>
      <c r="D409" s="142" t="s">
        <v>29</v>
      </c>
      <c r="E409" s="142" t="s">
        <v>128</v>
      </c>
      <c r="F409" s="142" t="s">
        <v>30</v>
      </c>
      <c r="G409" s="142" t="s">
        <v>44</v>
      </c>
      <c r="H409" s="142" t="s">
        <v>723</v>
      </c>
      <c r="I409" s="142" t="s">
        <v>724</v>
      </c>
      <c r="J409" s="178">
        <v>40310.041666666701</v>
      </c>
      <c r="K409" s="178">
        <v>40310.416666666701</v>
      </c>
      <c r="L409" s="142" t="s">
        <v>137</v>
      </c>
      <c r="M409" s="142" t="s">
        <v>138</v>
      </c>
      <c r="N409" s="144">
        <v>144.91999999999999</v>
      </c>
      <c r="O409" s="144">
        <v>25793.119999999999</v>
      </c>
      <c r="P409" s="144">
        <v>5.08</v>
      </c>
      <c r="Q409" s="144">
        <v>462.5</v>
      </c>
      <c r="R409" s="144">
        <v>325</v>
      </c>
      <c r="S409" s="144">
        <v>180.08</v>
      </c>
      <c r="T409" s="142">
        <v>19</v>
      </c>
    </row>
    <row r="410" spans="2:20" x14ac:dyDescent="0.2">
      <c r="B410" s="142">
        <v>337</v>
      </c>
      <c r="C410" s="142" t="s">
        <v>79</v>
      </c>
      <c r="D410" s="142" t="s">
        <v>29</v>
      </c>
      <c r="E410" s="142" t="s">
        <v>128</v>
      </c>
      <c r="F410" s="142" t="s">
        <v>30</v>
      </c>
      <c r="G410" s="142" t="s">
        <v>44</v>
      </c>
      <c r="H410" s="142" t="s">
        <v>725</v>
      </c>
      <c r="I410" s="142" t="s">
        <v>726</v>
      </c>
      <c r="J410" s="178">
        <v>40312.041666666701</v>
      </c>
      <c r="K410" s="178">
        <v>40312.416666666701</v>
      </c>
      <c r="L410" s="142" t="s">
        <v>137</v>
      </c>
      <c r="M410" s="142" t="s">
        <v>138</v>
      </c>
      <c r="N410" s="144">
        <v>-217.58</v>
      </c>
      <c r="O410" s="144">
        <v>25575.54</v>
      </c>
      <c r="P410" s="144">
        <v>5.08</v>
      </c>
      <c r="Q410" s="144">
        <v>362.5</v>
      </c>
      <c r="R410" s="144">
        <v>275</v>
      </c>
      <c r="S410" s="144">
        <v>492.58</v>
      </c>
      <c r="T410" s="142">
        <v>19</v>
      </c>
    </row>
    <row r="411" spans="2:20" x14ac:dyDescent="0.2">
      <c r="B411" s="142">
        <v>338</v>
      </c>
      <c r="C411" s="142" t="s">
        <v>79</v>
      </c>
      <c r="D411" s="142" t="s">
        <v>29</v>
      </c>
      <c r="E411" s="142" t="s">
        <v>128</v>
      </c>
      <c r="F411" s="142" t="s">
        <v>30</v>
      </c>
      <c r="G411" s="142" t="s">
        <v>44</v>
      </c>
      <c r="H411" s="142" t="s">
        <v>727</v>
      </c>
      <c r="I411" s="142" t="s">
        <v>728</v>
      </c>
      <c r="J411" s="178">
        <v>40315.041666666701</v>
      </c>
      <c r="K411" s="178">
        <v>40315.416666666701</v>
      </c>
      <c r="L411" s="142" t="s">
        <v>137</v>
      </c>
      <c r="M411" s="142" t="s">
        <v>138</v>
      </c>
      <c r="N411" s="144">
        <v>307.42</v>
      </c>
      <c r="O411" s="144">
        <v>25882.959999999999</v>
      </c>
      <c r="P411" s="144">
        <v>5.08</v>
      </c>
      <c r="Q411" s="144">
        <v>512.5</v>
      </c>
      <c r="R411" s="144">
        <v>375</v>
      </c>
      <c r="S411" s="144">
        <v>67.58</v>
      </c>
      <c r="T411" s="142">
        <v>19</v>
      </c>
    </row>
    <row r="412" spans="2:20" x14ac:dyDescent="0.2">
      <c r="B412" s="142">
        <v>339</v>
      </c>
      <c r="C412" s="142" t="s">
        <v>79</v>
      </c>
      <c r="D412" s="142" t="s">
        <v>29</v>
      </c>
      <c r="E412" s="142" t="s">
        <v>128</v>
      </c>
      <c r="F412" s="142" t="s">
        <v>30</v>
      </c>
      <c r="G412" s="142" t="s">
        <v>44</v>
      </c>
      <c r="H412" s="142" t="s">
        <v>729</v>
      </c>
      <c r="I412" s="142" t="s">
        <v>730</v>
      </c>
      <c r="J412" s="178">
        <v>40317.041666666701</v>
      </c>
      <c r="K412" s="178">
        <v>40317.416666666701</v>
      </c>
      <c r="L412" s="142" t="s">
        <v>137</v>
      </c>
      <c r="M412" s="142" t="s">
        <v>138</v>
      </c>
      <c r="N412" s="144">
        <v>-180.08</v>
      </c>
      <c r="O412" s="144">
        <v>25702.880000000001</v>
      </c>
      <c r="P412" s="144">
        <v>5.08</v>
      </c>
      <c r="Q412" s="144">
        <v>225</v>
      </c>
      <c r="R412" s="144">
        <v>387.5</v>
      </c>
      <c r="S412" s="144">
        <v>567.58000000000004</v>
      </c>
      <c r="T412" s="142">
        <v>19</v>
      </c>
    </row>
    <row r="413" spans="2:20" x14ac:dyDescent="0.2">
      <c r="B413" s="142">
        <v>340</v>
      </c>
      <c r="C413" s="142" t="s">
        <v>79</v>
      </c>
      <c r="D413" s="142" t="s">
        <v>29</v>
      </c>
      <c r="E413" s="142" t="s">
        <v>128</v>
      </c>
      <c r="F413" s="142" t="s">
        <v>30</v>
      </c>
      <c r="G413" s="142" t="s">
        <v>44</v>
      </c>
      <c r="H413" s="142" t="s">
        <v>696</v>
      </c>
      <c r="I413" s="142" t="s">
        <v>731</v>
      </c>
      <c r="J413" s="178">
        <v>40319.041666666701</v>
      </c>
      <c r="K413" s="178">
        <v>40319.416666666701</v>
      </c>
      <c r="L413" s="142" t="s">
        <v>137</v>
      </c>
      <c r="M413" s="142" t="s">
        <v>138</v>
      </c>
      <c r="N413" s="144">
        <v>444.92</v>
      </c>
      <c r="O413" s="144">
        <v>26147.8</v>
      </c>
      <c r="P413" s="144">
        <v>5.08</v>
      </c>
      <c r="Q413" s="144">
        <v>87.5</v>
      </c>
      <c r="R413" s="144">
        <v>687.5</v>
      </c>
      <c r="S413" s="144">
        <v>242.58</v>
      </c>
      <c r="T413" s="142">
        <v>19</v>
      </c>
    </row>
    <row r="414" spans="2:20" x14ac:dyDescent="0.2">
      <c r="B414" s="142">
        <v>341</v>
      </c>
      <c r="C414" s="142" t="s">
        <v>79</v>
      </c>
      <c r="D414" s="142" t="s">
        <v>29</v>
      </c>
      <c r="E414" s="142" t="s">
        <v>128</v>
      </c>
      <c r="F414" s="142" t="s">
        <v>30</v>
      </c>
      <c r="G414" s="142" t="s">
        <v>44</v>
      </c>
      <c r="H414" s="142" t="s">
        <v>732</v>
      </c>
      <c r="I414" s="142" t="s">
        <v>733</v>
      </c>
      <c r="J414" s="178">
        <v>40323.041666666701</v>
      </c>
      <c r="K414" s="178">
        <v>40323.291666666701</v>
      </c>
      <c r="L414" s="142" t="s">
        <v>137</v>
      </c>
      <c r="M414" s="142" t="s">
        <v>335</v>
      </c>
      <c r="N414" s="144">
        <v>-642.58000000000004</v>
      </c>
      <c r="O414" s="144">
        <v>25505.22</v>
      </c>
      <c r="P414" s="144">
        <v>5.08</v>
      </c>
      <c r="Q414" s="144">
        <v>637.5</v>
      </c>
      <c r="R414" s="144">
        <v>112.5</v>
      </c>
      <c r="S414" s="144">
        <v>755.08</v>
      </c>
      <c r="T414" s="142">
        <v>13</v>
      </c>
    </row>
    <row r="415" spans="2:20" x14ac:dyDescent="0.2">
      <c r="B415" s="142">
        <v>342</v>
      </c>
      <c r="C415" s="142" t="s">
        <v>79</v>
      </c>
      <c r="D415" s="142" t="s">
        <v>29</v>
      </c>
      <c r="E415" s="142" t="s">
        <v>128</v>
      </c>
      <c r="F415" s="142" t="s">
        <v>30</v>
      </c>
      <c r="G415" s="142" t="s">
        <v>44</v>
      </c>
      <c r="H415" s="142" t="s">
        <v>694</v>
      </c>
      <c r="I415" s="142" t="s">
        <v>734</v>
      </c>
      <c r="J415" s="178">
        <v>40325.041666666701</v>
      </c>
      <c r="K415" s="178">
        <v>40325.416666666701</v>
      </c>
      <c r="L415" s="142" t="s">
        <v>137</v>
      </c>
      <c r="M415" s="142" t="s">
        <v>138</v>
      </c>
      <c r="N415" s="144">
        <v>1107.42</v>
      </c>
      <c r="O415" s="144">
        <v>26612.639999999999</v>
      </c>
      <c r="P415" s="144">
        <v>5.08</v>
      </c>
      <c r="Q415" s="144">
        <v>162.5</v>
      </c>
      <c r="R415" s="144">
        <v>1200</v>
      </c>
      <c r="S415" s="144">
        <v>92.58</v>
      </c>
      <c r="T415" s="142">
        <v>19</v>
      </c>
    </row>
    <row r="416" spans="2:20" x14ac:dyDescent="0.2">
      <c r="B416" s="142">
        <v>343</v>
      </c>
      <c r="C416" s="142" t="s">
        <v>79</v>
      </c>
      <c r="D416" s="142" t="s">
        <v>29</v>
      </c>
      <c r="E416" s="142" t="s">
        <v>128</v>
      </c>
      <c r="F416" s="142" t="s">
        <v>30</v>
      </c>
      <c r="G416" s="142" t="s">
        <v>44</v>
      </c>
      <c r="H416" s="142" t="s">
        <v>735</v>
      </c>
      <c r="I416" s="142" t="s">
        <v>736</v>
      </c>
      <c r="J416" s="178">
        <v>40329.041666666701</v>
      </c>
      <c r="K416" s="178">
        <v>40329.416666666701</v>
      </c>
      <c r="L416" s="142" t="s">
        <v>137</v>
      </c>
      <c r="M416" s="142" t="s">
        <v>138</v>
      </c>
      <c r="N416" s="144">
        <v>-92.58</v>
      </c>
      <c r="O416" s="144">
        <v>26520.06</v>
      </c>
      <c r="P416" s="144">
        <v>5.08</v>
      </c>
      <c r="Q416" s="144">
        <v>162.5</v>
      </c>
      <c r="R416" s="144">
        <v>100</v>
      </c>
      <c r="S416" s="144">
        <v>192.58</v>
      </c>
      <c r="T416" s="142">
        <v>19</v>
      </c>
    </row>
    <row r="417" spans="2:20" x14ac:dyDescent="0.2">
      <c r="B417" s="142">
        <v>344</v>
      </c>
      <c r="C417" s="142" t="s">
        <v>79</v>
      </c>
      <c r="D417" s="142" t="s">
        <v>29</v>
      </c>
      <c r="E417" s="142" t="s">
        <v>128</v>
      </c>
      <c r="F417" s="142" t="s">
        <v>30</v>
      </c>
      <c r="G417" s="142" t="s">
        <v>44</v>
      </c>
      <c r="H417" s="142" t="s">
        <v>737</v>
      </c>
      <c r="I417" s="142" t="s">
        <v>738</v>
      </c>
      <c r="J417" s="178">
        <v>40330.041666666701</v>
      </c>
      <c r="K417" s="178">
        <v>40330.375</v>
      </c>
      <c r="L417" s="142" t="s">
        <v>137</v>
      </c>
      <c r="M417" s="142" t="s">
        <v>335</v>
      </c>
      <c r="N417" s="144">
        <v>-655.08000000000004</v>
      </c>
      <c r="O417" s="144">
        <v>25864.98</v>
      </c>
      <c r="P417" s="144">
        <v>5.08</v>
      </c>
      <c r="Q417" s="144">
        <v>650</v>
      </c>
      <c r="R417" s="144">
        <v>112.5</v>
      </c>
      <c r="S417" s="144">
        <v>767.58</v>
      </c>
      <c r="T417" s="142">
        <v>17</v>
      </c>
    </row>
    <row r="418" spans="2:20" x14ac:dyDescent="0.2">
      <c r="B418" s="142">
        <v>345</v>
      </c>
      <c r="C418" s="142" t="s">
        <v>79</v>
      </c>
      <c r="D418" s="142" t="s">
        <v>29</v>
      </c>
      <c r="E418" s="142" t="s">
        <v>128</v>
      </c>
      <c r="F418" s="142" t="s">
        <v>30</v>
      </c>
      <c r="G418" s="142" t="s">
        <v>44</v>
      </c>
      <c r="H418" s="142" t="s">
        <v>739</v>
      </c>
      <c r="I418" s="142" t="s">
        <v>689</v>
      </c>
      <c r="J418" s="178">
        <v>40331.041666666701</v>
      </c>
      <c r="K418" s="178">
        <v>40331.416666666701</v>
      </c>
      <c r="L418" s="142" t="s">
        <v>137</v>
      </c>
      <c r="M418" s="142" t="s">
        <v>138</v>
      </c>
      <c r="N418" s="144">
        <v>132.41999999999999</v>
      </c>
      <c r="O418" s="144">
        <v>25997.4</v>
      </c>
      <c r="P418" s="144">
        <v>5.08</v>
      </c>
      <c r="Q418" s="144">
        <v>125</v>
      </c>
      <c r="R418" s="144">
        <v>387.5</v>
      </c>
      <c r="S418" s="144">
        <v>255.08</v>
      </c>
      <c r="T418" s="142">
        <v>19</v>
      </c>
    </row>
    <row r="419" spans="2:20" x14ac:dyDescent="0.2">
      <c r="B419" s="142">
        <v>346</v>
      </c>
      <c r="C419" s="142" t="s">
        <v>79</v>
      </c>
      <c r="D419" s="142" t="s">
        <v>29</v>
      </c>
      <c r="E419" s="142" t="s">
        <v>128</v>
      </c>
      <c r="F419" s="142" t="s">
        <v>30</v>
      </c>
      <c r="G419" s="142" t="s">
        <v>44</v>
      </c>
      <c r="H419" s="142" t="s">
        <v>740</v>
      </c>
      <c r="I419" s="142" t="s">
        <v>741</v>
      </c>
      <c r="J419" s="178">
        <v>40336.041666666701</v>
      </c>
      <c r="K419" s="178">
        <v>40336.416666666701</v>
      </c>
      <c r="L419" s="142" t="s">
        <v>137</v>
      </c>
      <c r="M419" s="142" t="s">
        <v>138</v>
      </c>
      <c r="N419" s="144">
        <v>169.92</v>
      </c>
      <c r="O419" s="144">
        <v>26167.32</v>
      </c>
      <c r="P419" s="144">
        <v>5.08</v>
      </c>
      <c r="Q419" s="144">
        <v>325</v>
      </c>
      <c r="R419" s="144">
        <v>275</v>
      </c>
      <c r="S419" s="144">
        <v>105.08</v>
      </c>
      <c r="T419" s="142">
        <v>19</v>
      </c>
    </row>
    <row r="420" spans="2:20" x14ac:dyDescent="0.2">
      <c r="B420" s="142">
        <v>347</v>
      </c>
      <c r="C420" s="142" t="s">
        <v>79</v>
      </c>
      <c r="D420" s="142" t="s">
        <v>29</v>
      </c>
      <c r="E420" s="142" t="s">
        <v>128</v>
      </c>
      <c r="F420" s="142" t="s">
        <v>30</v>
      </c>
      <c r="G420" s="142" t="s">
        <v>44</v>
      </c>
      <c r="H420" s="142" t="s">
        <v>742</v>
      </c>
      <c r="I420" s="142" t="s">
        <v>743</v>
      </c>
      <c r="J420" s="178">
        <v>40337.041666666701</v>
      </c>
      <c r="K420" s="178">
        <v>40337.416666666701</v>
      </c>
      <c r="L420" s="142" t="s">
        <v>137</v>
      </c>
      <c r="M420" s="142" t="s">
        <v>138</v>
      </c>
      <c r="N420" s="144">
        <v>-267.58</v>
      </c>
      <c r="O420" s="144">
        <v>25899.74</v>
      </c>
      <c r="P420" s="144">
        <v>5.08</v>
      </c>
      <c r="Q420" s="144">
        <v>387.5</v>
      </c>
      <c r="R420" s="144">
        <v>387.5</v>
      </c>
      <c r="S420" s="144">
        <v>655.08000000000004</v>
      </c>
      <c r="T420" s="142">
        <v>19</v>
      </c>
    </row>
    <row r="421" spans="2:20" x14ac:dyDescent="0.2">
      <c r="B421" s="142">
        <v>348</v>
      </c>
      <c r="C421" s="142" t="s">
        <v>79</v>
      </c>
      <c r="D421" s="142" t="s">
        <v>29</v>
      </c>
      <c r="E421" s="142" t="s">
        <v>128</v>
      </c>
      <c r="F421" s="142" t="s">
        <v>30</v>
      </c>
      <c r="G421" s="142" t="s">
        <v>44</v>
      </c>
      <c r="H421" s="142" t="s">
        <v>744</v>
      </c>
      <c r="I421" s="142" t="s">
        <v>694</v>
      </c>
      <c r="J421" s="178">
        <v>40339.041666666701</v>
      </c>
      <c r="K421" s="178">
        <v>40339.416666666701</v>
      </c>
      <c r="L421" s="142" t="s">
        <v>137</v>
      </c>
      <c r="M421" s="142" t="s">
        <v>138</v>
      </c>
      <c r="N421" s="144">
        <v>794.92</v>
      </c>
      <c r="O421" s="144">
        <v>26694.66</v>
      </c>
      <c r="P421" s="144">
        <v>5.08</v>
      </c>
      <c r="Q421" s="144">
        <v>25</v>
      </c>
      <c r="R421" s="144">
        <v>825</v>
      </c>
      <c r="S421" s="144">
        <v>30.08</v>
      </c>
      <c r="T421" s="142">
        <v>19</v>
      </c>
    </row>
    <row r="422" spans="2:20" x14ac:dyDescent="0.2">
      <c r="B422" s="142">
        <v>349</v>
      </c>
      <c r="C422" s="142" t="s">
        <v>79</v>
      </c>
      <c r="D422" s="142" t="s">
        <v>29</v>
      </c>
      <c r="E422" s="142" t="s">
        <v>128</v>
      </c>
      <c r="F422" s="142" t="s">
        <v>30</v>
      </c>
      <c r="G422" s="142" t="s">
        <v>44</v>
      </c>
      <c r="H422" s="142" t="s">
        <v>745</v>
      </c>
      <c r="I422" s="142" t="s">
        <v>746</v>
      </c>
      <c r="J422" s="178">
        <v>40351.041666666701</v>
      </c>
      <c r="K422" s="178">
        <v>40351.416666666701</v>
      </c>
      <c r="L422" s="142" t="s">
        <v>137</v>
      </c>
      <c r="M422" s="142" t="s">
        <v>138</v>
      </c>
      <c r="N422" s="144">
        <v>-280.08</v>
      </c>
      <c r="O422" s="144">
        <v>26414.58</v>
      </c>
      <c r="P422" s="144">
        <v>5.08</v>
      </c>
      <c r="Q422" s="144">
        <v>300</v>
      </c>
      <c r="R422" s="144">
        <v>300</v>
      </c>
      <c r="S422" s="144">
        <v>580.08000000000004</v>
      </c>
      <c r="T422" s="142">
        <v>19</v>
      </c>
    </row>
    <row r="423" spans="2:20" x14ac:dyDescent="0.2">
      <c r="B423" s="142">
        <v>350</v>
      </c>
      <c r="C423" s="142" t="s">
        <v>79</v>
      </c>
      <c r="D423" s="142" t="s">
        <v>29</v>
      </c>
      <c r="E423" s="142" t="s">
        <v>128</v>
      </c>
      <c r="F423" s="142" t="s">
        <v>30</v>
      </c>
      <c r="G423" s="142" t="s">
        <v>44</v>
      </c>
      <c r="H423" s="142" t="s">
        <v>747</v>
      </c>
      <c r="I423" s="142" t="s">
        <v>697</v>
      </c>
      <c r="J423" s="178">
        <v>40352.041666666701</v>
      </c>
      <c r="K423" s="178">
        <v>40352.416666666701</v>
      </c>
      <c r="L423" s="142" t="s">
        <v>137</v>
      </c>
      <c r="M423" s="142" t="s">
        <v>138</v>
      </c>
      <c r="N423" s="144">
        <v>107.42</v>
      </c>
      <c r="O423" s="144">
        <v>26522</v>
      </c>
      <c r="P423" s="144">
        <v>5.08</v>
      </c>
      <c r="Q423" s="144">
        <v>87.5</v>
      </c>
      <c r="R423" s="144">
        <v>212.5</v>
      </c>
      <c r="S423" s="144">
        <v>105.08</v>
      </c>
      <c r="T423" s="142">
        <v>19</v>
      </c>
    </row>
    <row r="424" spans="2:20" x14ac:dyDescent="0.2">
      <c r="B424" s="142">
        <v>351</v>
      </c>
      <c r="C424" s="142" t="s">
        <v>79</v>
      </c>
      <c r="D424" s="142" t="s">
        <v>29</v>
      </c>
      <c r="E424" s="142" t="s">
        <v>128</v>
      </c>
      <c r="F424" s="142" t="s">
        <v>30</v>
      </c>
      <c r="G424" s="142" t="s">
        <v>44</v>
      </c>
      <c r="H424" s="142" t="s">
        <v>748</v>
      </c>
      <c r="I424" s="142" t="s">
        <v>688</v>
      </c>
      <c r="J424" s="178">
        <v>40353.041666666701</v>
      </c>
      <c r="K424" s="178">
        <v>40353.416666666701</v>
      </c>
      <c r="L424" s="142" t="s">
        <v>137</v>
      </c>
      <c r="M424" s="142" t="s">
        <v>138</v>
      </c>
      <c r="N424" s="144">
        <v>-305.08</v>
      </c>
      <c r="O424" s="144">
        <v>26216.92</v>
      </c>
      <c r="P424" s="144">
        <v>5.08</v>
      </c>
      <c r="Q424" s="144">
        <v>475</v>
      </c>
      <c r="R424" s="144">
        <v>225</v>
      </c>
      <c r="S424" s="144">
        <v>530.08000000000004</v>
      </c>
      <c r="T424" s="142">
        <v>19</v>
      </c>
    </row>
    <row r="425" spans="2:20" x14ac:dyDescent="0.2">
      <c r="B425" s="142">
        <v>352</v>
      </c>
      <c r="C425" s="142" t="s">
        <v>79</v>
      </c>
      <c r="D425" s="142" t="s">
        <v>29</v>
      </c>
      <c r="E425" s="142" t="s">
        <v>128</v>
      </c>
      <c r="F425" s="142" t="s">
        <v>30</v>
      </c>
      <c r="G425" s="142" t="s">
        <v>44</v>
      </c>
      <c r="H425" s="142" t="s">
        <v>749</v>
      </c>
      <c r="I425" s="142" t="s">
        <v>750</v>
      </c>
      <c r="J425" s="178">
        <v>40354.041666666701</v>
      </c>
      <c r="K425" s="178">
        <v>40354.416666666701</v>
      </c>
      <c r="L425" s="142" t="s">
        <v>137</v>
      </c>
      <c r="M425" s="142" t="s">
        <v>138</v>
      </c>
      <c r="N425" s="144">
        <v>-180.08</v>
      </c>
      <c r="O425" s="144">
        <v>26036.84</v>
      </c>
      <c r="P425" s="144">
        <v>5.08</v>
      </c>
      <c r="Q425" s="144">
        <v>250</v>
      </c>
      <c r="R425" s="144">
        <v>187.5</v>
      </c>
      <c r="S425" s="144">
        <v>367.58</v>
      </c>
      <c r="T425" s="142">
        <v>19</v>
      </c>
    </row>
    <row r="426" spans="2:20" x14ac:dyDescent="0.2">
      <c r="B426" s="142">
        <v>353</v>
      </c>
      <c r="C426" s="142" t="s">
        <v>79</v>
      </c>
      <c r="D426" s="142" t="s">
        <v>29</v>
      </c>
      <c r="E426" s="142" t="s">
        <v>128</v>
      </c>
      <c r="F426" s="142" t="s">
        <v>30</v>
      </c>
      <c r="G426" s="142" t="s">
        <v>44</v>
      </c>
      <c r="H426" s="142" t="s">
        <v>751</v>
      </c>
      <c r="I426" s="142" t="s">
        <v>752</v>
      </c>
      <c r="J426" s="178">
        <v>40359.041666666701</v>
      </c>
      <c r="K426" s="178">
        <v>40359.416666666701</v>
      </c>
      <c r="L426" s="142" t="s">
        <v>137</v>
      </c>
      <c r="M426" s="142" t="s">
        <v>138</v>
      </c>
      <c r="N426" s="144">
        <v>419.92</v>
      </c>
      <c r="O426" s="144">
        <v>26456.76</v>
      </c>
      <c r="P426" s="144">
        <v>5.08</v>
      </c>
      <c r="Q426" s="144">
        <v>0</v>
      </c>
      <c r="R426" s="144">
        <v>500</v>
      </c>
      <c r="S426" s="144">
        <v>80.08</v>
      </c>
      <c r="T426" s="142">
        <v>19</v>
      </c>
    </row>
    <row r="427" spans="2:20" x14ac:dyDescent="0.2">
      <c r="B427" s="142">
        <v>354</v>
      </c>
      <c r="C427" s="142" t="s">
        <v>79</v>
      </c>
      <c r="D427" s="142" t="s">
        <v>29</v>
      </c>
      <c r="E427" s="142" t="s">
        <v>128</v>
      </c>
      <c r="F427" s="142" t="s">
        <v>30</v>
      </c>
      <c r="G427" s="142" t="s">
        <v>44</v>
      </c>
      <c r="H427" s="142" t="s">
        <v>753</v>
      </c>
      <c r="I427" s="142" t="s">
        <v>754</v>
      </c>
      <c r="J427" s="178">
        <v>40360.041666666701</v>
      </c>
      <c r="K427" s="178">
        <v>40360.416666666701</v>
      </c>
      <c r="L427" s="142" t="s">
        <v>137</v>
      </c>
      <c r="M427" s="142" t="s">
        <v>138</v>
      </c>
      <c r="N427" s="144">
        <v>-242.58</v>
      </c>
      <c r="O427" s="144">
        <v>26214.18</v>
      </c>
      <c r="P427" s="144">
        <v>5.08</v>
      </c>
      <c r="Q427" s="144">
        <v>550</v>
      </c>
      <c r="R427" s="144">
        <v>12.5</v>
      </c>
      <c r="S427" s="144">
        <v>255.08</v>
      </c>
      <c r="T427" s="142">
        <v>19</v>
      </c>
    </row>
    <row r="428" spans="2:20" x14ac:dyDescent="0.2">
      <c r="B428" s="142">
        <v>355</v>
      </c>
      <c r="C428" s="142" t="s">
        <v>79</v>
      </c>
      <c r="D428" s="142" t="s">
        <v>29</v>
      </c>
      <c r="E428" s="142" t="s">
        <v>128</v>
      </c>
      <c r="F428" s="142" t="s">
        <v>30</v>
      </c>
      <c r="G428" s="142" t="s">
        <v>44</v>
      </c>
      <c r="H428" s="142" t="s">
        <v>755</v>
      </c>
      <c r="I428" s="142" t="s">
        <v>756</v>
      </c>
      <c r="J428" s="178">
        <v>40364.041666666701</v>
      </c>
      <c r="K428" s="178">
        <v>40364.416666666701</v>
      </c>
      <c r="L428" s="142" t="s">
        <v>137</v>
      </c>
      <c r="M428" s="142" t="s">
        <v>138</v>
      </c>
      <c r="N428" s="144">
        <v>-117.58</v>
      </c>
      <c r="O428" s="144">
        <v>26096.6</v>
      </c>
      <c r="P428" s="144">
        <v>5.08</v>
      </c>
      <c r="Q428" s="144">
        <v>137.5</v>
      </c>
      <c r="R428" s="144">
        <v>125</v>
      </c>
      <c r="S428" s="144">
        <v>242.58</v>
      </c>
      <c r="T428" s="142">
        <v>19</v>
      </c>
    </row>
    <row r="429" spans="2:20" x14ac:dyDescent="0.2">
      <c r="B429" s="142">
        <v>356</v>
      </c>
      <c r="C429" s="142" t="s">
        <v>79</v>
      </c>
      <c r="D429" s="142" t="s">
        <v>29</v>
      </c>
      <c r="E429" s="142" t="s">
        <v>128</v>
      </c>
      <c r="F429" s="142" t="s">
        <v>30</v>
      </c>
      <c r="G429" s="142" t="s">
        <v>44</v>
      </c>
      <c r="H429" s="142" t="s">
        <v>757</v>
      </c>
      <c r="I429" s="142" t="s">
        <v>758</v>
      </c>
      <c r="J429" s="178">
        <v>40365.041666666701</v>
      </c>
      <c r="K429" s="178">
        <v>40365.416666666701</v>
      </c>
      <c r="L429" s="142" t="s">
        <v>137</v>
      </c>
      <c r="M429" s="142" t="s">
        <v>138</v>
      </c>
      <c r="N429" s="144">
        <v>944.92</v>
      </c>
      <c r="O429" s="144">
        <v>27041.52</v>
      </c>
      <c r="P429" s="144">
        <v>5.08</v>
      </c>
      <c r="Q429" s="144">
        <v>0</v>
      </c>
      <c r="R429" s="144">
        <v>987.5</v>
      </c>
      <c r="S429" s="144">
        <v>42.58</v>
      </c>
      <c r="T429" s="142">
        <v>19</v>
      </c>
    </row>
    <row r="430" spans="2:20" x14ac:dyDescent="0.2">
      <c r="B430" s="142">
        <v>357</v>
      </c>
      <c r="C430" s="142" t="s">
        <v>79</v>
      </c>
      <c r="D430" s="142" t="s">
        <v>29</v>
      </c>
      <c r="E430" s="142" t="s">
        <v>128</v>
      </c>
      <c r="F430" s="142" t="s">
        <v>30</v>
      </c>
      <c r="G430" s="142" t="s">
        <v>44</v>
      </c>
      <c r="H430" s="142" t="s">
        <v>759</v>
      </c>
      <c r="I430" s="142" t="s">
        <v>492</v>
      </c>
      <c r="J430" s="178">
        <v>40374.041666666701</v>
      </c>
      <c r="K430" s="178">
        <v>40374.604166666701</v>
      </c>
      <c r="L430" s="142" t="s">
        <v>131</v>
      </c>
      <c r="M430" s="142" t="s">
        <v>335</v>
      </c>
      <c r="N430" s="144">
        <v>-555.08000000000004</v>
      </c>
      <c r="O430" s="144">
        <v>26486.44</v>
      </c>
      <c r="P430" s="144">
        <v>5.08</v>
      </c>
      <c r="Q430" s="144">
        <v>550</v>
      </c>
      <c r="R430" s="144">
        <v>450</v>
      </c>
      <c r="S430" s="144">
        <v>1005.08</v>
      </c>
      <c r="T430" s="142">
        <v>28</v>
      </c>
    </row>
    <row r="431" spans="2:20" x14ac:dyDescent="0.2">
      <c r="B431" s="142">
        <v>358</v>
      </c>
      <c r="C431" s="142" t="s">
        <v>79</v>
      </c>
      <c r="D431" s="142" t="s">
        <v>29</v>
      </c>
      <c r="E431" s="142" t="s">
        <v>128</v>
      </c>
      <c r="F431" s="142" t="s">
        <v>30</v>
      </c>
      <c r="G431" s="142" t="s">
        <v>44</v>
      </c>
      <c r="H431" s="142" t="s">
        <v>760</v>
      </c>
      <c r="I431" s="142" t="s">
        <v>761</v>
      </c>
      <c r="J431" s="178">
        <v>40378.041666666701</v>
      </c>
      <c r="K431" s="178">
        <v>40378.416666666701</v>
      </c>
      <c r="L431" s="142" t="s">
        <v>137</v>
      </c>
      <c r="M431" s="142" t="s">
        <v>138</v>
      </c>
      <c r="N431" s="144">
        <v>307.42</v>
      </c>
      <c r="O431" s="144">
        <v>26793.86</v>
      </c>
      <c r="P431" s="144">
        <v>5.08</v>
      </c>
      <c r="Q431" s="144">
        <v>37.5</v>
      </c>
      <c r="R431" s="144">
        <v>387.5</v>
      </c>
      <c r="S431" s="144">
        <v>80.08</v>
      </c>
      <c r="T431" s="142">
        <v>19</v>
      </c>
    </row>
    <row r="432" spans="2:20" x14ac:dyDescent="0.2">
      <c r="B432" s="142">
        <v>359</v>
      </c>
      <c r="C432" s="142" t="s">
        <v>79</v>
      </c>
      <c r="D432" s="142" t="s">
        <v>29</v>
      </c>
      <c r="E432" s="142" t="s">
        <v>128</v>
      </c>
      <c r="F432" s="142" t="s">
        <v>30</v>
      </c>
      <c r="G432" s="142" t="s">
        <v>44</v>
      </c>
      <c r="H432" s="142" t="s">
        <v>691</v>
      </c>
      <c r="I432" s="142" t="s">
        <v>731</v>
      </c>
      <c r="J432" s="178">
        <v>40381.041666666701</v>
      </c>
      <c r="K432" s="178">
        <v>40381.416666666701</v>
      </c>
      <c r="L432" s="142" t="s">
        <v>137</v>
      </c>
      <c r="M432" s="142" t="s">
        <v>138</v>
      </c>
      <c r="N432" s="144">
        <v>607.41999999999996</v>
      </c>
      <c r="O432" s="144">
        <v>27401.279999999999</v>
      </c>
      <c r="P432" s="144">
        <v>5.08</v>
      </c>
      <c r="Q432" s="144">
        <v>112.5</v>
      </c>
      <c r="R432" s="144">
        <v>625</v>
      </c>
      <c r="S432" s="144">
        <v>17.579999999999998</v>
      </c>
      <c r="T432" s="142">
        <v>19</v>
      </c>
    </row>
    <row r="433" spans="2:20" x14ac:dyDescent="0.2">
      <c r="B433" s="142">
        <v>360</v>
      </c>
      <c r="C433" s="142" t="s">
        <v>79</v>
      </c>
      <c r="D433" s="142" t="s">
        <v>29</v>
      </c>
      <c r="E433" s="142" t="s">
        <v>128</v>
      </c>
      <c r="F433" s="142" t="s">
        <v>30</v>
      </c>
      <c r="G433" s="142" t="s">
        <v>44</v>
      </c>
      <c r="H433" s="142" t="s">
        <v>762</v>
      </c>
      <c r="I433" s="142" t="s">
        <v>746</v>
      </c>
      <c r="J433" s="178">
        <v>40388.041666666701</v>
      </c>
      <c r="K433" s="178">
        <v>40388.645833333299</v>
      </c>
      <c r="L433" s="142" t="s">
        <v>131</v>
      </c>
      <c r="M433" s="142" t="s">
        <v>132</v>
      </c>
      <c r="N433" s="144">
        <v>82.42</v>
      </c>
      <c r="O433" s="144">
        <v>27483.7</v>
      </c>
      <c r="P433" s="144">
        <v>5.08</v>
      </c>
      <c r="Q433" s="144">
        <v>112.5</v>
      </c>
      <c r="R433" s="144">
        <v>462.5</v>
      </c>
      <c r="S433" s="144">
        <v>380.08</v>
      </c>
      <c r="T433" s="142">
        <v>30</v>
      </c>
    </row>
    <row r="434" spans="2:20" x14ac:dyDescent="0.2">
      <c r="B434" s="142">
        <v>361</v>
      </c>
      <c r="C434" s="142" t="s">
        <v>79</v>
      </c>
      <c r="D434" s="142" t="s">
        <v>29</v>
      </c>
      <c r="E434" s="142" t="s">
        <v>128</v>
      </c>
      <c r="F434" s="142" t="s">
        <v>30</v>
      </c>
      <c r="G434" s="142" t="s">
        <v>44</v>
      </c>
      <c r="H434" s="142" t="s">
        <v>763</v>
      </c>
      <c r="I434" s="142" t="s">
        <v>764</v>
      </c>
      <c r="J434" s="178">
        <v>40389.041666666701</v>
      </c>
      <c r="K434" s="178">
        <v>40389.645833333299</v>
      </c>
      <c r="L434" s="142" t="s">
        <v>131</v>
      </c>
      <c r="M434" s="142" t="s">
        <v>132</v>
      </c>
      <c r="N434" s="144">
        <v>207.42</v>
      </c>
      <c r="O434" s="144">
        <v>27691.119999999999</v>
      </c>
      <c r="P434" s="144">
        <v>5.08</v>
      </c>
      <c r="Q434" s="144">
        <v>537.5</v>
      </c>
      <c r="R434" s="144">
        <v>350</v>
      </c>
      <c r="S434" s="144">
        <v>142.58000000000001</v>
      </c>
      <c r="T434" s="142">
        <v>30</v>
      </c>
    </row>
    <row r="435" spans="2:20" x14ac:dyDescent="0.2">
      <c r="B435" s="142">
        <v>362</v>
      </c>
      <c r="C435" s="142" t="s">
        <v>79</v>
      </c>
      <c r="D435" s="142" t="s">
        <v>29</v>
      </c>
      <c r="E435" s="142" t="s">
        <v>128</v>
      </c>
      <c r="F435" s="142" t="s">
        <v>30</v>
      </c>
      <c r="G435" s="142" t="s">
        <v>44</v>
      </c>
      <c r="H435" s="142" t="s">
        <v>765</v>
      </c>
      <c r="I435" s="142" t="s">
        <v>766</v>
      </c>
      <c r="J435" s="178">
        <v>40394.041666666701</v>
      </c>
      <c r="K435" s="178">
        <v>40394.645833333299</v>
      </c>
      <c r="L435" s="142" t="s">
        <v>131</v>
      </c>
      <c r="M435" s="142" t="s">
        <v>132</v>
      </c>
      <c r="N435" s="144">
        <v>44.92</v>
      </c>
      <c r="O435" s="144">
        <v>27736.04</v>
      </c>
      <c r="P435" s="144">
        <v>5.08</v>
      </c>
      <c r="Q435" s="144">
        <v>287.5</v>
      </c>
      <c r="R435" s="144">
        <v>362.5</v>
      </c>
      <c r="S435" s="144">
        <v>317.58</v>
      </c>
      <c r="T435" s="142">
        <v>30</v>
      </c>
    </row>
    <row r="436" spans="2:20" x14ac:dyDescent="0.2">
      <c r="B436" s="142">
        <v>363</v>
      </c>
      <c r="C436" s="142" t="s">
        <v>79</v>
      </c>
      <c r="D436" s="142" t="s">
        <v>29</v>
      </c>
      <c r="E436" s="142" t="s">
        <v>128</v>
      </c>
      <c r="F436" s="142" t="s">
        <v>30</v>
      </c>
      <c r="G436" s="142" t="s">
        <v>44</v>
      </c>
      <c r="H436" s="142" t="s">
        <v>767</v>
      </c>
      <c r="I436" s="142" t="s">
        <v>768</v>
      </c>
      <c r="J436" s="178">
        <v>40401.041666666701</v>
      </c>
      <c r="K436" s="178">
        <v>40401.4375</v>
      </c>
      <c r="L436" s="142" t="s">
        <v>131</v>
      </c>
      <c r="M436" s="142" t="s">
        <v>335</v>
      </c>
      <c r="N436" s="144">
        <v>-567.58000000000004</v>
      </c>
      <c r="O436" s="144">
        <v>27168.46</v>
      </c>
      <c r="P436" s="144">
        <v>5.08</v>
      </c>
      <c r="Q436" s="144">
        <v>562.5</v>
      </c>
      <c r="R436" s="144">
        <v>100</v>
      </c>
      <c r="S436" s="144">
        <v>667.58</v>
      </c>
      <c r="T436" s="142">
        <v>20</v>
      </c>
    </row>
    <row r="437" spans="2:20" x14ac:dyDescent="0.2">
      <c r="B437" s="142">
        <v>364</v>
      </c>
      <c r="C437" s="142" t="s">
        <v>79</v>
      </c>
      <c r="D437" s="142" t="s">
        <v>29</v>
      </c>
      <c r="E437" s="142" t="s">
        <v>128</v>
      </c>
      <c r="F437" s="142" t="s">
        <v>30</v>
      </c>
      <c r="G437" s="142" t="s">
        <v>44</v>
      </c>
      <c r="H437" s="142" t="s">
        <v>769</v>
      </c>
      <c r="I437" s="142" t="s">
        <v>664</v>
      </c>
      <c r="J437" s="178">
        <v>40402.041666666701</v>
      </c>
      <c r="K437" s="178">
        <v>40402.416666666701</v>
      </c>
      <c r="L437" s="142" t="s">
        <v>137</v>
      </c>
      <c r="M437" s="142" t="s">
        <v>138</v>
      </c>
      <c r="N437" s="144">
        <v>132.41999999999999</v>
      </c>
      <c r="O437" s="144">
        <v>27300.880000000001</v>
      </c>
      <c r="P437" s="144">
        <v>5.08</v>
      </c>
      <c r="Q437" s="144">
        <v>175</v>
      </c>
      <c r="R437" s="144">
        <v>300</v>
      </c>
      <c r="S437" s="144">
        <v>167.58</v>
      </c>
      <c r="T437" s="142">
        <v>19</v>
      </c>
    </row>
    <row r="438" spans="2:20" x14ac:dyDescent="0.2">
      <c r="B438" s="142">
        <v>365</v>
      </c>
      <c r="C438" s="142" t="s">
        <v>79</v>
      </c>
      <c r="D438" s="142" t="s">
        <v>29</v>
      </c>
      <c r="E438" s="142" t="s">
        <v>128</v>
      </c>
      <c r="F438" s="142" t="s">
        <v>30</v>
      </c>
      <c r="G438" s="142" t="s">
        <v>44</v>
      </c>
      <c r="H438" s="142" t="s">
        <v>770</v>
      </c>
      <c r="I438" s="142" t="s">
        <v>731</v>
      </c>
      <c r="J438" s="178">
        <v>40406.041666666701</v>
      </c>
      <c r="K438" s="178">
        <v>40406.416666666701</v>
      </c>
      <c r="L438" s="142" t="s">
        <v>137</v>
      </c>
      <c r="M438" s="142" t="s">
        <v>138</v>
      </c>
      <c r="N438" s="144">
        <v>207.42</v>
      </c>
      <c r="O438" s="144">
        <v>27508.3</v>
      </c>
      <c r="P438" s="144">
        <v>5.08</v>
      </c>
      <c r="Q438" s="144">
        <v>150</v>
      </c>
      <c r="R438" s="144">
        <v>500</v>
      </c>
      <c r="S438" s="144">
        <v>292.58</v>
      </c>
      <c r="T438" s="142">
        <v>19</v>
      </c>
    </row>
    <row r="439" spans="2:20" x14ac:dyDescent="0.2">
      <c r="B439" s="142">
        <v>366</v>
      </c>
      <c r="C439" s="142" t="s">
        <v>79</v>
      </c>
      <c r="D439" s="142" t="s">
        <v>29</v>
      </c>
      <c r="E439" s="142" t="s">
        <v>128</v>
      </c>
      <c r="F439" s="142" t="s">
        <v>30</v>
      </c>
      <c r="G439" s="142" t="s">
        <v>44</v>
      </c>
      <c r="H439" s="142" t="s">
        <v>771</v>
      </c>
      <c r="I439" s="142" t="s">
        <v>772</v>
      </c>
      <c r="J439" s="178">
        <v>40414.041666666701</v>
      </c>
      <c r="K439" s="178">
        <v>40414.416666666701</v>
      </c>
      <c r="L439" s="142" t="s">
        <v>137</v>
      </c>
      <c r="M439" s="142" t="s">
        <v>138</v>
      </c>
      <c r="N439" s="144">
        <v>-242.58</v>
      </c>
      <c r="O439" s="144">
        <v>27265.72</v>
      </c>
      <c r="P439" s="144">
        <v>5.08</v>
      </c>
      <c r="Q439" s="144">
        <v>375</v>
      </c>
      <c r="R439" s="144">
        <v>137.5</v>
      </c>
      <c r="S439" s="144">
        <v>380.08</v>
      </c>
      <c r="T439" s="142">
        <v>19</v>
      </c>
    </row>
    <row r="440" spans="2:20" x14ac:dyDescent="0.2">
      <c r="B440" s="142">
        <v>367</v>
      </c>
      <c r="C440" s="142" t="s">
        <v>79</v>
      </c>
      <c r="D440" s="142" t="s">
        <v>29</v>
      </c>
      <c r="E440" s="142" t="s">
        <v>128</v>
      </c>
      <c r="F440" s="142" t="s">
        <v>30</v>
      </c>
      <c r="G440" s="142" t="s">
        <v>44</v>
      </c>
      <c r="H440" s="142" t="s">
        <v>494</v>
      </c>
      <c r="I440" s="142" t="s">
        <v>773</v>
      </c>
      <c r="J440" s="178">
        <v>40415.041666666701</v>
      </c>
      <c r="K440" s="178">
        <v>40415.416666666701</v>
      </c>
      <c r="L440" s="142" t="s">
        <v>137</v>
      </c>
      <c r="M440" s="142" t="s">
        <v>138</v>
      </c>
      <c r="N440" s="144">
        <v>-30.08</v>
      </c>
      <c r="O440" s="144">
        <v>27235.64</v>
      </c>
      <c r="P440" s="144">
        <v>5.08</v>
      </c>
      <c r="Q440" s="144">
        <v>250</v>
      </c>
      <c r="R440" s="144">
        <v>150</v>
      </c>
      <c r="S440" s="144">
        <v>180.08</v>
      </c>
      <c r="T440" s="142">
        <v>19</v>
      </c>
    </row>
    <row r="441" spans="2:20" x14ac:dyDescent="0.2">
      <c r="B441" s="142">
        <v>368</v>
      </c>
      <c r="C441" s="142" t="s">
        <v>79</v>
      </c>
      <c r="D441" s="142" t="s">
        <v>29</v>
      </c>
      <c r="E441" s="142" t="s">
        <v>128</v>
      </c>
      <c r="F441" s="142" t="s">
        <v>30</v>
      </c>
      <c r="G441" s="142" t="s">
        <v>44</v>
      </c>
      <c r="H441" s="142" t="s">
        <v>774</v>
      </c>
      <c r="I441" s="142" t="s">
        <v>775</v>
      </c>
      <c r="J441" s="178">
        <v>40417.041666666701</v>
      </c>
      <c r="K441" s="178">
        <v>40417.416666666701</v>
      </c>
      <c r="L441" s="142" t="s">
        <v>137</v>
      </c>
      <c r="M441" s="142" t="s">
        <v>138</v>
      </c>
      <c r="N441" s="144">
        <v>44.92</v>
      </c>
      <c r="O441" s="144">
        <v>27280.560000000001</v>
      </c>
      <c r="P441" s="144">
        <v>5.08</v>
      </c>
      <c r="Q441" s="144">
        <v>125</v>
      </c>
      <c r="R441" s="144">
        <v>237.5</v>
      </c>
      <c r="S441" s="144">
        <v>192.58</v>
      </c>
      <c r="T441" s="142">
        <v>19</v>
      </c>
    </row>
    <row r="442" spans="2:20" x14ac:dyDescent="0.2">
      <c r="B442" s="142">
        <v>369</v>
      </c>
      <c r="C442" s="142" t="s">
        <v>79</v>
      </c>
      <c r="D442" s="142" t="s">
        <v>29</v>
      </c>
      <c r="E442" s="142" t="s">
        <v>128</v>
      </c>
      <c r="F442" s="142" t="s">
        <v>30</v>
      </c>
      <c r="G442" s="142" t="s">
        <v>44</v>
      </c>
      <c r="H442" s="142" t="s">
        <v>776</v>
      </c>
      <c r="I442" s="142" t="s">
        <v>777</v>
      </c>
      <c r="J442" s="178">
        <v>40421.041666666701</v>
      </c>
      <c r="K442" s="178">
        <v>40421.416666666701</v>
      </c>
      <c r="L442" s="142" t="s">
        <v>137</v>
      </c>
      <c r="M442" s="142" t="s">
        <v>138</v>
      </c>
      <c r="N442" s="144">
        <v>-155.08000000000001</v>
      </c>
      <c r="O442" s="144">
        <v>27125.48</v>
      </c>
      <c r="P442" s="144">
        <v>5.08</v>
      </c>
      <c r="Q442" s="144">
        <v>375</v>
      </c>
      <c r="R442" s="144">
        <v>75</v>
      </c>
      <c r="S442" s="144">
        <v>230.08</v>
      </c>
      <c r="T442" s="142">
        <v>19</v>
      </c>
    </row>
    <row r="443" spans="2:20" x14ac:dyDescent="0.2">
      <c r="B443" s="142">
        <v>370</v>
      </c>
      <c r="C443" s="142" t="s">
        <v>79</v>
      </c>
      <c r="D443" s="142" t="s">
        <v>29</v>
      </c>
      <c r="E443" s="142" t="s">
        <v>128</v>
      </c>
      <c r="F443" s="142" t="s">
        <v>30</v>
      </c>
      <c r="G443" s="142" t="s">
        <v>44</v>
      </c>
      <c r="H443" s="142" t="s">
        <v>736</v>
      </c>
      <c r="I443" s="142" t="s">
        <v>778</v>
      </c>
      <c r="J443" s="178">
        <v>40429.041666666701</v>
      </c>
      <c r="K443" s="178">
        <v>40429.645833333299</v>
      </c>
      <c r="L443" s="142" t="s">
        <v>131</v>
      </c>
      <c r="M443" s="142" t="s">
        <v>132</v>
      </c>
      <c r="N443" s="144">
        <v>357.42</v>
      </c>
      <c r="O443" s="144">
        <v>27482.9</v>
      </c>
      <c r="P443" s="144">
        <v>5.08</v>
      </c>
      <c r="Q443" s="144">
        <v>300</v>
      </c>
      <c r="R443" s="144">
        <v>450</v>
      </c>
      <c r="S443" s="144">
        <v>92.58</v>
      </c>
      <c r="T443" s="142">
        <v>30</v>
      </c>
    </row>
    <row r="444" spans="2:20" x14ac:dyDescent="0.2">
      <c r="B444" s="142">
        <v>371</v>
      </c>
      <c r="C444" s="142" t="s">
        <v>79</v>
      </c>
      <c r="D444" s="142" t="s">
        <v>29</v>
      </c>
      <c r="E444" s="142" t="s">
        <v>128</v>
      </c>
      <c r="F444" s="142" t="s">
        <v>30</v>
      </c>
      <c r="G444" s="142" t="s">
        <v>44</v>
      </c>
      <c r="H444" s="142" t="s">
        <v>779</v>
      </c>
      <c r="I444" s="142" t="s">
        <v>780</v>
      </c>
      <c r="J444" s="178">
        <v>40436.041666666701</v>
      </c>
      <c r="K444" s="178">
        <v>40436.645833333299</v>
      </c>
      <c r="L444" s="142" t="s">
        <v>131</v>
      </c>
      <c r="M444" s="142" t="s">
        <v>132</v>
      </c>
      <c r="N444" s="144">
        <v>132.41999999999999</v>
      </c>
      <c r="O444" s="144">
        <v>27615.32</v>
      </c>
      <c r="P444" s="144">
        <v>5.08</v>
      </c>
      <c r="Q444" s="144">
        <v>275</v>
      </c>
      <c r="R444" s="144">
        <v>175</v>
      </c>
      <c r="S444" s="144">
        <v>42.58</v>
      </c>
      <c r="T444" s="142">
        <v>30</v>
      </c>
    </row>
    <row r="445" spans="2:20" x14ac:dyDescent="0.2">
      <c r="B445" s="142">
        <v>372</v>
      </c>
      <c r="C445" s="142" t="s">
        <v>79</v>
      </c>
      <c r="D445" s="142" t="s">
        <v>29</v>
      </c>
      <c r="E445" s="142" t="s">
        <v>128</v>
      </c>
      <c r="F445" s="142" t="s">
        <v>30</v>
      </c>
      <c r="G445" s="142" t="s">
        <v>44</v>
      </c>
      <c r="H445" s="142" t="s">
        <v>765</v>
      </c>
      <c r="I445" s="142" t="s">
        <v>781</v>
      </c>
      <c r="J445" s="178">
        <v>40441.041666666701</v>
      </c>
      <c r="K445" s="178">
        <v>40441.645833333299</v>
      </c>
      <c r="L445" s="142" t="s">
        <v>131</v>
      </c>
      <c r="M445" s="142" t="s">
        <v>132</v>
      </c>
      <c r="N445" s="144">
        <v>719.92</v>
      </c>
      <c r="O445" s="144">
        <v>28335.24</v>
      </c>
      <c r="P445" s="144">
        <v>5.08</v>
      </c>
      <c r="Q445" s="144">
        <v>0</v>
      </c>
      <c r="R445" s="144">
        <v>750</v>
      </c>
      <c r="S445" s="144">
        <v>30.08</v>
      </c>
      <c r="T445" s="142">
        <v>30</v>
      </c>
    </row>
    <row r="446" spans="2:20" x14ac:dyDescent="0.2">
      <c r="B446" s="142">
        <v>373</v>
      </c>
      <c r="C446" s="142" t="s">
        <v>79</v>
      </c>
      <c r="D446" s="142" t="s">
        <v>29</v>
      </c>
      <c r="E446" s="142" t="s">
        <v>128</v>
      </c>
      <c r="F446" s="142" t="s">
        <v>30</v>
      </c>
      <c r="G446" s="142" t="s">
        <v>44</v>
      </c>
      <c r="H446" s="142" t="s">
        <v>676</v>
      </c>
      <c r="I446" s="142" t="s">
        <v>782</v>
      </c>
      <c r="J446" s="178">
        <v>40445.041666666701</v>
      </c>
      <c r="K446" s="178">
        <v>40445.645833333299</v>
      </c>
      <c r="L446" s="142" t="s">
        <v>131</v>
      </c>
      <c r="M446" s="142" t="s">
        <v>132</v>
      </c>
      <c r="N446" s="144">
        <v>957.42</v>
      </c>
      <c r="O446" s="144">
        <v>29292.66</v>
      </c>
      <c r="P446" s="144">
        <v>5.08</v>
      </c>
      <c r="Q446" s="144">
        <v>37.5</v>
      </c>
      <c r="R446" s="144">
        <v>1062.5</v>
      </c>
      <c r="S446" s="144">
        <v>105.08</v>
      </c>
      <c r="T446" s="142">
        <v>30</v>
      </c>
    </row>
    <row r="447" spans="2:20" x14ac:dyDescent="0.2">
      <c r="B447" s="142">
        <v>374</v>
      </c>
      <c r="C447" s="142" t="s">
        <v>79</v>
      </c>
      <c r="D447" s="142" t="s">
        <v>29</v>
      </c>
      <c r="E447" s="142" t="s">
        <v>128</v>
      </c>
      <c r="F447" s="142" t="s">
        <v>30</v>
      </c>
      <c r="G447" s="142" t="s">
        <v>44</v>
      </c>
      <c r="H447" s="142" t="s">
        <v>783</v>
      </c>
      <c r="I447" s="142" t="s">
        <v>784</v>
      </c>
      <c r="J447" s="178">
        <v>40449.041666666701</v>
      </c>
      <c r="K447" s="178">
        <v>40449.604166666701</v>
      </c>
      <c r="L447" s="142" t="s">
        <v>131</v>
      </c>
      <c r="M447" s="142" t="s">
        <v>335</v>
      </c>
      <c r="N447" s="144">
        <v>-580.08000000000004</v>
      </c>
      <c r="O447" s="144">
        <v>28712.58</v>
      </c>
      <c r="P447" s="144">
        <v>5.08</v>
      </c>
      <c r="Q447" s="144">
        <v>575</v>
      </c>
      <c r="R447" s="144">
        <v>175</v>
      </c>
      <c r="S447" s="144">
        <v>755.08</v>
      </c>
      <c r="T447" s="142">
        <v>28</v>
      </c>
    </row>
    <row r="448" spans="2:20" x14ac:dyDescent="0.2">
      <c r="B448" s="142">
        <v>375</v>
      </c>
      <c r="C448" s="142" t="s">
        <v>79</v>
      </c>
      <c r="D448" s="142" t="s">
        <v>29</v>
      </c>
      <c r="E448" s="142" t="s">
        <v>128</v>
      </c>
      <c r="F448" s="142" t="s">
        <v>30</v>
      </c>
      <c r="G448" s="142" t="s">
        <v>44</v>
      </c>
      <c r="H448" s="142" t="s">
        <v>785</v>
      </c>
      <c r="I448" s="142" t="s">
        <v>701</v>
      </c>
      <c r="J448" s="178">
        <v>40463.041666666701</v>
      </c>
      <c r="K448" s="178">
        <v>40463.645833333299</v>
      </c>
      <c r="L448" s="142" t="s">
        <v>131</v>
      </c>
      <c r="M448" s="142" t="s">
        <v>132</v>
      </c>
      <c r="N448" s="144">
        <v>-130.08000000000001</v>
      </c>
      <c r="O448" s="144">
        <v>28582.5</v>
      </c>
      <c r="P448" s="144">
        <v>5.08</v>
      </c>
      <c r="Q448" s="144">
        <v>512.5</v>
      </c>
      <c r="R448" s="144">
        <v>12.5</v>
      </c>
      <c r="S448" s="144">
        <v>142.58000000000001</v>
      </c>
      <c r="T448" s="142">
        <v>30</v>
      </c>
    </row>
    <row r="449" spans="2:20" x14ac:dyDescent="0.2">
      <c r="B449" s="142">
        <v>376</v>
      </c>
      <c r="C449" s="142" t="s">
        <v>79</v>
      </c>
      <c r="D449" s="142" t="s">
        <v>29</v>
      </c>
      <c r="E449" s="142" t="s">
        <v>128</v>
      </c>
      <c r="F449" s="142" t="s">
        <v>30</v>
      </c>
      <c r="G449" s="142" t="s">
        <v>44</v>
      </c>
      <c r="H449" s="142" t="s">
        <v>700</v>
      </c>
      <c r="I449" s="142" t="s">
        <v>786</v>
      </c>
      <c r="J449" s="178">
        <v>40466.041666666701</v>
      </c>
      <c r="K449" s="178">
        <v>40466.645833333299</v>
      </c>
      <c r="L449" s="142" t="s">
        <v>131</v>
      </c>
      <c r="M449" s="142" t="s">
        <v>132</v>
      </c>
      <c r="N449" s="144">
        <v>-142.58000000000001</v>
      </c>
      <c r="O449" s="144">
        <v>28439.919999999998</v>
      </c>
      <c r="P449" s="144">
        <v>5.08</v>
      </c>
      <c r="Q449" s="144">
        <v>387.5</v>
      </c>
      <c r="R449" s="144">
        <v>462.5</v>
      </c>
      <c r="S449" s="144">
        <v>605.08000000000004</v>
      </c>
      <c r="T449" s="142">
        <v>30</v>
      </c>
    </row>
    <row r="450" spans="2:20" x14ac:dyDescent="0.2">
      <c r="B450" s="142">
        <v>377</v>
      </c>
      <c r="C450" s="142" t="s">
        <v>79</v>
      </c>
      <c r="D450" s="142" t="s">
        <v>29</v>
      </c>
      <c r="E450" s="142" t="s">
        <v>128</v>
      </c>
      <c r="F450" s="142" t="s">
        <v>30</v>
      </c>
      <c r="G450" s="142" t="s">
        <v>44</v>
      </c>
      <c r="H450" s="142" t="s">
        <v>787</v>
      </c>
      <c r="I450" s="142" t="s">
        <v>788</v>
      </c>
      <c r="J450" s="178">
        <v>40471.041666666701</v>
      </c>
      <c r="K450" s="178">
        <v>40471.645833333299</v>
      </c>
      <c r="L450" s="142" t="s">
        <v>131</v>
      </c>
      <c r="M450" s="142" t="s">
        <v>132</v>
      </c>
      <c r="N450" s="144">
        <v>557.41999999999996</v>
      </c>
      <c r="O450" s="144">
        <v>28997.34</v>
      </c>
      <c r="P450" s="144">
        <v>5.08</v>
      </c>
      <c r="Q450" s="144">
        <v>62.5</v>
      </c>
      <c r="R450" s="144">
        <v>637.5</v>
      </c>
      <c r="S450" s="144">
        <v>80.08</v>
      </c>
      <c r="T450" s="142">
        <v>30</v>
      </c>
    </row>
    <row r="451" spans="2:20" x14ac:dyDescent="0.2">
      <c r="B451" s="142">
        <v>378</v>
      </c>
      <c r="C451" s="142" t="s">
        <v>79</v>
      </c>
      <c r="D451" s="142" t="s">
        <v>29</v>
      </c>
      <c r="E451" s="142" t="s">
        <v>128</v>
      </c>
      <c r="F451" s="142" t="s">
        <v>30</v>
      </c>
      <c r="G451" s="142" t="s">
        <v>44</v>
      </c>
      <c r="H451" s="142" t="s">
        <v>789</v>
      </c>
      <c r="I451" s="142" t="s">
        <v>790</v>
      </c>
      <c r="J451" s="178">
        <v>40480.041666666701</v>
      </c>
      <c r="K451" s="178">
        <v>40480.645833333299</v>
      </c>
      <c r="L451" s="142" t="s">
        <v>131</v>
      </c>
      <c r="M451" s="142" t="s">
        <v>132</v>
      </c>
      <c r="N451" s="144">
        <v>194.92</v>
      </c>
      <c r="O451" s="144">
        <v>29192.26</v>
      </c>
      <c r="P451" s="144">
        <v>5.08</v>
      </c>
      <c r="Q451" s="144">
        <v>212.5</v>
      </c>
      <c r="R451" s="144">
        <v>312.5</v>
      </c>
      <c r="S451" s="144">
        <v>117.58</v>
      </c>
      <c r="T451" s="142">
        <v>30</v>
      </c>
    </row>
    <row r="452" spans="2:20" x14ac:dyDescent="0.2">
      <c r="B452" s="142">
        <v>379</v>
      </c>
      <c r="C452" s="142" t="s">
        <v>79</v>
      </c>
      <c r="D452" s="142" t="s">
        <v>29</v>
      </c>
      <c r="E452" s="142" t="s">
        <v>128</v>
      </c>
      <c r="F452" s="142" t="s">
        <v>30</v>
      </c>
      <c r="G452" s="142" t="s">
        <v>44</v>
      </c>
      <c r="H452" s="142" t="s">
        <v>791</v>
      </c>
      <c r="I452" s="142" t="s">
        <v>792</v>
      </c>
      <c r="J452" s="179">
        <v>40484</v>
      </c>
      <c r="K452" s="178">
        <v>40484.645833333299</v>
      </c>
      <c r="L452" s="142" t="s">
        <v>131</v>
      </c>
      <c r="M452" s="142" t="s">
        <v>132</v>
      </c>
      <c r="N452" s="144">
        <v>294.92</v>
      </c>
      <c r="O452" s="144">
        <v>29487.18</v>
      </c>
      <c r="P452" s="144">
        <v>5.08</v>
      </c>
      <c r="Q452" s="144">
        <v>12.5</v>
      </c>
      <c r="R452" s="144">
        <v>512.5</v>
      </c>
      <c r="S452" s="144">
        <v>217.58</v>
      </c>
      <c r="T452" s="142">
        <v>32</v>
      </c>
    </row>
    <row r="453" spans="2:20" x14ac:dyDescent="0.2">
      <c r="B453" s="142">
        <v>380</v>
      </c>
      <c r="C453" s="142" t="s">
        <v>79</v>
      </c>
      <c r="D453" s="142" t="s">
        <v>29</v>
      </c>
      <c r="E453" s="142" t="s">
        <v>128</v>
      </c>
      <c r="F453" s="142" t="s">
        <v>30</v>
      </c>
      <c r="G453" s="142" t="s">
        <v>44</v>
      </c>
      <c r="H453" s="142" t="s">
        <v>793</v>
      </c>
      <c r="I453" s="142" t="s">
        <v>794</v>
      </c>
      <c r="J453" s="178">
        <v>40491.041666666701</v>
      </c>
      <c r="K453" s="178">
        <v>40491.645833333299</v>
      </c>
      <c r="L453" s="142" t="s">
        <v>131</v>
      </c>
      <c r="M453" s="142" t="s">
        <v>132</v>
      </c>
      <c r="N453" s="144">
        <v>294.92</v>
      </c>
      <c r="O453" s="144">
        <v>29782.1</v>
      </c>
      <c r="P453" s="144">
        <v>5.08</v>
      </c>
      <c r="Q453" s="144">
        <v>37.5</v>
      </c>
      <c r="R453" s="144">
        <v>425</v>
      </c>
      <c r="S453" s="144">
        <v>130.08000000000001</v>
      </c>
      <c r="T453" s="142">
        <v>30</v>
      </c>
    </row>
    <row r="454" spans="2:20" x14ac:dyDescent="0.2">
      <c r="B454" s="142">
        <v>381</v>
      </c>
      <c r="C454" s="142" t="s">
        <v>79</v>
      </c>
      <c r="D454" s="142" t="s">
        <v>29</v>
      </c>
      <c r="E454" s="142" t="s">
        <v>128</v>
      </c>
      <c r="F454" s="142" t="s">
        <v>30</v>
      </c>
      <c r="G454" s="142" t="s">
        <v>44</v>
      </c>
      <c r="H454" s="142" t="s">
        <v>795</v>
      </c>
      <c r="I454" s="142" t="s">
        <v>796</v>
      </c>
      <c r="J454" s="178">
        <v>40492.041666666701</v>
      </c>
      <c r="K454" s="178">
        <v>40492.645833333299</v>
      </c>
      <c r="L454" s="142" t="s">
        <v>131</v>
      </c>
      <c r="M454" s="142" t="s">
        <v>132</v>
      </c>
      <c r="N454" s="144">
        <v>-317.58</v>
      </c>
      <c r="O454" s="144">
        <v>29464.52</v>
      </c>
      <c r="P454" s="144">
        <v>5.08</v>
      </c>
      <c r="Q454" s="144">
        <v>362.5</v>
      </c>
      <c r="R454" s="144">
        <v>100</v>
      </c>
      <c r="S454" s="144">
        <v>417.58</v>
      </c>
      <c r="T454" s="142">
        <v>30</v>
      </c>
    </row>
    <row r="455" spans="2:20" x14ac:dyDescent="0.2">
      <c r="B455" s="142">
        <v>382</v>
      </c>
      <c r="C455" s="142" t="s">
        <v>79</v>
      </c>
      <c r="D455" s="142" t="s">
        <v>29</v>
      </c>
      <c r="E455" s="142" t="s">
        <v>128</v>
      </c>
      <c r="F455" s="142" t="s">
        <v>30</v>
      </c>
      <c r="G455" s="142" t="s">
        <v>44</v>
      </c>
      <c r="H455" s="142" t="s">
        <v>797</v>
      </c>
      <c r="I455" s="142" t="s">
        <v>798</v>
      </c>
      <c r="J455" s="178">
        <v>40493.041666666701</v>
      </c>
      <c r="K455" s="178">
        <v>40493.645833333299</v>
      </c>
      <c r="L455" s="142" t="s">
        <v>131</v>
      </c>
      <c r="M455" s="142" t="s">
        <v>132</v>
      </c>
      <c r="N455" s="144">
        <v>-105.08</v>
      </c>
      <c r="O455" s="144">
        <v>29359.439999999999</v>
      </c>
      <c r="P455" s="144">
        <v>5.08</v>
      </c>
      <c r="Q455" s="144">
        <v>275</v>
      </c>
      <c r="R455" s="144">
        <v>287.5</v>
      </c>
      <c r="S455" s="144">
        <v>392.58</v>
      </c>
      <c r="T455" s="142">
        <v>30</v>
      </c>
    </row>
    <row r="456" spans="2:20" x14ac:dyDescent="0.2">
      <c r="B456" s="142">
        <v>383</v>
      </c>
      <c r="C456" s="142" t="s">
        <v>79</v>
      </c>
      <c r="D456" s="142" t="s">
        <v>29</v>
      </c>
      <c r="E456" s="142" t="s">
        <v>128</v>
      </c>
      <c r="F456" s="142" t="s">
        <v>30</v>
      </c>
      <c r="G456" s="142" t="s">
        <v>44</v>
      </c>
      <c r="H456" s="142" t="s">
        <v>799</v>
      </c>
      <c r="I456" s="142" t="s">
        <v>800</v>
      </c>
      <c r="J456" s="178">
        <v>40497.041666666701</v>
      </c>
      <c r="K456" s="178">
        <v>40497.645833333299</v>
      </c>
      <c r="L456" s="142" t="s">
        <v>131</v>
      </c>
      <c r="M456" s="142" t="s">
        <v>132</v>
      </c>
      <c r="N456" s="144">
        <v>107.42</v>
      </c>
      <c r="O456" s="144">
        <v>29466.86</v>
      </c>
      <c r="P456" s="144">
        <v>5.08</v>
      </c>
      <c r="Q456" s="144">
        <v>237.5</v>
      </c>
      <c r="R456" s="144">
        <v>312.5</v>
      </c>
      <c r="S456" s="144">
        <v>205.08</v>
      </c>
      <c r="T456" s="142">
        <v>30</v>
      </c>
    </row>
    <row r="457" spans="2:20" x14ac:dyDescent="0.2">
      <c r="B457" s="142">
        <v>384</v>
      </c>
      <c r="C457" s="142" t="s">
        <v>79</v>
      </c>
      <c r="D457" s="142" t="s">
        <v>29</v>
      </c>
      <c r="E457" s="142" t="s">
        <v>128</v>
      </c>
      <c r="F457" s="142" t="s">
        <v>30</v>
      </c>
      <c r="G457" s="142" t="s">
        <v>44</v>
      </c>
      <c r="H457" s="142" t="s">
        <v>801</v>
      </c>
      <c r="I457" s="142" t="s">
        <v>715</v>
      </c>
      <c r="J457" s="178">
        <v>40498.041666666701</v>
      </c>
      <c r="K457" s="178">
        <v>40498.645833333299</v>
      </c>
      <c r="L457" s="142" t="s">
        <v>131</v>
      </c>
      <c r="M457" s="142" t="s">
        <v>132</v>
      </c>
      <c r="N457" s="144">
        <v>-267.58</v>
      </c>
      <c r="O457" s="144">
        <v>29199.279999999999</v>
      </c>
      <c r="P457" s="144">
        <v>5.08</v>
      </c>
      <c r="Q457" s="144">
        <v>362.5</v>
      </c>
      <c r="R457" s="144">
        <v>137.5</v>
      </c>
      <c r="S457" s="144">
        <v>405.08</v>
      </c>
      <c r="T457" s="142">
        <v>30</v>
      </c>
    </row>
    <row r="458" spans="2:20" x14ac:dyDescent="0.2">
      <c r="B458" s="142">
        <v>385</v>
      </c>
      <c r="C458" s="142" t="s">
        <v>79</v>
      </c>
      <c r="D458" s="142" t="s">
        <v>29</v>
      </c>
      <c r="E458" s="142" t="s">
        <v>128</v>
      </c>
      <c r="F458" s="142" t="s">
        <v>30</v>
      </c>
      <c r="G458" s="142" t="s">
        <v>44</v>
      </c>
      <c r="H458" s="142" t="s">
        <v>802</v>
      </c>
      <c r="I458" s="142" t="s">
        <v>802</v>
      </c>
      <c r="J458" s="178">
        <v>40499.041666666701</v>
      </c>
      <c r="K458" s="178">
        <v>40499.645833333299</v>
      </c>
      <c r="L458" s="142" t="s">
        <v>131</v>
      </c>
      <c r="M458" s="142" t="s">
        <v>132</v>
      </c>
      <c r="N458" s="144">
        <v>-5.08</v>
      </c>
      <c r="O458" s="144">
        <v>29194.2</v>
      </c>
      <c r="P458" s="144">
        <v>5.08</v>
      </c>
      <c r="Q458" s="144">
        <v>237.5</v>
      </c>
      <c r="R458" s="144">
        <v>150</v>
      </c>
      <c r="S458" s="144">
        <v>155.08000000000001</v>
      </c>
      <c r="T458" s="142">
        <v>30</v>
      </c>
    </row>
    <row r="459" spans="2:20" x14ac:dyDescent="0.2">
      <c r="B459" s="142">
        <v>386</v>
      </c>
      <c r="C459" s="142" t="s">
        <v>79</v>
      </c>
      <c r="D459" s="142" t="s">
        <v>29</v>
      </c>
      <c r="E459" s="142" t="s">
        <v>128</v>
      </c>
      <c r="F459" s="142" t="s">
        <v>30</v>
      </c>
      <c r="G459" s="142" t="s">
        <v>44</v>
      </c>
      <c r="H459" s="142" t="s">
        <v>791</v>
      </c>
      <c r="I459" s="142" t="s">
        <v>803</v>
      </c>
      <c r="J459" s="178">
        <v>40506.041666666701</v>
      </c>
      <c r="K459" s="178">
        <v>40506.645833333299</v>
      </c>
      <c r="L459" s="142" t="s">
        <v>131</v>
      </c>
      <c r="M459" s="142" t="s">
        <v>132</v>
      </c>
      <c r="N459" s="144">
        <v>419.92</v>
      </c>
      <c r="O459" s="144">
        <v>29614.12</v>
      </c>
      <c r="P459" s="144">
        <v>5.08</v>
      </c>
      <c r="Q459" s="144">
        <v>312.5</v>
      </c>
      <c r="R459" s="144">
        <v>487.5</v>
      </c>
      <c r="S459" s="144">
        <v>67.58</v>
      </c>
      <c r="T459" s="142">
        <v>30</v>
      </c>
    </row>
    <row r="460" spans="2:20" x14ac:dyDescent="0.2">
      <c r="B460" s="142">
        <v>387</v>
      </c>
      <c r="C460" s="142" t="s">
        <v>79</v>
      </c>
      <c r="D460" s="142" t="s">
        <v>29</v>
      </c>
      <c r="E460" s="142" t="s">
        <v>128</v>
      </c>
      <c r="F460" s="142" t="s">
        <v>30</v>
      </c>
      <c r="G460" s="142" t="s">
        <v>44</v>
      </c>
      <c r="H460" s="142" t="s">
        <v>804</v>
      </c>
      <c r="I460" s="142" t="s">
        <v>805</v>
      </c>
      <c r="J460" s="178">
        <v>40511.041666666701</v>
      </c>
      <c r="K460" s="178">
        <v>40511.625</v>
      </c>
      <c r="L460" s="142" t="s">
        <v>131</v>
      </c>
      <c r="M460" s="142" t="s">
        <v>335</v>
      </c>
      <c r="N460" s="144">
        <v>-605.08000000000004</v>
      </c>
      <c r="O460" s="144">
        <v>29009.040000000001</v>
      </c>
      <c r="P460" s="144">
        <v>5.08</v>
      </c>
      <c r="Q460" s="144">
        <v>600</v>
      </c>
      <c r="R460" s="144">
        <v>200</v>
      </c>
      <c r="S460" s="144">
        <v>805.08</v>
      </c>
      <c r="T460" s="142">
        <v>29</v>
      </c>
    </row>
    <row r="461" spans="2:20" x14ac:dyDescent="0.2">
      <c r="B461" s="142">
        <v>388</v>
      </c>
      <c r="C461" s="142" t="s">
        <v>79</v>
      </c>
      <c r="D461" s="142" t="s">
        <v>29</v>
      </c>
      <c r="E461" s="142" t="s">
        <v>128</v>
      </c>
      <c r="F461" s="142" t="s">
        <v>30</v>
      </c>
      <c r="G461" s="142" t="s">
        <v>44</v>
      </c>
      <c r="H461" s="142" t="s">
        <v>805</v>
      </c>
      <c r="I461" s="142" t="s">
        <v>707</v>
      </c>
      <c r="J461" s="178">
        <v>40513.041666666701</v>
      </c>
      <c r="K461" s="178">
        <v>40513.416666666701</v>
      </c>
      <c r="L461" s="142" t="s">
        <v>137</v>
      </c>
      <c r="M461" s="142" t="s">
        <v>138</v>
      </c>
      <c r="N461" s="144">
        <v>482.42</v>
      </c>
      <c r="O461" s="144">
        <v>29491.46</v>
      </c>
      <c r="P461" s="144">
        <v>5.08</v>
      </c>
      <c r="Q461" s="144">
        <v>62.5</v>
      </c>
      <c r="R461" s="144">
        <v>562.5</v>
      </c>
      <c r="S461" s="144">
        <v>80.08</v>
      </c>
      <c r="T461" s="142">
        <v>19</v>
      </c>
    </row>
    <row r="462" spans="2:20" x14ac:dyDescent="0.2">
      <c r="B462" s="142">
        <v>389</v>
      </c>
      <c r="C462" s="142" t="s">
        <v>79</v>
      </c>
      <c r="D462" s="142" t="s">
        <v>29</v>
      </c>
      <c r="E462" s="142" t="s">
        <v>128</v>
      </c>
      <c r="F462" s="142" t="s">
        <v>30</v>
      </c>
      <c r="G462" s="142" t="s">
        <v>44</v>
      </c>
      <c r="H462" s="142" t="s">
        <v>806</v>
      </c>
      <c r="I462" s="142" t="s">
        <v>807</v>
      </c>
      <c r="J462" s="178">
        <v>40519.041666666701</v>
      </c>
      <c r="K462" s="178">
        <v>40519.645833333299</v>
      </c>
      <c r="L462" s="142" t="s">
        <v>131</v>
      </c>
      <c r="M462" s="142" t="s">
        <v>132</v>
      </c>
      <c r="N462" s="144">
        <v>407.42</v>
      </c>
      <c r="O462" s="144">
        <v>29898.880000000001</v>
      </c>
      <c r="P462" s="144">
        <v>5.08</v>
      </c>
      <c r="Q462" s="144">
        <v>187.5</v>
      </c>
      <c r="R462" s="144">
        <v>612.5</v>
      </c>
      <c r="S462" s="144">
        <v>205.08</v>
      </c>
      <c r="T462" s="142">
        <v>30</v>
      </c>
    </row>
    <row r="463" spans="2:20" x14ac:dyDescent="0.2">
      <c r="B463" s="142">
        <v>390</v>
      </c>
      <c r="C463" s="142" t="s">
        <v>79</v>
      </c>
      <c r="D463" s="142" t="s">
        <v>29</v>
      </c>
      <c r="E463" s="142" t="s">
        <v>128</v>
      </c>
      <c r="F463" s="142" t="s">
        <v>30</v>
      </c>
      <c r="G463" s="142" t="s">
        <v>44</v>
      </c>
      <c r="H463" s="142" t="s">
        <v>808</v>
      </c>
      <c r="I463" s="142" t="s">
        <v>809</v>
      </c>
      <c r="J463" s="178">
        <v>40528.041666666701</v>
      </c>
      <c r="K463" s="178">
        <v>40528.645833333299</v>
      </c>
      <c r="L463" s="142" t="s">
        <v>131</v>
      </c>
      <c r="M463" s="142" t="s">
        <v>132</v>
      </c>
      <c r="N463" s="144">
        <v>-117.58</v>
      </c>
      <c r="O463" s="144">
        <v>29781.3</v>
      </c>
      <c r="P463" s="144">
        <v>5.08</v>
      </c>
      <c r="Q463" s="144">
        <v>137.5</v>
      </c>
      <c r="R463" s="144">
        <v>237.5</v>
      </c>
      <c r="S463" s="144">
        <v>355.08</v>
      </c>
      <c r="T463" s="142">
        <v>30</v>
      </c>
    </row>
    <row r="464" spans="2:20" x14ac:dyDescent="0.2">
      <c r="B464" s="142">
        <v>391</v>
      </c>
      <c r="C464" s="142" t="s">
        <v>79</v>
      </c>
      <c r="D464" s="142" t="s">
        <v>29</v>
      </c>
      <c r="E464" s="142" t="s">
        <v>128</v>
      </c>
      <c r="F464" s="142" t="s">
        <v>30</v>
      </c>
      <c r="G464" s="142" t="s">
        <v>44</v>
      </c>
      <c r="H464" s="142" t="s">
        <v>810</v>
      </c>
      <c r="I464" s="142" t="s">
        <v>190</v>
      </c>
      <c r="J464" s="178">
        <v>40539.041666666701</v>
      </c>
      <c r="K464" s="178">
        <v>40539.645833333299</v>
      </c>
      <c r="L464" s="142" t="s">
        <v>131</v>
      </c>
      <c r="M464" s="142" t="s">
        <v>132</v>
      </c>
      <c r="N464" s="144">
        <v>94.92</v>
      </c>
      <c r="O464" s="144">
        <v>29876.22</v>
      </c>
      <c r="P464" s="144">
        <v>5.08</v>
      </c>
      <c r="Q464" s="144">
        <v>50</v>
      </c>
      <c r="R464" s="144">
        <v>225</v>
      </c>
      <c r="S464" s="144">
        <v>130.08000000000001</v>
      </c>
      <c r="T464" s="142">
        <v>30</v>
      </c>
    </row>
    <row r="465" spans="2:20" x14ac:dyDescent="0.2">
      <c r="B465" s="142">
        <v>392</v>
      </c>
      <c r="C465" s="142" t="s">
        <v>79</v>
      </c>
      <c r="D465" s="142" t="s">
        <v>29</v>
      </c>
      <c r="E465" s="142" t="s">
        <v>128</v>
      </c>
      <c r="F465" s="142" t="s">
        <v>30</v>
      </c>
      <c r="G465" s="142" t="s">
        <v>44</v>
      </c>
      <c r="H465" s="142" t="s">
        <v>139</v>
      </c>
      <c r="I465" s="142" t="s">
        <v>463</v>
      </c>
      <c r="J465" s="178">
        <v>40553.041666666701</v>
      </c>
      <c r="K465" s="178">
        <v>40553.645833333299</v>
      </c>
      <c r="L465" s="142" t="s">
        <v>131</v>
      </c>
      <c r="M465" s="142" t="s">
        <v>132</v>
      </c>
      <c r="N465" s="144">
        <v>-292.58</v>
      </c>
      <c r="O465" s="144">
        <v>29583.64</v>
      </c>
      <c r="P465" s="144">
        <v>5.08</v>
      </c>
      <c r="Q465" s="144">
        <v>325</v>
      </c>
      <c r="R465" s="144">
        <v>175</v>
      </c>
      <c r="S465" s="144">
        <v>467.58</v>
      </c>
      <c r="T465" s="142">
        <v>30</v>
      </c>
    </row>
    <row r="466" spans="2:20" x14ac:dyDescent="0.2">
      <c r="B466" s="142">
        <v>393</v>
      </c>
      <c r="C466" s="142" t="s">
        <v>79</v>
      </c>
      <c r="D466" s="142" t="s">
        <v>29</v>
      </c>
      <c r="E466" s="142" t="s">
        <v>128</v>
      </c>
      <c r="F466" s="142" t="s">
        <v>30</v>
      </c>
      <c r="G466" s="142" t="s">
        <v>44</v>
      </c>
      <c r="H466" s="142" t="s">
        <v>211</v>
      </c>
      <c r="I466" s="142" t="s">
        <v>811</v>
      </c>
      <c r="J466" s="178">
        <v>40561.041666666701</v>
      </c>
      <c r="K466" s="178">
        <v>40561.645833333299</v>
      </c>
      <c r="L466" s="142" t="s">
        <v>131</v>
      </c>
      <c r="M466" s="142" t="s">
        <v>132</v>
      </c>
      <c r="N466" s="144">
        <v>132.41999999999999</v>
      </c>
      <c r="O466" s="144">
        <v>29716.06</v>
      </c>
      <c r="P466" s="144">
        <v>5.08</v>
      </c>
      <c r="Q466" s="144">
        <v>37.5</v>
      </c>
      <c r="R466" s="144">
        <v>400</v>
      </c>
      <c r="S466" s="144">
        <v>267.58</v>
      </c>
      <c r="T466" s="142">
        <v>30</v>
      </c>
    </row>
    <row r="467" spans="2:20" x14ac:dyDescent="0.2">
      <c r="B467" s="142">
        <v>394</v>
      </c>
      <c r="C467" s="142" t="s">
        <v>79</v>
      </c>
      <c r="D467" s="142" t="s">
        <v>29</v>
      </c>
      <c r="E467" s="142" t="s">
        <v>128</v>
      </c>
      <c r="F467" s="142" t="s">
        <v>30</v>
      </c>
      <c r="G467" s="142" t="s">
        <v>44</v>
      </c>
      <c r="H467" s="142" t="s">
        <v>136</v>
      </c>
      <c r="I467" s="142" t="s">
        <v>184</v>
      </c>
      <c r="J467" s="178">
        <v>40563.041666666701</v>
      </c>
      <c r="K467" s="178">
        <v>40563.645833333299</v>
      </c>
      <c r="L467" s="142" t="s">
        <v>131</v>
      </c>
      <c r="M467" s="142" t="s">
        <v>132</v>
      </c>
      <c r="N467" s="144">
        <v>-80.08</v>
      </c>
      <c r="O467" s="144">
        <v>29635.98</v>
      </c>
      <c r="P467" s="144">
        <v>5.08</v>
      </c>
      <c r="Q467" s="144">
        <v>337.5</v>
      </c>
      <c r="R467" s="144">
        <v>200</v>
      </c>
      <c r="S467" s="144">
        <v>280.08</v>
      </c>
      <c r="T467" s="142">
        <v>30</v>
      </c>
    </row>
    <row r="468" spans="2:20" x14ac:dyDescent="0.2">
      <c r="B468" s="142">
        <v>395</v>
      </c>
      <c r="C468" s="142" t="s">
        <v>79</v>
      </c>
      <c r="D468" s="142" t="s">
        <v>29</v>
      </c>
      <c r="E468" s="142" t="s">
        <v>128</v>
      </c>
      <c r="F468" s="142" t="s">
        <v>30</v>
      </c>
      <c r="G468" s="142" t="s">
        <v>44</v>
      </c>
      <c r="H468" s="142" t="s">
        <v>177</v>
      </c>
      <c r="I468" s="142" t="s">
        <v>812</v>
      </c>
      <c r="J468" s="178">
        <v>40564.041666666701</v>
      </c>
      <c r="K468" s="178">
        <v>40564.645833333299</v>
      </c>
      <c r="L468" s="142" t="s">
        <v>131</v>
      </c>
      <c r="M468" s="142" t="s">
        <v>132</v>
      </c>
      <c r="N468" s="144">
        <v>594.91999999999996</v>
      </c>
      <c r="O468" s="144">
        <v>30230.9</v>
      </c>
      <c r="P468" s="144">
        <v>5.08</v>
      </c>
      <c r="Q468" s="144">
        <v>87.5</v>
      </c>
      <c r="R468" s="144">
        <v>625</v>
      </c>
      <c r="S468" s="144">
        <v>30.08</v>
      </c>
      <c r="T468" s="142">
        <v>30</v>
      </c>
    </row>
    <row r="469" spans="2:20" x14ac:dyDescent="0.2">
      <c r="B469" s="142">
        <v>396</v>
      </c>
      <c r="C469" s="142" t="s">
        <v>79</v>
      </c>
      <c r="D469" s="142" t="s">
        <v>29</v>
      </c>
      <c r="E469" s="142" t="s">
        <v>128</v>
      </c>
      <c r="F469" s="142" t="s">
        <v>30</v>
      </c>
      <c r="G469" s="142" t="s">
        <v>44</v>
      </c>
      <c r="H469" s="142" t="s">
        <v>813</v>
      </c>
      <c r="I469" s="142" t="s">
        <v>814</v>
      </c>
      <c r="J469" s="178">
        <v>40574.041666666701</v>
      </c>
      <c r="K469" s="178">
        <v>40574.645833333299</v>
      </c>
      <c r="L469" s="142" t="s">
        <v>131</v>
      </c>
      <c r="M469" s="142" t="s">
        <v>132</v>
      </c>
      <c r="N469" s="144">
        <v>307.42</v>
      </c>
      <c r="O469" s="144">
        <v>30538.32</v>
      </c>
      <c r="P469" s="144">
        <v>5.08</v>
      </c>
      <c r="Q469" s="144">
        <v>50</v>
      </c>
      <c r="R469" s="144">
        <v>500</v>
      </c>
      <c r="S469" s="144">
        <v>192.58</v>
      </c>
      <c r="T469" s="142">
        <v>30</v>
      </c>
    </row>
    <row r="470" spans="2:20" x14ac:dyDescent="0.2">
      <c r="B470" s="142">
        <v>397</v>
      </c>
      <c r="C470" s="142" t="s">
        <v>79</v>
      </c>
      <c r="D470" s="142" t="s">
        <v>29</v>
      </c>
      <c r="E470" s="142" t="s">
        <v>128</v>
      </c>
      <c r="F470" s="142" t="s">
        <v>30</v>
      </c>
      <c r="G470" s="142" t="s">
        <v>44</v>
      </c>
      <c r="H470" s="142" t="s">
        <v>815</v>
      </c>
      <c r="I470" s="142" t="s">
        <v>816</v>
      </c>
      <c r="J470" s="178">
        <v>40584.041666666701</v>
      </c>
      <c r="K470" s="178">
        <v>40584.645833333299</v>
      </c>
      <c r="L470" s="142" t="s">
        <v>131</v>
      </c>
      <c r="M470" s="142" t="s">
        <v>132</v>
      </c>
      <c r="N470" s="144">
        <v>-330.08</v>
      </c>
      <c r="O470" s="144">
        <v>30208.240000000002</v>
      </c>
      <c r="P470" s="144">
        <v>5.08</v>
      </c>
      <c r="Q470" s="144">
        <v>437.5</v>
      </c>
      <c r="R470" s="144">
        <v>137.5</v>
      </c>
      <c r="S470" s="144">
        <v>467.58</v>
      </c>
      <c r="T470" s="142">
        <v>30</v>
      </c>
    </row>
    <row r="471" spans="2:20" x14ac:dyDescent="0.2">
      <c r="B471" s="142">
        <v>398</v>
      </c>
      <c r="C471" s="142" t="s">
        <v>79</v>
      </c>
      <c r="D471" s="142" t="s">
        <v>29</v>
      </c>
      <c r="E471" s="142" t="s">
        <v>128</v>
      </c>
      <c r="F471" s="142" t="s">
        <v>30</v>
      </c>
      <c r="G471" s="142" t="s">
        <v>44</v>
      </c>
      <c r="H471" s="142" t="s">
        <v>169</v>
      </c>
      <c r="I471" s="142" t="s">
        <v>817</v>
      </c>
      <c r="J471" s="178">
        <v>40585.041666666701</v>
      </c>
      <c r="K471" s="178">
        <v>40585.645833333299</v>
      </c>
      <c r="L471" s="142" t="s">
        <v>131</v>
      </c>
      <c r="M471" s="142" t="s">
        <v>132</v>
      </c>
      <c r="N471" s="144">
        <v>119.92</v>
      </c>
      <c r="O471" s="144">
        <v>30328.16</v>
      </c>
      <c r="P471" s="144">
        <v>5.08</v>
      </c>
      <c r="Q471" s="144">
        <v>225</v>
      </c>
      <c r="R471" s="144">
        <v>137.5</v>
      </c>
      <c r="S471" s="144">
        <v>17.579999999999998</v>
      </c>
      <c r="T471" s="142">
        <v>30</v>
      </c>
    </row>
    <row r="472" spans="2:20" x14ac:dyDescent="0.2">
      <c r="B472" s="142">
        <v>399</v>
      </c>
      <c r="C472" s="142" t="s">
        <v>79</v>
      </c>
      <c r="D472" s="142" t="s">
        <v>29</v>
      </c>
      <c r="E472" s="142" t="s">
        <v>128</v>
      </c>
      <c r="F472" s="142" t="s">
        <v>30</v>
      </c>
      <c r="G472" s="142" t="s">
        <v>44</v>
      </c>
      <c r="H472" s="142" t="s">
        <v>394</v>
      </c>
      <c r="I472" s="142" t="s">
        <v>818</v>
      </c>
      <c r="J472" s="178">
        <v>40596.041666666701</v>
      </c>
      <c r="K472" s="178">
        <v>40596.645833333299</v>
      </c>
      <c r="L472" s="142" t="s">
        <v>131</v>
      </c>
      <c r="M472" s="142" t="s">
        <v>132</v>
      </c>
      <c r="N472" s="144">
        <v>232.42</v>
      </c>
      <c r="O472" s="144">
        <v>30560.58</v>
      </c>
      <c r="P472" s="144">
        <v>5.08</v>
      </c>
      <c r="Q472" s="144">
        <v>325</v>
      </c>
      <c r="R472" s="144">
        <v>250</v>
      </c>
      <c r="S472" s="144">
        <v>17.579999999999998</v>
      </c>
      <c r="T472" s="142">
        <v>30</v>
      </c>
    </row>
    <row r="473" spans="2:20" x14ac:dyDescent="0.2">
      <c r="B473" s="142">
        <v>400</v>
      </c>
      <c r="C473" s="142" t="s">
        <v>79</v>
      </c>
      <c r="D473" s="142" t="s">
        <v>29</v>
      </c>
      <c r="E473" s="142" t="s">
        <v>128</v>
      </c>
      <c r="F473" s="142" t="s">
        <v>30</v>
      </c>
      <c r="G473" s="142" t="s">
        <v>44</v>
      </c>
      <c r="H473" s="142" t="s">
        <v>819</v>
      </c>
      <c r="I473" s="142" t="s">
        <v>173</v>
      </c>
      <c r="J473" s="178">
        <v>40597.041666666701</v>
      </c>
      <c r="K473" s="178">
        <v>40597.645833333299</v>
      </c>
      <c r="L473" s="142" t="s">
        <v>131</v>
      </c>
      <c r="M473" s="142" t="s">
        <v>132</v>
      </c>
      <c r="N473" s="144">
        <v>-255.08</v>
      </c>
      <c r="O473" s="144">
        <v>30305.5</v>
      </c>
      <c r="P473" s="144">
        <v>5.08</v>
      </c>
      <c r="Q473" s="144">
        <v>287.5</v>
      </c>
      <c r="R473" s="144">
        <v>212.5</v>
      </c>
      <c r="S473" s="144">
        <v>467.58</v>
      </c>
      <c r="T473" s="142">
        <v>30</v>
      </c>
    </row>
    <row r="474" spans="2:20" x14ac:dyDescent="0.2">
      <c r="B474" s="142">
        <v>401</v>
      </c>
      <c r="C474" s="142" t="s">
        <v>79</v>
      </c>
      <c r="D474" s="142" t="s">
        <v>29</v>
      </c>
      <c r="E474" s="142" t="s">
        <v>128</v>
      </c>
      <c r="F474" s="142" t="s">
        <v>30</v>
      </c>
      <c r="G474" s="142" t="s">
        <v>44</v>
      </c>
      <c r="H474" s="142" t="s">
        <v>820</v>
      </c>
      <c r="I474" s="142" t="s">
        <v>409</v>
      </c>
      <c r="J474" s="178">
        <v>40604.041666666701</v>
      </c>
      <c r="K474" s="178">
        <v>40604.645833333299</v>
      </c>
      <c r="L474" s="142" t="s">
        <v>131</v>
      </c>
      <c r="M474" s="142" t="s">
        <v>132</v>
      </c>
      <c r="N474" s="144">
        <v>307.42</v>
      </c>
      <c r="O474" s="144">
        <v>30612.92</v>
      </c>
      <c r="P474" s="144">
        <v>5.08</v>
      </c>
      <c r="Q474" s="144">
        <v>250</v>
      </c>
      <c r="R474" s="144">
        <v>337.5</v>
      </c>
      <c r="S474" s="144">
        <v>30.08</v>
      </c>
      <c r="T474" s="142">
        <v>30</v>
      </c>
    </row>
    <row r="475" spans="2:20" x14ac:dyDescent="0.2">
      <c r="B475" s="142">
        <v>402</v>
      </c>
      <c r="C475" s="142" t="s">
        <v>79</v>
      </c>
      <c r="D475" s="142" t="s">
        <v>29</v>
      </c>
      <c r="E475" s="142" t="s">
        <v>128</v>
      </c>
      <c r="F475" s="142" t="s">
        <v>30</v>
      </c>
      <c r="G475" s="142" t="s">
        <v>44</v>
      </c>
      <c r="H475" s="142" t="s">
        <v>821</v>
      </c>
      <c r="I475" s="142" t="s">
        <v>405</v>
      </c>
      <c r="J475" s="178">
        <v>40609.041666666701</v>
      </c>
      <c r="K475" s="178">
        <v>40609.645833333299</v>
      </c>
      <c r="L475" s="142" t="s">
        <v>131</v>
      </c>
      <c r="M475" s="142" t="s">
        <v>132</v>
      </c>
      <c r="N475" s="144">
        <v>294.92</v>
      </c>
      <c r="O475" s="144">
        <v>30907.84</v>
      </c>
      <c r="P475" s="144">
        <v>5.08</v>
      </c>
      <c r="Q475" s="144">
        <v>312.5</v>
      </c>
      <c r="R475" s="144">
        <v>362.5</v>
      </c>
      <c r="S475" s="144">
        <v>67.58</v>
      </c>
      <c r="T475" s="142">
        <v>30</v>
      </c>
    </row>
    <row r="476" spans="2:20" x14ac:dyDescent="0.2">
      <c r="B476" s="142">
        <v>403</v>
      </c>
      <c r="C476" s="142" t="s">
        <v>79</v>
      </c>
      <c r="D476" s="142" t="s">
        <v>29</v>
      </c>
      <c r="E476" s="142" t="s">
        <v>128</v>
      </c>
      <c r="F476" s="142" t="s">
        <v>30</v>
      </c>
      <c r="G476" s="142" t="s">
        <v>44</v>
      </c>
      <c r="H476" s="142" t="s">
        <v>822</v>
      </c>
      <c r="I476" s="142" t="s">
        <v>823</v>
      </c>
      <c r="J476" s="178">
        <v>40612.041666666701</v>
      </c>
      <c r="K476" s="178">
        <v>40612.625</v>
      </c>
      <c r="L476" s="142" t="s">
        <v>131</v>
      </c>
      <c r="M476" s="142" t="s">
        <v>335</v>
      </c>
      <c r="N476" s="144">
        <v>-655.08000000000004</v>
      </c>
      <c r="O476" s="144">
        <v>30252.76</v>
      </c>
      <c r="P476" s="144">
        <v>5.08</v>
      </c>
      <c r="Q476" s="144">
        <v>650</v>
      </c>
      <c r="R476" s="144">
        <v>37.5</v>
      </c>
      <c r="S476" s="144">
        <v>692.58</v>
      </c>
      <c r="T476" s="142">
        <v>29</v>
      </c>
    </row>
    <row r="477" spans="2:20" x14ac:dyDescent="0.2">
      <c r="B477" s="142">
        <v>404</v>
      </c>
      <c r="C477" s="142" t="s">
        <v>79</v>
      </c>
      <c r="D477" s="142" t="s">
        <v>29</v>
      </c>
      <c r="E477" s="142" t="s">
        <v>128</v>
      </c>
      <c r="F477" s="142" t="s">
        <v>30</v>
      </c>
      <c r="G477" s="142" t="s">
        <v>44</v>
      </c>
      <c r="H477" s="142" t="s">
        <v>824</v>
      </c>
      <c r="I477" s="142" t="s">
        <v>156</v>
      </c>
      <c r="J477" s="178">
        <v>40613.041666666701</v>
      </c>
      <c r="K477" s="178">
        <v>40613.416666666701</v>
      </c>
      <c r="L477" s="142" t="s">
        <v>137</v>
      </c>
      <c r="M477" s="142" t="s">
        <v>138</v>
      </c>
      <c r="N477" s="144">
        <v>-467.58</v>
      </c>
      <c r="O477" s="144">
        <v>29785.18</v>
      </c>
      <c r="P477" s="144">
        <v>5.08</v>
      </c>
      <c r="Q477" s="144">
        <v>737.5</v>
      </c>
      <c r="R477" s="144">
        <v>37.5</v>
      </c>
      <c r="S477" s="144">
        <v>505.08</v>
      </c>
      <c r="T477" s="142">
        <v>19</v>
      </c>
    </row>
    <row r="478" spans="2:20" x14ac:dyDescent="0.2">
      <c r="B478" s="142">
        <v>405</v>
      </c>
      <c r="C478" s="142" t="s">
        <v>79</v>
      </c>
      <c r="D478" s="142" t="s">
        <v>29</v>
      </c>
      <c r="E478" s="142" t="s">
        <v>128</v>
      </c>
      <c r="F478" s="142" t="s">
        <v>30</v>
      </c>
      <c r="G478" s="142" t="s">
        <v>44</v>
      </c>
      <c r="H478" s="142" t="s">
        <v>210</v>
      </c>
      <c r="I478" s="142" t="s">
        <v>825</v>
      </c>
      <c r="J478" s="179">
        <v>40618</v>
      </c>
      <c r="K478" s="178">
        <v>40618.416666666701</v>
      </c>
      <c r="L478" s="142" t="s">
        <v>137</v>
      </c>
      <c r="M478" s="142" t="s">
        <v>138</v>
      </c>
      <c r="N478" s="144">
        <v>194.92</v>
      </c>
      <c r="O478" s="144">
        <v>29980.1</v>
      </c>
      <c r="P478" s="144">
        <v>5.08</v>
      </c>
      <c r="Q478" s="144">
        <v>162.5</v>
      </c>
      <c r="R478" s="144">
        <v>525</v>
      </c>
      <c r="S478" s="144">
        <v>330.08</v>
      </c>
      <c r="T478" s="142">
        <v>21</v>
      </c>
    </row>
    <row r="479" spans="2:20" x14ac:dyDescent="0.2">
      <c r="B479" s="142">
        <v>406</v>
      </c>
      <c r="C479" s="142" t="s">
        <v>79</v>
      </c>
      <c r="D479" s="142" t="s">
        <v>29</v>
      </c>
      <c r="E479" s="142" t="s">
        <v>128</v>
      </c>
      <c r="F479" s="142" t="s">
        <v>30</v>
      </c>
      <c r="G479" s="142" t="s">
        <v>44</v>
      </c>
      <c r="H479" s="142" t="s">
        <v>826</v>
      </c>
      <c r="I479" s="142" t="s">
        <v>827</v>
      </c>
      <c r="J479" s="179">
        <v>40619</v>
      </c>
      <c r="K479" s="178">
        <v>40619.416666666701</v>
      </c>
      <c r="L479" s="142" t="s">
        <v>137</v>
      </c>
      <c r="M479" s="142" t="s">
        <v>138</v>
      </c>
      <c r="N479" s="144">
        <v>982.42</v>
      </c>
      <c r="O479" s="144">
        <v>30962.52</v>
      </c>
      <c r="P479" s="144">
        <v>5.08</v>
      </c>
      <c r="Q479" s="144">
        <v>0</v>
      </c>
      <c r="R479" s="144">
        <v>1212.5</v>
      </c>
      <c r="S479" s="144">
        <v>230.08</v>
      </c>
      <c r="T479" s="142">
        <v>21</v>
      </c>
    </row>
    <row r="480" spans="2:20" x14ac:dyDescent="0.2">
      <c r="B480" s="142">
        <v>407</v>
      </c>
      <c r="C480" s="142" t="s">
        <v>79</v>
      </c>
      <c r="D480" s="142" t="s">
        <v>29</v>
      </c>
      <c r="E480" s="142" t="s">
        <v>128</v>
      </c>
      <c r="F480" s="142" t="s">
        <v>30</v>
      </c>
      <c r="G480" s="142" t="s">
        <v>44</v>
      </c>
      <c r="H480" s="142" t="s">
        <v>828</v>
      </c>
      <c r="I480" s="142" t="s">
        <v>829</v>
      </c>
      <c r="J480" s="179">
        <v>40625</v>
      </c>
      <c r="K480" s="178">
        <v>40625.416666666701</v>
      </c>
      <c r="L480" s="142" t="s">
        <v>137</v>
      </c>
      <c r="M480" s="142" t="s">
        <v>138</v>
      </c>
      <c r="N480" s="144">
        <v>-80.08</v>
      </c>
      <c r="O480" s="144">
        <v>30882.44</v>
      </c>
      <c r="P480" s="144">
        <v>5.08</v>
      </c>
      <c r="Q480" s="144">
        <v>300</v>
      </c>
      <c r="R480" s="144">
        <v>25</v>
      </c>
      <c r="S480" s="144">
        <v>105.08</v>
      </c>
      <c r="T480" s="142">
        <v>21</v>
      </c>
    </row>
    <row r="481" spans="2:20" x14ac:dyDescent="0.2">
      <c r="B481" s="142">
        <v>408</v>
      </c>
      <c r="C481" s="142" t="s">
        <v>79</v>
      </c>
      <c r="D481" s="142" t="s">
        <v>29</v>
      </c>
      <c r="E481" s="142" t="s">
        <v>128</v>
      </c>
      <c r="F481" s="142" t="s">
        <v>30</v>
      </c>
      <c r="G481" s="142" t="s">
        <v>44</v>
      </c>
      <c r="H481" s="142" t="s">
        <v>410</v>
      </c>
      <c r="I481" s="142" t="s">
        <v>830</v>
      </c>
      <c r="J481" s="178">
        <v>40631.041666666701</v>
      </c>
      <c r="K481" s="178">
        <v>40631.416666666701</v>
      </c>
      <c r="L481" s="142" t="s">
        <v>137</v>
      </c>
      <c r="M481" s="142" t="s">
        <v>138</v>
      </c>
      <c r="N481" s="144">
        <v>107.42</v>
      </c>
      <c r="O481" s="144">
        <v>30989.86</v>
      </c>
      <c r="P481" s="144">
        <v>5.08</v>
      </c>
      <c r="Q481" s="144">
        <v>25</v>
      </c>
      <c r="R481" s="144">
        <v>287.5</v>
      </c>
      <c r="S481" s="144">
        <v>180.08</v>
      </c>
      <c r="T481" s="142">
        <v>19</v>
      </c>
    </row>
    <row r="482" spans="2:20" x14ac:dyDescent="0.2">
      <c r="B482" s="142">
        <v>409</v>
      </c>
      <c r="C482" s="142" t="s">
        <v>79</v>
      </c>
      <c r="D482" s="142" t="s">
        <v>29</v>
      </c>
      <c r="E482" s="142" t="s">
        <v>128</v>
      </c>
      <c r="F482" s="142" t="s">
        <v>30</v>
      </c>
      <c r="G482" s="142" t="s">
        <v>44</v>
      </c>
      <c r="H482" s="142" t="s">
        <v>831</v>
      </c>
      <c r="I482" s="142" t="s">
        <v>832</v>
      </c>
      <c r="J482" s="178">
        <v>40645.041666666701</v>
      </c>
      <c r="K482" s="178">
        <v>40645.645833333299</v>
      </c>
      <c r="L482" s="142" t="s">
        <v>131</v>
      </c>
      <c r="M482" s="142" t="s">
        <v>132</v>
      </c>
      <c r="N482" s="144">
        <v>-505.08</v>
      </c>
      <c r="O482" s="144">
        <v>30484.78</v>
      </c>
      <c r="P482" s="144">
        <v>5.08</v>
      </c>
      <c r="Q482" s="144">
        <v>525</v>
      </c>
      <c r="R482" s="144">
        <v>37.5</v>
      </c>
      <c r="S482" s="144">
        <v>542.58000000000004</v>
      </c>
      <c r="T482" s="142">
        <v>30</v>
      </c>
    </row>
    <row r="483" spans="2:20" x14ac:dyDescent="0.2">
      <c r="B483" s="142">
        <v>410</v>
      </c>
      <c r="C483" s="142" t="s">
        <v>79</v>
      </c>
      <c r="D483" s="142" t="s">
        <v>29</v>
      </c>
      <c r="E483" s="142" t="s">
        <v>128</v>
      </c>
      <c r="F483" s="142" t="s">
        <v>30</v>
      </c>
      <c r="G483" s="142" t="s">
        <v>44</v>
      </c>
      <c r="H483" s="142" t="s">
        <v>833</v>
      </c>
      <c r="I483" s="142" t="s">
        <v>834</v>
      </c>
      <c r="J483" s="178">
        <v>40646.041666666701</v>
      </c>
      <c r="K483" s="178">
        <v>40646.645833333299</v>
      </c>
      <c r="L483" s="142" t="s">
        <v>131</v>
      </c>
      <c r="M483" s="142" t="s">
        <v>132</v>
      </c>
      <c r="N483" s="144">
        <v>169.92</v>
      </c>
      <c r="O483" s="144">
        <v>30654.7</v>
      </c>
      <c r="P483" s="144">
        <v>5.08</v>
      </c>
      <c r="Q483" s="144">
        <v>87.5</v>
      </c>
      <c r="R483" s="144">
        <v>350</v>
      </c>
      <c r="S483" s="144">
        <v>180.08</v>
      </c>
      <c r="T483" s="142">
        <v>30</v>
      </c>
    </row>
    <row r="484" spans="2:20" x14ac:dyDescent="0.2">
      <c r="B484" s="142">
        <v>411</v>
      </c>
      <c r="C484" s="142" t="s">
        <v>79</v>
      </c>
      <c r="D484" s="142" t="s">
        <v>29</v>
      </c>
      <c r="E484" s="142" t="s">
        <v>128</v>
      </c>
      <c r="F484" s="142" t="s">
        <v>30</v>
      </c>
      <c r="G484" s="142" t="s">
        <v>44</v>
      </c>
      <c r="H484" s="142" t="s">
        <v>160</v>
      </c>
      <c r="I484" s="142" t="s">
        <v>835</v>
      </c>
      <c r="J484" s="178">
        <v>40647.041666666701</v>
      </c>
      <c r="K484" s="178">
        <v>40647.416666666701</v>
      </c>
      <c r="L484" s="142" t="s">
        <v>137</v>
      </c>
      <c r="M484" s="142" t="s">
        <v>138</v>
      </c>
      <c r="N484" s="144">
        <v>-167.58</v>
      </c>
      <c r="O484" s="144">
        <v>30487.119999999999</v>
      </c>
      <c r="P484" s="144">
        <v>5.08</v>
      </c>
      <c r="Q484" s="144">
        <v>162.5</v>
      </c>
      <c r="R484" s="144">
        <v>100</v>
      </c>
      <c r="S484" s="144">
        <v>267.58</v>
      </c>
      <c r="T484" s="142">
        <v>19</v>
      </c>
    </row>
    <row r="485" spans="2:20" x14ac:dyDescent="0.2">
      <c r="B485" s="142">
        <v>412</v>
      </c>
      <c r="C485" s="142" t="s">
        <v>79</v>
      </c>
      <c r="D485" s="142" t="s">
        <v>29</v>
      </c>
      <c r="E485" s="142" t="s">
        <v>128</v>
      </c>
      <c r="F485" s="142" t="s">
        <v>30</v>
      </c>
      <c r="G485" s="142" t="s">
        <v>44</v>
      </c>
      <c r="H485" s="142" t="s">
        <v>836</v>
      </c>
      <c r="I485" s="142" t="s">
        <v>837</v>
      </c>
      <c r="J485" s="178">
        <v>40652.041666666701</v>
      </c>
      <c r="K485" s="178">
        <v>40652.416666666701</v>
      </c>
      <c r="L485" s="142" t="s">
        <v>137</v>
      </c>
      <c r="M485" s="142" t="s">
        <v>138</v>
      </c>
      <c r="N485" s="144">
        <v>119.92</v>
      </c>
      <c r="O485" s="144">
        <v>30607.040000000001</v>
      </c>
      <c r="P485" s="144">
        <v>5.08</v>
      </c>
      <c r="Q485" s="144">
        <v>187.5</v>
      </c>
      <c r="R485" s="144">
        <v>137.5</v>
      </c>
      <c r="S485" s="144">
        <v>17.579999999999998</v>
      </c>
      <c r="T485" s="142">
        <v>19</v>
      </c>
    </row>
    <row r="486" spans="2:20" x14ac:dyDescent="0.2">
      <c r="B486" s="142">
        <v>413</v>
      </c>
      <c r="C486" s="142" t="s">
        <v>79</v>
      </c>
      <c r="D486" s="142" t="s">
        <v>29</v>
      </c>
      <c r="E486" s="142" t="s">
        <v>128</v>
      </c>
      <c r="F486" s="142" t="s">
        <v>30</v>
      </c>
      <c r="G486" s="142" t="s">
        <v>44</v>
      </c>
      <c r="H486" s="142" t="s">
        <v>838</v>
      </c>
      <c r="I486" s="142" t="s">
        <v>398</v>
      </c>
      <c r="J486" s="178">
        <v>40666.041666666701</v>
      </c>
      <c r="K486" s="178">
        <v>40666.645833333299</v>
      </c>
      <c r="L486" s="142" t="s">
        <v>131</v>
      </c>
      <c r="M486" s="142" t="s">
        <v>132</v>
      </c>
      <c r="N486" s="144">
        <v>-180.08</v>
      </c>
      <c r="O486" s="144">
        <v>30426.959999999999</v>
      </c>
      <c r="P486" s="144">
        <v>5.08</v>
      </c>
      <c r="Q486" s="144">
        <v>287.5</v>
      </c>
      <c r="R486" s="144">
        <v>75</v>
      </c>
      <c r="S486" s="144">
        <v>255.08</v>
      </c>
      <c r="T486" s="142">
        <v>30</v>
      </c>
    </row>
    <row r="487" spans="2:20" x14ac:dyDescent="0.2">
      <c r="B487" s="142">
        <v>414</v>
      </c>
      <c r="C487" s="142" t="s">
        <v>79</v>
      </c>
      <c r="D487" s="142" t="s">
        <v>29</v>
      </c>
      <c r="E487" s="142" t="s">
        <v>128</v>
      </c>
      <c r="F487" s="142" t="s">
        <v>30</v>
      </c>
      <c r="G487" s="142" t="s">
        <v>44</v>
      </c>
      <c r="H487" s="142" t="s">
        <v>839</v>
      </c>
      <c r="I487" s="142" t="s">
        <v>840</v>
      </c>
      <c r="J487" s="178">
        <v>40669.041666666701</v>
      </c>
      <c r="K487" s="178">
        <v>40669.645833333299</v>
      </c>
      <c r="L487" s="142" t="s">
        <v>131</v>
      </c>
      <c r="M487" s="142" t="s">
        <v>132</v>
      </c>
      <c r="N487" s="144">
        <v>582.41999999999996</v>
      </c>
      <c r="O487" s="144">
        <v>31009.38</v>
      </c>
      <c r="P487" s="144">
        <v>5.08</v>
      </c>
      <c r="Q487" s="144">
        <v>37.5</v>
      </c>
      <c r="R487" s="144">
        <v>762.5</v>
      </c>
      <c r="S487" s="144">
        <v>180.08</v>
      </c>
      <c r="T487" s="142">
        <v>30</v>
      </c>
    </row>
    <row r="488" spans="2:20" x14ac:dyDescent="0.2">
      <c r="B488" s="142">
        <v>415</v>
      </c>
      <c r="C488" s="142" t="s">
        <v>79</v>
      </c>
      <c r="D488" s="142" t="s">
        <v>29</v>
      </c>
      <c r="E488" s="142" t="s">
        <v>128</v>
      </c>
      <c r="F488" s="142" t="s">
        <v>30</v>
      </c>
      <c r="G488" s="142" t="s">
        <v>44</v>
      </c>
      <c r="H488" s="142" t="s">
        <v>387</v>
      </c>
      <c r="I488" s="142" t="s">
        <v>841</v>
      </c>
      <c r="J488" s="178">
        <v>40675.041666666701</v>
      </c>
      <c r="K488" s="178">
        <v>40675.645833333299</v>
      </c>
      <c r="L488" s="142" t="s">
        <v>131</v>
      </c>
      <c r="M488" s="142" t="s">
        <v>132</v>
      </c>
      <c r="N488" s="144">
        <v>-242.58</v>
      </c>
      <c r="O488" s="144">
        <v>30766.799999999999</v>
      </c>
      <c r="P488" s="144">
        <v>5.08</v>
      </c>
      <c r="Q488" s="144">
        <v>450</v>
      </c>
      <c r="R488" s="144">
        <v>87.5</v>
      </c>
      <c r="S488" s="144">
        <v>330.08</v>
      </c>
      <c r="T488" s="142">
        <v>30</v>
      </c>
    </row>
    <row r="489" spans="2:20" x14ac:dyDescent="0.2">
      <c r="B489" s="142">
        <v>416</v>
      </c>
      <c r="C489" s="142" t="s">
        <v>79</v>
      </c>
      <c r="D489" s="142" t="s">
        <v>29</v>
      </c>
      <c r="E489" s="142" t="s">
        <v>128</v>
      </c>
      <c r="F489" s="142" t="s">
        <v>30</v>
      </c>
      <c r="G489" s="142" t="s">
        <v>44</v>
      </c>
      <c r="H489" s="142" t="s">
        <v>842</v>
      </c>
      <c r="I489" s="142" t="s">
        <v>843</v>
      </c>
      <c r="J489" s="178">
        <v>40679.041666666701</v>
      </c>
      <c r="K489" s="178">
        <v>40679.645833333299</v>
      </c>
      <c r="L489" s="142" t="s">
        <v>131</v>
      </c>
      <c r="M489" s="142" t="s">
        <v>132</v>
      </c>
      <c r="N489" s="144">
        <v>507.42</v>
      </c>
      <c r="O489" s="144">
        <v>31274.22</v>
      </c>
      <c r="P489" s="144">
        <v>5.08</v>
      </c>
      <c r="Q489" s="144">
        <v>150</v>
      </c>
      <c r="R489" s="144">
        <v>525</v>
      </c>
      <c r="S489" s="144">
        <v>17.579999999999998</v>
      </c>
      <c r="T489" s="142">
        <v>30</v>
      </c>
    </row>
    <row r="490" spans="2:20" x14ac:dyDescent="0.2">
      <c r="B490" s="142">
        <v>417</v>
      </c>
      <c r="C490" s="142" t="s">
        <v>79</v>
      </c>
      <c r="D490" s="142" t="s">
        <v>29</v>
      </c>
      <c r="E490" s="142" t="s">
        <v>128</v>
      </c>
      <c r="F490" s="142" t="s">
        <v>30</v>
      </c>
      <c r="G490" s="142" t="s">
        <v>44</v>
      </c>
      <c r="H490" s="142" t="s">
        <v>844</v>
      </c>
      <c r="I490" s="142" t="s">
        <v>845</v>
      </c>
      <c r="J490" s="178">
        <v>40680.041666666701</v>
      </c>
      <c r="K490" s="178">
        <v>40680.645833333299</v>
      </c>
      <c r="L490" s="142" t="s">
        <v>131</v>
      </c>
      <c r="M490" s="142" t="s">
        <v>132</v>
      </c>
      <c r="N490" s="144">
        <v>-17.579999999999998</v>
      </c>
      <c r="O490" s="144">
        <v>31256.639999999999</v>
      </c>
      <c r="P490" s="144">
        <v>5.08</v>
      </c>
      <c r="Q490" s="144">
        <v>187.5</v>
      </c>
      <c r="R490" s="144">
        <v>437.5</v>
      </c>
      <c r="S490" s="144">
        <v>455.08</v>
      </c>
      <c r="T490" s="142">
        <v>30</v>
      </c>
    </row>
    <row r="491" spans="2:20" x14ac:dyDescent="0.2">
      <c r="B491" s="142">
        <v>418</v>
      </c>
      <c r="C491" s="142" t="s">
        <v>79</v>
      </c>
      <c r="D491" s="142" t="s">
        <v>29</v>
      </c>
      <c r="E491" s="142" t="s">
        <v>128</v>
      </c>
      <c r="F491" s="142" t="s">
        <v>30</v>
      </c>
      <c r="G491" s="142" t="s">
        <v>44</v>
      </c>
      <c r="H491" s="142" t="s">
        <v>404</v>
      </c>
      <c r="I491" s="142" t="s">
        <v>172</v>
      </c>
      <c r="J491" s="178">
        <v>40686.041666666701</v>
      </c>
      <c r="K491" s="178">
        <v>40686.416666666701</v>
      </c>
      <c r="L491" s="142" t="s">
        <v>137</v>
      </c>
      <c r="M491" s="142" t="s">
        <v>138</v>
      </c>
      <c r="N491" s="144">
        <v>-530.08000000000004</v>
      </c>
      <c r="O491" s="144">
        <v>30726.560000000001</v>
      </c>
      <c r="P491" s="144">
        <v>5.08</v>
      </c>
      <c r="Q491" s="144">
        <v>587.5</v>
      </c>
      <c r="R491" s="144">
        <v>25</v>
      </c>
      <c r="S491" s="144">
        <v>555.08000000000004</v>
      </c>
      <c r="T491" s="142">
        <v>19</v>
      </c>
    </row>
    <row r="492" spans="2:20" x14ac:dyDescent="0.2">
      <c r="B492" s="142">
        <v>419</v>
      </c>
      <c r="C492" s="142" t="s">
        <v>79</v>
      </c>
      <c r="D492" s="142" t="s">
        <v>29</v>
      </c>
      <c r="E492" s="142" t="s">
        <v>128</v>
      </c>
      <c r="F492" s="142" t="s">
        <v>30</v>
      </c>
      <c r="G492" s="142" t="s">
        <v>44</v>
      </c>
      <c r="H492" s="142" t="s">
        <v>834</v>
      </c>
      <c r="I492" s="142" t="s">
        <v>846</v>
      </c>
      <c r="J492" s="178">
        <v>40687.041666666701</v>
      </c>
      <c r="K492" s="178">
        <v>40687.416666666701</v>
      </c>
      <c r="L492" s="142" t="s">
        <v>137</v>
      </c>
      <c r="M492" s="142" t="s">
        <v>138</v>
      </c>
      <c r="N492" s="144">
        <v>219.92</v>
      </c>
      <c r="O492" s="144">
        <v>30946.48</v>
      </c>
      <c r="P492" s="144">
        <v>5.08</v>
      </c>
      <c r="Q492" s="144">
        <v>37.5</v>
      </c>
      <c r="R492" s="144">
        <v>250</v>
      </c>
      <c r="S492" s="144">
        <v>30.08</v>
      </c>
      <c r="T492" s="142">
        <v>19</v>
      </c>
    </row>
    <row r="493" spans="2:20" x14ac:dyDescent="0.2">
      <c r="B493" s="142">
        <v>420</v>
      </c>
      <c r="C493" s="142" t="s">
        <v>79</v>
      </c>
      <c r="D493" s="142" t="s">
        <v>29</v>
      </c>
      <c r="E493" s="142" t="s">
        <v>128</v>
      </c>
      <c r="F493" s="142" t="s">
        <v>30</v>
      </c>
      <c r="G493" s="142" t="s">
        <v>44</v>
      </c>
      <c r="H493" s="142" t="s">
        <v>847</v>
      </c>
      <c r="I493" s="142" t="s">
        <v>833</v>
      </c>
      <c r="J493" s="178">
        <v>40688.041666666701</v>
      </c>
      <c r="K493" s="178">
        <v>40688.416666666701</v>
      </c>
      <c r="L493" s="142" t="s">
        <v>137</v>
      </c>
      <c r="M493" s="142" t="s">
        <v>138</v>
      </c>
      <c r="N493" s="144">
        <v>7.42</v>
      </c>
      <c r="O493" s="144">
        <v>30953.9</v>
      </c>
      <c r="P493" s="144">
        <v>5.08</v>
      </c>
      <c r="Q493" s="144">
        <v>462.5</v>
      </c>
      <c r="R493" s="144">
        <v>75</v>
      </c>
      <c r="S493" s="144">
        <v>67.58</v>
      </c>
      <c r="T493" s="142">
        <v>19</v>
      </c>
    </row>
    <row r="494" spans="2:20" x14ac:dyDescent="0.2">
      <c r="B494" s="142">
        <v>421</v>
      </c>
      <c r="C494" s="142" t="s">
        <v>79</v>
      </c>
      <c r="D494" s="142" t="s">
        <v>29</v>
      </c>
      <c r="E494" s="142" t="s">
        <v>128</v>
      </c>
      <c r="F494" s="142" t="s">
        <v>30</v>
      </c>
      <c r="G494" s="142" t="s">
        <v>44</v>
      </c>
      <c r="H494" s="142" t="s">
        <v>162</v>
      </c>
      <c r="I494" s="142" t="s">
        <v>848</v>
      </c>
      <c r="J494" s="178">
        <v>40696.041666666701</v>
      </c>
      <c r="K494" s="178">
        <v>40696.416666666701</v>
      </c>
      <c r="L494" s="142" t="s">
        <v>137</v>
      </c>
      <c r="M494" s="142" t="s">
        <v>138</v>
      </c>
      <c r="N494" s="144">
        <v>182.42</v>
      </c>
      <c r="O494" s="144">
        <v>31136.32</v>
      </c>
      <c r="P494" s="144">
        <v>5.08</v>
      </c>
      <c r="Q494" s="144">
        <v>0</v>
      </c>
      <c r="R494" s="144">
        <v>250</v>
      </c>
      <c r="S494" s="144">
        <v>67.58</v>
      </c>
      <c r="T494" s="142">
        <v>19</v>
      </c>
    </row>
    <row r="495" spans="2:20" x14ac:dyDescent="0.2">
      <c r="B495" s="142">
        <v>422</v>
      </c>
      <c r="C495" s="142" t="s">
        <v>79</v>
      </c>
      <c r="D495" s="142" t="s">
        <v>29</v>
      </c>
      <c r="E495" s="142" t="s">
        <v>128</v>
      </c>
      <c r="F495" s="142" t="s">
        <v>30</v>
      </c>
      <c r="G495" s="142" t="s">
        <v>44</v>
      </c>
      <c r="H495" s="142" t="s">
        <v>849</v>
      </c>
      <c r="I495" s="142" t="s">
        <v>850</v>
      </c>
      <c r="J495" s="178">
        <v>40700.041666666701</v>
      </c>
      <c r="K495" s="178">
        <v>40700.416666666701</v>
      </c>
      <c r="L495" s="142" t="s">
        <v>137</v>
      </c>
      <c r="M495" s="142" t="s">
        <v>138</v>
      </c>
      <c r="N495" s="144">
        <v>-155.08000000000001</v>
      </c>
      <c r="O495" s="144">
        <v>30981.24</v>
      </c>
      <c r="P495" s="144">
        <v>5.08</v>
      </c>
      <c r="Q495" s="144">
        <v>250</v>
      </c>
      <c r="R495" s="144">
        <v>12.5</v>
      </c>
      <c r="S495" s="144">
        <v>167.58</v>
      </c>
      <c r="T495" s="142">
        <v>19</v>
      </c>
    </row>
    <row r="496" spans="2:20" x14ac:dyDescent="0.2">
      <c r="B496" s="142">
        <v>423</v>
      </c>
      <c r="C496" s="142" t="s">
        <v>79</v>
      </c>
      <c r="D496" s="142" t="s">
        <v>29</v>
      </c>
      <c r="E496" s="142" t="s">
        <v>128</v>
      </c>
      <c r="F496" s="142" t="s">
        <v>30</v>
      </c>
      <c r="G496" s="142" t="s">
        <v>44</v>
      </c>
      <c r="H496" s="142" t="s">
        <v>851</v>
      </c>
      <c r="I496" s="142" t="s">
        <v>133</v>
      </c>
      <c r="J496" s="178">
        <v>40701.041666666701</v>
      </c>
      <c r="K496" s="178">
        <v>40701.416666666701</v>
      </c>
      <c r="L496" s="142" t="s">
        <v>137</v>
      </c>
      <c r="M496" s="142" t="s">
        <v>138</v>
      </c>
      <c r="N496" s="144">
        <v>294.92</v>
      </c>
      <c r="O496" s="144">
        <v>31276.16</v>
      </c>
      <c r="P496" s="144">
        <v>5.08</v>
      </c>
      <c r="Q496" s="144">
        <v>37.5</v>
      </c>
      <c r="R496" s="144">
        <v>425</v>
      </c>
      <c r="S496" s="144">
        <v>130.08000000000001</v>
      </c>
      <c r="T496" s="142">
        <v>19</v>
      </c>
    </row>
    <row r="497" spans="2:20" x14ac:dyDescent="0.2">
      <c r="B497" s="142">
        <v>424</v>
      </c>
      <c r="C497" s="142" t="s">
        <v>79</v>
      </c>
      <c r="D497" s="142" t="s">
        <v>29</v>
      </c>
      <c r="E497" s="142" t="s">
        <v>128</v>
      </c>
      <c r="F497" s="142" t="s">
        <v>30</v>
      </c>
      <c r="G497" s="142" t="s">
        <v>44</v>
      </c>
      <c r="H497" s="142" t="s">
        <v>814</v>
      </c>
      <c r="I497" s="142" t="s">
        <v>177</v>
      </c>
      <c r="J497" s="178">
        <v>40703.041666666701</v>
      </c>
      <c r="K497" s="178">
        <v>40703.416666666701</v>
      </c>
      <c r="L497" s="142" t="s">
        <v>137</v>
      </c>
      <c r="M497" s="142" t="s">
        <v>138</v>
      </c>
      <c r="N497" s="144">
        <v>32.42</v>
      </c>
      <c r="O497" s="144">
        <v>31308.58</v>
      </c>
      <c r="P497" s="144">
        <v>5.08</v>
      </c>
      <c r="Q497" s="144">
        <v>75</v>
      </c>
      <c r="R497" s="144">
        <v>275</v>
      </c>
      <c r="S497" s="144">
        <v>242.58</v>
      </c>
      <c r="T497" s="142">
        <v>19</v>
      </c>
    </row>
    <row r="498" spans="2:20" x14ac:dyDescent="0.2">
      <c r="B498" s="142">
        <v>425</v>
      </c>
      <c r="C498" s="142" t="s">
        <v>79</v>
      </c>
      <c r="D498" s="142" t="s">
        <v>29</v>
      </c>
      <c r="E498" s="142" t="s">
        <v>128</v>
      </c>
      <c r="F498" s="142" t="s">
        <v>30</v>
      </c>
      <c r="G498" s="142" t="s">
        <v>44</v>
      </c>
      <c r="H498" s="142" t="s">
        <v>852</v>
      </c>
      <c r="I498" s="142" t="s">
        <v>139</v>
      </c>
      <c r="J498" s="178">
        <v>40707.041666666701</v>
      </c>
      <c r="K498" s="178">
        <v>40707.416666666701</v>
      </c>
      <c r="L498" s="142" t="s">
        <v>137</v>
      </c>
      <c r="M498" s="142" t="s">
        <v>138</v>
      </c>
      <c r="N498" s="144">
        <v>-80.08</v>
      </c>
      <c r="O498" s="144">
        <v>31228.5</v>
      </c>
      <c r="P498" s="144">
        <v>5.08</v>
      </c>
      <c r="Q498" s="144">
        <v>125</v>
      </c>
      <c r="R498" s="144">
        <v>112.5</v>
      </c>
      <c r="S498" s="144">
        <v>192.58</v>
      </c>
      <c r="T498" s="142">
        <v>19</v>
      </c>
    </row>
    <row r="499" spans="2:20" x14ac:dyDescent="0.2">
      <c r="B499" s="142">
        <v>426</v>
      </c>
      <c r="C499" s="142" t="s">
        <v>79</v>
      </c>
      <c r="D499" s="142" t="s">
        <v>29</v>
      </c>
      <c r="E499" s="142" t="s">
        <v>128</v>
      </c>
      <c r="F499" s="142" t="s">
        <v>30</v>
      </c>
      <c r="G499" s="142" t="s">
        <v>44</v>
      </c>
      <c r="H499" s="142" t="s">
        <v>450</v>
      </c>
      <c r="I499" s="142" t="s">
        <v>147</v>
      </c>
      <c r="J499" s="178">
        <v>40710.041666666701</v>
      </c>
      <c r="K499" s="178">
        <v>40710.416666666701</v>
      </c>
      <c r="L499" s="142" t="s">
        <v>137</v>
      </c>
      <c r="M499" s="142" t="s">
        <v>138</v>
      </c>
      <c r="N499" s="144">
        <v>-167.58</v>
      </c>
      <c r="O499" s="144">
        <v>31060.92</v>
      </c>
      <c r="P499" s="144">
        <v>5.08</v>
      </c>
      <c r="Q499" s="144">
        <v>212.5</v>
      </c>
      <c r="R499" s="144">
        <v>150</v>
      </c>
      <c r="S499" s="144">
        <v>317.58</v>
      </c>
      <c r="T499" s="142">
        <v>19</v>
      </c>
    </row>
    <row r="500" spans="2:20" x14ac:dyDescent="0.2">
      <c r="B500" s="142">
        <v>427</v>
      </c>
      <c r="C500" s="142" t="s">
        <v>79</v>
      </c>
      <c r="D500" s="142" t="s">
        <v>29</v>
      </c>
      <c r="E500" s="142" t="s">
        <v>128</v>
      </c>
      <c r="F500" s="142" t="s">
        <v>30</v>
      </c>
      <c r="G500" s="142" t="s">
        <v>44</v>
      </c>
      <c r="H500" s="142" t="s">
        <v>853</v>
      </c>
      <c r="I500" s="142" t="s">
        <v>384</v>
      </c>
      <c r="J500" s="178">
        <v>40714.041666666701</v>
      </c>
      <c r="K500" s="178">
        <v>40714.416666666701</v>
      </c>
      <c r="L500" s="142" t="s">
        <v>137</v>
      </c>
      <c r="M500" s="142" t="s">
        <v>138</v>
      </c>
      <c r="N500" s="144">
        <v>-205.08</v>
      </c>
      <c r="O500" s="144">
        <v>30855.84</v>
      </c>
      <c r="P500" s="144">
        <v>5.08</v>
      </c>
      <c r="Q500" s="144">
        <v>375</v>
      </c>
      <c r="R500" s="144">
        <v>112.5</v>
      </c>
      <c r="S500" s="144">
        <v>317.58</v>
      </c>
      <c r="T500" s="142">
        <v>19</v>
      </c>
    </row>
    <row r="501" spans="2:20" x14ac:dyDescent="0.2">
      <c r="B501" s="142">
        <v>428</v>
      </c>
      <c r="C501" s="142" t="s">
        <v>79</v>
      </c>
      <c r="D501" s="142" t="s">
        <v>29</v>
      </c>
      <c r="E501" s="142" t="s">
        <v>128</v>
      </c>
      <c r="F501" s="142" t="s">
        <v>30</v>
      </c>
      <c r="G501" s="142" t="s">
        <v>44</v>
      </c>
      <c r="H501" s="142" t="s">
        <v>854</v>
      </c>
      <c r="I501" s="142" t="s">
        <v>855</v>
      </c>
      <c r="J501" s="178">
        <v>40717.041666666701</v>
      </c>
      <c r="K501" s="178">
        <v>40717.416666666701</v>
      </c>
      <c r="L501" s="142" t="s">
        <v>137</v>
      </c>
      <c r="M501" s="142" t="s">
        <v>138</v>
      </c>
      <c r="N501" s="144">
        <v>-167.58</v>
      </c>
      <c r="O501" s="144">
        <v>30688.26</v>
      </c>
      <c r="P501" s="144">
        <v>5.08</v>
      </c>
      <c r="Q501" s="144">
        <v>187.5</v>
      </c>
      <c r="R501" s="144">
        <v>37.5</v>
      </c>
      <c r="S501" s="144">
        <v>205.08</v>
      </c>
      <c r="T501" s="142">
        <v>19</v>
      </c>
    </row>
    <row r="502" spans="2:20" x14ac:dyDescent="0.2">
      <c r="B502" s="142">
        <v>429</v>
      </c>
      <c r="C502" s="142" t="s">
        <v>79</v>
      </c>
      <c r="D502" s="142" t="s">
        <v>29</v>
      </c>
      <c r="E502" s="142" t="s">
        <v>128</v>
      </c>
      <c r="F502" s="142" t="s">
        <v>30</v>
      </c>
      <c r="G502" s="142" t="s">
        <v>44</v>
      </c>
      <c r="H502" s="142" t="s">
        <v>463</v>
      </c>
      <c r="I502" s="142" t="s">
        <v>856</v>
      </c>
      <c r="J502" s="178">
        <v>40721.041666666701</v>
      </c>
      <c r="K502" s="178">
        <v>40721.416666666701</v>
      </c>
      <c r="L502" s="142" t="s">
        <v>137</v>
      </c>
      <c r="M502" s="142" t="s">
        <v>138</v>
      </c>
      <c r="N502" s="144">
        <v>432.42</v>
      </c>
      <c r="O502" s="144">
        <v>31120.68</v>
      </c>
      <c r="P502" s="144">
        <v>5.08</v>
      </c>
      <c r="Q502" s="144">
        <v>62.5</v>
      </c>
      <c r="R502" s="144">
        <v>500</v>
      </c>
      <c r="S502" s="144">
        <v>67.58</v>
      </c>
      <c r="T502" s="142">
        <v>19</v>
      </c>
    </row>
    <row r="503" spans="2:20" x14ac:dyDescent="0.2">
      <c r="B503" s="142">
        <v>430</v>
      </c>
      <c r="C503" s="142" t="s">
        <v>79</v>
      </c>
      <c r="D503" s="142" t="s">
        <v>29</v>
      </c>
      <c r="E503" s="142" t="s">
        <v>128</v>
      </c>
      <c r="F503" s="142" t="s">
        <v>30</v>
      </c>
      <c r="G503" s="142" t="s">
        <v>44</v>
      </c>
      <c r="H503" s="142" t="s">
        <v>857</v>
      </c>
      <c r="I503" s="142" t="s">
        <v>858</v>
      </c>
      <c r="J503" s="178">
        <v>40736.041666666701</v>
      </c>
      <c r="K503" s="178">
        <v>40736.3125</v>
      </c>
      <c r="L503" s="142" t="s">
        <v>131</v>
      </c>
      <c r="M503" s="142" t="s">
        <v>335</v>
      </c>
      <c r="N503" s="144">
        <v>-667.58</v>
      </c>
      <c r="O503" s="144">
        <v>30453.1</v>
      </c>
      <c r="P503" s="144">
        <v>5.08</v>
      </c>
      <c r="Q503" s="144">
        <v>662.5</v>
      </c>
      <c r="R503" s="144">
        <v>25</v>
      </c>
      <c r="S503" s="144">
        <v>692.58</v>
      </c>
      <c r="T503" s="142">
        <v>14</v>
      </c>
    </row>
    <row r="504" spans="2:20" x14ac:dyDescent="0.2">
      <c r="B504" s="142">
        <v>431</v>
      </c>
      <c r="C504" s="142" t="s">
        <v>79</v>
      </c>
      <c r="D504" s="142" t="s">
        <v>29</v>
      </c>
      <c r="E504" s="142" t="s">
        <v>128</v>
      </c>
      <c r="F504" s="142" t="s">
        <v>30</v>
      </c>
      <c r="G504" s="142" t="s">
        <v>44</v>
      </c>
      <c r="H504" s="142" t="s">
        <v>172</v>
      </c>
      <c r="I504" s="142" t="s">
        <v>405</v>
      </c>
      <c r="J504" s="178">
        <v>40737.041666666701</v>
      </c>
      <c r="K504" s="178">
        <v>40737.645833333299</v>
      </c>
      <c r="L504" s="142" t="s">
        <v>131</v>
      </c>
      <c r="M504" s="142" t="s">
        <v>132</v>
      </c>
      <c r="N504" s="144">
        <v>619.91999999999996</v>
      </c>
      <c r="O504" s="144">
        <v>31073.02</v>
      </c>
      <c r="P504" s="144">
        <v>5.08</v>
      </c>
      <c r="Q504" s="144">
        <v>137.5</v>
      </c>
      <c r="R504" s="144">
        <v>662.5</v>
      </c>
      <c r="S504" s="144">
        <v>42.58</v>
      </c>
      <c r="T504" s="142">
        <v>30</v>
      </c>
    </row>
    <row r="505" spans="2:20" x14ac:dyDescent="0.2">
      <c r="B505" s="142">
        <v>432</v>
      </c>
      <c r="C505" s="142" t="s">
        <v>79</v>
      </c>
      <c r="D505" s="142" t="s">
        <v>29</v>
      </c>
      <c r="E505" s="142" t="s">
        <v>128</v>
      </c>
      <c r="F505" s="142" t="s">
        <v>30</v>
      </c>
      <c r="G505" s="142" t="s">
        <v>44</v>
      </c>
      <c r="H505" s="142" t="s">
        <v>859</v>
      </c>
      <c r="I505" s="142" t="s">
        <v>839</v>
      </c>
      <c r="J505" s="178">
        <v>40749.041666666701</v>
      </c>
      <c r="K505" s="178">
        <v>40749.645833333299</v>
      </c>
      <c r="L505" s="142" t="s">
        <v>131</v>
      </c>
      <c r="M505" s="142" t="s">
        <v>132</v>
      </c>
      <c r="N505" s="144">
        <v>282.42</v>
      </c>
      <c r="O505" s="144">
        <v>31355.439999999999</v>
      </c>
      <c r="P505" s="144">
        <v>5.08</v>
      </c>
      <c r="Q505" s="144">
        <v>175</v>
      </c>
      <c r="R505" s="144">
        <v>400</v>
      </c>
      <c r="S505" s="144">
        <v>117.58</v>
      </c>
      <c r="T505" s="142">
        <v>30</v>
      </c>
    </row>
    <row r="506" spans="2:20" x14ac:dyDescent="0.2">
      <c r="B506" s="142">
        <v>433</v>
      </c>
      <c r="C506" s="142" t="s">
        <v>79</v>
      </c>
      <c r="D506" s="142" t="s">
        <v>29</v>
      </c>
      <c r="E506" s="142" t="s">
        <v>128</v>
      </c>
      <c r="F506" s="142" t="s">
        <v>30</v>
      </c>
      <c r="G506" s="142" t="s">
        <v>44</v>
      </c>
      <c r="H506" s="142" t="s">
        <v>860</v>
      </c>
      <c r="I506" s="142" t="s">
        <v>833</v>
      </c>
      <c r="J506" s="178">
        <v>40751.041666666701</v>
      </c>
      <c r="K506" s="178">
        <v>40751.604166666701</v>
      </c>
      <c r="L506" s="142" t="s">
        <v>131</v>
      </c>
      <c r="M506" s="142" t="s">
        <v>335</v>
      </c>
      <c r="N506" s="144">
        <v>-667.58</v>
      </c>
      <c r="O506" s="144">
        <v>30687.86</v>
      </c>
      <c r="P506" s="144">
        <v>5.08</v>
      </c>
      <c r="Q506" s="144">
        <v>662.5</v>
      </c>
      <c r="R506" s="144">
        <v>175</v>
      </c>
      <c r="S506" s="144">
        <v>842.58</v>
      </c>
      <c r="T506" s="142">
        <v>28</v>
      </c>
    </row>
    <row r="507" spans="2:20" x14ac:dyDescent="0.2">
      <c r="B507" s="142">
        <v>434</v>
      </c>
      <c r="C507" s="142" t="s">
        <v>79</v>
      </c>
      <c r="D507" s="142" t="s">
        <v>29</v>
      </c>
      <c r="E507" s="142" t="s">
        <v>128</v>
      </c>
      <c r="F507" s="142" t="s">
        <v>30</v>
      </c>
      <c r="G507" s="142" t="s">
        <v>44</v>
      </c>
      <c r="H507" s="142" t="s">
        <v>861</v>
      </c>
      <c r="I507" s="142" t="s">
        <v>862</v>
      </c>
      <c r="J507" s="178">
        <v>40752.041666666701</v>
      </c>
      <c r="K507" s="178">
        <v>40752.416666666701</v>
      </c>
      <c r="L507" s="142" t="s">
        <v>137</v>
      </c>
      <c r="M507" s="142" t="s">
        <v>138</v>
      </c>
      <c r="N507" s="144">
        <v>44.92</v>
      </c>
      <c r="O507" s="144">
        <v>30732.78</v>
      </c>
      <c r="P507" s="144">
        <v>5.08</v>
      </c>
      <c r="Q507" s="144">
        <v>75</v>
      </c>
      <c r="R507" s="144">
        <v>275</v>
      </c>
      <c r="S507" s="144">
        <v>230.08</v>
      </c>
      <c r="T507" s="142">
        <v>19</v>
      </c>
    </row>
    <row r="508" spans="2:20" x14ac:dyDescent="0.2">
      <c r="B508" s="142">
        <v>435</v>
      </c>
      <c r="C508" s="142" t="s">
        <v>79</v>
      </c>
      <c r="D508" s="142" t="s">
        <v>29</v>
      </c>
      <c r="E508" s="142" t="s">
        <v>128</v>
      </c>
      <c r="F508" s="142" t="s">
        <v>30</v>
      </c>
      <c r="G508" s="142" t="s">
        <v>44</v>
      </c>
      <c r="H508" s="142" t="s">
        <v>850</v>
      </c>
      <c r="I508" s="142" t="s">
        <v>863</v>
      </c>
      <c r="J508" s="178">
        <v>40753.041666666701</v>
      </c>
      <c r="K508" s="178">
        <v>40753.416666666701</v>
      </c>
      <c r="L508" s="142" t="s">
        <v>137</v>
      </c>
      <c r="M508" s="142" t="s">
        <v>138</v>
      </c>
      <c r="N508" s="144">
        <v>-217.58</v>
      </c>
      <c r="O508" s="144">
        <v>30515.200000000001</v>
      </c>
      <c r="P508" s="144">
        <v>5.08</v>
      </c>
      <c r="Q508" s="144">
        <v>612.5</v>
      </c>
      <c r="R508" s="144">
        <v>150</v>
      </c>
      <c r="S508" s="144">
        <v>367.58</v>
      </c>
      <c r="T508" s="142">
        <v>19</v>
      </c>
    </row>
    <row r="509" spans="2:20" x14ac:dyDescent="0.2">
      <c r="B509" s="142">
        <v>436</v>
      </c>
      <c r="C509" s="142" t="s">
        <v>79</v>
      </c>
      <c r="D509" s="142" t="s">
        <v>29</v>
      </c>
      <c r="E509" s="142" t="s">
        <v>128</v>
      </c>
      <c r="F509" s="142" t="s">
        <v>30</v>
      </c>
      <c r="G509" s="142" t="s">
        <v>44</v>
      </c>
      <c r="H509" s="142" t="s">
        <v>864</v>
      </c>
      <c r="I509" s="142" t="s">
        <v>865</v>
      </c>
      <c r="J509" s="178">
        <v>40758.041666666701</v>
      </c>
      <c r="K509" s="178">
        <v>40758.416666666701</v>
      </c>
      <c r="L509" s="142" t="s">
        <v>137</v>
      </c>
      <c r="M509" s="142" t="s">
        <v>138</v>
      </c>
      <c r="N509" s="144">
        <v>332.42</v>
      </c>
      <c r="O509" s="144">
        <v>30847.62</v>
      </c>
      <c r="P509" s="144">
        <v>5.08</v>
      </c>
      <c r="Q509" s="144">
        <v>125</v>
      </c>
      <c r="R509" s="144">
        <v>550</v>
      </c>
      <c r="S509" s="144">
        <v>217.58</v>
      </c>
      <c r="T509" s="142">
        <v>19</v>
      </c>
    </row>
    <row r="510" spans="2:20" x14ac:dyDescent="0.2">
      <c r="B510" s="142">
        <v>437</v>
      </c>
      <c r="C510" s="142" t="s">
        <v>79</v>
      </c>
      <c r="D510" s="142" t="s">
        <v>29</v>
      </c>
      <c r="E510" s="142" t="s">
        <v>128</v>
      </c>
      <c r="F510" s="142" t="s">
        <v>30</v>
      </c>
      <c r="G510" s="142" t="s">
        <v>44</v>
      </c>
      <c r="H510" s="142" t="s">
        <v>866</v>
      </c>
      <c r="I510" s="142" t="s">
        <v>867</v>
      </c>
      <c r="J510" s="178">
        <v>40760.041666666701</v>
      </c>
      <c r="K510" s="178">
        <v>40760.291666666701</v>
      </c>
      <c r="L510" s="142" t="s">
        <v>137</v>
      </c>
      <c r="M510" s="142" t="s">
        <v>335</v>
      </c>
      <c r="N510" s="144">
        <v>-730.08</v>
      </c>
      <c r="O510" s="144">
        <v>30117.54</v>
      </c>
      <c r="P510" s="144">
        <v>5.08</v>
      </c>
      <c r="Q510" s="144">
        <v>725</v>
      </c>
      <c r="R510" s="144">
        <v>125</v>
      </c>
      <c r="S510" s="144">
        <v>855.08</v>
      </c>
      <c r="T510" s="142">
        <v>13</v>
      </c>
    </row>
    <row r="511" spans="2:20" x14ac:dyDescent="0.2">
      <c r="B511" s="142">
        <v>438</v>
      </c>
      <c r="C511" s="142" t="s">
        <v>79</v>
      </c>
      <c r="D511" s="142" t="s">
        <v>29</v>
      </c>
      <c r="E511" s="142" t="s">
        <v>128</v>
      </c>
      <c r="F511" s="142" t="s">
        <v>30</v>
      </c>
      <c r="G511" s="142" t="s">
        <v>44</v>
      </c>
      <c r="H511" s="142" t="s">
        <v>868</v>
      </c>
      <c r="I511" s="142" t="s">
        <v>869</v>
      </c>
      <c r="J511" s="178">
        <v>40763.041666666701</v>
      </c>
      <c r="K511" s="178">
        <v>40763.270833333299</v>
      </c>
      <c r="L511" s="142" t="s">
        <v>137</v>
      </c>
      <c r="M511" s="142" t="s">
        <v>335</v>
      </c>
      <c r="N511" s="144">
        <v>-717.58</v>
      </c>
      <c r="O511" s="144">
        <v>29399.96</v>
      </c>
      <c r="P511" s="144">
        <v>5.08</v>
      </c>
      <c r="Q511" s="144">
        <v>712.5</v>
      </c>
      <c r="R511" s="144">
        <v>75</v>
      </c>
      <c r="S511" s="144">
        <v>792.58</v>
      </c>
      <c r="T511" s="142">
        <v>12</v>
      </c>
    </row>
    <row r="512" spans="2:20" x14ac:dyDescent="0.2">
      <c r="B512" s="142">
        <v>439</v>
      </c>
      <c r="C512" s="142" t="s">
        <v>79</v>
      </c>
      <c r="D512" s="142" t="s">
        <v>29</v>
      </c>
      <c r="E512" s="142" t="s">
        <v>128</v>
      </c>
      <c r="F512" s="142" t="s">
        <v>30</v>
      </c>
      <c r="G512" s="142" t="s">
        <v>44</v>
      </c>
      <c r="H512" s="142" t="s">
        <v>870</v>
      </c>
      <c r="I512" s="142" t="s">
        <v>871</v>
      </c>
      <c r="J512" s="178">
        <v>40764.041666666701</v>
      </c>
      <c r="K512" s="178">
        <v>40764.0625</v>
      </c>
      <c r="L512" s="142" t="s">
        <v>137</v>
      </c>
      <c r="M512" s="142" t="s">
        <v>335</v>
      </c>
      <c r="N512" s="144">
        <v>-667.58</v>
      </c>
      <c r="O512" s="144">
        <v>28732.38</v>
      </c>
      <c r="P512" s="144">
        <v>5.08</v>
      </c>
      <c r="Q512" s="144">
        <v>662.5</v>
      </c>
      <c r="R512" s="144">
        <v>12.5</v>
      </c>
      <c r="S512" s="144">
        <v>680.08</v>
      </c>
      <c r="T512" s="142">
        <v>2</v>
      </c>
    </row>
    <row r="513" spans="2:20" x14ac:dyDescent="0.2">
      <c r="B513" s="142">
        <v>440</v>
      </c>
      <c r="C513" s="142" t="s">
        <v>79</v>
      </c>
      <c r="D513" s="142" t="s">
        <v>29</v>
      </c>
      <c r="E513" s="142" t="s">
        <v>128</v>
      </c>
      <c r="F513" s="142" t="s">
        <v>30</v>
      </c>
      <c r="G513" s="142" t="s">
        <v>44</v>
      </c>
      <c r="H513" s="142" t="s">
        <v>872</v>
      </c>
      <c r="I513" s="142" t="s">
        <v>873</v>
      </c>
      <c r="J513" s="178">
        <v>40766.041666666701</v>
      </c>
      <c r="K513" s="178">
        <v>40766.416666666701</v>
      </c>
      <c r="L513" s="142" t="s">
        <v>137</v>
      </c>
      <c r="M513" s="142" t="s">
        <v>138</v>
      </c>
      <c r="N513" s="144">
        <v>619.91999999999996</v>
      </c>
      <c r="O513" s="144">
        <v>29352.3</v>
      </c>
      <c r="P513" s="144">
        <v>5.08</v>
      </c>
      <c r="Q513" s="144">
        <v>162.5</v>
      </c>
      <c r="R513" s="144">
        <v>937.5</v>
      </c>
      <c r="S513" s="144">
        <v>317.58</v>
      </c>
      <c r="T513" s="142">
        <v>19</v>
      </c>
    </row>
    <row r="514" spans="2:20" x14ac:dyDescent="0.2">
      <c r="B514" s="142">
        <v>441</v>
      </c>
      <c r="C514" s="142" t="s">
        <v>79</v>
      </c>
      <c r="D514" s="142" t="s">
        <v>29</v>
      </c>
      <c r="E514" s="142" t="s">
        <v>128</v>
      </c>
      <c r="F514" s="142" t="s">
        <v>30</v>
      </c>
      <c r="G514" s="142" t="s">
        <v>44</v>
      </c>
      <c r="H514" s="142" t="s">
        <v>874</v>
      </c>
      <c r="I514" s="142" t="s">
        <v>711</v>
      </c>
      <c r="J514" s="178">
        <v>40772.041666666701</v>
      </c>
      <c r="K514" s="178">
        <v>40772.416666666701</v>
      </c>
      <c r="L514" s="142" t="s">
        <v>137</v>
      </c>
      <c r="M514" s="142" t="s">
        <v>138</v>
      </c>
      <c r="N514" s="144">
        <v>282.42</v>
      </c>
      <c r="O514" s="144">
        <v>29634.720000000001</v>
      </c>
      <c r="P514" s="144">
        <v>5.08</v>
      </c>
      <c r="Q514" s="144">
        <v>162.5</v>
      </c>
      <c r="R514" s="144">
        <v>425</v>
      </c>
      <c r="S514" s="144">
        <v>142.58000000000001</v>
      </c>
      <c r="T514" s="142">
        <v>19</v>
      </c>
    </row>
    <row r="515" spans="2:20" x14ac:dyDescent="0.2">
      <c r="B515" s="142">
        <v>442</v>
      </c>
      <c r="C515" s="142" t="s">
        <v>79</v>
      </c>
      <c r="D515" s="142" t="s">
        <v>29</v>
      </c>
      <c r="E515" s="142" t="s">
        <v>128</v>
      </c>
      <c r="F515" s="142" t="s">
        <v>30</v>
      </c>
      <c r="G515" s="142" t="s">
        <v>44</v>
      </c>
      <c r="H515" s="142" t="s">
        <v>875</v>
      </c>
      <c r="I515" s="142" t="s">
        <v>876</v>
      </c>
      <c r="J515" s="178">
        <v>40774.041666666701</v>
      </c>
      <c r="K515" s="178">
        <v>40774.333333333299</v>
      </c>
      <c r="L515" s="142" t="s">
        <v>137</v>
      </c>
      <c r="M515" s="142" t="s">
        <v>335</v>
      </c>
      <c r="N515" s="144">
        <v>-692.58</v>
      </c>
      <c r="O515" s="144">
        <v>28942.14</v>
      </c>
      <c r="P515" s="144">
        <v>5.08</v>
      </c>
      <c r="Q515" s="144">
        <v>687.5</v>
      </c>
      <c r="R515" s="144">
        <v>75</v>
      </c>
      <c r="S515" s="144">
        <v>767.58</v>
      </c>
      <c r="T515" s="142">
        <v>15</v>
      </c>
    </row>
    <row r="516" spans="2:20" x14ac:dyDescent="0.2">
      <c r="B516" s="142">
        <v>443</v>
      </c>
      <c r="C516" s="142" t="s">
        <v>79</v>
      </c>
      <c r="D516" s="142" t="s">
        <v>29</v>
      </c>
      <c r="E516" s="142" t="s">
        <v>128</v>
      </c>
      <c r="F516" s="142" t="s">
        <v>30</v>
      </c>
      <c r="G516" s="142" t="s">
        <v>44</v>
      </c>
      <c r="H516" s="142" t="s">
        <v>877</v>
      </c>
      <c r="I516" s="142" t="s">
        <v>878</v>
      </c>
      <c r="J516" s="178">
        <v>40777.041666666701</v>
      </c>
      <c r="K516" s="178">
        <v>40777.416666666701</v>
      </c>
      <c r="L516" s="142" t="s">
        <v>137</v>
      </c>
      <c r="M516" s="142" t="s">
        <v>138</v>
      </c>
      <c r="N516" s="144">
        <v>769.92</v>
      </c>
      <c r="O516" s="144">
        <v>29712.06</v>
      </c>
      <c r="P516" s="144">
        <v>5.08</v>
      </c>
      <c r="Q516" s="144">
        <v>100</v>
      </c>
      <c r="R516" s="144">
        <v>900</v>
      </c>
      <c r="S516" s="144">
        <v>130.08000000000001</v>
      </c>
      <c r="T516" s="142">
        <v>19</v>
      </c>
    </row>
    <row r="517" spans="2:20" x14ac:dyDescent="0.2">
      <c r="B517" s="142">
        <v>444</v>
      </c>
      <c r="C517" s="142" t="s">
        <v>79</v>
      </c>
      <c r="D517" s="142" t="s">
        <v>29</v>
      </c>
      <c r="E517" s="142" t="s">
        <v>128</v>
      </c>
      <c r="F517" s="142" t="s">
        <v>30</v>
      </c>
      <c r="G517" s="142" t="s">
        <v>44</v>
      </c>
      <c r="H517" s="142" t="s">
        <v>879</v>
      </c>
      <c r="I517" s="142" t="s">
        <v>880</v>
      </c>
      <c r="J517" s="178">
        <v>40781.041666666701</v>
      </c>
      <c r="K517" s="178">
        <v>40781.416666666701</v>
      </c>
      <c r="L517" s="142" t="s">
        <v>137</v>
      </c>
      <c r="M517" s="142" t="s">
        <v>138</v>
      </c>
      <c r="N517" s="144">
        <v>-155.08000000000001</v>
      </c>
      <c r="O517" s="144">
        <v>29556.98</v>
      </c>
      <c r="P517" s="144">
        <v>5.08</v>
      </c>
      <c r="Q517" s="144">
        <v>312.5</v>
      </c>
      <c r="R517" s="144">
        <v>200</v>
      </c>
      <c r="S517" s="144">
        <v>355.08</v>
      </c>
      <c r="T517" s="142">
        <v>19</v>
      </c>
    </row>
    <row r="518" spans="2:20" x14ac:dyDescent="0.2">
      <c r="B518" s="142">
        <v>445</v>
      </c>
      <c r="C518" s="142" t="s">
        <v>79</v>
      </c>
      <c r="D518" s="142" t="s">
        <v>29</v>
      </c>
      <c r="E518" s="142" t="s">
        <v>128</v>
      </c>
      <c r="F518" s="142" t="s">
        <v>30</v>
      </c>
      <c r="G518" s="142" t="s">
        <v>44</v>
      </c>
      <c r="H518" s="142" t="s">
        <v>881</v>
      </c>
      <c r="I518" s="142" t="s">
        <v>882</v>
      </c>
      <c r="J518" s="178">
        <v>40786.041666666701</v>
      </c>
      <c r="K518" s="178">
        <v>40786.416666666701</v>
      </c>
      <c r="L518" s="142" t="s">
        <v>137</v>
      </c>
      <c r="M518" s="142" t="s">
        <v>138</v>
      </c>
      <c r="N518" s="144">
        <v>669.92</v>
      </c>
      <c r="O518" s="144">
        <v>30226.9</v>
      </c>
      <c r="P518" s="144">
        <v>5.08</v>
      </c>
      <c r="Q518" s="144">
        <v>75</v>
      </c>
      <c r="R518" s="144">
        <v>712.5</v>
      </c>
      <c r="S518" s="144">
        <v>42.58</v>
      </c>
      <c r="T518" s="142">
        <v>19</v>
      </c>
    </row>
    <row r="519" spans="2:20" x14ac:dyDescent="0.2">
      <c r="B519" s="142">
        <v>446</v>
      </c>
      <c r="C519" s="142" t="s">
        <v>79</v>
      </c>
      <c r="D519" s="142" t="s">
        <v>29</v>
      </c>
      <c r="E519" s="142" t="s">
        <v>128</v>
      </c>
      <c r="F519" s="142" t="s">
        <v>30</v>
      </c>
      <c r="G519" s="142" t="s">
        <v>44</v>
      </c>
      <c r="H519" s="142" t="s">
        <v>883</v>
      </c>
      <c r="I519" s="142" t="s">
        <v>711</v>
      </c>
      <c r="J519" s="178">
        <v>40788.041666666701</v>
      </c>
      <c r="K519" s="178">
        <v>40788.416666666701</v>
      </c>
      <c r="L519" s="142" t="s">
        <v>137</v>
      </c>
      <c r="M519" s="142" t="s">
        <v>138</v>
      </c>
      <c r="N519" s="144">
        <v>-442.58</v>
      </c>
      <c r="O519" s="144">
        <v>29784.32</v>
      </c>
      <c r="P519" s="144">
        <v>5.08</v>
      </c>
      <c r="Q519" s="144">
        <v>587.5</v>
      </c>
      <c r="R519" s="144">
        <v>87.5</v>
      </c>
      <c r="S519" s="144">
        <v>530.08000000000004</v>
      </c>
      <c r="T519" s="142">
        <v>19</v>
      </c>
    </row>
    <row r="520" spans="2:20" x14ac:dyDescent="0.2">
      <c r="B520" s="142">
        <v>447</v>
      </c>
      <c r="C520" s="142" t="s">
        <v>79</v>
      </c>
      <c r="D520" s="142" t="s">
        <v>29</v>
      </c>
      <c r="E520" s="142" t="s">
        <v>128</v>
      </c>
      <c r="F520" s="142" t="s">
        <v>30</v>
      </c>
      <c r="G520" s="142" t="s">
        <v>44</v>
      </c>
      <c r="H520" s="142" t="s">
        <v>884</v>
      </c>
      <c r="I520" s="142" t="s">
        <v>885</v>
      </c>
      <c r="J520" s="178">
        <v>40791.041666666701</v>
      </c>
      <c r="K520" s="178">
        <v>40791.416666666701</v>
      </c>
      <c r="L520" s="142" t="s">
        <v>137</v>
      </c>
      <c r="M520" s="142" t="s">
        <v>138</v>
      </c>
      <c r="N520" s="144">
        <v>-355.08</v>
      </c>
      <c r="O520" s="144">
        <v>29429.24</v>
      </c>
      <c r="P520" s="144">
        <v>5.08</v>
      </c>
      <c r="Q520" s="144">
        <v>425</v>
      </c>
      <c r="R520" s="144">
        <v>25</v>
      </c>
      <c r="S520" s="144">
        <v>380.08</v>
      </c>
      <c r="T520" s="142">
        <v>19</v>
      </c>
    </row>
    <row r="521" spans="2:20" x14ac:dyDescent="0.2">
      <c r="B521" s="142">
        <v>448</v>
      </c>
      <c r="C521" s="142" t="s">
        <v>79</v>
      </c>
      <c r="D521" s="142" t="s">
        <v>29</v>
      </c>
      <c r="E521" s="142" t="s">
        <v>128</v>
      </c>
      <c r="F521" s="142" t="s">
        <v>30</v>
      </c>
      <c r="G521" s="142" t="s">
        <v>44</v>
      </c>
      <c r="H521" s="142" t="s">
        <v>886</v>
      </c>
      <c r="I521" s="142" t="s">
        <v>887</v>
      </c>
      <c r="J521" s="178">
        <v>40792.041666666701</v>
      </c>
      <c r="K521" s="178">
        <v>40792.416666666701</v>
      </c>
      <c r="L521" s="142" t="s">
        <v>137</v>
      </c>
      <c r="M521" s="142" t="s">
        <v>138</v>
      </c>
      <c r="N521" s="144">
        <v>769.92</v>
      </c>
      <c r="O521" s="144">
        <v>30199.16</v>
      </c>
      <c r="P521" s="144">
        <v>5.08</v>
      </c>
      <c r="Q521" s="144">
        <v>150</v>
      </c>
      <c r="R521" s="144">
        <v>875</v>
      </c>
      <c r="S521" s="144">
        <v>105.08</v>
      </c>
      <c r="T521" s="142">
        <v>19</v>
      </c>
    </row>
    <row r="522" spans="2:20" x14ac:dyDescent="0.2">
      <c r="B522" s="142">
        <v>449</v>
      </c>
      <c r="C522" s="142" t="s">
        <v>79</v>
      </c>
      <c r="D522" s="142" t="s">
        <v>29</v>
      </c>
      <c r="E522" s="142" t="s">
        <v>128</v>
      </c>
      <c r="F522" s="142" t="s">
        <v>30</v>
      </c>
      <c r="G522" s="142" t="s">
        <v>44</v>
      </c>
      <c r="H522" s="142" t="s">
        <v>714</v>
      </c>
      <c r="I522" s="142" t="s">
        <v>888</v>
      </c>
      <c r="J522" s="178">
        <v>40795.041666666701</v>
      </c>
      <c r="K522" s="178">
        <v>40795.416666666701</v>
      </c>
      <c r="L522" s="142" t="s">
        <v>137</v>
      </c>
      <c r="M522" s="142" t="s">
        <v>138</v>
      </c>
      <c r="N522" s="144">
        <v>-305.08</v>
      </c>
      <c r="O522" s="144">
        <v>29894.080000000002</v>
      </c>
      <c r="P522" s="144">
        <v>5.08</v>
      </c>
      <c r="Q522" s="144">
        <v>387.5</v>
      </c>
      <c r="R522" s="144">
        <v>287.5</v>
      </c>
      <c r="S522" s="144">
        <v>592.58000000000004</v>
      </c>
      <c r="T522" s="142">
        <v>19</v>
      </c>
    </row>
    <row r="523" spans="2:20" x14ac:dyDescent="0.2">
      <c r="B523" s="142">
        <v>450</v>
      </c>
      <c r="C523" s="142" t="s">
        <v>79</v>
      </c>
      <c r="D523" s="142" t="s">
        <v>29</v>
      </c>
      <c r="E523" s="142" t="s">
        <v>128</v>
      </c>
      <c r="F523" s="142" t="s">
        <v>30</v>
      </c>
      <c r="G523" s="142" t="s">
        <v>44</v>
      </c>
      <c r="H523" s="142" t="s">
        <v>889</v>
      </c>
      <c r="I523" s="142" t="s">
        <v>878</v>
      </c>
      <c r="J523" s="178">
        <v>40798.041666666701</v>
      </c>
      <c r="K523" s="178">
        <v>40798.416666666701</v>
      </c>
      <c r="L523" s="142" t="s">
        <v>137</v>
      </c>
      <c r="M523" s="142" t="s">
        <v>138</v>
      </c>
      <c r="N523" s="144">
        <v>-442.58</v>
      </c>
      <c r="O523" s="144">
        <v>29451.5</v>
      </c>
      <c r="P523" s="144">
        <v>5.08</v>
      </c>
      <c r="Q523" s="144">
        <v>662.5</v>
      </c>
      <c r="R523" s="144">
        <v>100</v>
      </c>
      <c r="S523" s="144">
        <v>542.58000000000004</v>
      </c>
      <c r="T523" s="142">
        <v>19</v>
      </c>
    </row>
    <row r="524" spans="2:20" x14ac:dyDescent="0.2">
      <c r="B524" s="142">
        <v>451</v>
      </c>
      <c r="C524" s="142" t="s">
        <v>79</v>
      </c>
      <c r="D524" s="142" t="s">
        <v>29</v>
      </c>
      <c r="E524" s="142" t="s">
        <v>128</v>
      </c>
      <c r="F524" s="142" t="s">
        <v>30</v>
      </c>
      <c r="G524" s="142" t="s">
        <v>44</v>
      </c>
      <c r="H524" s="142" t="s">
        <v>710</v>
      </c>
      <c r="I524" s="142" t="s">
        <v>890</v>
      </c>
      <c r="J524" s="178">
        <v>40805.041666666701</v>
      </c>
      <c r="K524" s="178">
        <v>40805.416666666701</v>
      </c>
      <c r="L524" s="142" t="s">
        <v>137</v>
      </c>
      <c r="M524" s="142" t="s">
        <v>138</v>
      </c>
      <c r="N524" s="144">
        <v>-392.58</v>
      </c>
      <c r="O524" s="144">
        <v>29058.92</v>
      </c>
      <c r="P524" s="144">
        <v>5.08</v>
      </c>
      <c r="Q524" s="144">
        <v>500</v>
      </c>
      <c r="R524" s="144">
        <v>12.5</v>
      </c>
      <c r="S524" s="144">
        <v>405.08</v>
      </c>
      <c r="T524" s="142">
        <v>19</v>
      </c>
    </row>
    <row r="525" spans="2:20" x14ac:dyDescent="0.2">
      <c r="B525" s="142">
        <v>452</v>
      </c>
      <c r="C525" s="142" t="s">
        <v>79</v>
      </c>
      <c r="D525" s="142" t="s">
        <v>29</v>
      </c>
      <c r="E525" s="142" t="s">
        <v>128</v>
      </c>
      <c r="F525" s="142" t="s">
        <v>30</v>
      </c>
      <c r="G525" s="142" t="s">
        <v>44</v>
      </c>
      <c r="H525" s="142" t="s">
        <v>708</v>
      </c>
      <c r="I525" s="142" t="s">
        <v>891</v>
      </c>
      <c r="J525" s="178">
        <v>40806.041666666701</v>
      </c>
      <c r="K525" s="178">
        <v>40806.416666666701</v>
      </c>
      <c r="L525" s="142" t="s">
        <v>137</v>
      </c>
      <c r="M525" s="142" t="s">
        <v>138</v>
      </c>
      <c r="N525" s="144">
        <v>519.91999999999996</v>
      </c>
      <c r="O525" s="144">
        <v>29578.84</v>
      </c>
      <c r="P525" s="144">
        <v>5.08</v>
      </c>
      <c r="Q525" s="144">
        <v>150</v>
      </c>
      <c r="R525" s="144">
        <v>662.5</v>
      </c>
      <c r="S525" s="144">
        <v>142.58000000000001</v>
      </c>
      <c r="T525" s="142">
        <v>19</v>
      </c>
    </row>
    <row r="526" spans="2:20" x14ac:dyDescent="0.2">
      <c r="B526" s="142">
        <v>453</v>
      </c>
      <c r="C526" s="142" t="s">
        <v>79</v>
      </c>
      <c r="D526" s="142" t="s">
        <v>29</v>
      </c>
      <c r="E526" s="142" t="s">
        <v>128</v>
      </c>
      <c r="F526" s="142" t="s">
        <v>30</v>
      </c>
      <c r="G526" s="142" t="s">
        <v>44</v>
      </c>
      <c r="H526" s="142" t="s">
        <v>892</v>
      </c>
      <c r="I526" s="142" t="s">
        <v>893</v>
      </c>
      <c r="J526" s="178">
        <v>40808.041666666701</v>
      </c>
      <c r="K526" s="178">
        <v>40808.291666666701</v>
      </c>
      <c r="L526" s="142" t="s">
        <v>137</v>
      </c>
      <c r="M526" s="142" t="s">
        <v>335</v>
      </c>
      <c r="N526" s="144">
        <v>-705.08</v>
      </c>
      <c r="O526" s="144">
        <v>28873.759999999998</v>
      </c>
      <c r="P526" s="144">
        <v>5.08</v>
      </c>
      <c r="Q526" s="144">
        <v>700</v>
      </c>
      <c r="R526" s="144">
        <v>50</v>
      </c>
      <c r="S526" s="144">
        <v>755.08</v>
      </c>
      <c r="T526" s="142">
        <v>13</v>
      </c>
    </row>
    <row r="527" spans="2:20" x14ac:dyDescent="0.2">
      <c r="B527" s="142">
        <v>454</v>
      </c>
      <c r="C527" s="142" t="s">
        <v>79</v>
      </c>
      <c r="D527" s="142" t="s">
        <v>29</v>
      </c>
      <c r="E527" s="142" t="s">
        <v>128</v>
      </c>
      <c r="F527" s="142" t="s">
        <v>30</v>
      </c>
      <c r="G527" s="142" t="s">
        <v>44</v>
      </c>
      <c r="H527" s="142" t="s">
        <v>894</v>
      </c>
      <c r="I527" s="142" t="s">
        <v>895</v>
      </c>
      <c r="J527" s="178">
        <v>40815.041666666701</v>
      </c>
      <c r="K527" s="178">
        <v>40815.416666666701</v>
      </c>
      <c r="L527" s="142" t="s">
        <v>137</v>
      </c>
      <c r="M527" s="142" t="s">
        <v>138</v>
      </c>
      <c r="N527" s="144">
        <v>757.42</v>
      </c>
      <c r="O527" s="144">
        <v>29631.18</v>
      </c>
      <c r="P527" s="144">
        <v>5.08</v>
      </c>
      <c r="Q527" s="144">
        <v>137.5</v>
      </c>
      <c r="R527" s="144">
        <v>912.5</v>
      </c>
      <c r="S527" s="144">
        <v>155.08000000000001</v>
      </c>
      <c r="T527" s="142">
        <v>19</v>
      </c>
    </row>
    <row r="528" spans="2:20" x14ac:dyDescent="0.2">
      <c r="B528" s="142">
        <v>455</v>
      </c>
      <c r="C528" s="142" t="s">
        <v>79</v>
      </c>
      <c r="D528" s="142" t="s">
        <v>29</v>
      </c>
      <c r="E528" s="142" t="s">
        <v>128</v>
      </c>
      <c r="F528" s="142" t="s">
        <v>30</v>
      </c>
      <c r="G528" s="142" t="s">
        <v>44</v>
      </c>
      <c r="H528" s="142" t="s">
        <v>896</v>
      </c>
      <c r="I528" s="142" t="s">
        <v>487</v>
      </c>
      <c r="J528" s="178">
        <v>40819.041666666701</v>
      </c>
      <c r="K528" s="178">
        <v>40819.416666666701</v>
      </c>
      <c r="L528" s="142" t="s">
        <v>137</v>
      </c>
      <c r="M528" s="142" t="s">
        <v>138</v>
      </c>
      <c r="N528" s="144">
        <v>-17.579999999999998</v>
      </c>
      <c r="O528" s="144">
        <v>29613.599999999999</v>
      </c>
      <c r="P528" s="144">
        <v>5.08</v>
      </c>
      <c r="Q528" s="144">
        <v>612.5</v>
      </c>
      <c r="R528" s="144">
        <v>250</v>
      </c>
      <c r="S528" s="144">
        <v>267.58</v>
      </c>
      <c r="T528" s="142">
        <v>19</v>
      </c>
    </row>
    <row r="529" spans="2:20" x14ac:dyDescent="0.2">
      <c r="B529" s="142">
        <v>456</v>
      </c>
      <c r="C529" s="142" t="s">
        <v>79</v>
      </c>
      <c r="D529" s="142" t="s">
        <v>29</v>
      </c>
      <c r="E529" s="142" t="s">
        <v>128</v>
      </c>
      <c r="F529" s="142" t="s">
        <v>30</v>
      </c>
      <c r="G529" s="142" t="s">
        <v>44</v>
      </c>
      <c r="H529" s="142" t="s">
        <v>897</v>
      </c>
      <c r="I529" s="142" t="s">
        <v>898</v>
      </c>
      <c r="J529" s="178">
        <v>40820.041666666701</v>
      </c>
      <c r="K529" s="178">
        <v>40820.416666666701</v>
      </c>
      <c r="L529" s="142" t="s">
        <v>137</v>
      </c>
      <c r="M529" s="142" t="s">
        <v>138</v>
      </c>
      <c r="N529" s="144">
        <v>-380.08</v>
      </c>
      <c r="O529" s="144">
        <v>29233.52</v>
      </c>
      <c r="P529" s="144">
        <v>5.08</v>
      </c>
      <c r="Q529" s="144">
        <v>500</v>
      </c>
      <c r="R529" s="144">
        <v>312.5</v>
      </c>
      <c r="S529" s="144">
        <v>692.58</v>
      </c>
      <c r="T529" s="142">
        <v>19</v>
      </c>
    </row>
    <row r="530" spans="2:20" x14ac:dyDescent="0.2">
      <c r="B530" s="142">
        <v>457</v>
      </c>
      <c r="C530" s="142" t="s">
        <v>79</v>
      </c>
      <c r="D530" s="142" t="s">
        <v>29</v>
      </c>
      <c r="E530" s="142" t="s">
        <v>128</v>
      </c>
      <c r="F530" s="142" t="s">
        <v>30</v>
      </c>
      <c r="G530" s="142" t="s">
        <v>44</v>
      </c>
      <c r="H530" s="142" t="s">
        <v>899</v>
      </c>
      <c r="I530" s="142" t="s">
        <v>900</v>
      </c>
      <c r="J530" s="178">
        <v>40828.041666666701</v>
      </c>
      <c r="K530" s="178">
        <v>40828.645833333299</v>
      </c>
      <c r="L530" s="142" t="s">
        <v>131</v>
      </c>
      <c r="M530" s="142" t="s">
        <v>132</v>
      </c>
      <c r="N530" s="144">
        <v>994.92</v>
      </c>
      <c r="O530" s="144">
        <v>30228.44</v>
      </c>
      <c r="P530" s="144">
        <v>5.08</v>
      </c>
      <c r="Q530" s="144">
        <v>187.5</v>
      </c>
      <c r="R530" s="144">
        <v>1262.5</v>
      </c>
      <c r="S530" s="144">
        <v>267.58</v>
      </c>
      <c r="T530" s="142">
        <v>30</v>
      </c>
    </row>
    <row r="531" spans="2:20" x14ac:dyDescent="0.2">
      <c r="B531" s="142">
        <v>458</v>
      </c>
      <c r="C531" s="142" t="s">
        <v>79</v>
      </c>
      <c r="D531" s="142" t="s">
        <v>29</v>
      </c>
      <c r="E531" s="142" t="s">
        <v>128</v>
      </c>
      <c r="F531" s="142" t="s">
        <v>30</v>
      </c>
      <c r="G531" s="142" t="s">
        <v>44</v>
      </c>
      <c r="H531" s="142" t="s">
        <v>901</v>
      </c>
      <c r="I531" s="142" t="s">
        <v>902</v>
      </c>
      <c r="J531" s="178">
        <v>40830.041666666701</v>
      </c>
      <c r="K531" s="178">
        <v>40830.645833333299</v>
      </c>
      <c r="L531" s="142" t="s">
        <v>131</v>
      </c>
      <c r="M531" s="142" t="s">
        <v>132</v>
      </c>
      <c r="N531" s="144">
        <v>844.92</v>
      </c>
      <c r="O531" s="144">
        <v>31073.360000000001</v>
      </c>
      <c r="P531" s="144">
        <v>5.08</v>
      </c>
      <c r="Q531" s="144">
        <v>100</v>
      </c>
      <c r="R531" s="144">
        <v>1112.5</v>
      </c>
      <c r="S531" s="144">
        <v>267.58</v>
      </c>
      <c r="T531" s="142">
        <v>30</v>
      </c>
    </row>
    <row r="532" spans="2:20" x14ac:dyDescent="0.2">
      <c r="B532" s="142">
        <v>459</v>
      </c>
      <c r="C532" s="142" t="s">
        <v>79</v>
      </c>
      <c r="D532" s="142" t="s">
        <v>29</v>
      </c>
      <c r="E532" s="142" t="s">
        <v>128</v>
      </c>
      <c r="F532" s="142" t="s">
        <v>30</v>
      </c>
      <c r="G532" s="142" t="s">
        <v>44</v>
      </c>
      <c r="H532" s="142" t="s">
        <v>903</v>
      </c>
      <c r="I532" s="142" t="s">
        <v>904</v>
      </c>
      <c r="J532" s="178">
        <v>40834.041666666701</v>
      </c>
      <c r="K532" s="178">
        <v>40834.645833333299</v>
      </c>
      <c r="L532" s="142" t="s">
        <v>131</v>
      </c>
      <c r="M532" s="142" t="s">
        <v>132</v>
      </c>
      <c r="N532" s="144">
        <v>344.92</v>
      </c>
      <c r="O532" s="144">
        <v>31418.28</v>
      </c>
      <c r="P532" s="144">
        <v>5.08</v>
      </c>
      <c r="Q532" s="144">
        <v>412.5</v>
      </c>
      <c r="R532" s="144">
        <v>487.5</v>
      </c>
      <c r="S532" s="144">
        <v>142.58000000000001</v>
      </c>
      <c r="T532" s="142">
        <v>30</v>
      </c>
    </row>
    <row r="533" spans="2:20" x14ac:dyDescent="0.2">
      <c r="B533" s="142">
        <v>460</v>
      </c>
      <c r="C533" s="142" t="s">
        <v>79</v>
      </c>
      <c r="D533" s="142" t="s">
        <v>29</v>
      </c>
      <c r="E533" s="142" t="s">
        <v>128</v>
      </c>
      <c r="F533" s="142" t="s">
        <v>30</v>
      </c>
      <c r="G533" s="142" t="s">
        <v>44</v>
      </c>
      <c r="H533" s="142" t="s">
        <v>905</v>
      </c>
      <c r="I533" s="142" t="s">
        <v>904</v>
      </c>
      <c r="J533" s="178">
        <v>40836.041666666701</v>
      </c>
      <c r="K533" s="178">
        <v>40836.645833333299</v>
      </c>
      <c r="L533" s="142" t="s">
        <v>131</v>
      </c>
      <c r="M533" s="142" t="s">
        <v>132</v>
      </c>
      <c r="N533" s="144">
        <v>-517.58000000000004</v>
      </c>
      <c r="O533" s="144">
        <v>30900.7</v>
      </c>
      <c r="P533" s="144">
        <v>5.08</v>
      </c>
      <c r="Q533" s="144">
        <v>512.5</v>
      </c>
      <c r="R533" s="144">
        <v>262.5</v>
      </c>
      <c r="S533" s="144">
        <v>780.08</v>
      </c>
      <c r="T533" s="142">
        <v>30</v>
      </c>
    </row>
    <row r="534" spans="2:20" x14ac:dyDescent="0.2">
      <c r="B534" s="142">
        <v>461</v>
      </c>
      <c r="C534" s="142" t="s">
        <v>79</v>
      </c>
      <c r="D534" s="142" t="s">
        <v>29</v>
      </c>
      <c r="E534" s="142" t="s">
        <v>128</v>
      </c>
      <c r="F534" s="142" t="s">
        <v>30</v>
      </c>
      <c r="G534" s="142" t="s">
        <v>44</v>
      </c>
      <c r="H534" s="142" t="s">
        <v>906</v>
      </c>
      <c r="I534" s="142" t="s">
        <v>907</v>
      </c>
      <c r="J534" s="178">
        <v>40842.041666666701</v>
      </c>
      <c r="K534" s="178">
        <v>40842.645833333299</v>
      </c>
      <c r="L534" s="142" t="s">
        <v>131</v>
      </c>
      <c r="M534" s="142" t="s">
        <v>132</v>
      </c>
      <c r="N534" s="144">
        <v>-305.08</v>
      </c>
      <c r="O534" s="144">
        <v>30595.62</v>
      </c>
      <c r="P534" s="144">
        <v>5.08</v>
      </c>
      <c r="Q534" s="144">
        <v>437.5</v>
      </c>
      <c r="R534" s="144">
        <v>725</v>
      </c>
      <c r="S534" s="144">
        <v>1030.08</v>
      </c>
      <c r="T534" s="142">
        <v>30</v>
      </c>
    </row>
    <row r="535" spans="2:20" x14ac:dyDescent="0.2">
      <c r="B535" s="142">
        <v>462</v>
      </c>
      <c r="C535" s="142" t="s">
        <v>79</v>
      </c>
      <c r="D535" s="142" t="s">
        <v>29</v>
      </c>
      <c r="E535" s="142" t="s">
        <v>128</v>
      </c>
      <c r="F535" s="142" t="s">
        <v>30</v>
      </c>
      <c r="G535" s="142" t="s">
        <v>44</v>
      </c>
      <c r="H535" s="142" t="s">
        <v>908</v>
      </c>
      <c r="I535" s="142" t="s">
        <v>471</v>
      </c>
      <c r="J535" s="179">
        <v>40848</v>
      </c>
      <c r="K535" s="178">
        <v>40848.3125</v>
      </c>
      <c r="L535" s="142" t="s">
        <v>131</v>
      </c>
      <c r="M535" s="142" t="s">
        <v>335</v>
      </c>
      <c r="N535" s="144">
        <v>-630.08000000000004</v>
      </c>
      <c r="O535" s="144">
        <v>29965.54</v>
      </c>
      <c r="P535" s="144">
        <v>5.08</v>
      </c>
      <c r="Q535" s="144">
        <v>625</v>
      </c>
      <c r="R535" s="144">
        <v>250</v>
      </c>
      <c r="S535" s="144">
        <v>880.08</v>
      </c>
      <c r="T535" s="142">
        <v>16</v>
      </c>
    </row>
    <row r="536" spans="2:20" x14ac:dyDescent="0.2">
      <c r="B536" s="142">
        <v>463</v>
      </c>
      <c r="C536" s="142" t="s">
        <v>79</v>
      </c>
      <c r="D536" s="142" t="s">
        <v>29</v>
      </c>
      <c r="E536" s="142" t="s">
        <v>128</v>
      </c>
      <c r="F536" s="142" t="s">
        <v>30</v>
      </c>
      <c r="G536" s="142" t="s">
        <v>44</v>
      </c>
      <c r="H536" s="142" t="s">
        <v>909</v>
      </c>
      <c r="I536" s="142" t="s">
        <v>910</v>
      </c>
      <c r="J536" s="179">
        <v>40849</v>
      </c>
      <c r="K536" s="178">
        <v>40849.645833333299</v>
      </c>
      <c r="L536" s="142" t="s">
        <v>131</v>
      </c>
      <c r="M536" s="142" t="s">
        <v>132</v>
      </c>
      <c r="N536" s="144">
        <v>907.42</v>
      </c>
      <c r="O536" s="144">
        <v>30872.959999999999</v>
      </c>
      <c r="P536" s="144">
        <v>5.08</v>
      </c>
      <c r="Q536" s="144">
        <v>50</v>
      </c>
      <c r="R536" s="144">
        <v>1000</v>
      </c>
      <c r="S536" s="144">
        <v>92.58</v>
      </c>
      <c r="T536" s="142">
        <v>32</v>
      </c>
    </row>
    <row r="537" spans="2:20" x14ac:dyDescent="0.2">
      <c r="B537" s="142">
        <v>464</v>
      </c>
      <c r="C537" s="142" t="s">
        <v>79</v>
      </c>
      <c r="D537" s="142" t="s">
        <v>29</v>
      </c>
      <c r="E537" s="142" t="s">
        <v>128</v>
      </c>
      <c r="F537" s="142" t="s">
        <v>30</v>
      </c>
      <c r="G537" s="142" t="s">
        <v>44</v>
      </c>
      <c r="H537" s="142" t="s">
        <v>911</v>
      </c>
      <c r="I537" s="142" t="s">
        <v>912</v>
      </c>
      <c r="J537" s="178">
        <v>40857.041666666701</v>
      </c>
      <c r="K537" s="178">
        <v>40857.645833333299</v>
      </c>
      <c r="L537" s="142" t="s">
        <v>131</v>
      </c>
      <c r="M537" s="142" t="s">
        <v>132</v>
      </c>
      <c r="N537" s="144">
        <v>632.41999999999996</v>
      </c>
      <c r="O537" s="144">
        <v>31505.38</v>
      </c>
      <c r="P537" s="144">
        <v>5.08</v>
      </c>
      <c r="Q537" s="144">
        <v>150</v>
      </c>
      <c r="R537" s="144">
        <v>1187.5</v>
      </c>
      <c r="S537" s="144">
        <v>555.08000000000004</v>
      </c>
      <c r="T537" s="142">
        <v>30</v>
      </c>
    </row>
    <row r="538" spans="2:20" x14ac:dyDescent="0.2">
      <c r="B538" s="142">
        <v>465</v>
      </c>
      <c r="C538" s="142" t="s">
        <v>79</v>
      </c>
      <c r="D538" s="142" t="s">
        <v>29</v>
      </c>
      <c r="E538" s="142" t="s">
        <v>128</v>
      </c>
      <c r="F538" s="142" t="s">
        <v>30</v>
      </c>
      <c r="G538" s="142" t="s">
        <v>44</v>
      </c>
      <c r="H538" s="142" t="s">
        <v>471</v>
      </c>
      <c r="I538" s="142" t="s">
        <v>473</v>
      </c>
      <c r="J538" s="178">
        <v>40864.041666666701</v>
      </c>
      <c r="K538" s="178">
        <v>40864.645833333299</v>
      </c>
      <c r="L538" s="142" t="s">
        <v>131</v>
      </c>
      <c r="M538" s="142" t="s">
        <v>132</v>
      </c>
      <c r="N538" s="144">
        <v>-105.08</v>
      </c>
      <c r="O538" s="144">
        <v>31400.3</v>
      </c>
      <c r="P538" s="144">
        <v>5.08</v>
      </c>
      <c r="Q538" s="144">
        <v>512.5</v>
      </c>
      <c r="R538" s="144">
        <v>562.5</v>
      </c>
      <c r="S538" s="144">
        <v>667.58</v>
      </c>
      <c r="T538" s="142">
        <v>30</v>
      </c>
    </row>
    <row r="539" spans="2:20" x14ac:dyDescent="0.2">
      <c r="B539" s="142">
        <v>466</v>
      </c>
      <c r="C539" s="142" t="s">
        <v>79</v>
      </c>
      <c r="D539" s="142" t="s">
        <v>29</v>
      </c>
      <c r="E539" s="142" t="s">
        <v>128</v>
      </c>
      <c r="F539" s="142" t="s">
        <v>30</v>
      </c>
      <c r="G539" s="142" t="s">
        <v>44</v>
      </c>
      <c r="H539" s="142" t="s">
        <v>913</v>
      </c>
      <c r="I539" s="142" t="s">
        <v>882</v>
      </c>
      <c r="J539" s="178">
        <v>40865.041666666701</v>
      </c>
      <c r="K539" s="178">
        <v>40865.645833333299</v>
      </c>
      <c r="L539" s="142" t="s">
        <v>131</v>
      </c>
      <c r="M539" s="142" t="s">
        <v>132</v>
      </c>
      <c r="N539" s="144">
        <v>232.42</v>
      </c>
      <c r="O539" s="144">
        <v>31632.720000000001</v>
      </c>
      <c r="P539" s="144">
        <v>5.08</v>
      </c>
      <c r="Q539" s="144">
        <v>125</v>
      </c>
      <c r="R539" s="144">
        <v>850</v>
      </c>
      <c r="S539" s="144">
        <v>617.58000000000004</v>
      </c>
      <c r="T539" s="142">
        <v>30</v>
      </c>
    </row>
    <row r="540" spans="2:20" x14ac:dyDescent="0.2">
      <c r="B540" s="142">
        <v>467</v>
      </c>
      <c r="C540" s="142" t="s">
        <v>79</v>
      </c>
      <c r="D540" s="142" t="s">
        <v>29</v>
      </c>
      <c r="E540" s="142" t="s">
        <v>128</v>
      </c>
      <c r="F540" s="142" t="s">
        <v>30</v>
      </c>
      <c r="G540" s="142" t="s">
        <v>44</v>
      </c>
      <c r="H540" s="142" t="s">
        <v>713</v>
      </c>
      <c r="I540" s="142" t="s">
        <v>914</v>
      </c>
      <c r="J540" s="178">
        <v>40868.041666666701</v>
      </c>
      <c r="K540" s="178">
        <v>40868.375</v>
      </c>
      <c r="L540" s="142" t="s">
        <v>131</v>
      </c>
      <c r="M540" s="142" t="s">
        <v>335</v>
      </c>
      <c r="N540" s="144">
        <v>-605.08000000000004</v>
      </c>
      <c r="O540" s="144">
        <v>31027.64</v>
      </c>
      <c r="P540" s="144">
        <v>5.08</v>
      </c>
      <c r="Q540" s="144">
        <v>600</v>
      </c>
      <c r="R540" s="144">
        <v>125</v>
      </c>
      <c r="S540" s="144">
        <v>730.08</v>
      </c>
      <c r="T540" s="142">
        <v>17</v>
      </c>
    </row>
    <row r="541" spans="2:20" x14ac:dyDescent="0.2">
      <c r="B541" s="142">
        <v>468</v>
      </c>
      <c r="C541" s="142" t="s">
        <v>79</v>
      </c>
      <c r="D541" s="142" t="s">
        <v>29</v>
      </c>
      <c r="E541" s="142" t="s">
        <v>128</v>
      </c>
      <c r="F541" s="142" t="s">
        <v>30</v>
      </c>
      <c r="G541" s="142" t="s">
        <v>44</v>
      </c>
      <c r="H541" s="142" t="s">
        <v>915</v>
      </c>
      <c r="I541" s="142" t="s">
        <v>786</v>
      </c>
      <c r="J541" s="178">
        <v>40870.041666666701</v>
      </c>
      <c r="K541" s="178">
        <v>40870.104166666701</v>
      </c>
      <c r="L541" s="142" t="s">
        <v>137</v>
      </c>
      <c r="M541" s="142" t="s">
        <v>335</v>
      </c>
      <c r="N541" s="144">
        <v>-717.58</v>
      </c>
      <c r="O541" s="144">
        <v>30310.06</v>
      </c>
      <c r="P541" s="144">
        <v>5.08</v>
      </c>
      <c r="Q541" s="144">
        <v>712.5</v>
      </c>
      <c r="R541" s="144">
        <v>25</v>
      </c>
      <c r="S541" s="144">
        <v>742.58</v>
      </c>
      <c r="T541" s="142">
        <v>4</v>
      </c>
    </row>
    <row r="542" spans="2:20" x14ac:dyDescent="0.2">
      <c r="B542" s="142">
        <v>469</v>
      </c>
      <c r="C542" s="142" t="s">
        <v>79</v>
      </c>
      <c r="D542" s="142" t="s">
        <v>29</v>
      </c>
      <c r="E542" s="142" t="s">
        <v>128</v>
      </c>
      <c r="F542" s="142" t="s">
        <v>30</v>
      </c>
      <c r="G542" s="142" t="s">
        <v>44</v>
      </c>
      <c r="H542" s="142" t="s">
        <v>916</v>
      </c>
      <c r="I542" s="142" t="s">
        <v>917</v>
      </c>
      <c r="J542" s="178">
        <v>40871.041666666701</v>
      </c>
      <c r="K542" s="178">
        <v>40871.416666666701</v>
      </c>
      <c r="L542" s="142" t="s">
        <v>137</v>
      </c>
      <c r="M542" s="142" t="s">
        <v>138</v>
      </c>
      <c r="N542" s="144">
        <v>444.92</v>
      </c>
      <c r="O542" s="144">
        <v>30754.98</v>
      </c>
      <c r="P542" s="144">
        <v>5.08</v>
      </c>
      <c r="Q542" s="144">
        <v>37.5</v>
      </c>
      <c r="R542" s="144">
        <v>525</v>
      </c>
      <c r="S542" s="144">
        <v>80.08</v>
      </c>
      <c r="T542" s="142">
        <v>19</v>
      </c>
    </row>
    <row r="543" spans="2:20" x14ac:dyDescent="0.2">
      <c r="B543" s="142">
        <v>470</v>
      </c>
      <c r="C543" s="142" t="s">
        <v>79</v>
      </c>
      <c r="D543" s="142" t="s">
        <v>29</v>
      </c>
      <c r="E543" s="142" t="s">
        <v>128</v>
      </c>
      <c r="F543" s="142" t="s">
        <v>30</v>
      </c>
      <c r="G543" s="142" t="s">
        <v>44</v>
      </c>
      <c r="H543" s="142" t="s">
        <v>918</v>
      </c>
      <c r="I543" s="142" t="s">
        <v>919</v>
      </c>
      <c r="J543" s="178">
        <v>40872.041666666701</v>
      </c>
      <c r="K543" s="178">
        <v>40872.416666666701</v>
      </c>
      <c r="L543" s="142" t="s">
        <v>137</v>
      </c>
      <c r="M543" s="142" t="s">
        <v>138</v>
      </c>
      <c r="N543" s="144">
        <v>-255.08</v>
      </c>
      <c r="O543" s="144">
        <v>30499.9</v>
      </c>
      <c r="P543" s="144">
        <v>5.08</v>
      </c>
      <c r="Q543" s="144">
        <v>412.5</v>
      </c>
      <c r="R543" s="144">
        <v>162.5</v>
      </c>
      <c r="S543" s="144">
        <v>417.58</v>
      </c>
      <c r="T543" s="142">
        <v>19</v>
      </c>
    </row>
    <row r="544" spans="2:20" x14ac:dyDescent="0.2">
      <c r="B544" s="142">
        <v>471</v>
      </c>
      <c r="C544" s="142" t="s">
        <v>79</v>
      </c>
      <c r="D544" s="142" t="s">
        <v>29</v>
      </c>
      <c r="E544" s="142" t="s">
        <v>128</v>
      </c>
      <c r="F544" s="142" t="s">
        <v>30</v>
      </c>
      <c r="G544" s="142" t="s">
        <v>44</v>
      </c>
      <c r="H544" s="142" t="s">
        <v>920</v>
      </c>
      <c r="I544" s="142" t="s">
        <v>921</v>
      </c>
      <c r="J544" s="178">
        <v>40886.041666666701</v>
      </c>
      <c r="K544" s="178">
        <v>40886.645833333299</v>
      </c>
      <c r="L544" s="142" t="s">
        <v>131</v>
      </c>
      <c r="M544" s="142" t="s">
        <v>132</v>
      </c>
      <c r="N544" s="144">
        <v>419.92</v>
      </c>
      <c r="O544" s="144">
        <v>30919.82</v>
      </c>
      <c r="P544" s="144">
        <v>5.08</v>
      </c>
      <c r="Q544" s="144">
        <v>425</v>
      </c>
      <c r="R544" s="144">
        <v>625</v>
      </c>
      <c r="S544" s="144">
        <v>205.08</v>
      </c>
      <c r="T544" s="142">
        <v>30</v>
      </c>
    </row>
    <row r="545" spans="2:20" x14ac:dyDescent="0.2">
      <c r="B545" s="142">
        <v>472</v>
      </c>
      <c r="C545" s="142" t="s">
        <v>79</v>
      </c>
      <c r="D545" s="142" t="s">
        <v>29</v>
      </c>
      <c r="E545" s="142" t="s">
        <v>128</v>
      </c>
      <c r="F545" s="142" t="s">
        <v>30</v>
      </c>
      <c r="G545" s="142" t="s">
        <v>44</v>
      </c>
      <c r="H545" s="142" t="s">
        <v>794</v>
      </c>
      <c r="I545" s="142" t="s">
        <v>922</v>
      </c>
      <c r="J545" s="178">
        <v>40891.041666666701</v>
      </c>
      <c r="K545" s="178">
        <v>40891.416666666701</v>
      </c>
      <c r="L545" s="142" t="s">
        <v>137</v>
      </c>
      <c r="M545" s="142" t="s">
        <v>138</v>
      </c>
      <c r="N545" s="144">
        <v>94.92</v>
      </c>
      <c r="O545" s="144">
        <v>31014.74</v>
      </c>
      <c r="P545" s="144">
        <v>5.08</v>
      </c>
      <c r="Q545" s="144">
        <v>62.5</v>
      </c>
      <c r="R545" s="144">
        <v>250</v>
      </c>
      <c r="S545" s="144">
        <v>155.08000000000001</v>
      </c>
      <c r="T545" s="142">
        <v>19</v>
      </c>
    </row>
    <row r="546" spans="2:20" x14ac:dyDescent="0.2">
      <c r="B546" s="142">
        <v>473</v>
      </c>
      <c r="C546" s="142" t="s">
        <v>79</v>
      </c>
      <c r="D546" s="142" t="s">
        <v>29</v>
      </c>
      <c r="E546" s="142" t="s">
        <v>128</v>
      </c>
      <c r="F546" s="142" t="s">
        <v>30</v>
      </c>
      <c r="G546" s="142" t="s">
        <v>44</v>
      </c>
      <c r="H546" s="142" t="s">
        <v>923</v>
      </c>
      <c r="I546" s="142" t="s">
        <v>924</v>
      </c>
      <c r="J546" s="178">
        <v>40892.041666666701</v>
      </c>
      <c r="K546" s="178">
        <v>40892.416666666701</v>
      </c>
      <c r="L546" s="142" t="s">
        <v>137</v>
      </c>
      <c r="M546" s="142" t="s">
        <v>138</v>
      </c>
      <c r="N546" s="144">
        <v>144.91999999999999</v>
      </c>
      <c r="O546" s="144">
        <v>31159.66</v>
      </c>
      <c r="P546" s="144">
        <v>5.08</v>
      </c>
      <c r="Q546" s="144">
        <v>462.5</v>
      </c>
      <c r="R546" s="144">
        <v>362.5</v>
      </c>
      <c r="S546" s="144">
        <v>217.58</v>
      </c>
      <c r="T546" s="142">
        <v>19</v>
      </c>
    </row>
    <row r="547" spans="2:20" x14ac:dyDescent="0.2">
      <c r="B547" s="142">
        <v>474</v>
      </c>
      <c r="C547" s="142" t="s">
        <v>79</v>
      </c>
      <c r="D547" s="142" t="s">
        <v>29</v>
      </c>
      <c r="E547" s="142" t="s">
        <v>128</v>
      </c>
      <c r="F547" s="142" t="s">
        <v>30</v>
      </c>
      <c r="G547" s="142" t="s">
        <v>44</v>
      </c>
      <c r="H547" s="142" t="s">
        <v>925</v>
      </c>
      <c r="I547" s="142" t="s">
        <v>926</v>
      </c>
      <c r="J547" s="178">
        <v>40896.041666666701</v>
      </c>
      <c r="K547" s="178">
        <v>40896.416666666701</v>
      </c>
      <c r="L547" s="142" t="s">
        <v>137</v>
      </c>
      <c r="M547" s="142" t="s">
        <v>138</v>
      </c>
      <c r="N547" s="144">
        <v>369.92</v>
      </c>
      <c r="O547" s="144">
        <v>31529.58</v>
      </c>
      <c r="P547" s="144">
        <v>5.08</v>
      </c>
      <c r="Q547" s="144">
        <v>225</v>
      </c>
      <c r="R547" s="144">
        <v>425</v>
      </c>
      <c r="S547" s="144">
        <v>55.08</v>
      </c>
      <c r="T547" s="142">
        <v>19</v>
      </c>
    </row>
    <row r="548" spans="2:20" x14ac:dyDescent="0.2">
      <c r="B548" s="142">
        <v>475</v>
      </c>
      <c r="C548" s="142" t="s">
        <v>79</v>
      </c>
      <c r="D548" s="142" t="s">
        <v>29</v>
      </c>
      <c r="E548" s="142" t="s">
        <v>128</v>
      </c>
      <c r="F548" s="142" t="s">
        <v>30</v>
      </c>
      <c r="G548" s="142" t="s">
        <v>44</v>
      </c>
      <c r="H548" s="142" t="s">
        <v>900</v>
      </c>
      <c r="I548" s="142" t="s">
        <v>712</v>
      </c>
      <c r="J548" s="178">
        <v>40897.041666666701</v>
      </c>
      <c r="K548" s="178">
        <v>40897.416666666701</v>
      </c>
      <c r="L548" s="142" t="s">
        <v>137</v>
      </c>
      <c r="M548" s="142" t="s">
        <v>138</v>
      </c>
      <c r="N548" s="144">
        <v>207.42</v>
      </c>
      <c r="O548" s="144">
        <v>31737</v>
      </c>
      <c r="P548" s="144">
        <v>5.08</v>
      </c>
      <c r="Q548" s="144">
        <v>87.5</v>
      </c>
      <c r="R548" s="144">
        <v>287.5</v>
      </c>
      <c r="S548" s="144">
        <v>80.08</v>
      </c>
      <c r="T548" s="142">
        <v>19</v>
      </c>
    </row>
    <row r="549" spans="2:20" x14ac:dyDescent="0.2">
      <c r="B549" s="142">
        <v>476</v>
      </c>
      <c r="C549" s="142" t="s">
        <v>79</v>
      </c>
      <c r="D549" s="142" t="s">
        <v>29</v>
      </c>
      <c r="E549" s="142" t="s">
        <v>128</v>
      </c>
      <c r="F549" s="142" t="s">
        <v>30</v>
      </c>
      <c r="G549" s="142" t="s">
        <v>44</v>
      </c>
      <c r="H549" s="142" t="s">
        <v>810</v>
      </c>
      <c r="I549" s="142" t="s">
        <v>196</v>
      </c>
      <c r="J549" s="178">
        <v>40906.041666666701</v>
      </c>
      <c r="K549" s="178">
        <v>40906.645833333299</v>
      </c>
      <c r="L549" s="142" t="s">
        <v>131</v>
      </c>
      <c r="M549" s="142" t="s">
        <v>132</v>
      </c>
      <c r="N549" s="144">
        <v>194.92</v>
      </c>
      <c r="O549" s="144">
        <v>31931.919999999998</v>
      </c>
      <c r="P549" s="144">
        <v>5.08</v>
      </c>
      <c r="Q549" s="144">
        <v>112.5</v>
      </c>
      <c r="R549" s="144">
        <v>250</v>
      </c>
      <c r="S549" s="144">
        <v>55.08</v>
      </c>
      <c r="T549" s="142">
        <v>30</v>
      </c>
    </row>
    <row r="550" spans="2:20" x14ac:dyDescent="0.2">
      <c r="B550" s="142">
        <v>477</v>
      </c>
      <c r="C550" s="142" t="s">
        <v>79</v>
      </c>
      <c r="D550" s="142" t="s">
        <v>29</v>
      </c>
      <c r="E550" s="142" t="s">
        <v>128</v>
      </c>
      <c r="F550" s="142" t="s">
        <v>30</v>
      </c>
      <c r="G550" s="142" t="s">
        <v>44</v>
      </c>
      <c r="H550" s="142" t="s">
        <v>927</v>
      </c>
      <c r="I550" s="142" t="s">
        <v>928</v>
      </c>
      <c r="J550" s="178">
        <v>40917.041666666701</v>
      </c>
      <c r="K550" s="178">
        <v>40917.645833333299</v>
      </c>
      <c r="L550" s="142" t="s">
        <v>131</v>
      </c>
      <c r="M550" s="142" t="s">
        <v>132</v>
      </c>
      <c r="N550" s="144">
        <v>282.42</v>
      </c>
      <c r="O550" s="144">
        <v>32214.34</v>
      </c>
      <c r="P550" s="144">
        <v>5.08</v>
      </c>
      <c r="Q550" s="144">
        <v>25</v>
      </c>
      <c r="R550" s="144">
        <v>500</v>
      </c>
      <c r="S550" s="144">
        <v>217.58</v>
      </c>
      <c r="T550" s="142">
        <v>30</v>
      </c>
    </row>
    <row r="551" spans="2:20" x14ac:dyDescent="0.2">
      <c r="B551" s="142">
        <v>478</v>
      </c>
      <c r="C551" s="142" t="s">
        <v>79</v>
      </c>
      <c r="D551" s="142" t="s">
        <v>29</v>
      </c>
      <c r="E551" s="142" t="s">
        <v>128</v>
      </c>
      <c r="F551" s="142" t="s">
        <v>30</v>
      </c>
      <c r="G551" s="142" t="s">
        <v>44</v>
      </c>
      <c r="H551" s="142" t="s">
        <v>929</v>
      </c>
      <c r="I551" s="142" t="s">
        <v>930</v>
      </c>
      <c r="J551" s="178">
        <v>40924.041666666701</v>
      </c>
      <c r="K551" s="178">
        <v>40924.645833333299</v>
      </c>
      <c r="L551" s="142" t="s">
        <v>131</v>
      </c>
      <c r="M551" s="142" t="s">
        <v>132</v>
      </c>
      <c r="N551" s="144">
        <v>219.92</v>
      </c>
      <c r="O551" s="144">
        <v>32434.26</v>
      </c>
      <c r="P551" s="144">
        <v>5.08</v>
      </c>
      <c r="Q551" s="144">
        <v>125</v>
      </c>
      <c r="R551" s="144">
        <v>237.5</v>
      </c>
      <c r="S551" s="144">
        <v>17.579999999999998</v>
      </c>
      <c r="T551" s="142">
        <v>30</v>
      </c>
    </row>
    <row r="552" spans="2:20" x14ac:dyDescent="0.2">
      <c r="B552" s="142">
        <v>479</v>
      </c>
      <c r="C552" s="142" t="s">
        <v>79</v>
      </c>
      <c r="D552" s="142" t="s">
        <v>29</v>
      </c>
      <c r="E552" s="142" t="s">
        <v>128</v>
      </c>
      <c r="F552" s="142" t="s">
        <v>30</v>
      </c>
      <c r="G552" s="142" t="s">
        <v>44</v>
      </c>
      <c r="H552" s="142" t="s">
        <v>931</v>
      </c>
      <c r="I552" s="142" t="s">
        <v>819</v>
      </c>
      <c r="J552" s="178">
        <v>40931.041666666701</v>
      </c>
      <c r="K552" s="178">
        <v>40931.645833333299</v>
      </c>
      <c r="L552" s="142" t="s">
        <v>131</v>
      </c>
      <c r="M552" s="142" t="s">
        <v>132</v>
      </c>
      <c r="N552" s="144">
        <v>494.92</v>
      </c>
      <c r="O552" s="144">
        <v>32929.18</v>
      </c>
      <c r="P552" s="144">
        <v>5.08</v>
      </c>
      <c r="Q552" s="144">
        <v>62.5</v>
      </c>
      <c r="R552" s="144">
        <v>537.5</v>
      </c>
      <c r="S552" s="144">
        <v>42.58</v>
      </c>
      <c r="T552" s="142">
        <v>30</v>
      </c>
    </row>
    <row r="553" spans="2:20" x14ac:dyDescent="0.2">
      <c r="B553" s="142">
        <v>480</v>
      </c>
      <c r="C553" s="142" t="s">
        <v>79</v>
      </c>
      <c r="D553" s="142" t="s">
        <v>29</v>
      </c>
      <c r="E553" s="142" t="s">
        <v>128</v>
      </c>
      <c r="F553" s="142" t="s">
        <v>30</v>
      </c>
      <c r="G553" s="142" t="s">
        <v>44</v>
      </c>
      <c r="H553" s="142" t="s">
        <v>172</v>
      </c>
      <c r="I553" s="142" t="s">
        <v>932</v>
      </c>
      <c r="J553" s="178">
        <v>40935.041666666701</v>
      </c>
      <c r="K553" s="178">
        <v>40935.645833333299</v>
      </c>
      <c r="L553" s="142" t="s">
        <v>131</v>
      </c>
      <c r="M553" s="142" t="s">
        <v>132</v>
      </c>
      <c r="N553" s="144">
        <v>-17.579999999999998</v>
      </c>
      <c r="O553" s="144">
        <v>32911.599999999999</v>
      </c>
      <c r="P553" s="144">
        <v>5.08</v>
      </c>
      <c r="Q553" s="144">
        <v>325</v>
      </c>
      <c r="R553" s="144">
        <v>287.5</v>
      </c>
      <c r="S553" s="144">
        <v>305.08</v>
      </c>
      <c r="T553" s="142">
        <v>30</v>
      </c>
    </row>
    <row r="554" spans="2:20" x14ac:dyDescent="0.2">
      <c r="B554" s="142">
        <v>481</v>
      </c>
      <c r="C554" s="142" t="s">
        <v>79</v>
      </c>
      <c r="D554" s="142" t="s">
        <v>29</v>
      </c>
      <c r="E554" s="142" t="s">
        <v>128</v>
      </c>
      <c r="F554" s="142" t="s">
        <v>30</v>
      </c>
      <c r="G554" s="142" t="s">
        <v>44</v>
      </c>
      <c r="H554" s="142" t="s">
        <v>933</v>
      </c>
      <c r="I554" s="142" t="s">
        <v>934</v>
      </c>
      <c r="J554" s="178">
        <v>40938.041666666701</v>
      </c>
      <c r="K554" s="178">
        <v>40938.645833333299</v>
      </c>
      <c r="L554" s="142" t="s">
        <v>131</v>
      </c>
      <c r="M554" s="142" t="s">
        <v>132</v>
      </c>
      <c r="N554" s="144">
        <v>-342.58</v>
      </c>
      <c r="O554" s="144">
        <v>32569.02</v>
      </c>
      <c r="P554" s="144">
        <v>5.08</v>
      </c>
      <c r="Q554" s="144">
        <v>475</v>
      </c>
      <c r="R554" s="144">
        <v>112.5</v>
      </c>
      <c r="S554" s="144">
        <v>455.08</v>
      </c>
      <c r="T554" s="142">
        <v>30</v>
      </c>
    </row>
    <row r="555" spans="2:20" x14ac:dyDescent="0.2">
      <c r="B555" s="142">
        <v>482</v>
      </c>
      <c r="C555" s="142" t="s">
        <v>79</v>
      </c>
      <c r="D555" s="142" t="s">
        <v>29</v>
      </c>
      <c r="E555" s="142" t="s">
        <v>128</v>
      </c>
      <c r="F555" s="142" t="s">
        <v>30</v>
      </c>
      <c r="G555" s="142" t="s">
        <v>44</v>
      </c>
      <c r="H555" s="142" t="s">
        <v>933</v>
      </c>
      <c r="I555" s="142" t="s">
        <v>935</v>
      </c>
      <c r="J555" s="178">
        <v>40940.041666666701</v>
      </c>
      <c r="K555" s="178">
        <v>40940.645833333299</v>
      </c>
      <c r="L555" s="142" t="s">
        <v>131</v>
      </c>
      <c r="M555" s="142" t="s">
        <v>132</v>
      </c>
      <c r="N555" s="144">
        <v>582.41999999999996</v>
      </c>
      <c r="O555" s="144">
        <v>33151.440000000002</v>
      </c>
      <c r="P555" s="144">
        <v>5.08</v>
      </c>
      <c r="Q555" s="144">
        <v>137.5</v>
      </c>
      <c r="R555" s="144">
        <v>712.5</v>
      </c>
      <c r="S555" s="144">
        <v>130.08000000000001</v>
      </c>
      <c r="T555" s="142">
        <v>30</v>
      </c>
    </row>
    <row r="556" spans="2:20" x14ac:dyDescent="0.2">
      <c r="B556" s="142">
        <v>483</v>
      </c>
      <c r="C556" s="142" t="s">
        <v>79</v>
      </c>
      <c r="D556" s="142" t="s">
        <v>29</v>
      </c>
      <c r="E556" s="142" t="s">
        <v>128</v>
      </c>
      <c r="F556" s="142" t="s">
        <v>30</v>
      </c>
      <c r="G556" s="142" t="s">
        <v>44</v>
      </c>
      <c r="H556" s="142" t="s">
        <v>387</v>
      </c>
      <c r="I556" s="142" t="s">
        <v>439</v>
      </c>
      <c r="J556" s="178">
        <v>40955.041666666701</v>
      </c>
      <c r="K556" s="178">
        <v>40955.645833333299</v>
      </c>
      <c r="L556" s="142" t="s">
        <v>131</v>
      </c>
      <c r="M556" s="142" t="s">
        <v>132</v>
      </c>
      <c r="N556" s="144">
        <v>219.92</v>
      </c>
      <c r="O556" s="144">
        <v>33371.360000000001</v>
      </c>
      <c r="P556" s="144">
        <v>5.08</v>
      </c>
      <c r="Q556" s="144">
        <v>175</v>
      </c>
      <c r="R556" s="144">
        <v>287.5</v>
      </c>
      <c r="S556" s="144">
        <v>67.58</v>
      </c>
      <c r="T556" s="142">
        <v>30</v>
      </c>
    </row>
    <row r="557" spans="2:20" x14ac:dyDescent="0.2">
      <c r="B557" s="142">
        <v>484</v>
      </c>
      <c r="C557" s="142" t="s">
        <v>79</v>
      </c>
      <c r="D557" s="142" t="s">
        <v>29</v>
      </c>
      <c r="E557" s="142" t="s">
        <v>128</v>
      </c>
      <c r="F557" s="142" t="s">
        <v>30</v>
      </c>
      <c r="G557" s="142" t="s">
        <v>44</v>
      </c>
      <c r="H557" s="142" t="s">
        <v>936</v>
      </c>
      <c r="I557" s="142" t="s">
        <v>937</v>
      </c>
      <c r="J557" s="178">
        <v>40960.041666666701</v>
      </c>
      <c r="K557" s="178">
        <v>40960.645833333299</v>
      </c>
      <c r="L557" s="142" t="s">
        <v>131</v>
      </c>
      <c r="M557" s="142" t="s">
        <v>132</v>
      </c>
      <c r="N557" s="144">
        <v>-155.08000000000001</v>
      </c>
      <c r="O557" s="144">
        <v>33216.28</v>
      </c>
      <c r="P557" s="144">
        <v>5.08</v>
      </c>
      <c r="Q557" s="144">
        <v>200</v>
      </c>
      <c r="R557" s="144">
        <v>262.5</v>
      </c>
      <c r="S557" s="144">
        <v>417.58</v>
      </c>
      <c r="T557" s="142">
        <v>30</v>
      </c>
    </row>
    <row r="558" spans="2:20" x14ac:dyDescent="0.2">
      <c r="B558" s="142">
        <v>485</v>
      </c>
      <c r="C558" s="142" t="s">
        <v>79</v>
      </c>
      <c r="D558" s="142" t="s">
        <v>29</v>
      </c>
      <c r="E558" s="142" t="s">
        <v>128</v>
      </c>
      <c r="F558" s="142" t="s">
        <v>30</v>
      </c>
      <c r="G558" s="142" t="s">
        <v>44</v>
      </c>
      <c r="H558" s="142" t="s">
        <v>437</v>
      </c>
      <c r="I558" s="142" t="s">
        <v>938</v>
      </c>
      <c r="J558" s="178">
        <v>40961.041666666701</v>
      </c>
      <c r="K558" s="178">
        <v>40961.645833333299</v>
      </c>
      <c r="L558" s="142" t="s">
        <v>131</v>
      </c>
      <c r="M558" s="142" t="s">
        <v>132</v>
      </c>
      <c r="N558" s="144">
        <v>-30.08</v>
      </c>
      <c r="O558" s="144">
        <v>33186.199999999997</v>
      </c>
      <c r="P558" s="144">
        <v>5.08</v>
      </c>
      <c r="Q558" s="144">
        <v>137.5</v>
      </c>
      <c r="R558" s="144">
        <v>237.5</v>
      </c>
      <c r="S558" s="144">
        <v>267.58</v>
      </c>
      <c r="T558" s="142">
        <v>30</v>
      </c>
    </row>
    <row r="559" spans="2:20" x14ac:dyDescent="0.2">
      <c r="B559" s="142">
        <v>486</v>
      </c>
      <c r="C559" s="142" t="s">
        <v>79</v>
      </c>
      <c r="D559" s="142" t="s">
        <v>29</v>
      </c>
      <c r="E559" s="142" t="s">
        <v>128</v>
      </c>
      <c r="F559" s="142" t="s">
        <v>30</v>
      </c>
      <c r="G559" s="142" t="s">
        <v>44</v>
      </c>
      <c r="H559" s="142" t="s">
        <v>939</v>
      </c>
      <c r="I559" s="142" t="s">
        <v>940</v>
      </c>
      <c r="J559" s="178">
        <v>40962.041666666701</v>
      </c>
      <c r="K559" s="178">
        <v>40962.645833333299</v>
      </c>
      <c r="L559" s="142" t="s">
        <v>131</v>
      </c>
      <c r="M559" s="142" t="s">
        <v>132</v>
      </c>
      <c r="N559" s="144">
        <v>-167.58</v>
      </c>
      <c r="O559" s="144">
        <v>33018.620000000003</v>
      </c>
      <c r="P559" s="144">
        <v>5.08</v>
      </c>
      <c r="Q559" s="144">
        <v>237.5</v>
      </c>
      <c r="R559" s="144">
        <v>362.5</v>
      </c>
      <c r="S559" s="144">
        <v>530.08000000000004</v>
      </c>
      <c r="T559" s="142">
        <v>30</v>
      </c>
    </row>
    <row r="560" spans="2:20" x14ac:dyDescent="0.2">
      <c r="B560" s="142">
        <v>487</v>
      </c>
      <c r="C560" s="142" t="s">
        <v>79</v>
      </c>
      <c r="D560" s="142" t="s">
        <v>29</v>
      </c>
      <c r="E560" s="142" t="s">
        <v>128</v>
      </c>
      <c r="F560" s="142" t="s">
        <v>30</v>
      </c>
      <c r="G560" s="142" t="s">
        <v>44</v>
      </c>
      <c r="H560" s="142" t="s">
        <v>941</v>
      </c>
      <c r="I560" s="142" t="s">
        <v>397</v>
      </c>
      <c r="J560" s="178">
        <v>40966.041666666701</v>
      </c>
      <c r="K560" s="178">
        <v>40966.645833333299</v>
      </c>
      <c r="L560" s="142" t="s">
        <v>131</v>
      </c>
      <c r="M560" s="142" t="s">
        <v>132</v>
      </c>
      <c r="N560" s="144">
        <v>-317.58</v>
      </c>
      <c r="O560" s="144">
        <v>32701.040000000001</v>
      </c>
      <c r="P560" s="144">
        <v>5.08</v>
      </c>
      <c r="Q560" s="144">
        <v>462.5</v>
      </c>
      <c r="R560" s="144">
        <v>62.5</v>
      </c>
      <c r="S560" s="144">
        <v>380.08</v>
      </c>
      <c r="T560" s="142">
        <v>30</v>
      </c>
    </row>
    <row r="561" spans="2:20" x14ac:dyDescent="0.2">
      <c r="B561" s="142">
        <v>488</v>
      </c>
      <c r="C561" s="142" t="s">
        <v>79</v>
      </c>
      <c r="D561" s="142" t="s">
        <v>29</v>
      </c>
      <c r="E561" s="142" t="s">
        <v>128</v>
      </c>
      <c r="F561" s="142" t="s">
        <v>30</v>
      </c>
      <c r="G561" s="142" t="s">
        <v>44</v>
      </c>
      <c r="H561" s="142" t="s">
        <v>942</v>
      </c>
      <c r="I561" s="142" t="s">
        <v>433</v>
      </c>
      <c r="J561" s="178">
        <v>40969.041666666701</v>
      </c>
      <c r="K561" s="178">
        <v>40969.645833333299</v>
      </c>
      <c r="L561" s="142" t="s">
        <v>131</v>
      </c>
      <c r="M561" s="142" t="s">
        <v>132</v>
      </c>
      <c r="N561" s="144">
        <v>494.92</v>
      </c>
      <c r="O561" s="144">
        <v>33195.96</v>
      </c>
      <c r="P561" s="144">
        <v>5.08</v>
      </c>
      <c r="Q561" s="144">
        <v>200</v>
      </c>
      <c r="R561" s="144">
        <v>537.5</v>
      </c>
      <c r="S561" s="144">
        <v>42.58</v>
      </c>
      <c r="T561" s="142">
        <v>30</v>
      </c>
    </row>
    <row r="562" spans="2:20" x14ac:dyDescent="0.2">
      <c r="B562" s="142">
        <v>489</v>
      </c>
      <c r="C562" s="142" t="s">
        <v>79</v>
      </c>
      <c r="D562" s="142" t="s">
        <v>29</v>
      </c>
      <c r="E562" s="142" t="s">
        <v>128</v>
      </c>
      <c r="F562" s="142" t="s">
        <v>30</v>
      </c>
      <c r="G562" s="142" t="s">
        <v>44</v>
      </c>
      <c r="H562" s="142" t="s">
        <v>943</v>
      </c>
      <c r="I562" s="142" t="s">
        <v>944</v>
      </c>
      <c r="J562" s="178">
        <v>40973.041666666701</v>
      </c>
      <c r="K562" s="178">
        <v>40973.645833333299</v>
      </c>
      <c r="L562" s="142" t="s">
        <v>131</v>
      </c>
      <c r="M562" s="142" t="s">
        <v>132</v>
      </c>
      <c r="N562" s="144">
        <v>-217.58</v>
      </c>
      <c r="O562" s="144">
        <v>32978.379999999997</v>
      </c>
      <c r="P562" s="144">
        <v>5.08</v>
      </c>
      <c r="Q562" s="144">
        <v>412.5</v>
      </c>
      <c r="R562" s="144">
        <v>37.5</v>
      </c>
      <c r="S562" s="144">
        <v>255.08</v>
      </c>
      <c r="T562" s="142">
        <v>30</v>
      </c>
    </row>
    <row r="563" spans="2:20" x14ac:dyDescent="0.2">
      <c r="B563" s="142">
        <v>490</v>
      </c>
      <c r="C563" s="142" t="s">
        <v>79</v>
      </c>
      <c r="D563" s="142" t="s">
        <v>29</v>
      </c>
      <c r="E563" s="142" t="s">
        <v>128</v>
      </c>
      <c r="F563" s="142" t="s">
        <v>30</v>
      </c>
      <c r="G563" s="142" t="s">
        <v>44</v>
      </c>
      <c r="H563" s="142" t="s">
        <v>425</v>
      </c>
      <c r="I563" s="142" t="s">
        <v>258</v>
      </c>
      <c r="J563" s="179">
        <v>40983</v>
      </c>
      <c r="K563" s="178">
        <v>40983.645833333299</v>
      </c>
      <c r="L563" s="142" t="s">
        <v>131</v>
      </c>
      <c r="M563" s="142" t="s">
        <v>132</v>
      </c>
      <c r="N563" s="144">
        <v>219.92</v>
      </c>
      <c r="O563" s="144">
        <v>33198.300000000003</v>
      </c>
      <c r="P563" s="144">
        <v>5.08</v>
      </c>
      <c r="Q563" s="144">
        <v>0</v>
      </c>
      <c r="R563" s="144">
        <v>350</v>
      </c>
      <c r="S563" s="144">
        <v>130.08000000000001</v>
      </c>
      <c r="T563" s="142">
        <v>32</v>
      </c>
    </row>
    <row r="564" spans="2:20" x14ac:dyDescent="0.2">
      <c r="B564" s="142">
        <v>491</v>
      </c>
      <c r="C564" s="142" t="s">
        <v>79</v>
      </c>
      <c r="D564" s="142" t="s">
        <v>29</v>
      </c>
      <c r="E564" s="142" t="s">
        <v>128</v>
      </c>
      <c r="F564" s="142" t="s">
        <v>30</v>
      </c>
      <c r="G564" s="142" t="s">
        <v>44</v>
      </c>
      <c r="H564" s="142" t="s">
        <v>945</v>
      </c>
      <c r="I564" s="142" t="s">
        <v>425</v>
      </c>
      <c r="J564" s="179">
        <v>40991</v>
      </c>
      <c r="K564" s="178">
        <v>40991.645833333299</v>
      </c>
      <c r="L564" s="142" t="s">
        <v>131</v>
      </c>
      <c r="M564" s="142" t="s">
        <v>132</v>
      </c>
      <c r="N564" s="144">
        <v>-105.08</v>
      </c>
      <c r="O564" s="144">
        <v>33093.22</v>
      </c>
      <c r="P564" s="144">
        <v>5.08</v>
      </c>
      <c r="Q564" s="144">
        <v>412.5</v>
      </c>
      <c r="R564" s="144">
        <v>325</v>
      </c>
      <c r="S564" s="144">
        <v>430.08</v>
      </c>
      <c r="T564" s="142">
        <v>32</v>
      </c>
    </row>
    <row r="565" spans="2:20" x14ac:dyDescent="0.2">
      <c r="B565" s="142">
        <v>492</v>
      </c>
      <c r="C565" s="142" t="s">
        <v>79</v>
      </c>
      <c r="D565" s="142" t="s">
        <v>29</v>
      </c>
      <c r="E565" s="142" t="s">
        <v>128</v>
      </c>
      <c r="F565" s="142" t="s">
        <v>30</v>
      </c>
      <c r="G565" s="142" t="s">
        <v>44</v>
      </c>
      <c r="H565" s="142" t="s">
        <v>946</v>
      </c>
      <c r="I565" s="142" t="s">
        <v>947</v>
      </c>
      <c r="J565" s="178">
        <v>40996.041666666701</v>
      </c>
      <c r="K565" s="178">
        <v>40996.645833333299</v>
      </c>
      <c r="L565" s="142" t="s">
        <v>131</v>
      </c>
      <c r="M565" s="142" t="s">
        <v>132</v>
      </c>
      <c r="N565" s="144">
        <v>-280.08</v>
      </c>
      <c r="O565" s="144">
        <v>32813.14</v>
      </c>
      <c r="P565" s="144">
        <v>5.08</v>
      </c>
      <c r="Q565" s="144">
        <v>362.5</v>
      </c>
      <c r="R565" s="144">
        <v>212.5</v>
      </c>
      <c r="S565" s="144">
        <v>492.58</v>
      </c>
      <c r="T565" s="142">
        <v>30</v>
      </c>
    </row>
    <row r="566" spans="2:20" x14ac:dyDescent="0.2">
      <c r="B566" s="142">
        <v>493</v>
      </c>
      <c r="C566" s="142" t="s">
        <v>79</v>
      </c>
      <c r="D566" s="142" t="s">
        <v>29</v>
      </c>
      <c r="E566" s="142" t="s">
        <v>128</v>
      </c>
      <c r="F566" s="142" t="s">
        <v>30</v>
      </c>
      <c r="G566" s="142" t="s">
        <v>44</v>
      </c>
      <c r="H566" s="142" t="s">
        <v>948</v>
      </c>
      <c r="I566" s="142" t="s">
        <v>949</v>
      </c>
      <c r="J566" s="178">
        <v>41003.041666666701</v>
      </c>
      <c r="K566" s="178">
        <v>41003.604166666701</v>
      </c>
      <c r="L566" s="142" t="s">
        <v>131</v>
      </c>
      <c r="M566" s="142" t="s">
        <v>335</v>
      </c>
      <c r="N566" s="144">
        <v>-705.08</v>
      </c>
      <c r="O566" s="144">
        <v>32108.06</v>
      </c>
      <c r="P566" s="144">
        <v>5.08</v>
      </c>
      <c r="Q566" s="144">
        <v>700</v>
      </c>
      <c r="R566" s="144">
        <v>25</v>
      </c>
      <c r="S566" s="144">
        <v>730.08</v>
      </c>
      <c r="T566" s="142">
        <v>28</v>
      </c>
    </row>
    <row r="567" spans="2:20" x14ac:dyDescent="0.2">
      <c r="B567" s="142">
        <v>494</v>
      </c>
      <c r="C567" s="142" t="s">
        <v>79</v>
      </c>
      <c r="D567" s="142" t="s">
        <v>29</v>
      </c>
      <c r="E567" s="142" t="s">
        <v>128</v>
      </c>
      <c r="F567" s="142" t="s">
        <v>30</v>
      </c>
      <c r="G567" s="142" t="s">
        <v>44</v>
      </c>
      <c r="H567" s="142" t="s">
        <v>950</v>
      </c>
      <c r="I567" s="142" t="s">
        <v>951</v>
      </c>
      <c r="J567" s="178">
        <v>41004.041666666701</v>
      </c>
      <c r="K567" s="178">
        <v>41004.645833333299</v>
      </c>
      <c r="L567" s="142" t="s">
        <v>131</v>
      </c>
      <c r="M567" s="142" t="s">
        <v>132</v>
      </c>
      <c r="N567" s="144">
        <v>107.42</v>
      </c>
      <c r="O567" s="144">
        <v>32215.48</v>
      </c>
      <c r="P567" s="144">
        <v>5.08</v>
      </c>
      <c r="Q567" s="144">
        <v>500</v>
      </c>
      <c r="R567" s="144">
        <v>187.5</v>
      </c>
      <c r="S567" s="144">
        <v>80.08</v>
      </c>
      <c r="T567" s="142">
        <v>30</v>
      </c>
    </row>
    <row r="568" spans="2:20" x14ac:dyDescent="0.2">
      <c r="B568" s="142">
        <v>495</v>
      </c>
      <c r="C568" s="142" t="s">
        <v>79</v>
      </c>
      <c r="D568" s="142" t="s">
        <v>29</v>
      </c>
      <c r="E568" s="142" t="s">
        <v>128</v>
      </c>
      <c r="F568" s="142" t="s">
        <v>30</v>
      </c>
      <c r="G568" s="142" t="s">
        <v>44</v>
      </c>
      <c r="H568" s="142" t="s">
        <v>952</v>
      </c>
      <c r="I568" s="142" t="s">
        <v>953</v>
      </c>
      <c r="J568" s="178">
        <v>41008.041666666701</v>
      </c>
      <c r="K568" s="178">
        <v>41008.416666666701</v>
      </c>
      <c r="L568" s="142" t="s">
        <v>137</v>
      </c>
      <c r="M568" s="142" t="s">
        <v>138</v>
      </c>
      <c r="N568" s="144">
        <v>157.41999999999999</v>
      </c>
      <c r="O568" s="144">
        <v>32372.9</v>
      </c>
      <c r="P568" s="144">
        <v>5.08</v>
      </c>
      <c r="Q568" s="144">
        <v>112.5</v>
      </c>
      <c r="R568" s="144">
        <v>212.5</v>
      </c>
      <c r="S568" s="144">
        <v>55.08</v>
      </c>
      <c r="T568" s="142">
        <v>19</v>
      </c>
    </row>
    <row r="569" spans="2:20" x14ac:dyDescent="0.2">
      <c r="B569" s="142">
        <v>496</v>
      </c>
      <c r="C569" s="142" t="s">
        <v>79</v>
      </c>
      <c r="D569" s="142" t="s">
        <v>29</v>
      </c>
      <c r="E569" s="142" t="s">
        <v>128</v>
      </c>
      <c r="F569" s="142" t="s">
        <v>30</v>
      </c>
      <c r="G569" s="142" t="s">
        <v>44</v>
      </c>
      <c r="H569" s="142" t="s">
        <v>954</v>
      </c>
      <c r="I569" s="142" t="s">
        <v>955</v>
      </c>
      <c r="J569" s="178">
        <v>41015.041666666701</v>
      </c>
      <c r="K569" s="178">
        <v>41015.416666666701</v>
      </c>
      <c r="L569" s="142" t="s">
        <v>137</v>
      </c>
      <c r="M569" s="142" t="s">
        <v>138</v>
      </c>
      <c r="N569" s="144">
        <v>157.41999999999999</v>
      </c>
      <c r="O569" s="144">
        <v>32530.32</v>
      </c>
      <c r="P569" s="144">
        <v>5.08</v>
      </c>
      <c r="Q569" s="144">
        <v>212.5</v>
      </c>
      <c r="R569" s="144">
        <v>175</v>
      </c>
      <c r="S569" s="144">
        <v>17.579999999999998</v>
      </c>
      <c r="T569" s="142">
        <v>19</v>
      </c>
    </row>
    <row r="570" spans="2:20" x14ac:dyDescent="0.2">
      <c r="B570" s="142">
        <v>497</v>
      </c>
      <c r="C570" s="142" t="s">
        <v>79</v>
      </c>
      <c r="D570" s="142" t="s">
        <v>29</v>
      </c>
      <c r="E570" s="142" t="s">
        <v>128</v>
      </c>
      <c r="F570" s="142" t="s">
        <v>30</v>
      </c>
      <c r="G570" s="142" t="s">
        <v>44</v>
      </c>
      <c r="H570" s="142" t="s">
        <v>956</v>
      </c>
      <c r="I570" s="142" t="s">
        <v>957</v>
      </c>
      <c r="J570" s="178">
        <v>41018.041666666701</v>
      </c>
      <c r="K570" s="178">
        <v>41018.645833333299</v>
      </c>
      <c r="L570" s="142" t="s">
        <v>131</v>
      </c>
      <c r="M570" s="142" t="s">
        <v>132</v>
      </c>
      <c r="N570" s="144">
        <v>169.92</v>
      </c>
      <c r="O570" s="144">
        <v>32700.240000000002</v>
      </c>
      <c r="P570" s="144">
        <v>5.08</v>
      </c>
      <c r="Q570" s="144">
        <v>312.5</v>
      </c>
      <c r="R570" s="144">
        <v>462.5</v>
      </c>
      <c r="S570" s="144">
        <v>292.58</v>
      </c>
      <c r="T570" s="142">
        <v>30</v>
      </c>
    </row>
    <row r="571" spans="2:20" x14ac:dyDescent="0.2">
      <c r="B571" s="142">
        <v>498</v>
      </c>
      <c r="C571" s="142" t="s">
        <v>79</v>
      </c>
      <c r="D571" s="142" t="s">
        <v>29</v>
      </c>
      <c r="E571" s="142" t="s">
        <v>128</v>
      </c>
      <c r="F571" s="142" t="s">
        <v>30</v>
      </c>
      <c r="G571" s="142" t="s">
        <v>44</v>
      </c>
      <c r="H571" s="142" t="s">
        <v>312</v>
      </c>
      <c r="I571" s="142" t="s">
        <v>430</v>
      </c>
      <c r="J571" s="178">
        <v>41032.041666666701</v>
      </c>
      <c r="K571" s="178">
        <v>41032.645833333299</v>
      </c>
      <c r="L571" s="142" t="s">
        <v>131</v>
      </c>
      <c r="M571" s="142" t="s">
        <v>132</v>
      </c>
      <c r="N571" s="144">
        <v>-55.08</v>
      </c>
      <c r="O571" s="144">
        <v>32645.16</v>
      </c>
      <c r="P571" s="144">
        <v>5.08</v>
      </c>
      <c r="Q571" s="144">
        <v>325</v>
      </c>
      <c r="R571" s="144">
        <v>262.5</v>
      </c>
      <c r="S571" s="144">
        <v>317.58</v>
      </c>
      <c r="T571" s="142">
        <v>30</v>
      </c>
    </row>
    <row r="572" spans="2:20" x14ac:dyDescent="0.2">
      <c r="B572" s="142">
        <v>499</v>
      </c>
      <c r="C572" s="142" t="s">
        <v>79</v>
      </c>
      <c r="D572" s="142" t="s">
        <v>29</v>
      </c>
      <c r="E572" s="142" t="s">
        <v>128</v>
      </c>
      <c r="F572" s="142" t="s">
        <v>30</v>
      </c>
      <c r="G572" s="142" t="s">
        <v>44</v>
      </c>
      <c r="H572" s="142" t="s">
        <v>958</v>
      </c>
      <c r="I572" s="142" t="s">
        <v>959</v>
      </c>
      <c r="J572" s="178">
        <v>41033.041666666701</v>
      </c>
      <c r="K572" s="178">
        <v>41033.604166666701</v>
      </c>
      <c r="L572" s="142" t="s">
        <v>131</v>
      </c>
      <c r="M572" s="142" t="s">
        <v>335</v>
      </c>
      <c r="N572" s="144">
        <v>-692.58</v>
      </c>
      <c r="O572" s="144">
        <v>31952.58</v>
      </c>
      <c r="P572" s="144">
        <v>5.08</v>
      </c>
      <c r="Q572" s="144">
        <v>687.5</v>
      </c>
      <c r="R572" s="144">
        <v>150</v>
      </c>
      <c r="S572" s="144">
        <v>842.58</v>
      </c>
      <c r="T572" s="142">
        <v>28</v>
      </c>
    </row>
    <row r="573" spans="2:20" x14ac:dyDescent="0.2">
      <c r="B573" s="142">
        <v>500</v>
      </c>
      <c r="C573" s="142" t="s">
        <v>79</v>
      </c>
      <c r="D573" s="142" t="s">
        <v>29</v>
      </c>
      <c r="E573" s="142" t="s">
        <v>128</v>
      </c>
      <c r="F573" s="142" t="s">
        <v>30</v>
      </c>
      <c r="G573" s="142" t="s">
        <v>44</v>
      </c>
      <c r="H573" s="142" t="s">
        <v>399</v>
      </c>
      <c r="I573" s="142" t="s">
        <v>960</v>
      </c>
      <c r="J573" s="178">
        <v>41036.041666666701</v>
      </c>
      <c r="K573" s="178">
        <v>41036.416666666701</v>
      </c>
      <c r="L573" s="142" t="s">
        <v>137</v>
      </c>
      <c r="M573" s="142" t="s">
        <v>138</v>
      </c>
      <c r="N573" s="144">
        <v>194.92</v>
      </c>
      <c r="O573" s="144">
        <v>32147.5</v>
      </c>
      <c r="P573" s="144">
        <v>5.08</v>
      </c>
      <c r="Q573" s="144">
        <v>187.5</v>
      </c>
      <c r="R573" s="144">
        <v>200</v>
      </c>
      <c r="S573" s="144">
        <v>5.08</v>
      </c>
      <c r="T573" s="142">
        <v>19</v>
      </c>
    </row>
    <row r="574" spans="2:20" x14ac:dyDescent="0.2">
      <c r="B574" s="142">
        <v>501</v>
      </c>
      <c r="C574" s="142" t="s">
        <v>79</v>
      </c>
      <c r="D574" s="142" t="s">
        <v>29</v>
      </c>
      <c r="E574" s="142" t="s">
        <v>128</v>
      </c>
      <c r="F574" s="142" t="s">
        <v>30</v>
      </c>
      <c r="G574" s="142" t="s">
        <v>44</v>
      </c>
      <c r="H574" s="142" t="s">
        <v>961</v>
      </c>
      <c r="I574" s="142" t="s">
        <v>396</v>
      </c>
      <c r="J574" s="178">
        <v>41039.041666666701</v>
      </c>
      <c r="K574" s="178">
        <v>41039.416666666701</v>
      </c>
      <c r="L574" s="142" t="s">
        <v>137</v>
      </c>
      <c r="M574" s="142" t="s">
        <v>138</v>
      </c>
      <c r="N574" s="144">
        <v>19.920000000000002</v>
      </c>
      <c r="O574" s="144">
        <v>32167.42</v>
      </c>
      <c r="P574" s="144">
        <v>5.08</v>
      </c>
      <c r="Q574" s="144">
        <v>12.5</v>
      </c>
      <c r="R574" s="144">
        <v>462.5</v>
      </c>
      <c r="S574" s="144">
        <v>442.58</v>
      </c>
      <c r="T574" s="142">
        <v>19</v>
      </c>
    </row>
    <row r="575" spans="2:20" x14ac:dyDescent="0.2">
      <c r="B575" s="142">
        <v>502</v>
      </c>
      <c r="C575" s="142" t="s">
        <v>79</v>
      </c>
      <c r="D575" s="142" t="s">
        <v>29</v>
      </c>
      <c r="E575" s="142" t="s">
        <v>128</v>
      </c>
      <c r="F575" s="142" t="s">
        <v>30</v>
      </c>
      <c r="G575" s="142" t="s">
        <v>44</v>
      </c>
      <c r="H575" s="142" t="s">
        <v>387</v>
      </c>
      <c r="I575" s="142" t="s">
        <v>439</v>
      </c>
      <c r="J575" s="178">
        <v>41044.041666666701</v>
      </c>
      <c r="K575" s="178">
        <v>41044.416666666701</v>
      </c>
      <c r="L575" s="142" t="s">
        <v>137</v>
      </c>
      <c r="M575" s="142" t="s">
        <v>138</v>
      </c>
      <c r="N575" s="144">
        <v>219.92</v>
      </c>
      <c r="O575" s="144">
        <v>32387.34</v>
      </c>
      <c r="P575" s="144">
        <v>5.08</v>
      </c>
      <c r="Q575" s="144">
        <v>187.5</v>
      </c>
      <c r="R575" s="144">
        <v>462.5</v>
      </c>
      <c r="S575" s="144">
        <v>242.58</v>
      </c>
      <c r="T575" s="142">
        <v>19</v>
      </c>
    </row>
    <row r="576" spans="2:20" x14ac:dyDescent="0.2">
      <c r="B576" s="142">
        <v>503</v>
      </c>
      <c r="C576" s="142" t="s">
        <v>79</v>
      </c>
      <c r="D576" s="142" t="s">
        <v>29</v>
      </c>
      <c r="E576" s="142" t="s">
        <v>128</v>
      </c>
      <c r="F576" s="142" t="s">
        <v>30</v>
      </c>
      <c r="G576" s="142" t="s">
        <v>44</v>
      </c>
      <c r="H576" s="142" t="s">
        <v>962</v>
      </c>
      <c r="I576" s="142" t="s">
        <v>214</v>
      </c>
      <c r="J576" s="178">
        <v>41045.041666666701</v>
      </c>
      <c r="K576" s="178">
        <v>41045.416666666701</v>
      </c>
      <c r="L576" s="142" t="s">
        <v>137</v>
      </c>
      <c r="M576" s="142" t="s">
        <v>138</v>
      </c>
      <c r="N576" s="144">
        <v>-67.58</v>
      </c>
      <c r="O576" s="144">
        <v>32319.759999999998</v>
      </c>
      <c r="P576" s="144">
        <v>5.08</v>
      </c>
      <c r="Q576" s="144">
        <v>500</v>
      </c>
      <c r="R576" s="144">
        <v>87.5</v>
      </c>
      <c r="S576" s="144">
        <v>155.08000000000001</v>
      </c>
      <c r="T576" s="142">
        <v>19</v>
      </c>
    </row>
    <row r="577" spans="2:20" x14ac:dyDescent="0.2">
      <c r="B577" s="142">
        <v>504</v>
      </c>
      <c r="C577" s="142" t="s">
        <v>79</v>
      </c>
      <c r="D577" s="142" t="s">
        <v>29</v>
      </c>
      <c r="E577" s="142" t="s">
        <v>128</v>
      </c>
      <c r="F577" s="142" t="s">
        <v>30</v>
      </c>
      <c r="G577" s="142" t="s">
        <v>44</v>
      </c>
      <c r="H577" s="142" t="s">
        <v>963</v>
      </c>
      <c r="I577" s="142" t="s">
        <v>394</v>
      </c>
      <c r="J577" s="178">
        <v>41046.041666666701</v>
      </c>
      <c r="K577" s="178">
        <v>41046.416666666701</v>
      </c>
      <c r="L577" s="142" t="s">
        <v>137</v>
      </c>
      <c r="M577" s="142" t="s">
        <v>138</v>
      </c>
      <c r="N577" s="144">
        <v>-67.58</v>
      </c>
      <c r="O577" s="144">
        <v>32252.18</v>
      </c>
      <c r="P577" s="144">
        <v>5.08</v>
      </c>
      <c r="Q577" s="144">
        <v>162.5</v>
      </c>
      <c r="R577" s="144">
        <v>150</v>
      </c>
      <c r="S577" s="144">
        <v>217.58</v>
      </c>
      <c r="T577" s="142">
        <v>19</v>
      </c>
    </row>
    <row r="578" spans="2:20" x14ac:dyDescent="0.2">
      <c r="B578" s="142">
        <v>505</v>
      </c>
      <c r="C578" s="142" t="s">
        <v>79</v>
      </c>
      <c r="D578" s="142" t="s">
        <v>29</v>
      </c>
      <c r="E578" s="142" t="s">
        <v>128</v>
      </c>
      <c r="F578" s="142" t="s">
        <v>30</v>
      </c>
      <c r="G578" s="142" t="s">
        <v>44</v>
      </c>
      <c r="H578" s="142" t="s">
        <v>964</v>
      </c>
      <c r="I578" s="142" t="s">
        <v>166</v>
      </c>
      <c r="J578" s="178">
        <v>41047.041666666701</v>
      </c>
      <c r="K578" s="178">
        <v>41047.416666666701</v>
      </c>
      <c r="L578" s="142" t="s">
        <v>137</v>
      </c>
      <c r="M578" s="142" t="s">
        <v>138</v>
      </c>
      <c r="N578" s="144">
        <v>-42.58</v>
      </c>
      <c r="O578" s="144">
        <v>32209.599999999999</v>
      </c>
      <c r="P578" s="144">
        <v>5.08</v>
      </c>
      <c r="Q578" s="144">
        <v>475</v>
      </c>
      <c r="R578" s="144">
        <v>150</v>
      </c>
      <c r="S578" s="144">
        <v>192.58</v>
      </c>
      <c r="T578" s="142">
        <v>19</v>
      </c>
    </row>
    <row r="579" spans="2:20" x14ac:dyDescent="0.2">
      <c r="B579" s="142">
        <v>506</v>
      </c>
      <c r="C579" s="142" t="s">
        <v>79</v>
      </c>
      <c r="D579" s="142" t="s">
        <v>29</v>
      </c>
      <c r="E579" s="142" t="s">
        <v>128</v>
      </c>
      <c r="F579" s="142" t="s">
        <v>30</v>
      </c>
      <c r="G579" s="142" t="s">
        <v>44</v>
      </c>
      <c r="H579" s="142" t="s">
        <v>965</v>
      </c>
      <c r="I579" s="142" t="s">
        <v>966</v>
      </c>
      <c r="J579" s="178">
        <v>41050.041666666701</v>
      </c>
      <c r="K579" s="178">
        <v>41050.416666666701</v>
      </c>
      <c r="L579" s="142" t="s">
        <v>137</v>
      </c>
      <c r="M579" s="142" t="s">
        <v>138</v>
      </c>
      <c r="N579" s="144">
        <v>182.42</v>
      </c>
      <c r="O579" s="144">
        <v>32392.02</v>
      </c>
      <c r="P579" s="144">
        <v>5.08</v>
      </c>
      <c r="Q579" s="144">
        <v>100</v>
      </c>
      <c r="R579" s="144">
        <v>325</v>
      </c>
      <c r="S579" s="144">
        <v>142.58000000000001</v>
      </c>
      <c r="T579" s="142">
        <v>19</v>
      </c>
    </row>
    <row r="580" spans="2:20" x14ac:dyDescent="0.2">
      <c r="B580" s="142">
        <v>507</v>
      </c>
      <c r="C580" s="142" t="s">
        <v>79</v>
      </c>
      <c r="D580" s="142" t="s">
        <v>29</v>
      </c>
      <c r="E580" s="142" t="s">
        <v>128</v>
      </c>
      <c r="F580" s="142" t="s">
        <v>30</v>
      </c>
      <c r="G580" s="142" t="s">
        <v>44</v>
      </c>
      <c r="H580" s="142" t="s">
        <v>967</v>
      </c>
      <c r="I580" s="142" t="s">
        <v>968</v>
      </c>
      <c r="J580" s="178">
        <v>41052.041666666701</v>
      </c>
      <c r="K580" s="178">
        <v>41052.416666666701</v>
      </c>
      <c r="L580" s="142" t="s">
        <v>137</v>
      </c>
      <c r="M580" s="142" t="s">
        <v>138</v>
      </c>
      <c r="N580" s="144">
        <v>-242.58</v>
      </c>
      <c r="O580" s="144">
        <v>32149.439999999999</v>
      </c>
      <c r="P580" s="144">
        <v>5.08</v>
      </c>
      <c r="Q580" s="144">
        <v>250</v>
      </c>
      <c r="R580" s="144">
        <v>162.5</v>
      </c>
      <c r="S580" s="144">
        <v>405.08</v>
      </c>
      <c r="T580" s="142">
        <v>19</v>
      </c>
    </row>
    <row r="581" spans="2:20" x14ac:dyDescent="0.2">
      <c r="B581" s="142">
        <v>508</v>
      </c>
      <c r="C581" s="142" t="s">
        <v>79</v>
      </c>
      <c r="D581" s="142" t="s">
        <v>29</v>
      </c>
      <c r="E581" s="142" t="s">
        <v>128</v>
      </c>
      <c r="F581" s="142" t="s">
        <v>30</v>
      </c>
      <c r="G581" s="142" t="s">
        <v>44</v>
      </c>
      <c r="H581" s="142" t="s">
        <v>969</v>
      </c>
      <c r="I581" s="142" t="s">
        <v>860</v>
      </c>
      <c r="J581" s="178">
        <v>41058.041666666701</v>
      </c>
      <c r="K581" s="178">
        <v>41058.416666666701</v>
      </c>
      <c r="L581" s="142" t="s">
        <v>137</v>
      </c>
      <c r="M581" s="142" t="s">
        <v>138</v>
      </c>
      <c r="N581" s="144">
        <v>294.92</v>
      </c>
      <c r="O581" s="144">
        <v>32444.36</v>
      </c>
      <c r="P581" s="144">
        <v>5.08</v>
      </c>
      <c r="Q581" s="144">
        <v>12.5</v>
      </c>
      <c r="R581" s="144">
        <v>500</v>
      </c>
      <c r="S581" s="144">
        <v>205.08</v>
      </c>
      <c r="T581" s="142">
        <v>19</v>
      </c>
    </row>
    <row r="582" spans="2:20" x14ac:dyDescent="0.2">
      <c r="B582" s="142">
        <v>509</v>
      </c>
      <c r="C582" s="142" t="s">
        <v>79</v>
      </c>
      <c r="D582" s="142" t="s">
        <v>29</v>
      </c>
      <c r="E582" s="142" t="s">
        <v>128</v>
      </c>
      <c r="F582" s="142" t="s">
        <v>30</v>
      </c>
      <c r="G582" s="142" t="s">
        <v>44</v>
      </c>
      <c r="H582" s="142" t="s">
        <v>157</v>
      </c>
      <c r="I582" s="142" t="s">
        <v>970</v>
      </c>
      <c r="J582" s="178">
        <v>41060.041666666701</v>
      </c>
      <c r="K582" s="178">
        <v>41060.416666666701</v>
      </c>
      <c r="L582" s="142" t="s">
        <v>137</v>
      </c>
      <c r="M582" s="142" t="s">
        <v>138</v>
      </c>
      <c r="N582" s="144">
        <v>407.42</v>
      </c>
      <c r="O582" s="144">
        <v>32851.78</v>
      </c>
      <c r="P582" s="144">
        <v>5.08</v>
      </c>
      <c r="Q582" s="144">
        <v>37.5</v>
      </c>
      <c r="R582" s="144">
        <v>475</v>
      </c>
      <c r="S582" s="144">
        <v>67.58</v>
      </c>
      <c r="T582" s="142">
        <v>19</v>
      </c>
    </row>
    <row r="583" spans="2:20" x14ac:dyDescent="0.2">
      <c r="B583" s="142">
        <v>510</v>
      </c>
      <c r="C583" s="142" t="s">
        <v>79</v>
      </c>
      <c r="D583" s="142" t="s">
        <v>29</v>
      </c>
      <c r="E583" s="142" t="s">
        <v>128</v>
      </c>
      <c r="F583" s="142" t="s">
        <v>30</v>
      </c>
      <c r="G583" s="142" t="s">
        <v>44</v>
      </c>
      <c r="H583" s="142" t="s">
        <v>827</v>
      </c>
      <c r="I583" s="142" t="s">
        <v>971</v>
      </c>
      <c r="J583" s="178">
        <v>41064.041666666701</v>
      </c>
      <c r="K583" s="178">
        <v>41064.416666666701</v>
      </c>
      <c r="L583" s="142" t="s">
        <v>137</v>
      </c>
      <c r="M583" s="142" t="s">
        <v>138</v>
      </c>
      <c r="N583" s="144">
        <v>219.92</v>
      </c>
      <c r="O583" s="144">
        <v>33071.699999999997</v>
      </c>
      <c r="P583" s="144">
        <v>5.08</v>
      </c>
      <c r="Q583" s="144">
        <v>100</v>
      </c>
      <c r="R583" s="144">
        <v>250</v>
      </c>
      <c r="S583" s="144">
        <v>30.08</v>
      </c>
      <c r="T583" s="142">
        <v>19</v>
      </c>
    </row>
    <row r="584" spans="2:20" x14ac:dyDescent="0.2">
      <c r="B584" s="142">
        <v>511</v>
      </c>
      <c r="C584" s="142" t="s">
        <v>79</v>
      </c>
      <c r="D584" s="142" t="s">
        <v>29</v>
      </c>
      <c r="E584" s="142" t="s">
        <v>128</v>
      </c>
      <c r="F584" s="142" t="s">
        <v>30</v>
      </c>
      <c r="G584" s="142" t="s">
        <v>44</v>
      </c>
      <c r="H584" s="142" t="s">
        <v>972</v>
      </c>
      <c r="I584" s="142" t="s">
        <v>972</v>
      </c>
      <c r="J584" s="178">
        <v>41068.041666666701</v>
      </c>
      <c r="K584" s="178">
        <v>41068.416666666701</v>
      </c>
      <c r="L584" s="142" t="s">
        <v>137</v>
      </c>
      <c r="M584" s="142" t="s">
        <v>138</v>
      </c>
      <c r="N584" s="144">
        <v>-5.08</v>
      </c>
      <c r="O584" s="144">
        <v>33066.620000000003</v>
      </c>
      <c r="P584" s="144">
        <v>5.08</v>
      </c>
      <c r="Q584" s="144">
        <v>250</v>
      </c>
      <c r="R584" s="144">
        <v>112.5</v>
      </c>
      <c r="S584" s="144">
        <v>117.58</v>
      </c>
      <c r="T584" s="142">
        <v>19</v>
      </c>
    </row>
    <row r="585" spans="2:20" x14ac:dyDescent="0.2">
      <c r="B585" s="142">
        <v>512</v>
      </c>
      <c r="C585" s="142" t="s">
        <v>79</v>
      </c>
      <c r="D585" s="142" t="s">
        <v>29</v>
      </c>
      <c r="E585" s="142" t="s">
        <v>128</v>
      </c>
      <c r="F585" s="142" t="s">
        <v>30</v>
      </c>
      <c r="G585" s="142" t="s">
        <v>44</v>
      </c>
      <c r="H585" s="142" t="s">
        <v>973</v>
      </c>
      <c r="I585" s="142" t="s">
        <v>974</v>
      </c>
      <c r="J585" s="178">
        <v>41072.041666666701</v>
      </c>
      <c r="K585" s="178">
        <v>41072.416666666701</v>
      </c>
      <c r="L585" s="142" t="s">
        <v>137</v>
      </c>
      <c r="M585" s="142" t="s">
        <v>138</v>
      </c>
      <c r="N585" s="144">
        <v>244.92</v>
      </c>
      <c r="O585" s="144">
        <v>33311.54</v>
      </c>
      <c r="P585" s="144">
        <v>5.08</v>
      </c>
      <c r="Q585" s="144">
        <v>12.5</v>
      </c>
      <c r="R585" s="144">
        <v>412.5</v>
      </c>
      <c r="S585" s="144">
        <v>167.58</v>
      </c>
      <c r="T585" s="142">
        <v>19</v>
      </c>
    </row>
    <row r="586" spans="2:20" x14ac:dyDescent="0.2">
      <c r="B586" s="142">
        <v>513</v>
      </c>
      <c r="C586" s="142" t="s">
        <v>79</v>
      </c>
      <c r="D586" s="142" t="s">
        <v>29</v>
      </c>
      <c r="E586" s="142" t="s">
        <v>128</v>
      </c>
      <c r="F586" s="142" t="s">
        <v>30</v>
      </c>
      <c r="G586" s="142" t="s">
        <v>44</v>
      </c>
      <c r="H586" s="142" t="s">
        <v>171</v>
      </c>
      <c r="I586" s="142" t="s">
        <v>213</v>
      </c>
      <c r="J586" s="178">
        <v>41074.041666666701</v>
      </c>
      <c r="K586" s="178">
        <v>41074.416666666701</v>
      </c>
      <c r="L586" s="142" t="s">
        <v>137</v>
      </c>
      <c r="M586" s="142" t="s">
        <v>138</v>
      </c>
      <c r="N586" s="144">
        <v>-17.579999999999998</v>
      </c>
      <c r="O586" s="144">
        <v>33293.96</v>
      </c>
      <c r="P586" s="144">
        <v>5.08</v>
      </c>
      <c r="Q586" s="144">
        <v>87.5</v>
      </c>
      <c r="R586" s="144">
        <v>325</v>
      </c>
      <c r="S586" s="144">
        <v>342.58</v>
      </c>
      <c r="T586" s="142">
        <v>19</v>
      </c>
    </row>
    <row r="587" spans="2:20" x14ac:dyDescent="0.2">
      <c r="B587" s="142">
        <v>514</v>
      </c>
      <c r="C587" s="142" t="s">
        <v>79</v>
      </c>
      <c r="D587" s="142" t="s">
        <v>29</v>
      </c>
      <c r="E587" s="142" t="s">
        <v>128</v>
      </c>
      <c r="F587" s="142" t="s">
        <v>30</v>
      </c>
      <c r="G587" s="142" t="s">
        <v>44</v>
      </c>
      <c r="H587" s="142" t="s">
        <v>416</v>
      </c>
      <c r="I587" s="142" t="s">
        <v>975</v>
      </c>
      <c r="J587" s="178">
        <v>41082.041666666701</v>
      </c>
      <c r="K587" s="178">
        <v>41082.416666666701</v>
      </c>
      <c r="L587" s="142" t="s">
        <v>137</v>
      </c>
      <c r="M587" s="142" t="s">
        <v>138</v>
      </c>
      <c r="N587" s="144">
        <v>94.92</v>
      </c>
      <c r="O587" s="144">
        <v>33388.879999999997</v>
      </c>
      <c r="P587" s="144">
        <v>5.08</v>
      </c>
      <c r="Q587" s="144">
        <v>162.5</v>
      </c>
      <c r="R587" s="144">
        <v>150</v>
      </c>
      <c r="S587" s="144">
        <v>55.08</v>
      </c>
      <c r="T587" s="142">
        <v>19</v>
      </c>
    </row>
    <row r="588" spans="2:20" x14ac:dyDescent="0.2">
      <c r="B588" s="142">
        <v>515</v>
      </c>
      <c r="C588" s="142" t="s">
        <v>79</v>
      </c>
      <c r="D588" s="142" t="s">
        <v>29</v>
      </c>
      <c r="E588" s="142" t="s">
        <v>128</v>
      </c>
      <c r="F588" s="142" t="s">
        <v>30</v>
      </c>
      <c r="G588" s="142" t="s">
        <v>44</v>
      </c>
      <c r="H588" s="142" t="s">
        <v>171</v>
      </c>
      <c r="I588" s="142" t="s">
        <v>409</v>
      </c>
      <c r="J588" s="178">
        <v>41086.041666666701</v>
      </c>
      <c r="K588" s="178">
        <v>41086.416666666701</v>
      </c>
      <c r="L588" s="142" t="s">
        <v>137</v>
      </c>
      <c r="M588" s="142" t="s">
        <v>138</v>
      </c>
      <c r="N588" s="144">
        <v>-92.58</v>
      </c>
      <c r="O588" s="144">
        <v>33296.300000000003</v>
      </c>
      <c r="P588" s="144">
        <v>5.08</v>
      </c>
      <c r="Q588" s="144">
        <v>137.5</v>
      </c>
      <c r="R588" s="144">
        <v>175</v>
      </c>
      <c r="S588" s="144">
        <v>267.58</v>
      </c>
      <c r="T588" s="142">
        <v>19</v>
      </c>
    </row>
    <row r="589" spans="2:20" x14ac:dyDescent="0.2">
      <c r="B589" s="142">
        <v>516</v>
      </c>
      <c r="C589" s="142" t="s">
        <v>79</v>
      </c>
      <c r="D589" s="142" t="s">
        <v>29</v>
      </c>
      <c r="E589" s="142" t="s">
        <v>128</v>
      </c>
      <c r="F589" s="142" t="s">
        <v>30</v>
      </c>
      <c r="G589" s="142" t="s">
        <v>44</v>
      </c>
      <c r="H589" s="142" t="s">
        <v>976</v>
      </c>
      <c r="I589" s="142" t="s">
        <v>977</v>
      </c>
      <c r="J589" s="178">
        <v>41095.041666666701</v>
      </c>
      <c r="K589" s="178">
        <v>41095.645833333299</v>
      </c>
      <c r="L589" s="142" t="s">
        <v>131</v>
      </c>
      <c r="M589" s="142" t="s">
        <v>132</v>
      </c>
      <c r="N589" s="144">
        <v>-92.58</v>
      </c>
      <c r="O589" s="144">
        <v>33203.72</v>
      </c>
      <c r="P589" s="144">
        <v>5.08</v>
      </c>
      <c r="Q589" s="144">
        <v>400</v>
      </c>
      <c r="R589" s="144">
        <v>500</v>
      </c>
      <c r="S589" s="144">
        <v>592.58000000000004</v>
      </c>
      <c r="T589" s="142">
        <v>30</v>
      </c>
    </row>
    <row r="590" spans="2:20" x14ac:dyDescent="0.2">
      <c r="B590" s="142">
        <v>517</v>
      </c>
      <c r="C590" s="142" t="s">
        <v>79</v>
      </c>
      <c r="D590" s="142" t="s">
        <v>29</v>
      </c>
      <c r="E590" s="142" t="s">
        <v>128</v>
      </c>
      <c r="F590" s="142" t="s">
        <v>30</v>
      </c>
      <c r="G590" s="142" t="s">
        <v>44</v>
      </c>
      <c r="H590" s="142" t="s">
        <v>978</v>
      </c>
      <c r="I590" s="142" t="s">
        <v>979</v>
      </c>
      <c r="J590" s="178">
        <v>41101.041666666701</v>
      </c>
      <c r="K590" s="178">
        <v>41101.645833333299</v>
      </c>
      <c r="L590" s="142" t="s">
        <v>131</v>
      </c>
      <c r="M590" s="142" t="s">
        <v>132</v>
      </c>
      <c r="N590" s="144">
        <v>-80.08</v>
      </c>
      <c r="O590" s="144">
        <v>33123.64</v>
      </c>
      <c r="P590" s="144">
        <v>5.08</v>
      </c>
      <c r="Q590" s="144">
        <v>75</v>
      </c>
      <c r="R590" s="144">
        <v>387.5</v>
      </c>
      <c r="S590" s="144">
        <v>467.58</v>
      </c>
      <c r="T590" s="142">
        <v>30</v>
      </c>
    </row>
    <row r="591" spans="2:20" x14ac:dyDescent="0.2">
      <c r="B591" s="142">
        <v>518</v>
      </c>
      <c r="C591" s="142" t="s">
        <v>79</v>
      </c>
      <c r="D591" s="142" t="s">
        <v>29</v>
      </c>
      <c r="E591" s="142" t="s">
        <v>128</v>
      </c>
      <c r="F591" s="142" t="s">
        <v>30</v>
      </c>
      <c r="G591" s="142" t="s">
        <v>44</v>
      </c>
      <c r="H591" s="142" t="s">
        <v>962</v>
      </c>
      <c r="I591" s="142" t="s">
        <v>980</v>
      </c>
      <c r="J591" s="178">
        <v>41103.041666666701</v>
      </c>
      <c r="K591" s="178">
        <v>41103.645833333299</v>
      </c>
      <c r="L591" s="142" t="s">
        <v>131</v>
      </c>
      <c r="M591" s="142" t="s">
        <v>132</v>
      </c>
      <c r="N591" s="144">
        <v>744.92</v>
      </c>
      <c r="O591" s="144">
        <v>33868.559999999998</v>
      </c>
      <c r="P591" s="144">
        <v>5.08</v>
      </c>
      <c r="Q591" s="144">
        <v>75</v>
      </c>
      <c r="R591" s="144">
        <v>850</v>
      </c>
      <c r="S591" s="144">
        <v>105.08</v>
      </c>
      <c r="T591" s="142">
        <v>30</v>
      </c>
    </row>
    <row r="592" spans="2:20" x14ac:dyDescent="0.2">
      <c r="B592" s="142">
        <v>519</v>
      </c>
      <c r="C592" s="142" t="s">
        <v>79</v>
      </c>
      <c r="D592" s="142" t="s">
        <v>29</v>
      </c>
      <c r="E592" s="142" t="s">
        <v>128</v>
      </c>
      <c r="F592" s="142" t="s">
        <v>30</v>
      </c>
      <c r="G592" s="142" t="s">
        <v>44</v>
      </c>
      <c r="H592" s="142" t="s">
        <v>981</v>
      </c>
      <c r="I592" s="142" t="s">
        <v>843</v>
      </c>
      <c r="J592" s="178">
        <v>41113.041666666701</v>
      </c>
      <c r="K592" s="178">
        <v>41113.541666666701</v>
      </c>
      <c r="L592" s="142" t="s">
        <v>131</v>
      </c>
      <c r="M592" s="142" t="s">
        <v>335</v>
      </c>
      <c r="N592" s="144">
        <v>-680.08</v>
      </c>
      <c r="O592" s="144">
        <v>33188.480000000003</v>
      </c>
      <c r="P592" s="144">
        <v>5.08</v>
      </c>
      <c r="Q592" s="144">
        <v>675</v>
      </c>
      <c r="R592" s="144">
        <v>50</v>
      </c>
      <c r="S592" s="144">
        <v>730.08</v>
      </c>
      <c r="T592" s="142">
        <v>25</v>
      </c>
    </row>
    <row r="593" spans="2:20" x14ac:dyDescent="0.2">
      <c r="B593" s="142">
        <v>520</v>
      </c>
      <c r="C593" s="142" t="s">
        <v>79</v>
      </c>
      <c r="D593" s="142" t="s">
        <v>29</v>
      </c>
      <c r="E593" s="142" t="s">
        <v>128</v>
      </c>
      <c r="F593" s="142" t="s">
        <v>30</v>
      </c>
      <c r="G593" s="142" t="s">
        <v>44</v>
      </c>
      <c r="H593" s="142" t="s">
        <v>982</v>
      </c>
      <c r="I593" s="142" t="s">
        <v>983</v>
      </c>
      <c r="J593" s="178">
        <v>41114.041666666701</v>
      </c>
      <c r="K593" s="178">
        <v>41114.645833333299</v>
      </c>
      <c r="L593" s="142" t="s">
        <v>131</v>
      </c>
      <c r="M593" s="142" t="s">
        <v>132</v>
      </c>
      <c r="N593" s="144">
        <v>-305.08</v>
      </c>
      <c r="O593" s="144">
        <v>32883.4</v>
      </c>
      <c r="P593" s="144">
        <v>5.08</v>
      </c>
      <c r="Q593" s="144">
        <v>400</v>
      </c>
      <c r="R593" s="144">
        <v>187.5</v>
      </c>
      <c r="S593" s="144">
        <v>492.58</v>
      </c>
      <c r="T593" s="142">
        <v>30</v>
      </c>
    </row>
    <row r="594" spans="2:20" x14ac:dyDescent="0.2">
      <c r="B594" s="142">
        <v>521</v>
      </c>
      <c r="C594" s="142" t="s">
        <v>79</v>
      </c>
      <c r="D594" s="142" t="s">
        <v>29</v>
      </c>
      <c r="E594" s="142" t="s">
        <v>128</v>
      </c>
      <c r="F594" s="142" t="s">
        <v>30</v>
      </c>
      <c r="G594" s="142" t="s">
        <v>44</v>
      </c>
      <c r="H594" s="142" t="s">
        <v>984</v>
      </c>
      <c r="I594" s="142" t="s">
        <v>393</v>
      </c>
      <c r="J594" s="178">
        <v>41115.041666666701</v>
      </c>
      <c r="K594" s="178">
        <v>41115.416666666701</v>
      </c>
      <c r="L594" s="142" t="s">
        <v>137</v>
      </c>
      <c r="M594" s="142" t="s">
        <v>138</v>
      </c>
      <c r="N594" s="144">
        <v>507.42</v>
      </c>
      <c r="O594" s="144">
        <v>33390.82</v>
      </c>
      <c r="P594" s="144">
        <v>5.08</v>
      </c>
      <c r="Q594" s="144">
        <v>50</v>
      </c>
      <c r="R594" s="144">
        <v>525</v>
      </c>
      <c r="S594" s="144">
        <v>17.579999999999998</v>
      </c>
      <c r="T594" s="142">
        <v>19</v>
      </c>
    </row>
    <row r="595" spans="2:20" x14ac:dyDescent="0.2">
      <c r="B595" s="142">
        <v>522</v>
      </c>
      <c r="C595" s="142" t="s">
        <v>79</v>
      </c>
      <c r="D595" s="142" t="s">
        <v>29</v>
      </c>
      <c r="E595" s="142" t="s">
        <v>128</v>
      </c>
      <c r="F595" s="142" t="s">
        <v>30</v>
      </c>
      <c r="G595" s="142" t="s">
        <v>44</v>
      </c>
      <c r="H595" s="142" t="s">
        <v>985</v>
      </c>
      <c r="I595" s="142" t="s">
        <v>986</v>
      </c>
      <c r="J595" s="178">
        <v>41122.041666666701</v>
      </c>
      <c r="K595" s="178">
        <v>41122.645833333299</v>
      </c>
      <c r="L595" s="142" t="s">
        <v>131</v>
      </c>
      <c r="M595" s="142" t="s">
        <v>132</v>
      </c>
      <c r="N595" s="144">
        <v>357.42</v>
      </c>
      <c r="O595" s="144">
        <v>33748.239999999998</v>
      </c>
      <c r="P595" s="144">
        <v>5.08</v>
      </c>
      <c r="Q595" s="144">
        <v>62.5</v>
      </c>
      <c r="R595" s="144">
        <v>500</v>
      </c>
      <c r="S595" s="144">
        <v>142.58000000000001</v>
      </c>
      <c r="T595" s="142">
        <v>30</v>
      </c>
    </row>
    <row r="596" spans="2:20" x14ac:dyDescent="0.2">
      <c r="B596" s="142">
        <v>523</v>
      </c>
      <c r="C596" s="142" t="s">
        <v>79</v>
      </c>
      <c r="D596" s="142" t="s">
        <v>29</v>
      </c>
      <c r="E596" s="142" t="s">
        <v>128</v>
      </c>
      <c r="F596" s="142" t="s">
        <v>30</v>
      </c>
      <c r="G596" s="142" t="s">
        <v>44</v>
      </c>
      <c r="H596" s="142" t="s">
        <v>311</v>
      </c>
      <c r="I596" s="142" t="s">
        <v>987</v>
      </c>
      <c r="J596" s="178">
        <v>41143.041666666701</v>
      </c>
      <c r="K596" s="178">
        <v>41143.645833333299</v>
      </c>
      <c r="L596" s="142" t="s">
        <v>131</v>
      </c>
      <c r="M596" s="142" t="s">
        <v>132</v>
      </c>
      <c r="N596" s="144">
        <v>-92.58</v>
      </c>
      <c r="O596" s="144">
        <v>33655.660000000003</v>
      </c>
      <c r="P596" s="144">
        <v>5.08</v>
      </c>
      <c r="Q596" s="144">
        <v>137.5</v>
      </c>
      <c r="R596" s="144">
        <v>137.5</v>
      </c>
      <c r="S596" s="144">
        <v>230.08</v>
      </c>
      <c r="T596" s="142">
        <v>30</v>
      </c>
    </row>
    <row r="597" spans="2:20" x14ac:dyDescent="0.2">
      <c r="B597" s="142">
        <v>524</v>
      </c>
      <c r="C597" s="142" t="s">
        <v>79</v>
      </c>
      <c r="D597" s="142" t="s">
        <v>29</v>
      </c>
      <c r="E597" s="142" t="s">
        <v>128</v>
      </c>
      <c r="F597" s="142" t="s">
        <v>30</v>
      </c>
      <c r="G597" s="142" t="s">
        <v>44</v>
      </c>
      <c r="H597" s="142" t="s">
        <v>988</v>
      </c>
      <c r="I597" s="142" t="s">
        <v>989</v>
      </c>
      <c r="J597" s="178">
        <v>41151.041666666701</v>
      </c>
      <c r="K597" s="178">
        <v>41151.645833333299</v>
      </c>
      <c r="L597" s="142" t="s">
        <v>131</v>
      </c>
      <c r="M597" s="142" t="s">
        <v>132</v>
      </c>
      <c r="N597" s="144">
        <v>-405.08</v>
      </c>
      <c r="O597" s="144">
        <v>33250.58</v>
      </c>
      <c r="P597" s="144">
        <v>5.08</v>
      </c>
      <c r="Q597" s="144">
        <v>500</v>
      </c>
      <c r="R597" s="144">
        <v>12.5</v>
      </c>
      <c r="S597" s="144">
        <v>417.58</v>
      </c>
      <c r="T597" s="142">
        <v>30</v>
      </c>
    </row>
    <row r="598" spans="2:20" x14ac:dyDescent="0.2">
      <c r="B598" s="142">
        <v>525</v>
      </c>
      <c r="C598" s="142" t="s">
        <v>79</v>
      </c>
      <c r="D598" s="142" t="s">
        <v>29</v>
      </c>
      <c r="E598" s="142" t="s">
        <v>128</v>
      </c>
      <c r="F598" s="142" t="s">
        <v>30</v>
      </c>
      <c r="G598" s="142" t="s">
        <v>44</v>
      </c>
      <c r="H598" s="142" t="s">
        <v>990</v>
      </c>
      <c r="I598" s="142" t="s">
        <v>378</v>
      </c>
      <c r="J598" s="178">
        <v>41152.041666666701</v>
      </c>
      <c r="K598" s="178">
        <v>41152.645833333299</v>
      </c>
      <c r="L598" s="142" t="s">
        <v>131</v>
      </c>
      <c r="M598" s="142" t="s">
        <v>132</v>
      </c>
      <c r="N598" s="144">
        <v>569.91999999999996</v>
      </c>
      <c r="O598" s="144">
        <v>33820.5</v>
      </c>
      <c r="P598" s="144">
        <v>5.08</v>
      </c>
      <c r="Q598" s="144">
        <v>75</v>
      </c>
      <c r="R598" s="144">
        <v>712.5</v>
      </c>
      <c r="S598" s="144">
        <v>142.58000000000001</v>
      </c>
      <c r="T598" s="142">
        <v>30</v>
      </c>
    </row>
    <row r="599" spans="2:20" x14ac:dyDescent="0.2">
      <c r="B599" s="142">
        <v>526</v>
      </c>
      <c r="C599" s="142" t="s">
        <v>79</v>
      </c>
      <c r="D599" s="142" t="s">
        <v>29</v>
      </c>
      <c r="E599" s="142" t="s">
        <v>128</v>
      </c>
      <c r="F599" s="142" t="s">
        <v>30</v>
      </c>
      <c r="G599" s="142" t="s">
        <v>44</v>
      </c>
      <c r="H599" s="142" t="s">
        <v>236</v>
      </c>
      <c r="I599" s="142" t="s">
        <v>991</v>
      </c>
      <c r="J599" s="178">
        <v>41163.041666666701</v>
      </c>
      <c r="K599" s="178">
        <v>41163.645833333299</v>
      </c>
      <c r="L599" s="142" t="s">
        <v>131</v>
      </c>
      <c r="M599" s="142" t="s">
        <v>132</v>
      </c>
      <c r="N599" s="144">
        <v>457.42</v>
      </c>
      <c r="O599" s="144">
        <v>34277.919999999998</v>
      </c>
      <c r="P599" s="144">
        <v>5.08</v>
      </c>
      <c r="Q599" s="144">
        <v>200</v>
      </c>
      <c r="R599" s="144">
        <v>487.5</v>
      </c>
      <c r="S599" s="144">
        <v>30.08</v>
      </c>
      <c r="T599" s="142">
        <v>30</v>
      </c>
    </row>
    <row r="600" spans="2:20" x14ac:dyDescent="0.2">
      <c r="B600" s="142">
        <v>527</v>
      </c>
      <c r="C600" s="142" t="s">
        <v>79</v>
      </c>
      <c r="D600" s="142" t="s">
        <v>29</v>
      </c>
      <c r="E600" s="142" t="s">
        <v>128</v>
      </c>
      <c r="F600" s="142" t="s">
        <v>30</v>
      </c>
      <c r="G600" s="142" t="s">
        <v>44</v>
      </c>
      <c r="H600" s="142" t="s">
        <v>240</v>
      </c>
      <c r="I600" s="142" t="s">
        <v>233</v>
      </c>
      <c r="J600" s="178">
        <v>41178.041666666701</v>
      </c>
      <c r="K600" s="178">
        <v>41178.645833333299</v>
      </c>
      <c r="L600" s="142" t="s">
        <v>131</v>
      </c>
      <c r="M600" s="142" t="s">
        <v>132</v>
      </c>
      <c r="N600" s="144">
        <v>-630.08000000000004</v>
      </c>
      <c r="O600" s="144">
        <v>33647.839999999997</v>
      </c>
      <c r="P600" s="144">
        <v>5.08</v>
      </c>
      <c r="Q600" s="144">
        <v>687.5</v>
      </c>
      <c r="R600" s="144">
        <v>100</v>
      </c>
      <c r="S600" s="144">
        <v>730.08</v>
      </c>
      <c r="T600" s="142">
        <v>30</v>
      </c>
    </row>
    <row r="601" spans="2:20" x14ac:dyDescent="0.2">
      <c r="B601" s="142">
        <v>528</v>
      </c>
      <c r="C601" s="142" t="s">
        <v>79</v>
      </c>
      <c r="D601" s="142" t="s">
        <v>29</v>
      </c>
      <c r="E601" s="142" t="s">
        <v>128</v>
      </c>
      <c r="F601" s="142" t="s">
        <v>30</v>
      </c>
      <c r="G601" s="142" t="s">
        <v>44</v>
      </c>
      <c r="H601" s="142" t="s">
        <v>309</v>
      </c>
      <c r="I601" s="142" t="s">
        <v>243</v>
      </c>
      <c r="J601" s="178">
        <v>41179.041666666701</v>
      </c>
      <c r="K601" s="178">
        <v>41179.645833333299</v>
      </c>
      <c r="L601" s="142" t="s">
        <v>131</v>
      </c>
      <c r="M601" s="142" t="s">
        <v>132</v>
      </c>
      <c r="N601" s="144">
        <v>132.41999999999999</v>
      </c>
      <c r="O601" s="144">
        <v>33780.26</v>
      </c>
      <c r="P601" s="144">
        <v>5.08</v>
      </c>
      <c r="Q601" s="144">
        <v>50</v>
      </c>
      <c r="R601" s="144">
        <v>250</v>
      </c>
      <c r="S601" s="144">
        <v>117.58</v>
      </c>
      <c r="T601" s="142">
        <v>30</v>
      </c>
    </row>
    <row r="602" spans="2:20" x14ac:dyDescent="0.2">
      <c r="B602" s="142">
        <v>529</v>
      </c>
      <c r="C602" s="142" t="s">
        <v>79</v>
      </c>
      <c r="D602" s="142" t="s">
        <v>29</v>
      </c>
      <c r="E602" s="142" t="s">
        <v>128</v>
      </c>
      <c r="F602" s="142" t="s">
        <v>30</v>
      </c>
      <c r="G602" s="142" t="s">
        <v>44</v>
      </c>
      <c r="H602" s="142" t="s">
        <v>992</v>
      </c>
      <c r="I602" s="142" t="s">
        <v>266</v>
      </c>
      <c r="J602" s="178">
        <v>41183.041666666701</v>
      </c>
      <c r="K602" s="178">
        <v>41183.645833333299</v>
      </c>
      <c r="L602" s="142" t="s">
        <v>131</v>
      </c>
      <c r="M602" s="142" t="s">
        <v>132</v>
      </c>
      <c r="N602" s="144">
        <v>769.92</v>
      </c>
      <c r="O602" s="144">
        <v>34550.18</v>
      </c>
      <c r="P602" s="144">
        <v>5.08</v>
      </c>
      <c r="Q602" s="144">
        <v>225</v>
      </c>
      <c r="R602" s="144">
        <v>962.5</v>
      </c>
      <c r="S602" s="144">
        <v>192.58</v>
      </c>
      <c r="T602" s="142">
        <v>30</v>
      </c>
    </row>
    <row r="603" spans="2:20" x14ac:dyDescent="0.2">
      <c r="B603" s="142">
        <v>530</v>
      </c>
      <c r="C603" s="142" t="s">
        <v>79</v>
      </c>
      <c r="D603" s="142" t="s">
        <v>29</v>
      </c>
      <c r="E603" s="142" t="s">
        <v>128</v>
      </c>
      <c r="F603" s="142" t="s">
        <v>30</v>
      </c>
      <c r="G603" s="142" t="s">
        <v>44</v>
      </c>
      <c r="H603" s="142" t="s">
        <v>234</v>
      </c>
      <c r="I603" s="142" t="s">
        <v>991</v>
      </c>
      <c r="J603" s="178">
        <v>41192.041666666701</v>
      </c>
      <c r="K603" s="178">
        <v>41192.645833333299</v>
      </c>
      <c r="L603" s="142" t="s">
        <v>131</v>
      </c>
      <c r="M603" s="142" t="s">
        <v>132</v>
      </c>
      <c r="N603" s="144">
        <v>32.42</v>
      </c>
      <c r="O603" s="144">
        <v>34582.6</v>
      </c>
      <c r="P603" s="144">
        <v>5.08</v>
      </c>
      <c r="Q603" s="144">
        <v>100</v>
      </c>
      <c r="R603" s="144">
        <v>187.5</v>
      </c>
      <c r="S603" s="144">
        <v>155.08000000000001</v>
      </c>
      <c r="T603" s="142">
        <v>30</v>
      </c>
    </row>
    <row r="604" spans="2:20" x14ac:dyDescent="0.2">
      <c r="B604" s="142">
        <v>531</v>
      </c>
      <c r="C604" s="142" t="s">
        <v>79</v>
      </c>
      <c r="D604" s="142" t="s">
        <v>29</v>
      </c>
      <c r="E604" s="142" t="s">
        <v>128</v>
      </c>
      <c r="F604" s="142" t="s">
        <v>30</v>
      </c>
      <c r="G604" s="142" t="s">
        <v>44</v>
      </c>
      <c r="H604" s="142" t="s">
        <v>993</v>
      </c>
      <c r="I604" s="142" t="s">
        <v>994</v>
      </c>
      <c r="J604" s="178">
        <v>41193.041666666701</v>
      </c>
      <c r="K604" s="178">
        <v>41193.416666666701</v>
      </c>
      <c r="L604" s="142" t="s">
        <v>137</v>
      </c>
      <c r="M604" s="142" t="s">
        <v>138</v>
      </c>
      <c r="N604" s="144">
        <v>344.92</v>
      </c>
      <c r="O604" s="144">
        <v>34927.519999999997</v>
      </c>
      <c r="P604" s="144">
        <v>5.08</v>
      </c>
      <c r="Q604" s="144">
        <v>37.5</v>
      </c>
      <c r="R604" s="144">
        <v>362.5</v>
      </c>
      <c r="S604" s="144">
        <v>17.579999999999998</v>
      </c>
      <c r="T604" s="142">
        <v>19</v>
      </c>
    </row>
    <row r="605" spans="2:20" x14ac:dyDescent="0.2">
      <c r="B605" s="142">
        <v>532</v>
      </c>
      <c r="C605" s="142" t="s">
        <v>79</v>
      </c>
      <c r="D605" s="142" t="s">
        <v>29</v>
      </c>
      <c r="E605" s="142" t="s">
        <v>128</v>
      </c>
      <c r="F605" s="142" t="s">
        <v>30</v>
      </c>
      <c r="G605" s="142" t="s">
        <v>44</v>
      </c>
      <c r="H605" s="142" t="s">
        <v>238</v>
      </c>
      <c r="I605" s="142" t="s">
        <v>995</v>
      </c>
      <c r="J605" s="178">
        <v>41197.041666666701</v>
      </c>
      <c r="K605" s="178">
        <v>41197.416666666701</v>
      </c>
      <c r="L605" s="142" t="s">
        <v>137</v>
      </c>
      <c r="M605" s="142" t="s">
        <v>138</v>
      </c>
      <c r="N605" s="144">
        <v>557.41999999999996</v>
      </c>
      <c r="O605" s="144">
        <v>35484.94</v>
      </c>
      <c r="P605" s="144">
        <v>5.08</v>
      </c>
      <c r="Q605" s="144">
        <v>12.5</v>
      </c>
      <c r="R605" s="144">
        <v>575</v>
      </c>
      <c r="S605" s="144">
        <v>17.579999999999998</v>
      </c>
      <c r="T605" s="142">
        <v>19</v>
      </c>
    </row>
    <row r="606" spans="2:20" x14ac:dyDescent="0.2">
      <c r="B606" s="142">
        <v>533</v>
      </c>
      <c r="C606" s="142" t="s">
        <v>79</v>
      </c>
      <c r="D606" s="142" t="s">
        <v>29</v>
      </c>
      <c r="E606" s="142" t="s">
        <v>128</v>
      </c>
      <c r="F606" s="142" t="s">
        <v>30</v>
      </c>
      <c r="G606" s="142" t="s">
        <v>44</v>
      </c>
      <c r="H606" s="142" t="s">
        <v>996</v>
      </c>
      <c r="I606" s="142" t="s">
        <v>309</v>
      </c>
      <c r="J606" s="178">
        <v>41204.041666666701</v>
      </c>
      <c r="K606" s="178">
        <v>41204.416666666701</v>
      </c>
      <c r="L606" s="142" t="s">
        <v>137</v>
      </c>
      <c r="M606" s="142" t="s">
        <v>138</v>
      </c>
      <c r="N606" s="144">
        <v>269.92</v>
      </c>
      <c r="O606" s="144">
        <v>35754.86</v>
      </c>
      <c r="P606" s="144">
        <v>5.08</v>
      </c>
      <c r="Q606" s="144">
        <v>25</v>
      </c>
      <c r="R606" s="144">
        <v>325</v>
      </c>
      <c r="S606" s="144">
        <v>55.08</v>
      </c>
      <c r="T606" s="142">
        <v>19</v>
      </c>
    </row>
    <row r="607" spans="2:20" x14ac:dyDescent="0.2">
      <c r="B607" s="142">
        <v>534</v>
      </c>
      <c r="C607" s="142" t="s">
        <v>79</v>
      </c>
      <c r="D607" s="142" t="s">
        <v>29</v>
      </c>
      <c r="E607" s="142" t="s">
        <v>128</v>
      </c>
      <c r="F607" s="142" t="s">
        <v>30</v>
      </c>
      <c r="G607" s="142" t="s">
        <v>44</v>
      </c>
      <c r="H607" s="142" t="s">
        <v>997</v>
      </c>
      <c r="I607" s="142" t="s">
        <v>998</v>
      </c>
      <c r="J607" s="178">
        <v>41206.041666666701</v>
      </c>
      <c r="K607" s="178">
        <v>41206.416666666701</v>
      </c>
      <c r="L607" s="142" t="s">
        <v>137</v>
      </c>
      <c r="M607" s="142" t="s">
        <v>138</v>
      </c>
      <c r="N607" s="144">
        <v>-17.579999999999998</v>
      </c>
      <c r="O607" s="144">
        <v>35737.279999999999</v>
      </c>
      <c r="P607" s="144">
        <v>5.08</v>
      </c>
      <c r="Q607" s="144">
        <v>275</v>
      </c>
      <c r="R607" s="144">
        <v>225</v>
      </c>
      <c r="S607" s="144">
        <v>242.58</v>
      </c>
      <c r="T607" s="142">
        <v>19</v>
      </c>
    </row>
    <row r="608" spans="2:20" x14ac:dyDescent="0.2">
      <c r="B608" s="142">
        <v>535</v>
      </c>
      <c r="C608" s="142" t="s">
        <v>79</v>
      </c>
      <c r="D608" s="142" t="s">
        <v>29</v>
      </c>
      <c r="E608" s="142" t="s">
        <v>128</v>
      </c>
      <c r="F608" s="142" t="s">
        <v>30</v>
      </c>
      <c r="G608" s="142" t="s">
        <v>44</v>
      </c>
      <c r="H608" s="142" t="s">
        <v>999</v>
      </c>
      <c r="I608" s="142" t="s">
        <v>1000</v>
      </c>
      <c r="J608" s="179">
        <v>41212</v>
      </c>
      <c r="K608" s="178">
        <v>41212.416666666701</v>
      </c>
      <c r="L608" s="142" t="s">
        <v>137</v>
      </c>
      <c r="M608" s="142" t="s">
        <v>138</v>
      </c>
      <c r="N608" s="144">
        <v>269.92</v>
      </c>
      <c r="O608" s="144">
        <v>36007.199999999997</v>
      </c>
      <c r="P608" s="144">
        <v>5.08</v>
      </c>
      <c r="Q608" s="144">
        <v>362.5</v>
      </c>
      <c r="R608" s="144">
        <v>375</v>
      </c>
      <c r="S608" s="144">
        <v>105.08</v>
      </c>
      <c r="T608" s="142">
        <v>21</v>
      </c>
    </row>
    <row r="609" spans="2:20" x14ac:dyDescent="0.2">
      <c r="B609" s="142">
        <v>536</v>
      </c>
      <c r="C609" s="142" t="s">
        <v>79</v>
      </c>
      <c r="D609" s="142" t="s">
        <v>29</v>
      </c>
      <c r="E609" s="142" t="s">
        <v>128</v>
      </c>
      <c r="F609" s="142" t="s">
        <v>30</v>
      </c>
      <c r="G609" s="142" t="s">
        <v>44</v>
      </c>
      <c r="H609" s="142" t="s">
        <v>1001</v>
      </c>
      <c r="I609" s="142" t="s">
        <v>1002</v>
      </c>
      <c r="J609" s="179">
        <v>41214</v>
      </c>
      <c r="K609" s="178">
        <v>41214.416666666701</v>
      </c>
      <c r="L609" s="142" t="s">
        <v>137</v>
      </c>
      <c r="M609" s="142" t="s">
        <v>138</v>
      </c>
      <c r="N609" s="144">
        <v>-67.58</v>
      </c>
      <c r="O609" s="144">
        <v>35939.620000000003</v>
      </c>
      <c r="P609" s="144">
        <v>5.08</v>
      </c>
      <c r="Q609" s="144">
        <v>225</v>
      </c>
      <c r="R609" s="144">
        <v>112.5</v>
      </c>
      <c r="S609" s="144">
        <v>180.08</v>
      </c>
      <c r="T609" s="142">
        <v>21</v>
      </c>
    </row>
    <row r="610" spans="2:20" x14ac:dyDescent="0.2">
      <c r="B610" s="142">
        <v>537</v>
      </c>
      <c r="C610" s="142" t="s">
        <v>79</v>
      </c>
      <c r="D610" s="142" t="s">
        <v>29</v>
      </c>
      <c r="E610" s="142" t="s">
        <v>128</v>
      </c>
      <c r="F610" s="142" t="s">
        <v>30</v>
      </c>
      <c r="G610" s="142" t="s">
        <v>44</v>
      </c>
      <c r="H610" s="142" t="s">
        <v>1003</v>
      </c>
      <c r="I610" s="142" t="s">
        <v>1004</v>
      </c>
      <c r="J610" s="178">
        <v>41218.041666666701</v>
      </c>
      <c r="K610" s="178">
        <v>41218.416666666701</v>
      </c>
      <c r="L610" s="142" t="s">
        <v>137</v>
      </c>
      <c r="M610" s="142" t="s">
        <v>138</v>
      </c>
      <c r="N610" s="144">
        <v>-55.08</v>
      </c>
      <c r="O610" s="144">
        <v>35884.54</v>
      </c>
      <c r="P610" s="144">
        <v>5.08</v>
      </c>
      <c r="Q610" s="144">
        <v>137.5</v>
      </c>
      <c r="R610" s="144">
        <v>150</v>
      </c>
      <c r="S610" s="144">
        <v>205.08</v>
      </c>
      <c r="T610" s="142">
        <v>19</v>
      </c>
    </row>
    <row r="611" spans="2:20" x14ac:dyDescent="0.2">
      <c r="B611" s="142">
        <v>538</v>
      </c>
      <c r="C611" s="142" t="s">
        <v>79</v>
      </c>
      <c r="D611" s="142" t="s">
        <v>29</v>
      </c>
      <c r="E611" s="142" t="s">
        <v>128</v>
      </c>
      <c r="F611" s="142" t="s">
        <v>30</v>
      </c>
      <c r="G611" s="142" t="s">
        <v>44</v>
      </c>
      <c r="H611" s="142" t="s">
        <v>424</v>
      </c>
      <c r="I611" s="142" t="s">
        <v>259</v>
      </c>
      <c r="J611" s="178">
        <v>41221.041666666701</v>
      </c>
      <c r="K611" s="178">
        <v>41221.416666666701</v>
      </c>
      <c r="L611" s="142" t="s">
        <v>137</v>
      </c>
      <c r="M611" s="142" t="s">
        <v>138</v>
      </c>
      <c r="N611" s="144">
        <v>-30.08</v>
      </c>
      <c r="O611" s="144">
        <v>35854.46</v>
      </c>
      <c r="P611" s="144">
        <v>5.08</v>
      </c>
      <c r="Q611" s="144">
        <v>75</v>
      </c>
      <c r="R611" s="144">
        <v>137.5</v>
      </c>
      <c r="S611" s="144">
        <v>167.58</v>
      </c>
      <c r="T611" s="142">
        <v>19</v>
      </c>
    </row>
    <row r="612" spans="2:20" x14ac:dyDescent="0.2">
      <c r="B612" s="142">
        <v>539</v>
      </c>
      <c r="C612" s="142" t="s">
        <v>79</v>
      </c>
      <c r="D612" s="142" t="s">
        <v>29</v>
      </c>
      <c r="E612" s="142" t="s">
        <v>128</v>
      </c>
      <c r="F612" s="142" t="s">
        <v>30</v>
      </c>
      <c r="G612" s="142" t="s">
        <v>44</v>
      </c>
      <c r="H612" s="142" t="s">
        <v>431</v>
      </c>
      <c r="I612" s="142" t="s">
        <v>256</v>
      </c>
      <c r="J612" s="178">
        <v>41222.041666666701</v>
      </c>
      <c r="K612" s="178">
        <v>41222.416666666701</v>
      </c>
      <c r="L612" s="142" t="s">
        <v>137</v>
      </c>
      <c r="M612" s="142" t="s">
        <v>138</v>
      </c>
      <c r="N612" s="144">
        <v>44.92</v>
      </c>
      <c r="O612" s="144">
        <v>35899.379999999997</v>
      </c>
      <c r="P612" s="144">
        <v>5.08</v>
      </c>
      <c r="Q612" s="144">
        <v>75</v>
      </c>
      <c r="R612" s="144">
        <v>287.5</v>
      </c>
      <c r="S612" s="144">
        <v>242.58</v>
      </c>
      <c r="T612" s="142">
        <v>19</v>
      </c>
    </row>
    <row r="613" spans="2:20" x14ac:dyDescent="0.2">
      <c r="B613" s="142">
        <v>540</v>
      </c>
      <c r="C613" s="142" t="s">
        <v>79</v>
      </c>
      <c r="D613" s="142" t="s">
        <v>29</v>
      </c>
      <c r="E613" s="142" t="s">
        <v>128</v>
      </c>
      <c r="F613" s="142" t="s">
        <v>30</v>
      </c>
      <c r="G613" s="142" t="s">
        <v>44</v>
      </c>
      <c r="H613" s="142" t="s">
        <v>1005</v>
      </c>
      <c r="I613" s="142" t="s">
        <v>389</v>
      </c>
      <c r="J613" s="178">
        <v>41225.041666666701</v>
      </c>
      <c r="K613" s="178">
        <v>41225.416666666701</v>
      </c>
      <c r="L613" s="142" t="s">
        <v>137</v>
      </c>
      <c r="M613" s="142" t="s">
        <v>138</v>
      </c>
      <c r="N613" s="144">
        <v>207.42</v>
      </c>
      <c r="O613" s="144">
        <v>36106.800000000003</v>
      </c>
      <c r="P613" s="144">
        <v>5.08</v>
      </c>
      <c r="Q613" s="144">
        <v>37.5</v>
      </c>
      <c r="R613" s="144">
        <v>287.5</v>
      </c>
      <c r="S613" s="144">
        <v>80.08</v>
      </c>
      <c r="T613" s="142">
        <v>19</v>
      </c>
    </row>
    <row r="614" spans="2:20" x14ac:dyDescent="0.2">
      <c r="B614" s="142">
        <v>541</v>
      </c>
      <c r="C614" s="142" t="s">
        <v>79</v>
      </c>
      <c r="D614" s="142" t="s">
        <v>29</v>
      </c>
      <c r="E614" s="142" t="s">
        <v>128</v>
      </c>
      <c r="F614" s="142" t="s">
        <v>30</v>
      </c>
      <c r="G614" s="142" t="s">
        <v>44</v>
      </c>
      <c r="H614" s="142" t="s">
        <v>960</v>
      </c>
      <c r="I614" s="142" t="s">
        <v>838</v>
      </c>
      <c r="J614" s="178">
        <v>41228.041666666701</v>
      </c>
      <c r="K614" s="178">
        <v>41228.416666666701</v>
      </c>
      <c r="L614" s="142" t="s">
        <v>137</v>
      </c>
      <c r="M614" s="142" t="s">
        <v>138</v>
      </c>
      <c r="N614" s="144">
        <v>107.42</v>
      </c>
      <c r="O614" s="144">
        <v>36214.22</v>
      </c>
      <c r="P614" s="144">
        <v>5.08</v>
      </c>
      <c r="Q614" s="144">
        <v>112.5</v>
      </c>
      <c r="R614" s="144">
        <v>237.5</v>
      </c>
      <c r="S614" s="144">
        <v>130.08000000000001</v>
      </c>
      <c r="T614" s="142">
        <v>19</v>
      </c>
    </row>
    <row r="615" spans="2:20" x14ac:dyDescent="0.2">
      <c r="B615" s="142">
        <v>542</v>
      </c>
      <c r="C615" s="142" t="s">
        <v>79</v>
      </c>
      <c r="D615" s="142" t="s">
        <v>29</v>
      </c>
      <c r="E615" s="142" t="s">
        <v>128</v>
      </c>
      <c r="F615" s="142" t="s">
        <v>30</v>
      </c>
      <c r="G615" s="142" t="s">
        <v>44</v>
      </c>
      <c r="H615" s="142" t="s">
        <v>383</v>
      </c>
      <c r="I615" s="142" t="s">
        <v>1006</v>
      </c>
      <c r="J615" s="178">
        <v>41229.041666666701</v>
      </c>
      <c r="K615" s="178">
        <v>41229.416666666701</v>
      </c>
      <c r="L615" s="142" t="s">
        <v>137</v>
      </c>
      <c r="M615" s="142" t="s">
        <v>138</v>
      </c>
      <c r="N615" s="144">
        <v>-180.08</v>
      </c>
      <c r="O615" s="144">
        <v>36034.14</v>
      </c>
      <c r="P615" s="144">
        <v>5.08</v>
      </c>
      <c r="Q615" s="144">
        <v>175</v>
      </c>
      <c r="R615" s="144">
        <v>200</v>
      </c>
      <c r="S615" s="144">
        <v>380.08</v>
      </c>
      <c r="T615" s="142">
        <v>19</v>
      </c>
    </row>
    <row r="616" spans="2:20" x14ac:dyDescent="0.2">
      <c r="B616" s="142">
        <v>543</v>
      </c>
      <c r="C616" s="142" t="s">
        <v>79</v>
      </c>
      <c r="D616" s="142" t="s">
        <v>29</v>
      </c>
      <c r="E616" s="142" t="s">
        <v>128</v>
      </c>
      <c r="F616" s="142" t="s">
        <v>30</v>
      </c>
      <c r="G616" s="142" t="s">
        <v>44</v>
      </c>
      <c r="H616" s="142" t="s">
        <v>252</v>
      </c>
      <c r="I616" s="142" t="s">
        <v>1007</v>
      </c>
      <c r="J616" s="178">
        <v>41241.041666666701</v>
      </c>
      <c r="K616" s="178">
        <v>41241.416666666701</v>
      </c>
      <c r="L616" s="142" t="s">
        <v>137</v>
      </c>
      <c r="M616" s="142" t="s">
        <v>138</v>
      </c>
      <c r="N616" s="144">
        <v>-130.08000000000001</v>
      </c>
      <c r="O616" s="144">
        <v>35904.06</v>
      </c>
      <c r="P616" s="144">
        <v>5.08</v>
      </c>
      <c r="Q616" s="144">
        <v>137.5</v>
      </c>
      <c r="R616" s="144">
        <v>75</v>
      </c>
      <c r="S616" s="144">
        <v>205.08</v>
      </c>
      <c r="T616" s="142">
        <v>19</v>
      </c>
    </row>
    <row r="617" spans="2:20" x14ac:dyDescent="0.2">
      <c r="B617" s="142">
        <v>544</v>
      </c>
      <c r="C617" s="142" t="s">
        <v>79</v>
      </c>
      <c r="D617" s="142" t="s">
        <v>29</v>
      </c>
      <c r="E617" s="142" t="s">
        <v>128</v>
      </c>
      <c r="F617" s="142" t="s">
        <v>30</v>
      </c>
      <c r="G617" s="142" t="s">
        <v>44</v>
      </c>
      <c r="H617" s="142" t="s">
        <v>1008</v>
      </c>
      <c r="I617" s="142" t="s">
        <v>1009</v>
      </c>
      <c r="J617" s="178">
        <v>41247.041666666701</v>
      </c>
      <c r="K617" s="178">
        <v>41247.416666666701</v>
      </c>
      <c r="L617" s="142" t="s">
        <v>137</v>
      </c>
      <c r="M617" s="142" t="s">
        <v>138</v>
      </c>
      <c r="N617" s="144">
        <v>182.42</v>
      </c>
      <c r="O617" s="144">
        <v>36086.480000000003</v>
      </c>
      <c r="P617" s="144">
        <v>5.08</v>
      </c>
      <c r="Q617" s="144">
        <v>112.5</v>
      </c>
      <c r="R617" s="144">
        <v>200</v>
      </c>
      <c r="S617" s="144">
        <v>17.579999999999998</v>
      </c>
      <c r="T617" s="142">
        <v>19</v>
      </c>
    </row>
    <row r="618" spans="2:20" x14ac:dyDescent="0.2">
      <c r="B618" s="142">
        <v>545</v>
      </c>
      <c r="C618" s="142" t="s">
        <v>79</v>
      </c>
      <c r="D618" s="142" t="s">
        <v>29</v>
      </c>
      <c r="E618" s="142" t="s">
        <v>128</v>
      </c>
      <c r="F618" s="142" t="s">
        <v>30</v>
      </c>
      <c r="G618" s="142" t="s">
        <v>44</v>
      </c>
      <c r="H618" s="142" t="s">
        <v>1010</v>
      </c>
      <c r="I618" s="142" t="s">
        <v>375</v>
      </c>
      <c r="J618" s="178">
        <v>41256.041666666701</v>
      </c>
      <c r="K618" s="178">
        <v>41256.645833333299</v>
      </c>
      <c r="L618" s="142" t="s">
        <v>131</v>
      </c>
      <c r="M618" s="142" t="s">
        <v>132</v>
      </c>
      <c r="N618" s="144">
        <v>7.42</v>
      </c>
      <c r="O618" s="144">
        <v>36093.9</v>
      </c>
      <c r="P618" s="144">
        <v>5.08</v>
      </c>
      <c r="Q618" s="144">
        <v>237.5</v>
      </c>
      <c r="R618" s="144">
        <v>162.5</v>
      </c>
      <c r="S618" s="144">
        <v>155.08000000000001</v>
      </c>
      <c r="T618" s="142">
        <v>30</v>
      </c>
    </row>
    <row r="619" spans="2:20" x14ac:dyDescent="0.2">
      <c r="B619" s="142">
        <v>546</v>
      </c>
      <c r="C619" s="142" t="s">
        <v>79</v>
      </c>
      <c r="D619" s="142" t="s">
        <v>29</v>
      </c>
      <c r="E619" s="142" t="s">
        <v>128</v>
      </c>
      <c r="F619" s="142" t="s">
        <v>30</v>
      </c>
      <c r="G619" s="142" t="s">
        <v>44</v>
      </c>
      <c r="H619" s="142" t="s">
        <v>1011</v>
      </c>
      <c r="I619" s="142" t="s">
        <v>378</v>
      </c>
      <c r="J619" s="178">
        <v>41257.041666666701</v>
      </c>
      <c r="K619" s="178">
        <v>41257.645833333299</v>
      </c>
      <c r="L619" s="142" t="s">
        <v>131</v>
      </c>
      <c r="M619" s="142" t="s">
        <v>132</v>
      </c>
      <c r="N619" s="144">
        <v>-217.58</v>
      </c>
      <c r="O619" s="144">
        <v>35876.32</v>
      </c>
      <c r="P619" s="144">
        <v>5.08</v>
      </c>
      <c r="Q619" s="144">
        <v>275</v>
      </c>
      <c r="R619" s="144">
        <v>275</v>
      </c>
      <c r="S619" s="144">
        <v>492.58</v>
      </c>
      <c r="T619" s="142">
        <v>30</v>
      </c>
    </row>
    <row r="620" spans="2:20" x14ac:dyDescent="0.2">
      <c r="B620" s="142">
        <v>547</v>
      </c>
      <c r="C620" s="142" t="s">
        <v>79</v>
      </c>
      <c r="D620" s="142" t="s">
        <v>29</v>
      </c>
      <c r="E620" s="142" t="s">
        <v>128</v>
      </c>
      <c r="F620" s="142" t="s">
        <v>30</v>
      </c>
      <c r="G620" s="142" t="s">
        <v>44</v>
      </c>
      <c r="H620" s="142" t="s">
        <v>1012</v>
      </c>
      <c r="I620" s="142" t="s">
        <v>1012</v>
      </c>
      <c r="J620" s="178">
        <v>41263.041666666701</v>
      </c>
      <c r="K620" s="178">
        <v>41263.645833333299</v>
      </c>
      <c r="L620" s="142" t="s">
        <v>131</v>
      </c>
      <c r="M620" s="142" t="s">
        <v>132</v>
      </c>
      <c r="N620" s="144">
        <v>-5.08</v>
      </c>
      <c r="O620" s="144">
        <v>35871.24</v>
      </c>
      <c r="P620" s="144">
        <v>5.08</v>
      </c>
      <c r="Q620" s="144">
        <v>62.5</v>
      </c>
      <c r="R620" s="144">
        <v>312.5</v>
      </c>
      <c r="S620" s="144">
        <v>317.58</v>
      </c>
      <c r="T620" s="142">
        <v>30</v>
      </c>
    </row>
    <row r="621" spans="2:20" x14ac:dyDescent="0.2">
      <c r="B621" s="142">
        <v>548</v>
      </c>
      <c r="C621" s="142" t="s">
        <v>79</v>
      </c>
      <c r="D621" s="142" t="s">
        <v>29</v>
      </c>
      <c r="E621" s="142" t="s">
        <v>128</v>
      </c>
      <c r="F621" s="142" t="s">
        <v>30</v>
      </c>
      <c r="G621" s="142" t="s">
        <v>44</v>
      </c>
      <c r="H621" s="142" t="s">
        <v>1013</v>
      </c>
      <c r="I621" s="142" t="s">
        <v>356</v>
      </c>
      <c r="J621" s="178">
        <v>41267.041666666701</v>
      </c>
      <c r="K621" s="178">
        <v>41267.645833333299</v>
      </c>
      <c r="L621" s="142" t="s">
        <v>131</v>
      </c>
      <c r="M621" s="142" t="s">
        <v>132</v>
      </c>
      <c r="N621" s="144">
        <v>94.92</v>
      </c>
      <c r="O621" s="144">
        <v>35966.160000000003</v>
      </c>
      <c r="P621" s="144">
        <v>5.08</v>
      </c>
      <c r="Q621" s="144">
        <v>12.5</v>
      </c>
      <c r="R621" s="144">
        <v>300</v>
      </c>
      <c r="S621" s="144">
        <v>205.08</v>
      </c>
      <c r="T621" s="142">
        <v>30</v>
      </c>
    </row>
    <row r="622" spans="2:20" x14ac:dyDescent="0.2">
      <c r="B622" s="142">
        <v>549</v>
      </c>
      <c r="C622" s="142" t="s">
        <v>79</v>
      </c>
      <c r="D622" s="142" t="s">
        <v>29</v>
      </c>
      <c r="E622" s="142" t="s">
        <v>128</v>
      </c>
      <c r="F622" s="142" t="s">
        <v>30</v>
      </c>
      <c r="G622" s="142" t="s">
        <v>44</v>
      </c>
      <c r="H622" s="142" t="s">
        <v>1011</v>
      </c>
      <c r="I622" s="142" t="s">
        <v>1014</v>
      </c>
      <c r="J622" s="178">
        <v>41270.041666666701</v>
      </c>
      <c r="K622" s="178">
        <v>41270.645833333299</v>
      </c>
      <c r="L622" s="142" t="s">
        <v>131</v>
      </c>
      <c r="M622" s="142" t="s">
        <v>132</v>
      </c>
      <c r="N622" s="144">
        <v>32.42</v>
      </c>
      <c r="O622" s="144">
        <v>35998.58</v>
      </c>
      <c r="P622" s="144">
        <v>5.08</v>
      </c>
      <c r="Q622" s="144">
        <v>137.5</v>
      </c>
      <c r="R622" s="144">
        <v>237.5</v>
      </c>
      <c r="S622" s="144">
        <v>205.08</v>
      </c>
      <c r="T622" s="142">
        <v>30</v>
      </c>
    </row>
    <row r="623" spans="2:20" x14ac:dyDescent="0.2">
      <c r="B623" s="142">
        <v>550</v>
      </c>
      <c r="C623" s="142" t="s">
        <v>79</v>
      </c>
      <c r="D623" s="142" t="s">
        <v>29</v>
      </c>
      <c r="E623" s="142" t="s">
        <v>128</v>
      </c>
      <c r="F623" s="142" t="s">
        <v>30</v>
      </c>
      <c r="G623" s="142" t="s">
        <v>44</v>
      </c>
      <c r="H623" s="142" t="s">
        <v>428</v>
      </c>
      <c r="I623" s="142" t="s">
        <v>1015</v>
      </c>
      <c r="J623" s="178">
        <v>41274.041666666701</v>
      </c>
      <c r="K623" s="178">
        <v>41274.416666666701</v>
      </c>
      <c r="L623" s="142" t="s">
        <v>137</v>
      </c>
      <c r="M623" s="142" t="s">
        <v>138</v>
      </c>
      <c r="N623" s="144">
        <v>107.42</v>
      </c>
      <c r="O623" s="144">
        <v>36106</v>
      </c>
      <c r="P623" s="144">
        <v>5.08</v>
      </c>
      <c r="Q623" s="144">
        <v>100</v>
      </c>
      <c r="R623" s="144">
        <v>137.5</v>
      </c>
      <c r="S623" s="144">
        <v>30.08</v>
      </c>
      <c r="T623" s="142">
        <v>19</v>
      </c>
    </row>
    <row r="624" spans="2:20" x14ac:dyDescent="0.2">
      <c r="B624" s="142">
        <v>551</v>
      </c>
      <c r="C624" s="142" t="s">
        <v>79</v>
      </c>
      <c r="D624" s="142" t="s">
        <v>29</v>
      </c>
      <c r="E624" s="142" t="s">
        <v>128</v>
      </c>
      <c r="F624" s="142" t="s">
        <v>30</v>
      </c>
      <c r="G624" s="142" t="s">
        <v>44</v>
      </c>
      <c r="H624" s="142" t="s">
        <v>1016</v>
      </c>
      <c r="I624" s="142" t="s">
        <v>1017</v>
      </c>
      <c r="J624" s="178">
        <v>41298.041666666701</v>
      </c>
      <c r="K624" s="178">
        <v>41298.645833333299</v>
      </c>
      <c r="L624" s="142" t="s">
        <v>131</v>
      </c>
      <c r="M624" s="142" t="s">
        <v>132</v>
      </c>
      <c r="N624" s="144">
        <v>457.42</v>
      </c>
      <c r="O624" s="144">
        <v>36563.42</v>
      </c>
      <c r="P624" s="144">
        <v>5.08</v>
      </c>
      <c r="Q624" s="144">
        <v>50</v>
      </c>
      <c r="R624" s="144">
        <v>487.5</v>
      </c>
      <c r="S624" s="144">
        <v>30.08</v>
      </c>
      <c r="T624" s="142">
        <v>30</v>
      </c>
    </row>
    <row r="625" spans="2:20" x14ac:dyDescent="0.2">
      <c r="B625" s="142">
        <v>552</v>
      </c>
      <c r="C625" s="142" t="s">
        <v>79</v>
      </c>
      <c r="D625" s="142" t="s">
        <v>29</v>
      </c>
      <c r="E625" s="142" t="s">
        <v>128</v>
      </c>
      <c r="F625" s="142" t="s">
        <v>30</v>
      </c>
      <c r="G625" s="142" t="s">
        <v>44</v>
      </c>
      <c r="H625" s="142" t="s">
        <v>1018</v>
      </c>
      <c r="I625" s="142" t="s">
        <v>1019</v>
      </c>
      <c r="J625" s="178">
        <v>41305.041666666701</v>
      </c>
      <c r="K625" s="178">
        <v>41305.645833333299</v>
      </c>
      <c r="L625" s="142" t="s">
        <v>131</v>
      </c>
      <c r="M625" s="142" t="s">
        <v>132</v>
      </c>
      <c r="N625" s="144">
        <v>132.41999999999999</v>
      </c>
      <c r="O625" s="144">
        <v>36695.839999999997</v>
      </c>
      <c r="P625" s="144">
        <v>5.08</v>
      </c>
      <c r="Q625" s="144">
        <v>237.5</v>
      </c>
      <c r="R625" s="144">
        <v>200</v>
      </c>
      <c r="S625" s="144">
        <v>67.58</v>
      </c>
      <c r="T625" s="142">
        <v>30</v>
      </c>
    </row>
    <row r="626" spans="2:20" x14ac:dyDescent="0.2">
      <c r="B626" s="142">
        <v>553</v>
      </c>
      <c r="C626" s="142" t="s">
        <v>79</v>
      </c>
      <c r="D626" s="142" t="s">
        <v>29</v>
      </c>
      <c r="E626" s="142" t="s">
        <v>128</v>
      </c>
      <c r="F626" s="142" t="s">
        <v>30</v>
      </c>
      <c r="G626" s="142" t="s">
        <v>44</v>
      </c>
      <c r="H626" s="142" t="s">
        <v>1020</v>
      </c>
      <c r="I626" s="142" t="s">
        <v>1021</v>
      </c>
      <c r="J626" s="178">
        <v>41310.041666666701</v>
      </c>
      <c r="K626" s="178">
        <v>41310.645833333299</v>
      </c>
      <c r="L626" s="142" t="s">
        <v>131</v>
      </c>
      <c r="M626" s="142" t="s">
        <v>132</v>
      </c>
      <c r="N626" s="144">
        <v>419.92</v>
      </c>
      <c r="O626" s="144">
        <v>37115.760000000002</v>
      </c>
      <c r="P626" s="144">
        <v>5.08</v>
      </c>
      <c r="Q626" s="144">
        <v>62.5</v>
      </c>
      <c r="R626" s="144">
        <v>475</v>
      </c>
      <c r="S626" s="144">
        <v>55.08</v>
      </c>
      <c r="T626" s="142">
        <v>30</v>
      </c>
    </row>
    <row r="627" spans="2:20" x14ac:dyDescent="0.2">
      <c r="B627" s="142">
        <v>554</v>
      </c>
      <c r="C627" s="142" t="s">
        <v>79</v>
      </c>
      <c r="D627" s="142" t="s">
        <v>29</v>
      </c>
      <c r="E627" s="142" t="s">
        <v>128</v>
      </c>
      <c r="F627" s="142" t="s">
        <v>30</v>
      </c>
      <c r="G627" s="142" t="s">
        <v>44</v>
      </c>
      <c r="H627" s="142" t="s">
        <v>1022</v>
      </c>
      <c r="I627" s="142" t="s">
        <v>1023</v>
      </c>
      <c r="J627" s="178">
        <v>41326.041666666701</v>
      </c>
      <c r="K627" s="178">
        <v>41326.645833333299</v>
      </c>
      <c r="L627" s="142" t="s">
        <v>131</v>
      </c>
      <c r="M627" s="142" t="s">
        <v>132</v>
      </c>
      <c r="N627" s="144">
        <v>-430.08</v>
      </c>
      <c r="O627" s="144">
        <v>36685.68</v>
      </c>
      <c r="P627" s="144">
        <v>5.08</v>
      </c>
      <c r="Q627" s="144">
        <v>512.5</v>
      </c>
      <c r="R627" s="144">
        <v>50</v>
      </c>
      <c r="S627" s="144">
        <v>480.08</v>
      </c>
      <c r="T627" s="142">
        <v>30</v>
      </c>
    </row>
    <row r="628" spans="2:20" x14ac:dyDescent="0.2">
      <c r="B628" s="142">
        <v>555</v>
      </c>
      <c r="C628" s="142" t="s">
        <v>79</v>
      </c>
      <c r="D628" s="142" t="s">
        <v>29</v>
      </c>
      <c r="E628" s="142" t="s">
        <v>128</v>
      </c>
      <c r="F628" s="142" t="s">
        <v>30</v>
      </c>
      <c r="G628" s="142" t="s">
        <v>44</v>
      </c>
      <c r="H628" s="142" t="s">
        <v>1024</v>
      </c>
      <c r="I628" s="142" t="s">
        <v>1025</v>
      </c>
      <c r="J628" s="178">
        <v>41331.041666666701</v>
      </c>
      <c r="K628" s="178">
        <v>41331.645833333299</v>
      </c>
      <c r="L628" s="142" t="s">
        <v>131</v>
      </c>
      <c r="M628" s="142" t="s">
        <v>132</v>
      </c>
      <c r="N628" s="144">
        <v>244.92</v>
      </c>
      <c r="O628" s="144">
        <v>36930.6</v>
      </c>
      <c r="P628" s="144">
        <v>5.08</v>
      </c>
      <c r="Q628" s="144">
        <v>287.5</v>
      </c>
      <c r="R628" s="144">
        <v>300</v>
      </c>
      <c r="S628" s="144">
        <v>55.08</v>
      </c>
      <c r="T628" s="142">
        <v>30</v>
      </c>
    </row>
    <row r="629" spans="2:20" x14ac:dyDescent="0.2">
      <c r="B629" s="142">
        <v>556</v>
      </c>
      <c r="C629" s="142" t="s">
        <v>79</v>
      </c>
      <c r="D629" s="142" t="s">
        <v>29</v>
      </c>
      <c r="E629" s="142" t="s">
        <v>128</v>
      </c>
      <c r="F629" s="142" t="s">
        <v>30</v>
      </c>
      <c r="G629" s="142" t="s">
        <v>44</v>
      </c>
      <c r="H629" s="142" t="s">
        <v>1026</v>
      </c>
      <c r="I629" s="142" t="s">
        <v>1027</v>
      </c>
      <c r="J629" s="178">
        <v>41334.041666666701</v>
      </c>
      <c r="K629" s="178">
        <v>41334.645833333299</v>
      </c>
      <c r="L629" s="142" t="s">
        <v>131</v>
      </c>
      <c r="M629" s="142" t="s">
        <v>132</v>
      </c>
      <c r="N629" s="144">
        <v>-342.58</v>
      </c>
      <c r="O629" s="144">
        <v>36588.019999999997</v>
      </c>
      <c r="P629" s="144">
        <v>5.08</v>
      </c>
      <c r="Q629" s="144">
        <v>575</v>
      </c>
      <c r="R629" s="144">
        <v>125</v>
      </c>
      <c r="S629" s="144">
        <v>467.58</v>
      </c>
      <c r="T629" s="142">
        <v>30</v>
      </c>
    </row>
    <row r="630" spans="2:20" x14ac:dyDescent="0.2">
      <c r="B630" s="142">
        <v>557</v>
      </c>
      <c r="C630" s="142" t="s">
        <v>79</v>
      </c>
      <c r="D630" s="142" t="s">
        <v>29</v>
      </c>
      <c r="E630" s="142" t="s">
        <v>128</v>
      </c>
      <c r="F630" s="142" t="s">
        <v>30</v>
      </c>
      <c r="G630" s="142" t="s">
        <v>44</v>
      </c>
      <c r="H630" s="142" t="s">
        <v>1028</v>
      </c>
      <c r="I630" s="142" t="s">
        <v>1029</v>
      </c>
      <c r="J630" s="178">
        <v>41340.041666666701</v>
      </c>
      <c r="K630" s="178">
        <v>41340.645833333299</v>
      </c>
      <c r="L630" s="142" t="s">
        <v>131</v>
      </c>
      <c r="M630" s="142" t="s">
        <v>132</v>
      </c>
      <c r="N630" s="144">
        <v>219.92</v>
      </c>
      <c r="O630" s="144">
        <v>36807.94</v>
      </c>
      <c r="P630" s="144">
        <v>5.08</v>
      </c>
      <c r="Q630" s="144">
        <v>75</v>
      </c>
      <c r="R630" s="144">
        <v>287.5</v>
      </c>
      <c r="S630" s="144">
        <v>67.58</v>
      </c>
      <c r="T630" s="142">
        <v>30</v>
      </c>
    </row>
    <row r="631" spans="2:20" x14ac:dyDescent="0.2">
      <c r="B631" s="142">
        <v>558</v>
      </c>
      <c r="C631" s="142" t="s">
        <v>79</v>
      </c>
      <c r="D631" s="142" t="s">
        <v>29</v>
      </c>
      <c r="E631" s="142" t="s">
        <v>128</v>
      </c>
      <c r="F631" s="142" t="s">
        <v>30</v>
      </c>
      <c r="G631" s="142" t="s">
        <v>44</v>
      </c>
      <c r="H631" s="142" t="s">
        <v>1030</v>
      </c>
      <c r="I631" s="142" t="s">
        <v>1031</v>
      </c>
      <c r="J631" s="179">
        <v>41346</v>
      </c>
      <c r="K631" s="178">
        <v>41346.645833333299</v>
      </c>
      <c r="L631" s="142" t="s">
        <v>131</v>
      </c>
      <c r="M631" s="142" t="s">
        <v>132</v>
      </c>
      <c r="N631" s="144">
        <v>-30.08</v>
      </c>
      <c r="O631" s="144">
        <v>36777.86</v>
      </c>
      <c r="P631" s="144">
        <v>5.08</v>
      </c>
      <c r="Q631" s="144">
        <v>250</v>
      </c>
      <c r="R631" s="144">
        <v>125</v>
      </c>
      <c r="S631" s="144">
        <v>155.08000000000001</v>
      </c>
      <c r="T631" s="142">
        <v>32</v>
      </c>
    </row>
    <row r="632" spans="2:20" x14ac:dyDescent="0.2">
      <c r="B632" s="142">
        <v>559</v>
      </c>
      <c r="C632" s="142" t="s">
        <v>79</v>
      </c>
      <c r="D632" s="142" t="s">
        <v>29</v>
      </c>
      <c r="E632" s="142" t="s">
        <v>128</v>
      </c>
      <c r="F632" s="142" t="s">
        <v>30</v>
      </c>
      <c r="G632" s="142" t="s">
        <v>44</v>
      </c>
      <c r="H632" s="142" t="s">
        <v>1032</v>
      </c>
      <c r="I632" s="142" t="s">
        <v>1033</v>
      </c>
      <c r="J632" s="179">
        <v>41353</v>
      </c>
      <c r="K632" s="178">
        <v>41353.645833333299</v>
      </c>
      <c r="L632" s="142" t="s">
        <v>131</v>
      </c>
      <c r="M632" s="142" t="s">
        <v>132</v>
      </c>
      <c r="N632" s="144">
        <v>682.42</v>
      </c>
      <c r="O632" s="144">
        <v>37460.28</v>
      </c>
      <c r="P632" s="144">
        <v>5.08</v>
      </c>
      <c r="Q632" s="144">
        <v>75</v>
      </c>
      <c r="R632" s="144">
        <v>762.5</v>
      </c>
      <c r="S632" s="144">
        <v>80.08</v>
      </c>
      <c r="T632" s="142">
        <v>32</v>
      </c>
    </row>
    <row r="633" spans="2:20" x14ac:dyDescent="0.2">
      <c r="B633" s="142">
        <v>560</v>
      </c>
      <c r="C633" s="142" t="s">
        <v>79</v>
      </c>
      <c r="D633" s="142" t="s">
        <v>29</v>
      </c>
      <c r="E633" s="142" t="s">
        <v>128</v>
      </c>
      <c r="F633" s="142" t="s">
        <v>30</v>
      </c>
      <c r="G633" s="142" t="s">
        <v>44</v>
      </c>
      <c r="H633" s="142" t="s">
        <v>1034</v>
      </c>
      <c r="I633" s="142" t="s">
        <v>1030</v>
      </c>
      <c r="J633" s="179">
        <v>41355</v>
      </c>
      <c r="K633" s="178">
        <v>41355.645833333299</v>
      </c>
      <c r="L633" s="142" t="s">
        <v>131</v>
      </c>
      <c r="M633" s="142" t="s">
        <v>132</v>
      </c>
      <c r="N633" s="144">
        <v>444.92</v>
      </c>
      <c r="O633" s="144">
        <v>37905.199999999997</v>
      </c>
      <c r="P633" s="144">
        <v>5.08</v>
      </c>
      <c r="Q633" s="144">
        <v>162.5</v>
      </c>
      <c r="R633" s="144">
        <v>562.5</v>
      </c>
      <c r="S633" s="144">
        <v>117.58</v>
      </c>
      <c r="T633" s="142">
        <v>32</v>
      </c>
    </row>
    <row r="634" spans="2:20" x14ac:dyDescent="0.2">
      <c r="B634" s="142">
        <v>561</v>
      </c>
      <c r="C634" s="142" t="s">
        <v>79</v>
      </c>
      <c r="D634" s="142" t="s">
        <v>29</v>
      </c>
      <c r="E634" s="142" t="s">
        <v>128</v>
      </c>
      <c r="F634" s="142" t="s">
        <v>30</v>
      </c>
      <c r="G634" s="142" t="s">
        <v>44</v>
      </c>
      <c r="H634" s="142" t="s">
        <v>1035</v>
      </c>
      <c r="I634" s="142" t="s">
        <v>1036</v>
      </c>
      <c r="J634" s="178">
        <v>41366.041666666701</v>
      </c>
      <c r="K634" s="178">
        <v>41366.645833333299</v>
      </c>
      <c r="L634" s="142" t="s">
        <v>131</v>
      </c>
      <c r="M634" s="142" t="s">
        <v>132</v>
      </c>
      <c r="N634" s="144">
        <v>569.91999999999996</v>
      </c>
      <c r="O634" s="144">
        <v>38475.120000000003</v>
      </c>
      <c r="P634" s="144">
        <v>5.08</v>
      </c>
      <c r="Q634" s="144">
        <v>50</v>
      </c>
      <c r="R634" s="144">
        <v>587.5</v>
      </c>
      <c r="S634" s="144">
        <v>17.579999999999998</v>
      </c>
      <c r="T634" s="142">
        <v>30</v>
      </c>
    </row>
    <row r="635" spans="2:20" x14ac:dyDescent="0.2">
      <c r="B635" s="142">
        <v>562</v>
      </c>
      <c r="C635" s="142" t="s">
        <v>79</v>
      </c>
      <c r="D635" s="142" t="s">
        <v>29</v>
      </c>
      <c r="E635" s="142" t="s">
        <v>128</v>
      </c>
      <c r="F635" s="142" t="s">
        <v>30</v>
      </c>
      <c r="G635" s="142" t="s">
        <v>44</v>
      </c>
      <c r="H635" s="142" t="s">
        <v>1037</v>
      </c>
      <c r="I635" s="142" t="s">
        <v>1038</v>
      </c>
      <c r="J635" s="178">
        <v>41368.041666666701</v>
      </c>
      <c r="K635" s="178">
        <v>41368.645833333299</v>
      </c>
      <c r="L635" s="142" t="s">
        <v>131</v>
      </c>
      <c r="M635" s="142" t="s">
        <v>132</v>
      </c>
      <c r="N635" s="144">
        <v>232.42</v>
      </c>
      <c r="O635" s="144">
        <v>38707.54</v>
      </c>
      <c r="P635" s="144">
        <v>5.08</v>
      </c>
      <c r="Q635" s="144">
        <v>50</v>
      </c>
      <c r="R635" s="144">
        <v>462.5</v>
      </c>
      <c r="S635" s="144">
        <v>230.08</v>
      </c>
      <c r="T635" s="142">
        <v>30</v>
      </c>
    </row>
    <row r="636" spans="2:20" x14ac:dyDescent="0.2">
      <c r="B636" s="142">
        <v>563</v>
      </c>
      <c r="C636" s="142" t="s">
        <v>79</v>
      </c>
      <c r="D636" s="142" t="s">
        <v>29</v>
      </c>
      <c r="E636" s="142" t="s">
        <v>128</v>
      </c>
      <c r="F636" s="142" t="s">
        <v>30</v>
      </c>
      <c r="G636" s="142" t="s">
        <v>44</v>
      </c>
      <c r="H636" s="142" t="s">
        <v>1039</v>
      </c>
      <c r="I636" s="142" t="s">
        <v>1040</v>
      </c>
      <c r="J636" s="178">
        <v>41379.041666666701</v>
      </c>
      <c r="K636" s="178">
        <v>41379.645833333299</v>
      </c>
      <c r="L636" s="142" t="s">
        <v>131</v>
      </c>
      <c r="M636" s="142" t="s">
        <v>132</v>
      </c>
      <c r="N636" s="144">
        <v>-305.08</v>
      </c>
      <c r="O636" s="144">
        <v>38402.46</v>
      </c>
      <c r="P636" s="144">
        <v>5.08</v>
      </c>
      <c r="Q636" s="144">
        <v>537.5</v>
      </c>
      <c r="R636" s="144">
        <v>100</v>
      </c>
      <c r="S636" s="144">
        <v>405.08</v>
      </c>
      <c r="T636" s="142">
        <v>30</v>
      </c>
    </row>
    <row r="637" spans="2:20" x14ac:dyDescent="0.2">
      <c r="B637" s="142">
        <v>564</v>
      </c>
      <c r="C637" s="142" t="s">
        <v>79</v>
      </c>
      <c r="D637" s="142" t="s">
        <v>29</v>
      </c>
      <c r="E637" s="142" t="s">
        <v>128</v>
      </c>
      <c r="F637" s="142" t="s">
        <v>30</v>
      </c>
      <c r="G637" s="142" t="s">
        <v>44</v>
      </c>
      <c r="H637" s="142" t="s">
        <v>330</v>
      </c>
      <c r="I637" s="142" t="s">
        <v>1041</v>
      </c>
      <c r="J637" s="178">
        <v>41380.041666666701</v>
      </c>
      <c r="K637" s="178">
        <v>41380.645833333299</v>
      </c>
      <c r="L637" s="142" t="s">
        <v>131</v>
      </c>
      <c r="M637" s="142" t="s">
        <v>132</v>
      </c>
      <c r="N637" s="144">
        <v>457.42</v>
      </c>
      <c r="O637" s="144">
        <v>38859.879999999997</v>
      </c>
      <c r="P637" s="144">
        <v>5.08</v>
      </c>
      <c r="Q637" s="144">
        <v>25</v>
      </c>
      <c r="R637" s="144">
        <v>662.5</v>
      </c>
      <c r="S637" s="144">
        <v>205.08</v>
      </c>
      <c r="T637" s="142">
        <v>30</v>
      </c>
    </row>
    <row r="638" spans="2:20" x14ac:dyDescent="0.2">
      <c r="B638" s="142">
        <v>565</v>
      </c>
      <c r="C638" s="142" t="s">
        <v>79</v>
      </c>
      <c r="D638" s="142" t="s">
        <v>29</v>
      </c>
      <c r="E638" s="142" t="s">
        <v>128</v>
      </c>
      <c r="F638" s="142" t="s">
        <v>30</v>
      </c>
      <c r="G638" s="142" t="s">
        <v>44</v>
      </c>
      <c r="H638" s="142" t="s">
        <v>1042</v>
      </c>
      <c r="I638" s="142" t="s">
        <v>333</v>
      </c>
      <c r="J638" s="178">
        <v>41382.041666666701</v>
      </c>
      <c r="K638" s="178">
        <v>41382.645833333299</v>
      </c>
      <c r="L638" s="142" t="s">
        <v>131</v>
      </c>
      <c r="M638" s="142" t="s">
        <v>132</v>
      </c>
      <c r="N638" s="144">
        <v>-117.58</v>
      </c>
      <c r="O638" s="144">
        <v>38742.300000000003</v>
      </c>
      <c r="P638" s="144">
        <v>5.08</v>
      </c>
      <c r="Q638" s="144">
        <v>600</v>
      </c>
      <c r="R638" s="144">
        <v>300</v>
      </c>
      <c r="S638" s="144">
        <v>417.58</v>
      </c>
      <c r="T638" s="142">
        <v>30</v>
      </c>
    </row>
    <row r="639" spans="2:20" x14ac:dyDescent="0.2">
      <c r="B639" s="142">
        <v>566</v>
      </c>
      <c r="C639" s="142" t="s">
        <v>79</v>
      </c>
      <c r="D639" s="142" t="s">
        <v>29</v>
      </c>
      <c r="E639" s="142" t="s">
        <v>128</v>
      </c>
      <c r="F639" s="142" t="s">
        <v>30</v>
      </c>
      <c r="G639" s="142" t="s">
        <v>44</v>
      </c>
      <c r="H639" s="142" t="s">
        <v>1043</v>
      </c>
      <c r="I639" s="142" t="s">
        <v>295</v>
      </c>
      <c r="J639" s="178">
        <v>41383.041666666701</v>
      </c>
      <c r="K639" s="178">
        <v>41383.416666666701</v>
      </c>
      <c r="L639" s="142" t="s">
        <v>137</v>
      </c>
      <c r="M639" s="142" t="s">
        <v>138</v>
      </c>
      <c r="N639" s="144">
        <v>182.42</v>
      </c>
      <c r="O639" s="144">
        <v>38924.720000000001</v>
      </c>
      <c r="P639" s="144">
        <v>5.08</v>
      </c>
      <c r="Q639" s="144">
        <v>75</v>
      </c>
      <c r="R639" s="144">
        <v>237.5</v>
      </c>
      <c r="S639" s="144">
        <v>55.08</v>
      </c>
      <c r="T639" s="142">
        <v>19</v>
      </c>
    </row>
    <row r="640" spans="2:20" x14ac:dyDescent="0.2">
      <c r="B640" s="142">
        <v>567</v>
      </c>
      <c r="C640" s="142" t="s">
        <v>79</v>
      </c>
      <c r="D640" s="142" t="s">
        <v>29</v>
      </c>
      <c r="E640" s="142" t="s">
        <v>128</v>
      </c>
      <c r="F640" s="142" t="s">
        <v>30</v>
      </c>
      <c r="G640" s="142" t="s">
        <v>44</v>
      </c>
      <c r="H640" s="142" t="s">
        <v>1044</v>
      </c>
      <c r="I640" s="142" t="s">
        <v>1045</v>
      </c>
      <c r="J640" s="178">
        <v>41393.041666666701</v>
      </c>
      <c r="K640" s="178">
        <v>41393.645833333299</v>
      </c>
      <c r="L640" s="142" t="s">
        <v>131</v>
      </c>
      <c r="M640" s="142" t="s">
        <v>132</v>
      </c>
      <c r="N640" s="144">
        <v>619.91999999999996</v>
      </c>
      <c r="O640" s="144">
        <v>39544.639999999999</v>
      </c>
      <c r="P640" s="144">
        <v>5.08</v>
      </c>
      <c r="Q640" s="144">
        <v>12.5</v>
      </c>
      <c r="R640" s="144">
        <v>662.5</v>
      </c>
      <c r="S640" s="144">
        <v>42.58</v>
      </c>
      <c r="T640" s="142">
        <v>30</v>
      </c>
    </row>
    <row r="641" spans="2:20" x14ac:dyDescent="0.2">
      <c r="B641" s="142">
        <v>568</v>
      </c>
      <c r="C641" s="142" t="s">
        <v>79</v>
      </c>
      <c r="D641" s="142" t="s">
        <v>29</v>
      </c>
      <c r="E641" s="142" t="s">
        <v>128</v>
      </c>
      <c r="F641" s="142" t="s">
        <v>30</v>
      </c>
      <c r="G641" s="142" t="s">
        <v>44</v>
      </c>
      <c r="H641" s="142" t="s">
        <v>1039</v>
      </c>
      <c r="I641" s="142" t="s">
        <v>1046</v>
      </c>
      <c r="J641" s="178">
        <v>41396.041666666701</v>
      </c>
      <c r="K641" s="178">
        <v>41396.645833333299</v>
      </c>
      <c r="L641" s="142" t="s">
        <v>131</v>
      </c>
      <c r="M641" s="142" t="s">
        <v>132</v>
      </c>
      <c r="N641" s="144">
        <v>307.42</v>
      </c>
      <c r="O641" s="144">
        <v>39852.06</v>
      </c>
      <c r="P641" s="144">
        <v>5.08</v>
      </c>
      <c r="Q641" s="144">
        <v>87.5</v>
      </c>
      <c r="R641" s="144">
        <v>387.5</v>
      </c>
      <c r="S641" s="144">
        <v>80.08</v>
      </c>
      <c r="T641" s="142">
        <v>30</v>
      </c>
    </row>
    <row r="642" spans="2:20" x14ac:dyDescent="0.2">
      <c r="B642" s="142">
        <v>569</v>
      </c>
      <c r="C642" s="142" t="s">
        <v>79</v>
      </c>
      <c r="D642" s="142" t="s">
        <v>29</v>
      </c>
      <c r="E642" s="142" t="s">
        <v>128</v>
      </c>
      <c r="F642" s="142" t="s">
        <v>30</v>
      </c>
      <c r="G642" s="142" t="s">
        <v>44</v>
      </c>
      <c r="H642" s="142" t="s">
        <v>1047</v>
      </c>
      <c r="I642" s="142" t="s">
        <v>1048</v>
      </c>
      <c r="J642" s="178">
        <v>41407.041666666701</v>
      </c>
      <c r="K642" s="178">
        <v>41407.645833333299</v>
      </c>
      <c r="L642" s="142" t="s">
        <v>131</v>
      </c>
      <c r="M642" s="142" t="s">
        <v>132</v>
      </c>
      <c r="N642" s="144">
        <v>232.42</v>
      </c>
      <c r="O642" s="144">
        <v>40084.480000000003</v>
      </c>
      <c r="P642" s="144">
        <v>5.08</v>
      </c>
      <c r="Q642" s="144">
        <v>75</v>
      </c>
      <c r="R642" s="144">
        <v>300</v>
      </c>
      <c r="S642" s="144">
        <v>67.58</v>
      </c>
      <c r="T642" s="142">
        <v>30</v>
      </c>
    </row>
    <row r="643" spans="2:20" x14ac:dyDescent="0.2">
      <c r="B643" s="142">
        <v>570</v>
      </c>
      <c r="C643" s="142" t="s">
        <v>79</v>
      </c>
      <c r="D643" s="142" t="s">
        <v>29</v>
      </c>
      <c r="E643" s="142" t="s">
        <v>128</v>
      </c>
      <c r="F643" s="142" t="s">
        <v>30</v>
      </c>
      <c r="G643" s="142" t="s">
        <v>44</v>
      </c>
      <c r="H643" s="142" t="s">
        <v>1049</v>
      </c>
      <c r="I643" s="142" t="s">
        <v>1050</v>
      </c>
      <c r="J643" s="178">
        <v>41411.041666666701</v>
      </c>
      <c r="K643" s="178">
        <v>41411.645833333299</v>
      </c>
      <c r="L643" s="142" t="s">
        <v>131</v>
      </c>
      <c r="M643" s="142" t="s">
        <v>132</v>
      </c>
      <c r="N643" s="144">
        <v>244.92</v>
      </c>
      <c r="O643" s="144">
        <v>40329.4</v>
      </c>
      <c r="P643" s="144">
        <v>5.08</v>
      </c>
      <c r="Q643" s="144">
        <v>62.5</v>
      </c>
      <c r="R643" s="144">
        <v>425</v>
      </c>
      <c r="S643" s="144">
        <v>180.08</v>
      </c>
      <c r="T643" s="142">
        <v>30</v>
      </c>
    </row>
    <row r="644" spans="2:20" x14ac:dyDescent="0.2">
      <c r="B644" s="142">
        <v>571</v>
      </c>
      <c r="C644" s="142" t="s">
        <v>79</v>
      </c>
      <c r="D644" s="142" t="s">
        <v>29</v>
      </c>
      <c r="E644" s="142" t="s">
        <v>128</v>
      </c>
      <c r="F644" s="142" t="s">
        <v>30</v>
      </c>
      <c r="G644" s="142" t="s">
        <v>44</v>
      </c>
      <c r="H644" s="142" t="s">
        <v>1051</v>
      </c>
      <c r="I644" s="142" t="s">
        <v>1052</v>
      </c>
      <c r="J644" s="178">
        <v>41417.041666666701</v>
      </c>
      <c r="K644" s="178">
        <v>41417.270833333299</v>
      </c>
      <c r="L644" s="142" t="s">
        <v>131</v>
      </c>
      <c r="M644" s="142" t="s">
        <v>335</v>
      </c>
      <c r="N644" s="144">
        <v>-830.08</v>
      </c>
      <c r="O644" s="144">
        <v>39499.32</v>
      </c>
      <c r="P644" s="144">
        <v>5.08</v>
      </c>
      <c r="Q644" s="144">
        <v>825</v>
      </c>
      <c r="R644" s="144">
        <v>25</v>
      </c>
      <c r="S644" s="144">
        <v>855.08</v>
      </c>
      <c r="T644" s="142">
        <v>12</v>
      </c>
    </row>
    <row r="645" spans="2:20" x14ac:dyDescent="0.2">
      <c r="B645" s="142">
        <v>572</v>
      </c>
      <c r="C645" s="142" t="s">
        <v>79</v>
      </c>
      <c r="D645" s="142" t="s">
        <v>29</v>
      </c>
      <c r="E645" s="142" t="s">
        <v>128</v>
      </c>
      <c r="F645" s="142" t="s">
        <v>30</v>
      </c>
      <c r="G645" s="142" t="s">
        <v>44</v>
      </c>
      <c r="H645" s="142" t="s">
        <v>1053</v>
      </c>
      <c r="I645" s="142" t="s">
        <v>1051</v>
      </c>
      <c r="J645" s="178">
        <v>41424.041666666701</v>
      </c>
      <c r="K645" s="178">
        <v>41424.645833333299</v>
      </c>
      <c r="L645" s="142" t="s">
        <v>131</v>
      </c>
      <c r="M645" s="142" t="s">
        <v>132</v>
      </c>
      <c r="N645" s="144">
        <v>482.42</v>
      </c>
      <c r="O645" s="144">
        <v>39981.74</v>
      </c>
      <c r="P645" s="144">
        <v>5.08</v>
      </c>
      <c r="Q645" s="144">
        <v>287.5</v>
      </c>
      <c r="R645" s="144">
        <v>587.5</v>
      </c>
      <c r="S645" s="144">
        <v>105.08</v>
      </c>
      <c r="T645" s="142">
        <v>30</v>
      </c>
    </row>
    <row r="646" spans="2:20" x14ac:dyDescent="0.2">
      <c r="B646" s="142">
        <v>573</v>
      </c>
      <c r="C646" s="142" t="s">
        <v>79</v>
      </c>
      <c r="D646" s="142" t="s">
        <v>29</v>
      </c>
      <c r="E646" s="142" t="s">
        <v>128</v>
      </c>
      <c r="F646" s="142" t="s">
        <v>30</v>
      </c>
      <c r="G646" s="142" t="s">
        <v>44</v>
      </c>
      <c r="H646" s="142" t="s">
        <v>1054</v>
      </c>
      <c r="I646" s="142" t="s">
        <v>1055</v>
      </c>
      <c r="J646" s="178">
        <v>41428.041666666701</v>
      </c>
      <c r="K646" s="178">
        <v>41428.645833333299</v>
      </c>
      <c r="L646" s="142" t="s">
        <v>131</v>
      </c>
      <c r="M646" s="142" t="s">
        <v>132</v>
      </c>
      <c r="N646" s="144">
        <v>-55.08</v>
      </c>
      <c r="O646" s="144">
        <v>39926.660000000003</v>
      </c>
      <c r="P646" s="144">
        <v>5.08</v>
      </c>
      <c r="Q646" s="144">
        <v>287.5</v>
      </c>
      <c r="R646" s="144">
        <v>475</v>
      </c>
      <c r="S646" s="144">
        <v>530.08000000000004</v>
      </c>
      <c r="T646" s="142">
        <v>30</v>
      </c>
    </row>
    <row r="647" spans="2:20" x14ac:dyDescent="0.2">
      <c r="B647" s="142">
        <v>574</v>
      </c>
      <c r="C647" s="142" t="s">
        <v>79</v>
      </c>
      <c r="D647" s="142" t="s">
        <v>29</v>
      </c>
      <c r="E647" s="142" t="s">
        <v>128</v>
      </c>
      <c r="F647" s="142" t="s">
        <v>30</v>
      </c>
      <c r="G647" s="142" t="s">
        <v>44</v>
      </c>
      <c r="H647" s="142" t="s">
        <v>1056</v>
      </c>
      <c r="I647" s="142" t="s">
        <v>1057</v>
      </c>
      <c r="J647" s="178">
        <v>41431.041666666701</v>
      </c>
      <c r="K647" s="178">
        <v>41431.645833333299</v>
      </c>
      <c r="L647" s="142" t="s">
        <v>131</v>
      </c>
      <c r="M647" s="142" t="s">
        <v>132</v>
      </c>
      <c r="N647" s="144">
        <v>-17.579999999999998</v>
      </c>
      <c r="O647" s="144">
        <v>39909.08</v>
      </c>
      <c r="P647" s="144">
        <v>5.08</v>
      </c>
      <c r="Q647" s="144">
        <v>387.5</v>
      </c>
      <c r="R647" s="144">
        <v>275</v>
      </c>
      <c r="S647" s="144">
        <v>292.58</v>
      </c>
      <c r="T647" s="142">
        <v>30</v>
      </c>
    </row>
    <row r="648" spans="2:20" x14ac:dyDescent="0.2">
      <c r="B648" s="142">
        <v>575</v>
      </c>
      <c r="C648" s="142" t="s">
        <v>79</v>
      </c>
      <c r="D648" s="142" t="s">
        <v>29</v>
      </c>
      <c r="E648" s="142" t="s">
        <v>128</v>
      </c>
      <c r="F648" s="142" t="s">
        <v>30</v>
      </c>
      <c r="G648" s="142" t="s">
        <v>44</v>
      </c>
      <c r="H648" s="142" t="s">
        <v>1058</v>
      </c>
      <c r="I648" s="142" t="s">
        <v>1059</v>
      </c>
      <c r="J648" s="178">
        <v>41438.041666666701</v>
      </c>
      <c r="K648" s="178">
        <v>41438.416666666701</v>
      </c>
      <c r="L648" s="142" t="s">
        <v>137</v>
      </c>
      <c r="M648" s="142" t="s">
        <v>138</v>
      </c>
      <c r="N648" s="144">
        <v>-305.08</v>
      </c>
      <c r="O648" s="144">
        <v>39604</v>
      </c>
      <c r="P648" s="144">
        <v>5.08</v>
      </c>
      <c r="Q648" s="144">
        <v>587.5</v>
      </c>
      <c r="R648" s="144">
        <v>50</v>
      </c>
      <c r="S648" s="144">
        <v>355.08</v>
      </c>
      <c r="T648" s="142">
        <v>19</v>
      </c>
    </row>
    <row r="649" spans="2:20" x14ac:dyDescent="0.2">
      <c r="B649" s="142">
        <v>576</v>
      </c>
      <c r="C649" s="142" t="s">
        <v>79</v>
      </c>
      <c r="D649" s="142" t="s">
        <v>29</v>
      </c>
      <c r="E649" s="142" t="s">
        <v>128</v>
      </c>
      <c r="F649" s="142" t="s">
        <v>30</v>
      </c>
      <c r="G649" s="142" t="s">
        <v>44</v>
      </c>
      <c r="H649" s="142" t="s">
        <v>1060</v>
      </c>
      <c r="I649" s="142" t="s">
        <v>1061</v>
      </c>
      <c r="J649" s="178">
        <v>41442.041666666701</v>
      </c>
      <c r="K649" s="178">
        <v>41442.645833333299</v>
      </c>
      <c r="L649" s="142" t="s">
        <v>131</v>
      </c>
      <c r="M649" s="142" t="s">
        <v>132</v>
      </c>
      <c r="N649" s="144">
        <v>819.92</v>
      </c>
      <c r="O649" s="144">
        <v>40423.919999999998</v>
      </c>
      <c r="P649" s="144">
        <v>5.08</v>
      </c>
      <c r="Q649" s="144">
        <v>0</v>
      </c>
      <c r="R649" s="144">
        <v>837.5</v>
      </c>
      <c r="S649" s="144">
        <v>17.579999999999998</v>
      </c>
      <c r="T649" s="142">
        <v>30</v>
      </c>
    </row>
    <row r="650" spans="2:20" x14ac:dyDescent="0.2">
      <c r="B650" s="142">
        <v>577</v>
      </c>
      <c r="C650" s="142" t="s">
        <v>79</v>
      </c>
      <c r="D650" s="142" t="s">
        <v>29</v>
      </c>
      <c r="E650" s="142" t="s">
        <v>128</v>
      </c>
      <c r="F650" s="142" t="s">
        <v>30</v>
      </c>
      <c r="G650" s="142" t="s">
        <v>44</v>
      </c>
      <c r="H650" s="142" t="s">
        <v>1062</v>
      </c>
      <c r="I650" s="142" t="s">
        <v>1063</v>
      </c>
      <c r="J650" s="178">
        <v>41445.041666666701</v>
      </c>
      <c r="K650" s="178">
        <v>41445.416666666701</v>
      </c>
      <c r="L650" s="142" t="s">
        <v>137</v>
      </c>
      <c r="M650" s="142" t="s">
        <v>138</v>
      </c>
      <c r="N650" s="144">
        <v>-192.58</v>
      </c>
      <c r="O650" s="144">
        <v>40231.339999999997</v>
      </c>
      <c r="P650" s="144">
        <v>5.08</v>
      </c>
      <c r="Q650" s="144">
        <v>312.5</v>
      </c>
      <c r="R650" s="144">
        <v>175</v>
      </c>
      <c r="S650" s="144">
        <v>367.58</v>
      </c>
      <c r="T650" s="142">
        <v>19</v>
      </c>
    </row>
    <row r="651" spans="2:20" x14ac:dyDescent="0.2">
      <c r="B651" s="142">
        <v>578</v>
      </c>
      <c r="C651" s="142" t="s">
        <v>79</v>
      </c>
      <c r="D651" s="142" t="s">
        <v>29</v>
      </c>
      <c r="E651" s="142" t="s">
        <v>128</v>
      </c>
      <c r="F651" s="142" t="s">
        <v>30</v>
      </c>
      <c r="G651" s="142" t="s">
        <v>44</v>
      </c>
      <c r="H651" s="142" t="s">
        <v>1064</v>
      </c>
      <c r="I651" s="142" t="s">
        <v>1065</v>
      </c>
      <c r="J651" s="178">
        <v>41446.041666666701</v>
      </c>
      <c r="K651" s="178">
        <v>41446.416666666701</v>
      </c>
      <c r="L651" s="142" t="s">
        <v>137</v>
      </c>
      <c r="M651" s="142" t="s">
        <v>138</v>
      </c>
      <c r="N651" s="144">
        <v>469.92</v>
      </c>
      <c r="O651" s="144">
        <v>40701.26</v>
      </c>
      <c r="P651" s="144">
        <v>5.08</v>
      </c>
      <c r="Q651" s="144">
        <v>25</v>
      </c>
      <c r="R651" s="144">
        <v>525</v>
      </c>
      <c r="S651" s="144">
        <v>55.08</v>
      </c>
      <c r="T651" s="142">
        <v>19</v>
      </c>
    </row>
    <row r="652" spans="2:20" x14ac:dyDescent="0.2">
      <c r="B652" s="142">
        <v>579</v>
      </c>
      <c r="C652" s="142" t="s">
        <v>79</v>
      </c>
      <c r="D652" s="142" t="s">
        <v>29</v>
      </c>
      <c r="E652" s="142" t="s">
        <v>128</v>
      </c>
      <c r="F652" s="142" t="s">
        <v>30</v>
      </c>
      <c r="G652" s="142" t="s">
        <v>44</v>
      </c>
      <c r="H652" s="142" t="s">
        <v>1066</v>
      </c>
      <c r="I652" s="142" t="s">
        <v>1067</v>
      </c>
      <c r="J652" s="178">
        <v>41449.041666666701</v>
      </c>
      <c r="K652" s="178">
        <v>41449.416666666701</v>
      </c>
      <c r="L652" s="142" t="s">
        <v>137</v>
      </c>
      <c r="M652" s="142" t="s">
        <v>138</v>
      </c>
      <c r="N652" s="144">
        <v>-442.58</v>
      </c>
      <c r="O652" s="144">
        <v>40258.68</v>
      </c>
      <c r="P652" s="144">
        <v>5.08</v>
      </c>
      <c r="Q652" s="144">
        <v>625</v>
      </c>
      <c r="R652" s="144">
        <v>12.5</v>
      </c>
      <c r="S652" s="144">
        <v>455.08</v>
      </c>
      <c r="T652" s="142">
        <v>19</v>
      </c>
    </row>
    <row r="653" spans="2:20" x14ac:dyDescent="0.2">
      <c r="B653" s="142">
        <v>580</v>
      </c>
      <c r="C653" s="142" t="s">
        <v>79</v>
      </c>
      <c r="D653" s="142" t="s">
        <v>29</v>
      </c>
      <c r="E653" s="142" t="s">
        <v>128</v>
      </c>
      <c r="F653" s="142" t="s">
        <v>30</v>
      </c>
      <c r="G653" s="142" t="s">
        <v>44</v>
      </c>
      <c r="H653" s="142" t="s">
        <v>1068</v>
      </c>
      <c r="I653" s="142" t="s">
        <v>1069</v>
      </c>
      <c r="J653" s="178">
        <v>41450.041666666701</v>
      </c>
      <c r="K653" s="178">
        <v>41450.416666666701</v>
      </c>
      <c r="L653" s="142" t="s">
        <v>137</v>
      </c>
      <c r="M653" s="142" t="s">
        <v>138</v>
      </c>
      <c r="N653" s="144">
        <v>269.92</v>
      </c>
      <c r="O653" s="144">
        <v>40528.6</v>
      </c>
      <c r="P653" s="144">
        <v>5.08</v>
      </c>
      <c r="Q653" s="144">
        <v>487.5</v>
      </c>
      <c r="R653" s="144">
        <v>437.5</v>
      </c>
      <c r="S653" s="144">
        <v>167.58</v>
      </c>
      <c r="T653" s="142">
        <v>19</v>
      </c>
    </row>
    <row r="654" spans="2:20" x14ac:dyDescent="0.2">
      <c r="B654" s="142">
        <v>581</v>
      </c>
      <c r="C654" s="142" t="s">
        <v>79</v>
      </c>
      <c r="D654" s="142" t="s">
        <v>29</v>
      </c>
      <c r="E654" s="142" t="s">
        <v>128</v>
      </c>
      <c r="F654" s="142" t="s">
        <v>30</v>
      </c>
      <c r="G654" s="142" t="s">
        <v>44</v>
      </c>
      <c r="H654" s="142" t="s">
        <v>1070</v>
      </c>
      <c r="I654" s="142" t="s">
        <v>1071</v>
      </c>
      <c r="J654" s="178">
        <v>41456.041666666701</v>
      </c>
      <c r="K654" s="178">
        <v>41456.416666666701</v>
      </c>
      <c r="L654" s="142" t="s">
        <v>137</v>
      </c>
      <c r="M654" s="142" t="s">
        <v>138</v>
      </c>
      <c r="N654" s="144">
        <v>544.91999999999996</v>
      </c>
      <c r="O654" s="144">
        <v>41073.519999999997</v>
      </c>
      <c r="P654" s="144">
        <v>5.08</v>
      </c>
      <c r="Q654" s="144">
        <v>125</v>
      </c>
      <c r="R654" s="144">
        <v>700</v>
      </c>
      <c r="S654" s="144">
        <v>155.08000000000001</v>
      </c>
      <c r="T654" s="142">
        <v>19</v>
      </c>
    </row>
    <row r="655" spans="2:20" x14ac:dyDescent="0.2">
      <c r="B655" s="142">
        <v>582</v>
      </c>
      <c r="C655" s="142" t="s">
        <v>79</v>
      </c>
      <c r="D655" s="142" t="s">
        <v>29</v>
      </c>
      <c r="E655" s="142" t="s">
        <v>128</v>
      </c>
      <c r="F655" s="142" t="s">
        <v>30</v>
      </c>
      <c r="G655" s="142" t="s">
        <v>44</v>
      </c>
      <c r="H655" s="142" t="s">
        <v>1072</v>
      </c>
      <c r="I655" s="142" t="s">
        <v>1073</v>
      </c>
      <c r="J655" s="178">
        <v>41479.041666666701</v>
      </c>
      <c r="K655" s="178">
        <v>41479.645833333299</v>
      </c>
      <c r="L655" s="142" t="s">
        <v>131</v>
      </c>
      <c r="M655" s="142" t="s">
        <v>132</v>
      </c>
      <c r="N655" s="144">
        <v>-230.08</v>
      </c>
      <c r="O655" s="144">
        <v>40843.440000000002</v>
      </c>
      <c r="P655" s="144">
        <v>5.08</v>
      </c>
      <c r="Q655" s="144">
        <v>337.5</v>
      </c>
      <c r="R655" s="144">
        <v>312.5</v>
      </c>
      <c r="S655" s="144">
        <v>542.58000000000004</v>
      </c>
      <c r="T655" s="142">
        <v>30</v>
      </c>
    </row>
    <row r="656" spans="2:20" x14ac:dyDescent="0.2">
      <c r="B656" s="142">
        <v>583</v>
      </c>
      <c r="C656" s="142" t="s">
        <v>79</v>
      </c>
      <c r="D656" s="142" t="s">
        <v>29</v>
      </c>
      <c r="E656" s="142" t="s">
        <v>128</v>
      </c>
      <c r="F656" s="142" t="s">
        <v>30</v>
      </c>
      <c r="G656" s="142" t="s">
        <v>44</v>
      </c>
      <c r="H656" s="142" t="s">
        <v>1074</v>
      </c>
      <c r="I656" s="142" t="s">
        <v>1075</v>
      </c>
      <c r="J656" s="178">
        <v>41492.041666666701</v>
      </c>
      <c r="K656" s="178">
        <v>41492.645833333299</v>
      </c>
      <c r="L656" s="142" t="s">
        <v>131</v>
      </c>
      <c r="M656" s="142" t="s">
        <v>132</v>
      </c>
      <c r="N656" s="144">
        <v>-480.08</v>
      </c>
      <c r="O656" s="144">
        <v>40363.360000000001</v>
      </c>
      <c r="P656" s="144">
        <v>5.08</v>
      </c>
      <c r="Q656" s="144">
        <v>487.5</v>
      </c>
      <c r="R656" s="144">
        <v>225</v>
      </c>
      <c r="S656" s="144">
        <v>705.08</v>
      </c>
      <c r="T656" s="142">
        <v>30</v>
      </c>
    </row>
    <row r="657" spans="2:20" x14ac:dyDescent="0.2">
      <c r="B657" s="142">
        <v>584</v>
      </c>
      <c r="C657" s="142" t="s">
        <v>79</v>
      </c>
      <c r="D657" s="142" t="s">
        <v>29</v>
      </c>
      <c r="E657" s="142" t="s">
        <v>128</v>
      </c>
      <c r="F657" s="142" t="s">
        <v>30</v>
      </c>
      <c r="G657" s="142" t="s">
        <v>44</v>
      </c>
      <c r="H657" s="142" t="s">
        <v>1076</v>
      </c>
      <c r="I657" s="142" t="s">
        <v>1077</v>
      </c>
      <c r="J657" s="178">
        <v>41493.041666666701</v>
      </c>
      <c r="K657" s="178">
        <v>41493.645833333299</v>
      </c>
      <c r="L657" s="142" t="s">
        <v>131</v>
      </c>
      <c r="M657" s="142" t="s">
        <v>132</v>
      </c>
      <c r="N657" s="144">
        <v>-417.58</v>
      </c>
      <c r="O657" s="144">
        <v>39945.78</v>
      </c>
      <c r="P657" s="144">
        <v>5.08</v>
      </c>
      <c r="Q657" s="144">
        <v>575</v>
      </c>
      <c r="R657" s="144">
        <v>0</v>
      </c>
      <c r="S657" s="144">
        <v>417.58</v>
      </c>
      <c r="T657" s="142">
        <v>30</v>
      </c>
    </row>
    <row r="658" spans="2:20" x14ac:dyDescent="0.2">
      <c r="B658" s="142">
        <v>585</v>
      </c>
      <c r="C658" s="142" t="s">
        <v>79</v>
      </c>
      <c r="D658" s="142" t="s">
        <v>29</v>
      </c>
      <c r="E658" s="142" t="s">
        <v>128</v>
      </c>
      <c r="F658" s="142" t="s">
        <v>30</v>
      </c>
      <c r="G658" s="142" t="s">
        <v>44</v>
      </c>
      <c r="H658" s="142" t="s">
        <v>1078</v>
      </c>
      <c r="I658" s="142" t="s">
        <v>1079</v>
      </c>
      <c r="J658" s="178">
        <v>41498.041666666701</v>
      </c>
      <c r="K658" s="178">
        <v>41498.645833333299</v>
      </c>
      <c r="L658" s="142" t="s">
        <v>131</v>
      </c>
      <c r="M658" s="142" t="s">
        <v>132</v>
      </c>
      <c r="N658" s="144">
        <v>157.41999999999999</v>
      </c>
      <c r="O658" s="144">
        <v>40103.199999999997</v>
      </c>
      <c r="P658" s="144">
        <v>5.08</v>
      </c>
      <c r="Q658" s="144">
        <v>450</v>
      </c>
      <c r="R658" s="144">
        <v>187.5</v>
      </c>
      <c r="S658" s="144">
        <v>30.08</v>
      </c>
      <c r="T658" s="142">
        <v>30</v>
      </c>
    </row>
    <row r="659" spans="2:20" x14ac:dyDescent="0.2">
      <c r="B659" s="142">
        <v>586</v>
      </c>
      <c r="C659" s="142" t="s">
        <v>79</v>
      </c>
      <c r="D659" s="142" t="s">
        <v>29</v>
      </c>
      <c r="E659" s="142" t="s">
        <v>128</v>
      </c>
      <c r="F659" s="142" t="s">
        <v>30</v>
      </c>
      <c r="G659" s="142" t="s">
        <v>44</v>
      </c>
      <c r="H659" s="142" t="s">
        <v>1080</v>
      </c>
      <c r="I659" s="142" t="s">
        <v>1081</v>
      </c>
      <c r="J659" s="178">
        <v>41501.041666666701</v>
      </c>
      <c r="K659" s="178">
        <v>41501.583333333299</v>
      </c>
      <c r="L659" s="142" t="s">
        <v>131</v>
      </c>
      <c r="M659" s="142" t="s">
        <v>335</v>
      </c>
      <c r="N659" s="144">
        <v>-842.58</v>
      </c>
      <c r="O659" s="144">
        <v>39260.620000000003</v>
      </c>
      <c r="P659" s="144">
        <v>5.08</v>
      </c>
      <c r="Q659" s="144">
        <v>837.5</v>
      </c>
      <c r="R659" s="144">
        <v>125</v>
      </c>
      <c r="S659" s="144">
        <v>967.58</v>
      </c>
      <c r="T659" s="142">
        <v>27</v>
      </c>
    </row>
    <row r="660" spans="2:20" x14ac:dyDescent="0.2">
      <c r="B660" s="142">
        <v>587</v>
      </c>
      <c r="C660" s="142" t="s">
        <v>79</v>
      </c>
      <c r="D660" s="142" t="s">
        <v>29</v>
      </c>
      <c r="E660" s="142" t="s">
        <v>128</v>
      </c>
      <c r="F660" s="142" t="s">
        <v>30</v>
      </c>
      <c r="G660" s="142" t="s">
        <v>44</v>
      </c>
      <c r="H660" s="142" t="s">
        <v>1082</v>
      </c>
      <c r="I660" s="142" t="s">
        <v>1083</v>
      </c>
      <c r="J660" s="178">
        <v>41502.041666666701</v>
      </c>
      <c r="K660" s="178">
        <v>41502.645833333299</v>
      </c>
      <c r="L660" s="142" t="s">
        <v>131</v>
      </c>
      <c r="M660" s="142" t="s">
        <v>132</v>
      </c>
      <c r="N660" s="144">
        <v>107.42</v>
      </c>
      <c r="O660" s="144">
        <v>39368.04</v>
      </c>
      <c r="P660" s="144">
        <v>5.08</v>
      </c>
      <c r="Q660" s="144">
        <v>225</v>
      </c>
      <c r="R660" s="144">
        <v>187.5</v>
      </c>
      <c r="S660" s="144">
        <v>80.08</v>
      </c>
      <c r="T660" s="142">
        <v>30</v>
      </c>
    </row>
    <row r="661" spans="2:20" x14ac:dyDescent="0.2">
      <c r="B661" s="142">
        <v>588</v>
      </c>
      <c r="C661" s="142" t="s">
        <v>79</v>
      </c>
      <c r="D661" s="142" t="s">
        <v>29</v>
      </c>
      <c r="E661" s="142" t="s">
        <v>128</v>
      </c>
      <c r="F661" s="142" t="s">
        <v>30</v>
      </c>
      <c r="G661" s="142" t="s">
        <v>44</v>
      </c>
      <c r="H661" s="142" t="s">
        <v>1084</v>
      </c>
      <c r="I661" s="142" t="s">
        <v>1085</v>
      </c>
      <c r="J661" s="178">
        <v>41505.041666666701</v>
      </c>
      <c r="K661" s="178">
        <v>41505.416666666701</v>
      </c>
      <c r="L661" s="142" t="s">
        <v>137</v>
      </c>
      <c r="M661" s="142" t="s">
        <v>138</v>
      </c>
      <c r="N661" s="144">
        <v>19.920000000000002</v>
      </c>
      <c r="O661" s="144">
        <v>39387.96</v>
      </c>
      <c r="P661" s="144">
        <v>5.08</v>
      </c>
      <c r="Q661" s="144">
        <v>100</v>
      </c>
      <c r="R661" s="144">
        <v>137.5</v>
      </c>
      <c r="S661" s="144">
        <v>117.58</v>
      </c>
      <c r="T661" s="142">
        <v>19</v>
      </c>
    </row>
    <row r="662" spans="2:20" x14ac:dyDescent="0.2">
      <c r="B662" s="142">
        <v>589</v>
      </c>
      <c r="C662" s="142" t="s">
        <v>79</v>
      </c>
      <c r="D662" s="142" t="s">
        <v>29</v>
      </c>
      <c r="E662" s="142" t="s">
        <v>128</v>
      </c>
      <c r="F662" s="142" t="s">
        <v>30</v>
      </c>
      <c r="G662" s="142" t="s">
        <v>44</v>
      </c>
      <c r="H662" s="142" t="s">
        <v>1086</v>
      </c>
      <c r="I662" s="142" t="s">
        <v>1087</v>
      </c>
      <c r="J662" s="178">
        <v>41506.041666666701</v>
      </c>
      <c r="K662" s="178">
        <v>41506.416666666701</v>
      </c>
      <c r="L662" s="142" t="s">
        <v>137</v>
      </c>
      <c r="M662" s="142" t="s">
        <v>138</v>
      </c>
      <c r="N662" s="144">
        <v>-142.58000000000001</v>
      </c>
      <c r="O662" s="144">
        <v>39245.379999999997</v>
      </c>
      <c r="P662" s="144">
        <v>5.08</v>
      </c>
      <c r="Q662" s="144">
        <v>250</v>
      </c>
      <c r="R662" s="144">
        <v>112.5</v>
      </c>
      <c r="S662" s="144">
        <v>255.08</v>
      </c>
      <c r="T662" s="142">
        <v>19</v>
      </c>
    </row>
    <row r="663" spans="2:20" x14ac:dyDescent="0.2">
      <c r="B663" s="142">
        <v>590</v>
      </c>
      <c r="C663" s="142" t="s">
        <v>79</v>
      </c>
      <c r="D663" s="142" t="s">
        <v>29</v>
      </c>
      <c r="E663" s="142" t="s">
        <v>128</v>
      </c>
      <c r="F663" s="142" t="s">
        <v>30</v>
      </c>
      <c r="G663" s="142" t="s">
        <v>44</v>
      </c>
      <c r="H663" s="142" t="s">
        <v>1088</v>
      </c>
      <c r="I663" s="142" t="s">
        <v>1089</v>
      </c>
      <c r="J663" s="178">
        <v>41508.041666666701</v>
      </c>
      <c r="K663" s="178">
        <v>41508.416666666701</v>
      </c>
      <c r="L663" s="142" t="s">
        <v>137</v>
      </c>
      <c r="M663" s="142" t="s">
        <v>138</v>
      </c>
      <c r="N663" s="144">
        <v>582.41999999999996</v>
      </c>
      <c r="O663" s="144">
        <v>39827.800000000003</v>
      </c>
      <c r="P663" s="144">
        <v>5.08</v>
      </c>
      <c r="Q663" s="144">
        <v>25</v>
      </c>
      <c r="R663" s="144">
        <v>625</v>
      </c>
      <c r="S663" s="144">
        <v>42.58</v>
      </c>
      <c r="T663" s="142">
        <v>19</v>
      </c>
    </row>
    <row r="664" spans="2:20" x14ac:dyDescent="0.2">
      <c r="B664" s="142">
        <v>591</v>
      </c>
      <c r="C664" s="142" t="s">
        <v>79</v>
      </c>
      <c r="D664" s="142" t="s">
        <v>29</v>
      </c>
      <c r="E664" s="142" t="s">
        <v>128</v>
      </c>
      <c r="F664" s="142" t="s">
        <v>30</v>
      </c>
      <c r="G664" s="142" t="s">
        <v>44</v>
      </c>
      <c r="H664" s="142" t="s">
        <v>1085</v>
      </c>
      <c r="I664" s="142" t="s">
        <v>1090</v>
      </c>
      <c r="J664" s="178">
        <v>41513.041666666701</v>
      </c>
      <c r="K664" s="178">
        <v>41513.416666666701</v>
      </c>
      <c r="L664" s="142" t="s">
        <v>137</v>
      </c>
      <c r="M664" s="142" t="s">
        <v>138</v>
      </c>
      <c r="N664" s="144">
        <v>-367.58</v>
      </c>
      <c r="O664" s="144">
        <v>39460.22</v>
      </c>
      <c r="P664" s="144">
        <v>5.08</v>
      </c>
      <c r="Q664" s="144">
        <v>462.5</v>
      </c>
      <c r="R664" s="144">
        <v>100</v>
      </c>
      <c r="S664" s="144">
        <v>467.58</v>
      </c>
      <c r="T664" s="142">
        <v>19</v>
      </c>
    </row>
    <row r="665" spans="2:20" x14ac:dyDescent="0.2">
      <c r="B665" s="142">
        <v>592</v>
      </c>
      <c r="C665" s="142" t="s">
        <v>79</v>
      </c>
      <c r="D665" s="142" t="s">
        <v>29</v>
      </c>
      <c r="E665" s="142" t="s">
        <v>128</v>
      </c>
      <c r="F665" s="142" t="s">
        <v>30</v>
      </c>
      <c r="G665" s="142" t="s">
        <v>44</v>
      </c>
      <c r="H665" s="142" t="s">
        <v>1091</v>
      </c>
      <c r="I665" s="142" t="s">
        <v>1092</v>
      </c>
      <c r="J665" s="178">
        <v>41514.041666666701</v>
      </c>
      <c r="K665" s="178">
        <v>41514.416666666701</v>
      </c>
      <c r="L665" s="142" t="s">
        <v>137</v>
      </c>
      <c r="M665" s="142" t="s">
        <v>138</v>
      </c>
      <c r="N665" s="144">
        <v>7.42</v>
      </c>
      <c r="O665" s="144">
        <v>39467.64</v>
      </c>
      <c r="P665" s="144">
        <v>5.08</v>
      </c>
      <c r="Q665" s="144">
        <v>112.5</v>
      </c>
      <c r="R665" s="144">
        <v>225</v>
      </c>
      <c r="S665" s="144">
        <v>217.58</v>
      </c>
      <c r="T665" s="142">
        <v>19</v>
      </c>
    </row>
    <row r="666" spans="2:20" x14ac:dyDescent="0.2">
      <c r="B666" s="142">
        <v>593</v>
      </c>
      <c r="C666" s="142" t="s">
        <v>79</v>
      </c>
      <c r="D666" s="142" t="s">
        <v>29</v>
      </c>
      <c r="E666" s="142" t="s">
        <v>128</v>
      </c>
      <c r="F666" s="142" t="s">
        <v>30</v>
      </c>
      <c r="G666" s="142" t="s">
        <v>44</v>
      </c>
      <c r="H666" s="142" t="s">
        <v>1093</v>
      </c>
      <c r="I666" s="142" t="s">
        <v>1094</v>
      </c>
      <c r="J666" s="178">
        <v>41523.041666666701</v>
      </c>
      <c r="K666" s="178">
        <v>41523.416666666701</v>
      </c>
      <c r="L666" s="142" t="s">
        <v>137</v>
      </c>
      <c r="M666" s="142" t="s">
        <v>138</v>
      </c>
      <c r="N666" s="144">
        <v>69.92</v>
      </c>
      <c r="O666" s="144">
        <v>39537.56</v>
      </c>
      <c r="P666" s="144">
        <v>5.08</v>
      </c>
      <c r="Q666" s="144">
        <v>175</v>
      </c>
      <c r="R666" s="144">
        <v>187.5</v>
      </c>
      <c r="S666" s="144">
        <v>117.58</v>
      </c>
      <c r="T666" s="142">
        <v>19</v>
      </c>
    </row>
    <row r="667" spans="2:20" x14ac:dyDescent="0.2">
      <c r="B667" s="142">
        <v>594</v>
      </c>
      <c r="C667" s="142" t="s">
        <v>79</v>
      </c>
      <c r="D667" s="142" t="s">
        <v>29</v>
      </c>
      <c r="E667" s="142" t="s">
        <v>128</v>
      </c>
      <c r="F667" s="142" t="s">
        <v>30</v>
      </c>
      <c r="G667" s="142" t="s">
        <v>44</v>
      </c>
      <c r="H667" s="142" t="s">
        <v>1095</v>
      </c>
      <c r="I667" s="142" t="s">
        <v>1096</v>
      </c>
      <c r="J667" s="178">
        <v>41534.041666666701</v>
      </c>
      <c r="K667" s="178">
        <v>41534.645833333299</v>
      </c>
      <c r="L667" s="142" t="s">
        <v>131</v>
      </c>
      <c r="M667" s="142" t="s">
        <v>132</v>
      </c>
      <c r="N667" s="144">
        <v>369.92</v>
      </c>
      <c r="O667" s="144">
        <v>39907.480000000003</v>
      </c>
      <c r="P667" s="144">
        <v>5.08</v>
      </c>
      <c r="Q667" s="144">
        <v>37.5</v>
      </c>
      <c r="R667" s="144">
        <v>462.5</v>
      </c>
      <c r="S667" s="144">
        <v>92.58</v>
      </c>
      <c r="T667" s="142">
        <v>30</v>
      </c>
    </row>
    <row r="668" spans="2:20" x14ac:dyDescent="0.2">
      <c r="B668" s="142">
        <v>595</v>
      </c>
      <c r="C668" s="142" t="s">
        <v>79</v>
      </c>
      <c r="D668" s="142" t="s">
        <v>29</v>
      </c>
      <c r="E668" s="142" t="s">
        <v>128</v>
      </c>
      <c r="F668" s="142" t="s">
        <v>30</v>
      </c>
      <c r="G668" s="142" t="s">
        <v>44</v>
      </c>
      <c r="H668" s="142" t="s">
        <v>1097</v>
      </c>
      <c r="I668" s="142" t="s">
        <v>1076</v>
      </c>
      <c r="J668" s="178">
        <v>41540.041666666701</v>
      </c>
      <c r="K668" s="178">
        <v>41540.645833333299</v>
      </c>
      <c r="L668" s="142" t="s">
        <v>131</v>
      </c>
      <c r="M668" s="142" t="s">
        <v>132</v>
      </c>
      <c r="N668" s="144">
        <v>-505.08</v>
      </c>
      <c r="O668" s="144">
        <v>39402.400000000001</v>
      </c>
      <c r="P668" s="144">
        <v>5.08</v>
      </c>
      <c r="Q668" s="144">
        <v>562.5</v>
      </c>
      <c r="R668" s="144">
        <v>275</v>
      </c>
      <c r="S668" s="144">
        <v>780.08</v>
      </c>
      <c r="T668" s="142">
        <v>30</v>
      </c>
    </row>
    <row r="669" spans="2:20" x14ac:dyDescent="0.2">
      <c r="B669" s="142">
        <v>596</v>
      </c>
      <c r="C669" s="142" t="s">
        <v>79</v>
      </c>
      <c r="D669" s="142" t="s">
        <v>29</v>
      </c>
      <c r="E669" s="142" t="s">
        <v>128</v>
      </c>
      <c r="F669" s="142" t="s">
        <v>30</v>
      </c>
      <c r="G669" s="142" t="s">
        <v>44</v>
      </c>
      <c r="H669" s="142" t="s">
        <v>1098</v>
      </c>
      <c r="I669" s="142" t="s">
        <v>1099</v>
      </c>
      <c r="J669" s="178">
        <v>41541.041666666701</v>
      </c>
      <c r="K669" s="178">
        <v>41541.645833333299</v>
      </c>
      <c r="L669" s="142" t="s">
        <v>131</v>
      </c>
      <c r="M669" s="142" t="s">
        <v>132</v>
      </c>
      <c r="N669" s="144">
        <v>257.42</v>
      </c>
      <c r="O669" s="144">
        <v>39659.82</v>
      </c>
      <c r="P669" s="144">
        <v>5.08</v>
      </c>
      <c r="Q669" s="144">
        <v>175</v>
      </c>
      <c r="R669" s="144">
        <v>312.5</v>
      </c>
      <c r="S669" s="144">
        <v>55.08</v>
      </c>
      <c r="T669" s="142">
        <v>30</v>
      </c>
    </row>
    <row r="670" spans="2:20" x14ac:dyDescent="0.2">
      <c r="B670" s="142">
        <v>597</v>
      </c>
      <c r="C670" s="142" t="s">
        <v>79</v>
      </c>
      <c r="D670" s="142" t="s">
        <v>29</v>
      </c>
      <c r="E670" s="142" t="s">
        <v>128</v>
      </c>
      <c r="F670" s="142" t="s">
        <v>30</v>
      </c>
      <c r="G670" s="142" t="s">
        <v>44</v>
      </c>
      <c r="H670" s="142" t="s">
        <v>1100</v>
      </c>
      <c r="I670" s="142" t="s">
        <v>1101</v>
      </c>
      <c r="J670" s="178">
        <v>41543.041666666701</v>
      </c>
      <c r="K670" s="178">
        <v>41543.645833333299</v>
      </c>
      <c r="L670" s="142" t="s">
        <v>131</v>
      </c>
      <c r="M670" s="142" t="s">
        <v>132</v>
      </c>
      <c r="N670" s="144">
        <v>119.92</v>
      </c>
      <c r="O670" s="144">
        <v>39779.74</v>
      </c>
      <c r="P670" s="144">
        <v>5.08</v>
      </c>
      <c r="Q670" s="144">
        <v>37.5</v>
      </c>
      <c r="R670" s="144">
        <v>512.5</v>
      </c>
      <c r="S670" s="144">
        <v>392.58</v>
      </c>
      <c r="T670" s="142">
        <v>30</v>
      </c>
    </row>
    <row r="671" spans="2:20" x14ac:dyDescent="0.2">
      <c r="B671" s="142">
        <v>598</v>
      </c>
      <c r="C671" s="142" t="s">
        <v>79</v>
      </c>
      <c r="D671" s="142" t="s">
        <v>29</v>
      </c>
      <c r="E671" s="142" t="s">
        <v>128</v>
      </c>
      <c r="F671" s="142" t="s">
        <v>30</v>
      </c>
      <c r="G671" s="142" t="s">
        <v>44</v>
      </c>
      <c r="H671" s="142" t="s">
        <v>1102</v>
      </c>
      <c r="I671" s="142" t="s">
        <v>1103</v>
      </c>
      <c r="J671" s="178">
        <v>41547.041666666701</v>
      </c>
      <c r="K671" s="178">
        <v>41547.416666666701</v>
      </c>
      <c r="L671" s="142" t="s">
        <v>137</v>
      </c>
      <c r="M671" s="142" t="s">
        <v>138</v>
      </c>
      <c r="N671" s="144">
        <v>107.42</v>
      </c>
      <c r="O671" s="144">
        <v>39887.160000000003</v>
      </c>
      <c r="P671" s="144">
        <v>5.08</v>
      </c>
      <c r="Q671" s="144">
        <v>50</v>
      </c>
      <c r="R671" s="144">
        <v>187.5</v>
      </c>
      <c r="S671" s="144">
        <v>80.08</v>
      </c>
      <c r="T671" s="142">
        <v>19</v>
      </c>
    </row>
    <row r="672" spans="2:20" x14ac:dyDescent="0.2">
      <c r="B672" s="142">
        <v>599</v>
      </c>
      <c r="C672" s="142" t="s">
        <v>79</v>
      </c>
      <c r="D672" s="142" t="s">
        <v>29</v>
      </c>
      <c r="E672" s="142" t="s">
        <v>128</v>
      </c>
      <c r="F672" s="142" t="s">
        <v>30</v>
      </c>
      <c r="G672" s="142" t="s">
        <v>44</v>
      </c>
      <c r="H672" s="142" t="s">
        <v>1104</v>
      </c>
      <c r="I672" s="142" t="s">
        <v>1105</v>
      </c>
      <c r="J672" s="178">
        <v>41550.041666666701</v>
      </c>
      <c r="K672" s="178">
        <v>41550.645833333299</v>
      </c>
      <c r="L672" s="142" t="s">
        <v>131</v>
      </c>
      <c r="M672" s="142" t="s">
        <v>132</v>
      </c>
      <c r="N672" s="144">
        <v>-217.58</v>
      </c>
      <c r="O672" s="144">
        <v>39669.58</v>
      </c>
      <c r="P672" s="144">
        <v>5.08</v>
      </c>
      <c r="Q672" s="144">
        <v>337.5</v>
      </c>
      <c r="R672" s="144">
        <v>387.5</v>
      </c>
      <c r="S672" s="144">
        <v>605.08000000000004</v>
      </c>
      <c r="T672" s="142">
        <v>30</v>
      </c>
    </row>
    <row r="673" spans="2:20" x14ac:dyDescent="0.2">
      <c r="B673" s="142">
        <v>600</v>
      </c>
      <c r="C673" s="142" t="s">
        <v>79</v>
      </c>
      <c r="D673" s="142" t="s">
        <v>29</v>
      </c>
      <c r="E673" s="142" t="s">
        <v>128</v>
      </c>
      <c r="F673" s="142" t="s">
        <v>30</v>
      </c>
      <c r="G673" s="142" t="s">
        <v>44</v>
      </c>
      <c r="H673" s="142" t="s">
        <v>1106</v>
      </c>
      <c r="I673" s="142" t="s">
        <v>1107</v>
      </c>
      <c r="J673" s="178">
        <v>41551.041666666701</v>
      </c>
      <c r="K673" s="178">
        <v>41551.416666666701</v>
      </c>
      <c r="L673" s="142" t="s">
        <v>137</v>
      </c>
      <c r="M673" s="142" t="s">
        <v>138</v>
      </c>
      <c r="N673" s="144">
        <v>207.42</v>
      </c>
      <c r="O673" s="144">
        <v>39877</v>
      </c>
      <c r="P673" s="144">
        <v>5.08</v>
      </c>
      <c r="Q673" s="144">
        <v>112.5</v>
      </c>
      <c r="R673" s="144">
        <v>237.5</v>
      </c>
      <c r="S673" s="144">
        <v>30.08</v>
      </c>
      <c r="T673" s="142">
        <v>19</v>
      </c>
    </row>
    <row r="674" spans="2:20" x14ac:dyDescent="0.2">
      <c r="B674" s="142">
        <v>601</v>
      </c>
      <c r="C674" s="142" t="s">
        <v>79</v>
      </c>
      <c r="D674" s="142" t="s">
        <v>29</v>
      </c>
      <c r="E674" s="142" t="s">
        <v>128</v>
      </c>
      <c r="F674" s="142" t="s">
        <v>30</v>
      </c>
      <c r="G674" s="142" t="s">
        <v>44</v>
      </c>
      <c r="H674" s="142" t="s">
        <v>1108</v>
      </c>
      <c r="I674" s="142" t="s">
        <v>1109</v>
      </c>
      <c r="J674" s="178">
        <v>41555.041666666701</v>
      </c>
      <c r="K674" s="178">
        <v>41555.416666666701</v>
      </c>
      <c r="L674" s="142" t="s">
        <v>137</v>
      </c>
      <c r="M674" s="142" t="s">
        <v>138</v>
      </c>
      <c r="N674" s="144">
        <v>19.920000000000002</v>
      </c>
      <c r="O674" s="144">
        <v>39896.92</v>
      </c>
      <c r="P674" s="144">
        <v>5.08</v>
      </c>
      <c r="Q674" s="144">
        <v>212.5</v>
      </c>
      <c r="R674" s="144">
        <v>187.5</v>
      </c>
      <c r="S674" s="144">
        <v>167.58</v>
      </c>
      <c r="T674" s="142">
        <v>19</v>
      </c>
    </row>
    <row r="675" spans="2:20" x14ac:dyDescent="0.2">
      <c r="B675" s="142">
        <v>602</v>
      </c>
      <c r="C675" s="142" t="s">
        <v>79</v>
      </c>
      <c r="D675" s="142" t="s">
        <v>29</v>
      </c>
      <c r="E675" s="142" t="s">
        <v>128</v>
      </c>
      <c r="F675" s="142" t="s">
        <v>30</v>
      </c>
      <c r="G675" s="142" t="s">
        <v>44</v>
      </c>
      <c r="H675" s="142" t="s">
        <v>1110</v>
      </c>
      <c r="I675" s="142" t="s">
        <v>1111</v>
      </c>
      <c r="J675" s="178">
        <v>41556.041666666701</v>
      </c>
      <c r="K675" s="178">
        <v>41556.416666666701</v>
      </c>
      <c r="L675" s="142" t="s">
        <v>137</v>
      </c>
      <c r="M675" s="142" t="s">
        <v>138</v>
      </c>
      <c r="N675" s="144">
        <v>157.41999999999999</v>
      </c>
      <c r="O675" s="144">
        <v>40054.339999999997</v>
      </c>
      <c r="P675" s="144">
        <v>5.08</v>
      </c>
      <c r="Q675" s="144">
        <v>50</v>
      </c>
      <c r="R675" s="144">
        <v>200</v>
      </c>
      <c r="S675" s="144">
        <v>42.58</v>
      </c>
      <c r="T675" s="142">
        <v>19</v>
      </c>
    </row>
    <row r="676" spans="2:20" x14ac:dyDescent="0.2">
      <c r="B676" s="142">
        <v>603</v>
      </c>
      <c r="C676" s="142" t="s">
        <v>79</v>
      </c>
      <c r="D676" s="142" t="s">
        <v>29</v>
      </c>
      <c r="E676" s="142" t="s">
        <v>128</v>
      </c>
      <c r="F676" s="142" t="s">
        <v>30</v>
      </c>
      <c r="G676" s="142" t="s">
        <v>44</v>
      </c>
      <c r="H676" s="142" t="s">
        <v>1112</v>
      </c>
      <c r="I676" s="142" t="s">
        <v>1113</v>
      </c>
      <c r="J676" s="178">
        <v>41557.041666666701</v>
      </c>
      <c r="K676" s="178">
        <v>41557.416666666701</v>
      </c>
      <c r="L676" s="142" t="s">
        <v>137</v>
      </c>
      <c r="M676" s="142" t="s">
        <v>138</v>
      </c>
      <c r="N676" s="144">
        <v>494.92</v>
      </c>
      <c r="O676" s="144">
        <v>40549.26</v>
      </c>
      <c r="P676" s="144">
        <v>5.08</v>
      </c>
      <c r="Q676" s="144">
        <v>12.5</v>
      </c>
      <c r="R676" s="144">
        <v>575</v>
      </c>
      <c r="S676" s="144">
        <v>80.08</v>
      </c>
      <c r="T676" s="142">
        <v>19</v>
      </c>
    </row>
    <row r="677" spans="2:20" x14ac:dyDescent="0.2">
      <c r="B677" s="142">
        <v>604</v>
      </c>
      <c r="C677" s="142" t="s">
        <v>79</v>
      </c>
      <c r="D677" s="142" t="s">
        <v>29</v>
      </c>
      <c r="E677" s="142" t="s">
        <v>128</v>
      </c>
      <c r="F677" s="142" t="s">
        <v>30</v>
      </c>
      <c r="G677" s="142" t="s">
        <v>44</v>
      </c>
      <c r="H677" s="142" t="s">
        <v>1114</v>
      </c>
      <c r="I677" s="142" t="s">
        <v>1115</v>
      </c>
      <c r="J677" s="178">
        <v>41563.041666666701</v>
      </c>
      <c r="K677" s="178">
        <v>41563.645833333299</v>
      </c>
      <c r="L677" s="142" t="s">
        <v>131</v>
      </c>
      <c r="M677" s="142" t="s">
        <v>132</v>
      </c>
      <c r="N677" s="144">
        <v>569.91999999999996</v>
      </c>
      <c r="O677" s="144">
        <v>41119.18</v>
      </c>
      <c r="P677" s="144">
        <v>5.08</v>
      </c>
      <c r="Q677" s="144">
        <v>325</v>
      </c>
      <c r="R677" s="144">
        <v>587.5</v>
      </c>
      <c r="S677" s="144">
        <v>17.579999999999998</v>
      </c>
      <c r="T677" s="142">
        <v>30</v>
      </c>
    </row>
    <row r="678" spans="2:20" x14ac:dyDescent="0.2">
      <c r="B678" s="142">
        <v>605</v>
      </c>
      <c r="C678" s="142" t="s">
        <v>79</v>
      </c>
      <c r="D678" s="142" t="s">
        <v>29</v>
      </c>
      <c r="E678" s="142" t="s">
        <v>128</v>
      </c>
      <c r="F678" s="142" t="s">
        <v>30</v>
      </c>
      <c r="G678" s="142" t="s">
        <v>44</v>
      </c>
      <c r="H678" s="142" t="s">
        <v>1116</v>
      </c>
      <c r="I678" s="142" t="s">
        <v>1117</v>
      </c>
      <c r="J678" s="179">
        <v>41578</v>
      </c>
      <c r="K678" s="178">
        <v>41578.645833333299</v>
      </c>
      <c r="L678" s="142" t="s">
        <v>131</v>
      </c>
      <c r="M678" s="142" t="s">
        <v>132</v>
      </c>
      <c r="N678" s="144">
        <v>44.92</v>
      </c>
      <c r="O678" s="144">
        <v>41164.1</v>
      </c>
      <c r="P678" s="144">
        <v>5.08</v>
      </c>
      <c r="Q678" s="144">
        <v>175</v>
      </c>
      <c r="R678" s="144">
        <v>412.5</v>
      </c>
      <c r="S678" s="144">
        <v>367.58</v>
      </c>
      <c r="T678" s="142">
        <v>32</v>
      </c>
    </row>
    <row r="679" spans="2:20" x14ac:dyDescent="0.2">
      <c r="B679" s="142">
        <v>606</v>
      </c>
      <c r="C679" s="142" t="s">
        <v>79</v>
      </c>
      <c r="D679" s="142" t="s">
        <v>29</v>
      </c>
      <c r="E679" s="142" t="s">
        <v>128</v>
      </c>
      <c r="F679" s="142" t="s">
        <v>30</v>
      </c>
      <c r="G679" s="142" t="s">
        <v>44</v>
      </c>
      <c r="H679" s="142" t="s">
        <v>1118</v>
      </c>
      <c r="I679" s="142" t="s">
        <v>1119</v>
      </c>
      <c r="J679" s="178">
        <v>41584.041666666701</v>
      </c>
      <c r="K679" s="178">
        <v>41584.645833333299</v>
      </c>
      <c r="L679" s="142" t="s">
        <v>131</v>
      </c>
      <c r="M679" s="142" t="s">
        <v>132</v>
      </c>
      <c r="N679" s="144">
        <v>469.92</v>
      </c>
      <c r="O679" s="144">
        <v>41634.019999999997</v>
      </c>
      <c r="P679" s="144">
        <v>5.08</v>
      </c>
      <c r="Q679" s="144">
        <v>37.5</v>
      </c>
      <c r="R679" s="144">
        <v>550</v>
      </c>
      <c r="S679" s="144">
        <v>80.08</v>
      </c>
      <c r="T679" s="142">
        <v>30</v>
      </c>
    </row>
    <row r="680" spans="2:20" x14ac:dyDescent="0.2">
      <c r="B680" s="142">
        <v>607</v>
      </c>
      <c r="C680" s="142" t="s">
        <v>79</v>
      </c>
      <c r="D680" s="142" t="s">
        <v>29</v>
      </c>
      <c r="E680" s="142" t="s">
        <v>128</v>
      </c>
      <c r="F680" s="142" t="s">
        <v>30</v>
      </c>
      <c r="G680" s="142" t="s">
        <v>44</v>
      </c>
      <c r="H680" s="142" t="s">
        <v>1120</v>
      </c>
      <c r="I680" s="142" t="s">
        <v>1121</v>
      </c>
      <c r="J680" s="178">
        <v>41586.041666666701</v>
      </c>
      <c r="K680" s="178">
        <v>41586.645833333299</v>
      </c>
      <c r="L680" s="142" t="s">
        <v>131</v>
      </c>
      <c r="M680" s="142" t="s">
        <v>132</v>
      </c>
      <c r="N680" s="144">
        <v>-167.58</v>
      </c>
      <c r="O680" s="144">
        <v>41466.44</v>
      </c>
      <c r="P680" s="144">
        <v>5.08</v>
      </c>
      <c r="Q680" s="144">
        <v>587.5</v>
      </c>
      <c r="R680" s="144">
        <v>137.5</v>
      </c>
      <c r="S680" s="144">
        <v>305.08</v>
      </c>
      <c r="T680" s="142">
        <v>30</v>
      </c>
    </row>
    <row r="681" spans="2:20" x14ac:dyDescent="0.2">
      <c r="B681" s="142">
        <v>608</v>
      </c>
      <c r="C681" s="142" t="s">
        <v>79</v>
      </c>
      <c r="D681" s="142" t="s">
        <v>29</v>
      </c>
      <c r="E681" s="142" t="s">
        <v>128</v>
      </c>
      <c r="F681" s="142" t="s">
        <v>30</v>
      </c>
      <c r="G681" s="142" t="s">
        <v>44</v>
      </c>
      <c r="H681" s="142" t="s">
        <v>1122</v>
      </c>
      <c r="I681" s="142" t="s">
        <v>1123</v>
      </c>
      <c r="J681" s="178">
        <v>41599.041666666701</v>
      </c>
      <c r="K681" s="178">
        <v>41599.645833333299</v>
      </c>
      <c r="L681" s="142" t="s">
        <v>131</v>
      </c>
      <c r="M681" s="142" t="s">
        <v>132</v>
      </c>
      <c r="N681" s="144">
        <v>419.92</v>
      </c>
      <c r="O681" s="144">
        <v>41886.36</v>
      </c>
      <c r="P681" s="144">
        <v>5.08</v>
      </c>
      <c r="Q681" s="144">
        <v>175</v>
      </c>
      <c r="R681" s="144">
        <v>462.5</v>
      </c>
      <c r="S681" s="144">
        <v>42.58</v>
      </c>
      <c r="T681" s="142">
        <v>30</v>
      </c>
    </row>
    <row r="682" spans="2:20" x14ac:dyDescent="0.2">
      <c r="B682" s="142">
        <v>609</v>
      </c>
      <c r="C682" s="142" t="s">
        <v>79</v>
      </c>
      <c r="D682" s="142" t="s">
        <v>29</v>
      </c>
      <c r="E682" s="142" t="s">
        <v>128</v>
      </c>
      <c r="F682" s="142" t="s">
        <v>30</v>
      </c>
      <c r="G682" s="142" t="s">
        <v>44</v>
      </c>
      <c r="H682" s="142" t="s">
        <v>1124</v>
      </c>
      <c r="I682" s="142" t="s">
        <v>1125</v>
      </c>
      <c r="J682" s="178">
        <v>41604.041666666701</v>
      </c>
      <c r="K682" s="178">
        <v>41604.645833333299</v>
      </c>
      <c r="L682" s="142" t="s">
        <v>131</v>
      </c>
      <c r="M682" s="142" t="s">
        <v>132</v>
      </c>
      <c r="N682" s="144">
        <v>7.42</v>
      </c>
      <c r="O682" s="144">
        <v>41893.78</v>
      </c>
      <c r="P682" s="144">
        <v>5.08</v>
      </c>
      <c r="Q682" s="144">
        <v>50</v>
      </c>
      <c r="R682" s="144">
        <v>187.5</v>
      </c>
      <c r="S682" s="144">
        <v>180.08</v>
      </c>
      <c r="T682" s="142">
        <v>30</v>
      </c>
    </row>
    <row r="683" spans="2:20" x14ac:dyDescent="0.2">
      <c r="B683" s="142">
        <v>610</v>
      </c>
      <c r="C683" s="142" t="s">
        <v>79</v>
      </c>
      <c r="D683" s="142" t="s">
        <v>29</v>
      </c>
      <c r="E683" s="142" t="s">
        <v>128</v>
      </c>
      <c r="F683" s="142" t="s">
        <v>30</v>
      </c>
      <c r="G683" s="142" t="s">
        <v>44</v>
      </c>
      <c r="H683" s="142" t="s">
        <v>1126</v>
      </c>
      <c r="I683" s="142" t="s">
        <v>1127</v>
      </c>
      <c r="J683" s="178">
        <v>41611.041666666701</v>
      </c>
      <c r="K683" s="178">
        <v>41611.645833333299</v>
      </c>
      <c r="L683" s="142" t="s">
        <v>131</v>
      </c>
      <c r="M683" s="142" t="s">
        <v>132</v>
      </c>
      <c r="N683" s="144">
        <v>-155.08000000000001</v>
      </c>
      <c r="O683" s="144">
        <v>41738.699999999997</v>
      </c>
      <c r="P683" s="144">
        <v>5.08</v>
      </c>
      <c r="Q683" s="144">
        <v>425</v>
      </c>
      <c r="R683" s="144">
        <v>62.5</v>
      </c>
      <c r="S683" s="144">
        <v>217.58</v>
      </c>
      <c r="T683" s="142">
        <v>29</v>
      </c>
    </row>
    <row r="684" spans="2:20" x14ac:dyDescent="0.2">
      <c r="B684" s="142">
        <v>611</v>
      </c>
      <c r="C684" s="142" t="s">
        <v>79</v>
      </c>
      <c r="D684" s="142" t="s">
        <v>29</v>
      </c>
      <c r="E684" s="142" t="s">
        <v>128</v>
      </c>
      <c r="F684" s="142" t="s">
        <v>30</v>
      </c>
      <c r="G684" s="142" t="s">
        <v>44</v>
      </c>
      <c r="H684" s="142" t="s">
        <v>1128</v>
      </c>
      <c r="I684" s="142" t="s">
        <v>1123</v>
      </c>
      <c r="J684" s="178">
        <v>41612.041666666701</v>
      </c>
      <c r="K684" s="178">
        <v>41612.645833333299</v>
      </c>
      <c r="L684" s="142" t="s">
        <v>131</v>
      </c>
      <c r="M684" s="142" t="s">
        <v>132</v>
      </c>
      <c r="N684" s="144">
        <v>-255.08</v>
      </c>
      <c r="O684" s="144">
        <v>41483.620000000003</v>
      </c>
      <c r="P684" s="144">
        <v>5.08</v>
      </c>
      <c r="Q684" s="144">
        <v>412.5</v>
      </c>
      <c r="R684" s="144">
        <v>150</v>
      </c>
      <c r="S684" s="144">
        <v>405.08</v>
      </c>
      <c r="T684" s="142">
        <v>30</v>
      </c>
    </row>
    <row r="685" spans="2:20" x14ac:dyDescent="0.2">
      <c r="B685" s="142">
        <v>612</v>
      </c>
      <c r="C685" s="142" t="s">
        <v>79</v>
      </c>
      <c r="D685" s="142" t="s">
        <v>29</v>
      </c>
      <c r="E685" s="142" t="s">
        <v>128</v>
      </c>
      <c r="F685" s="142" t="s">
        <v>30</v>
      </c>
      <c r="G685" s="142" t="s">
        <v>44</v>
      </c>
      <c r="H685" s="142" t="s">
        <v>1129</v>
      </c>
      <c r="I685" s="142" t="s">
        <v>1130</v>
      </c>
      <c r="J685" s="178">
        <v>41614.041666666701</v>
      </c>
      <c r="K685" s="178">
        <v>41614.645833333299</v>
      </c>
      <c r="L685" s="142" t="s">
        <v>131</v>
      </c>
      <c r="M685" s="142" t="s">
        <v>132</v>
      </c>
      <c r="N685" s="144">
        <v>732.42</v>
      </c>
      <c r="O685" s="144">
        <v>42216.04</v>
      </c>
      <c r="P685" s="144">
        <v>5.08</v>
      </c>
      <c r="Q685" s="144">
        <v>12.5</v>
      </c>
      <c r="R685" s="144">
        <v>912.5</v>
      </c>
      <c r="S685" s="144">
        <v>180.08</v>
      </c>
      <c r="T685" s="142">
        <v>30</v>
      </c>
    </row>
    <row r="686" spans="2:20" x14ac:dyDescent="0.2">
      <c r="B686" s="142">
        <v>613</v>
      </c>
      <c r="C686" s="142" t="s">
        <v>79</v>
      </c>
      <c r="D686" s="142" t="s">
        <v>29</v>
      </c>
      <c r="E686" s="142" t="s">
        <v>128</v>
      </c>
      <c r="F686" s="142" t="s">
        <v>30</v>
      </c>
      <c r="G686" s="142" t="s">
        <v>44</v>
      </c>
      <c r="H686" s="142" t="s">
        <v>1131</v>
      </c>
      <c r="I686" s="142" t="s">
        <v>1132</v>
      </c>
      <c r="J686" s="178">
        <v>41620.041666666701</v>
      </c>
      <c r="K686" s="178">
        <v>41620.645833333299</v>
      </c>
      <c r="L686" s="142" t="s">
        <v>131</v>
      </c>
      <c r="M686" s="142" t="s">
        <v>132</v>
      </c>
      <c r="N686" s="144">
        <v>-192.58</v>
      </c>
      <c r="O686" s="144">
        <v>42023.46</v>
      </c>
      <c r="P686" s="144">
        <v>5.08</v>
      </c>
      <c r="Q686" s="144">
        <v>337.5</v>
      </c>
      <c r="R686" s="144">
        <v>75</v>
      </c>
      <c r="S686" s="144">
        <v>267.58</v>
      </c>
      <c r="T686" s="142">
        <v>30</v>
      </c>
    </row>
    <row r="687" spans="2:20" x14ac:dyDescent="0.2">
      <c r="B687" s="142">
        <v>614</v>
      </c>
      <c r="C687" s="142" t="s">
        <v>79</v>
      </c>
      <c r="D687" s="142" t="s">
        <v>29</v>
      </c>
      <c r="E687" s="142" t="s">
        <v>128</v>
      </c>
      <c r="F687" s="142" t="s">
        <v>30</v>
      </c>
      <c r="G687" s="142" t="s">
        <v>44</v>
      </c>
      <c r="H687" s="142" t="s">
        <v>1133</v>
      </c>
      <c r="I687" s="142" t="s">
        <v>1134</v>
      </c>
      <c r="J687" s="178">
        <v>41621.041666666701</v>
      </c>
      <c r="K687" s="178">
        <v>41621.416666666701</v>
      </c>
      <c r="L687" s="142" t="s">
        <v>137</v>
      </c>
      <c r="M687" s="142" t="s">
        <v>138</v>
      </c>
      <c r="N687" s="144">
        <v>282.42</v>
      </c>
      <c r="O687" s="144">
        <v>42305.88</v>
      </c>
      <c r="P687" s="144">
        <v>5.08</v>
      </c>
      <c r="Q687" s="144">
        <v>62.5</v>
      </c>
      <c r="R687" s="144">
        <v>325</v>
      </c>
      <c r="S687" s="144">
        <v>42.58</v>
      </c>
      <c r="T687" s="142">
        <v>19</v>
      </c>
    </row>
    <row r="688" spans="2:20" x14ac:dyDescent="0.2">
      <c r="B688" s="142">
        <v>615</v>
      </c>
      <c r="C688" s="142" t="s">
        <v>79</v>
      </c>
      <c r="D688" s="142" t="s">
        <v>29</v>
      </c>
      <c r="E688" s="142" t="s">
        <v>128</v>
      </c>
      <c r="F688" s="142" t="s">
        <v>30</v>
      </c>
      <c r="G688" s="142" t="s">
        <v>44</v>
      </c>
      <c r="H688" s="142" t="s">
        <v>1135</v>
      </c>
      <c r="I688" s="142" t="s">
        <v>1136</v>
      </c>
      <c r="J688" s="178">
        <v>41626.041666666701</v>
      </c>
      <c r="K688" s="178">
        <v>41626.416666666701</v>
      </c>
      <c r="L688" s="142" t="s">
        <v>137</v>
      </c>
      <c r="M688" s="142" t="s">
        <v>138</v>
      </c>
      <c r="N688" s="144">
        <v>107.42</v>
      </c>
      <c r="O688" s="144">
        <v>42413.3</v>
      </c>
      <c r="P688" s="144">
        <v>5.08</v>
      </c>
      <c r="Q688" s="144">
        <v>100</v>
      </c>
      <c r="R688" s="144">
        <v>225</v>
      </c>
      <c r="S688" s="144">
        <v>117.58</v>
      </c>
      <c r="T688" s="142">
        <v>19</v>
      </c>
    </row>
    <row r="689" spans="2:20" x14ac:dyDescent="0.2">
      <c r="B689" s="142">
        <v>616</v>
      </c>
      <c r="C689" s="142" t="s">
        <v>79</v>
      </c>
      <c r="D689" s="142" t="s">
        <v>29</v>
      </c>
      <c r="E689" s="142" t="s">
        <v>128</v>
      </c>
      <c r="F689" s="142" t="s">
        <v>30</v>
      </c>
      <c r="G689" s="142" t="s">
        <v>44</v>
      </c>
      <c r="H689" s="142" t="s">
        <v>1137</v>
      </c>
      <c r="I689" s="142" t="s">
        <v>1138</v>
      </c>
      <c r="J689" s="178">
        <v>41642.041666666701</v>
      </c>
      <c r="K689" s="178">
        <v>41642.645833333299</v>
      </c>
      <c r="L689" s="142" t="s">
        <v>131</v>
      </c>
      <c r="M689" s="142" t="s">
        <v>132</v>
      </c>
      <c r="N689" s="144">
        <v>169.92</v>
      </c>
      <c r="O689" s="144">
        <v>42583.22</v>
      </c>
      <c r="P689" s="144">
        <v>5.08</v>
      </c>
      <c r="Q689" s="144">
        <v>375</v>
      </c>
      <c r="R689" s="144">
        <v>212.5</v>
      </c>
      <c r="S689" s="144">
        <v>42.58</v>
      </c>
      <c r="T689" s="142">
        <v>30</v>
      </c>
    </row>
    <row r="690" spans="2:20" x14ac:dyDescent="0.2">
      <c r="B690" s="142">
        <v>617</v>
      </c>
      <c r="C690" s="142" t="s">
        <v>79</v>
      </c>
      <c r="D690" s="142" t="s">
        <v>29</v>
      </c>
      <c r="E690" s="142" t="s">
        <v>128</v>
      </c>
      <c r="F690" s="142" t="s">
        <v>30</v>
      </c>
      <c r="G690" s="142" t="s">
        <v>44</v>
      </c>
      <c r="H690" s="142" t="s">
        <v>1139</v>
      </c>
      <c r="I690" s="142" t="s">
        <v>1140</v>
      </c>
      <c r="J690" s="178">
        <v>41646.041666666701</v>
      </c>
      <c r="K690" s="178">
        <v>41646.645833333299</v>
      </c>
      <c r="L690" s="142" t="s">
        <v>131</v>
      </c>
      <c r="M690" s="142" t="s">
        <v>132</v>
      </c>
      <c r="N690" s="144">
        <v>582.41999999999996</v>
      </c>
      <c r="O690" s="144">
        <v>43165.64</v>
      </c>
      <c r="P690" s="144">
        <v>5.08</v>
      </c>
      <c r="Q690" s="144">
        <v>12.5</v>
      </c>
      <c r="R690" s="144">
        <v>587.5</v>
      </c>
      <c r="S690" s="144">
        <v>5.08</v>
      </c>
      <c r="T690" s="142">
        <v>30</v>
      </c>
    </row>
    <row r="691" spans="2:20" x14ac:dyDescent="0.2">
      <c r="B691" s="142">
        <v>618</v>
      </c>
      <c r="C691" s="142" t="s">
        <v>79</v>
      </c>
      <c r="D691" s="142" t="s">
        <v>29</v>
      </c>
      <c r="E691" s="142" t="s">
        <v>128</v>
      </c>
      <c r="F691" s="142" t="s">
        <v>30</v>
      </c>
      <c r="G691" s="142" t="s">
        <v>44</v>
      </c>
      <c r="H691" s="142" t="s">
        <v>1141</v>
      </c>
      <c r="I691" s="142" t="s">
        <v>1142</v>
      </c>
      <c r="J691" s="178">
        <v>41653.041666666701</v>
      </c>
      <c r="K691" s="178">
        <v>41653.645833333299</v>
      </c>
      <c r="L691" s="142" t="s">
        <v>131</v>
      </c>
      <c r="M691" s="142" t="s">
        <v>132</v>
      </c>
      <c r="N691" s="144">
        <v>94.92</v>
      </c>
      <c r="O691" s="144">
        <v>43260.56</v>
      </c>
      <c r="P691" s="144">
        <v>5.08</v>
      </c>
      <c r="Q691" s="144">
        <v>162.5</v>
      </c>
      <c r="R691" s="144">
        <v>287.5</v>
      </c>
      <c r="S691" s="144">
        <v>192.58</v>
      </c>
      <c r="T691" s="142">
        <v>30</v>
      </c>
    </row>
    <row r="692" spans="2:20" x14ac:dyDescent="0.2">
      <c r="B692" s="142">
        <v>619</v>
      </c>
      <c r="C692" s="142" t="s">
        <v>79</v>
      </c>
      <c r="D692" s="142" t="s">
        <v>29</v>
      </c>
      <c r="E692" s="142" t="s">
        <v>128</v>
      </c>
      <c r="F692" s="142" t="s">
        <v>30</v>
      </c>
      <c r="G692" s="142" t="s">
        <v>44</v>
      </c>
      <c r="H692" s="142" t="s">
        <v>1143</v>
      </c>
      <c r="I692" s="142" t="s">
        <v>1144</v>
      </c>
      <c r="J692" s="178">
        <v>41656.041666666701</v>
      </c>
      <c r="K692" s="178">
        <v>41656.645833333299</v>
      </c>
      <c r="L692" s="142" t="s">
        <v>131</v>
      </c>
      <c r="M692" s="142" t="s">
        <v>132</v>
      </c>
      <c r="N692" s="144">
        <v>-67.58</v>
      </c>
      <c r="O692" s="144">
        <v>43192.98</v>
      </c>
      <c r="P692" s="144">
        <v>5.08</v>
      </c>
      <c r="Q692" s="144">
        <v>175</v>
      </c>
      <c r="R692" s="144">
        <v>275</v>
      </c>
      <c r="S692" s="144">
        <v>342.58</v>
      </c>
      <c r="T692" s="142">
        <v>30</v>
      </c>
    </row>
    <row r="693" spans="2:20" x14ac:dyDescent="0.2">
      <c r="B693" s="142">
        <v>620</v>
      </c>
      <c r="C693" s="142" t="s">
        <v>79</v>
      </c>
      <c r="D693" s="142" t="s">
        <v>29</v>
      </c>
      <c r="E693" s="142" t="s">
        <v>128</v>
      </c>
      <c r="F693" s="142" t="s">
        <v>30</v>
      </c>
      <c r="G693" s="142" t="s">
        <v>44</v>
      </c>
      <c r="H693" s="142" t="s">
        <v>1138</v>
      </c>
      <c r="I693" s="142" t="s">
        <v>1145</v>
      </c>
      <c r="J693" s="178">
        <v>41659.041666666701</v>
      </c>
      <c r="K693" s="178">
        <v>41659.645833333299</v>
      </c>
      <c r="L693" s="142" t="s">
        <v>131</v>
      </c>
      <c r="M693" s="142" t="s">
        <v>132</v>
      </c>
      <c r="N693" s="144">
        <v>119.92</v>
      </c>
      <c r="O693" s="144">
        <v>43312.9</v>
      </c>
      <c r="P693" s="144">
        <v>5.08</v>
      </c>
      <c r="Q693" s="144">
        <v>75</v>
      </c>
      <c r="R693" s="144">
        <v>162.5</v>
      </c>
      <c r="S693" s="144">
        <v>42.58</v>
      </c>
      <c r="T693" s="142">
        <v>30</v>
      </c>
    </row>
    <row r="694" spans="2:20" x14ac:dyDescent="0.2">
      <c r="B694" s="142">
        <v>621</v>
      </c>
      <c r="C694" s="142" t="s">
        <v>79</v>
      </c>
      <c r="D694" s="142" t="s">
        <v>29</v>
      </c>
      <c r="E694" s="142" t="s">
        <v>128</v>
      </c>
      <c r="F694" s="142" t="s">
        <v>30</v>
      </c>
      <c r="G694" s="142" t="s">
        <v>44</v>
      </c>
      <c r="H694" s="142" t="s">
        <v>1146</v>
      </c>
      <c r="I694" s="142" t="s">
        <v>1129</v>
      </c>
      <c r="J694" s="178">
        <v>41666.041666666701</v>
      </c>
      <c r="K694" s="178">
        <v>41666.416666666701</v>
      </c>
      <c r="L694" s="142" t="s">
        <v>137</v>
      </c>
      <c r="M694" s="142" t="s">
        <v>138</v>
      </c>
      <c r="N694" s="144">
        <v>244.92</v>
      </c>
      <c r="O694" s="144">
        <v>43557.82</v>
      </c>
      <c r="P694" s="144">
        <v>5.08</v>
      </c>
      <c r="Q694" s="144">
        <v>25</v>
      </c>
      <c r="R694" s="144">
        <v>475</v>
      </c>
      <c r="S694" s="144">
        <v>230.08</v>
      </c>
      <c r="T694" s="142">
        <v>19</v>
      </c>
    </row>
    <row r="695" spans="2:20" x14ac:dyDescent="0.2">
      <c r="B695" s="142">
        <v>622</v>
      </c>
      <c r="C695" s="142" t="s">
        <v>79</v>
      </c>
      <c r="D695" s="142" t="s">
        <v>29</v>
      </c>
      <c r="E695" s="142" t="s">
        <v>128</v>
      </c>
      <c r="F695" s="142" t="s">
        <v>30</v>
      </c>
      <c r="G695" s="142" t="s">
        <v>44</v>
      </c>
      <c r="H695" s="142" t="s">
        <v>1135</v>
      </c>
      <c r="I695" s="142" t="s">
        <v>1147</v>
      </c>
      <c r="J695" s="178">
        <v>41667.041666666701</v>
      </c>
      <c r="K695" s="178">
        <v>41667.416666666701</v>
      </c>
      <c r="L695" s="142" t="s">
        <v>137</v>
      </c>
      <c r="M695" s="142" t="s">
        <v>138</v>
      </c>
      <c r="N695" s="144">
        <v>482.42</v>
      </c>
      <c r="O695" s="144">
        <v>44040.24</v>
      </c>
      <c r="P695" s="144">
        <v>5.08</v>
      </c>
      <c r="Q695" s="144">
        <v>0</v>
      </c>
      <c r="R695" s="144">
        <v>512.5</v>
      </c>
      <c r="S695" s="144">
        <v>30.08</v>
      </c>
      <c r="T695" s="142">
        <v>19</v>
      </c>
    </row>
    <row r="696" spans="2:20" x14ac:dyDescent="0.2">
      <c r="B696" s="142">
        <v>623</v>
      </c>
      <c r="C696" s="142" t="s">
        <v>79</v>
      </c>
      <c r="D696" s="142" t="s">
        <v>29</v>
      </c>
      <c r="E696" s="142" t="s">
        <v>128</v>
      </c>
      <c r="F696" s="142" t="s">
        <v>30</v>
      </c>
      <c r="G696" s="142" t="s">
        <v>44</v>
      </c>
      <c r="H696" s="142" t="s">
        <v>1148</v>
      </c>
      <c r="I696" s="142" t="s">
        <v>1149</v>
      </c>
      <c r="J696" s="178">
        <v>41669.041666666701</v>
      </c>
      <c r="K696" s="178">
        <v>41669.416666666701</v>
      </c>
      <c r="L696" s="142" t="s">
        <v>137</v>
      </c>
      <c r="M696" s="142" t="s">
        <v>138</v>
      </c>
      <c r="N696" s="144">
        <v>-55.08</v>
      </c>
      <c r="O696" s="144">
        <v>43985.16</v>
      </c>
      <c r="P696" s="144">
        <v>5.08</v>
      </c>
      <c r="Q696" s="144">
        <v>312.5</v>
      </c>
      <c r="R696" s="144">
        <v>150</v>
      </c>
      <c r="S696" s="144">
        <v>205.08</v>
      </c>
      <c r="T696" s="142">
        <v>19</v>
      </c>
    </row>
    <row r="697" spans="2:20" x14ac:dyDescent="0.2">
      <c r="B697" s="142">
        <v>624</v>
      </c>
      <c r="C697" s="142" t="s">
        <v>79</v>
      </c>
      <c r="D697" s="142" t="s">
        <v>29</v>
      </c>
      <c r="E697" s="142" t="s">
        <v>128</v>
      </c>
      <c r="F697" s="142" t="s">
        <v>30</v>
      </c>
      <c r="G697" s="142" t="s">
        <v>44</v>
      </c>
      <c r="H697" s="142" t="s">
        <v>1150</v>
      </c>
      <c r="I697" s="142" t="s">
        <v>1151</v>
      </c>
      <c r="J697" s="178">
        <v>41674.041666666701</v>
      </c>
      <c r="K697" s="178">
        <v>41674.416666666701</v>
      </c>
      <c r="L697" s="142" t="s">
        <v>137</v>
      </c>
      <c r="M697" s="142" t="s">
        <v>138</v>
      </c>
      <c r="N697" s="144">
        <v>194.92</v>
      </c>
      <c r="O697" s="144">
        <v>44180.08</v>
      </c>
      <c r="P697" s="144">
        <v>5.08</v>
      </c>
      <c r="Q697" s="144">
        <v>175</v>
      </c>
      <c r="R697" s="144">
        <v>262.5</v>
      </c>
      <c r="S697" s="144">
        <v>67.58</v>
      </c>
      <c r="T697" s="142">
        <v>19</v>
      </c>
    </row>
    <row r="698" spans="2:20" x14ac:dyDescent="0.2">
      <c r="B698" s="142">
        <v>625</v>
      </c>
      <c r="C698" s="142" t="s">
        <v>79</v>
      </c>
      <c r="D698" s="142" t="s">
        <v>29</v>
      </c>
      <c r="E698" s="142" t="s">
        <v>128</v>
      </c>
      <c r="F698" s="142" t="s">
        <v>30</v>
      </c>
      <c r="G698" s="142" t="s">
        <v>44</v>
      </c>
      <c r="H698" s="142" t="s">
        <v>1152</v>
      </c>
      <c r="I698" s="142" t="s">
        <v>1153</v>
      </c>
      <c r="J698" s="178">
        <v>41690.041666666701</v>
      </c>
      <c r="K698" s="178">
        <v>41690.645833333299</v>
      </c>
      <c r="L698" s="142" t="s">
        <v>131</v>
      </c>
      <c r="M698" s="142" t="s">
        <v>132</v>
      </c>
      <c r="N698" s="144">
        <v>-167.58</v>
      </c>
      <c r="O698" s="144">
        <v>44012.5</v>
      </c>
      <c r="P698" s="144">
        <v>5.08</v>
      </c>
      <c r="Q698" s="144">
        <v>525</v>
      </c>
      <c r="R698" s="144">
        <v>175</v>
      </c>
      <c r="S698" s="144">
        <v>342.58</v>
      </c>
      <c r="T698" s="142">
        <v>30</v>
      </c>
    </row>
    <row r="699" spans="2:20" x14ac:dyDescent="0.2">
      <c r="B699" s="142">
        <v>626</v>
      </c>
      <c r="C699" s="142" t="s">
        <v>79</v>
      </c>
      <c r="D699" s="142" t="s">
        <v>29</v>
      </c>
      <c r="E699" s="142" t="s">
        <v>128</v>
      </c>
      <c r="F699" s="142" t="s">
        <v>30</v>
      </c>
      <c r="G699" s="142" t="s">
        <v>44</v>
      </c>
      <c r="H699" s="142" t="s">
        <v>1154</v>
      </c>
      <c r="I699" s="142" t="s">
        <v>1155</v>
      </c>
      <c r="J699" s="178">
        <v>41697.041666666701</v>
      </c>
      <c r="K699" s="178">
        <v>41697.645833333299</v>
      </c>
      <c r="L699" s="142" t="s">
        <v>131</v>
      </c>
      <c r="M699" s="142" t="s">
        <v>132</v>
      </c>
      <c r="N699" s="144">
        <v>-92.58</v>
      </c>
      <c r="O699" s="144">
        <v>43919.92</v>
      </c>
      <c r="P699" s="144">
        <v>5.08</v>
      </c>
      <c r="Q699" s="144">
        <v>537.5</v>
      </c>
      <c r="R699" s="144">
        <v>175</v>
      </c>
      <c r="S699" s="144">
        <v>267.58</v>
      </c>
      <c r="T699" s="142">
        <v>30</v>
      </c>
    </row>
    <row r="700" spans="2:20" x14ac:dyDescent="0.2">
      <c r="B700" s="142">
        <v>627</v>
      </c>
      <c r="C700" s="142" t="s">
        <v>79</v>
      </c>
      <c r="D700" s="142" t="s">
        <v>29</v>
      </c>
      <c r="E700" s="142" t="s">
        <v>128</v>
      </c>
      <c r="F700" s="142" t="s">
        <v>30</v>
      </c>
      <c r="G700" s="142" t="s">
        <v>44</v>
      </c>
      <c r="H700" s="142" t="s">
        <v>1156</v>
      </c>
      <c r="I700" s="142" t="s">
        <v>1157</v>
      </c>
      <c r="J700" s="178">
        <v>41701.041666666701</v>
      </c>
      <c r="K700" s="178">
        <v>41701.645833333299</v>
      </c>
      <c r="L700" s="142" t="s">
        <v>131</v>
      </c>
      <c r="M700" s="142" t="s">
        <v>132</v>
      </c>
      <c r="N700" s="144">
        <v>332.42</v>
      </c>
      <c r="O700" s="144">
        <v>44252.34</v>
      </c>
      <c r="P700" s="144">
        <v>5.08</v>
      </c>
      <c r="Q700" s="144">
        <v>175</v>
      </c>
      <c r="R700" s="144">
        <v>487.5</v>
      </c>
      <c r="S700" s="144">
        <v>155.08000000000001</v>
      </c>
      <c r="T700" s="142">
        <v>30</v>
      </c>
    </row>
    <row r="701" spans="2:20" x14ac:dyDescent="0.2">
      <c r="B701" s="142">
        <v>628</v>
      </c>
      <c r="C701" s="142" t="s">
        <v>79</v>
      </c>
      <c r="D701" s="142" t="s">
        <v>29</v>
      </c>
      <c r="E701" s="142" t="s">
        <v>128</v>
      </c>
      <c r="F701" s="142" t="s">
        <v>30</v>
      </c>
      <c r="G701" s="142" t="s">
        <v>44</v>
      </c>
      <c r="H701" s="142" t="s">
        <v>1158</v>
      </c>
      <c r="I701" s="142" t="s">
        <v>1159</v>
      </c>
      <c r="J701" s="179">
        <v>41710</v>
      </c>
      <c r="K701" s="178">
        <v>41710.645833333299</v>
      </c>
      <c r="L701" s="142" t="s">
        <v>131</v>
      </c>
      <c r="M701" s="142" t="s">
        <v>132</v>
      </c>
      <c r="N701" s="144">
        <v>-17.579999999999998</v>
      </c>
      <c r="O701" s="144">
        <v>44234.76</v>
      </c>
      <c r="P701" s="144">
        <v>5.08</v>
      </c>
      <c r="Q701" s="144">
        <v>562.5</v>
      </c>
      <c r="R701" s="144">
        <v>75</v>
      </c>
      <c r="S701" s="144">
        <v>92.58</v>
      </c>
      <c r="T701" s="142">
        <v>32</v>
      </c>
    </row>
    <row r="702" spans="2:20" x14ac:dyDescent="0.2">
      <c r="B702" s="142">
        <v>629</v>
      </c>
      <c r="C702" s="142" t="s">
        <v>79</v>
      </c>
      <c r="D702" s="142" t="s">
        <v>29</v>
      </c>
      <c r="E702" s="142" t="s">
        <v>128</v>
      </c>
      <c r="F702" s="142" t="s">
        <v>30</v>
      </c>
      <c r="G702" s="142" t="s">
        <v>44</v>
      </c>
      <c r="H702" s="142" t="s">
        <v>1160</v>
      </c>
      <c r="I702" s="142" t="s">
        <v>1161</v>
      </c>
      <c r="J702" s="179">
        <v>41711</v>
      </c>
      <c r="K702" s="178">
        <v>41711.645833333299</v>
      </c>
      <c r="L702" s="142" t="s">
        <v>131</v>
      </c>
      <c r="M702" s="142" t="s">
        <v>132</v>
      </c>
      <c r="N702" s="144">
        <v>-242.58</v>
      </c>
      <c r="O702" s="144">
        <v>43992.18</v>
      </c>
      <c r="P702" s="144">
        <v>5.08</v>
      </c>
      <c r="Q702" s="144">
        <v>250</v>
      </c>
      <c r="R702" s="144">
        <v>300</v>
      </c>
      <c r="S702" s="144">
        <v>542.58000000000004</v>
      </c>
      <c r="T702" s="142">
        <v>32</v>
      </c>
    </row>
    <row r="703" spans="2:20" x14ac:dyDescent="0.2">
      <c r="B703" s="142">
        <v>630</v>
      </c>
      <c r="C703" s="142" t="s">
        <v>79</v>
      </c>
      <c r="D703" s="142" t="s">
        <v>29</v>
      </c>
      <c r="E703" s="142" t="s">
        <v>128</v>
      </c>
      <c r="F703" s="142" t="s">
        <v>30</v>
      </c>
      <c r="G703" s="142" t="s">
        <v>44</v>
      </c>
      <c r="H703" s="142" t="s">
        <v>1162</v>
      </c>
      <c r="I703" s="142" t="s">
        <v>1163</v>
      </c>
      <c r="J703" s="179">
        <v>41712</v>
      </c>
      <c r="K703" s="178">
        <v>41712.645833333299</v>
      </c>
      <c r="L703" s="142" t="s">
        <v>131</v>
      </c>
      <c r="M703" s="142" t="s">
        <v>132</v>
      </c>
      <c r="N703" s="144">
        <v>-155.08000000000001</v>
      </c>
      <c r="O703" s="144">
        <v>43837.1</v>
      </c>
      <c r="P703" s="144">
        <v>5.08</v>
      </c>
      <c r="Q703" s="144">
        <v>450</v>
      </c>
      <c r="R703" s="144">
        <v>250</v>
      </c>
      <c r="S703" s="144">
        <v>405.08</v>
      </c>
      <c r="T703" s="142">
        <v>32</v>
      </c>
    </row>
    <row r="704" spans="2:20" x14ac:dyDescent="0.2">
      <c r="B704" s="142">
        <v>631</v>
      </c>
      <c r="C704" s="142" t="s">
        <v>79</v>
      </c>
      <c r="D704" s="142" t="s">
        <v>29</v>
      </c>
      <c r="E704" s="142" t="s">
        <v>128</v>
      </c>
      <c r="F704" s="142" t="s">
        <v>30</v>
      </c>
      <c r="G704" s="142" t="s">
        <v>44</v>
      </c>
      <c r="H704" s="142" t="s">
        <v>1164</v>
      </c>
      <c r="I704" s="142" t="s">
        <v>1161</v>
      </c>
      <c r="J704" s="179">
        <v>41718</v>
      </c>
      <c r="K704" s="178">
        <v>41718.645833333299</v>
      </c>
      <c r="L704" s="142" t="s">
        <v>131</v>
      </c>
      <c r="M704" s="142" t="s">
        <v>132</v>
      </c>
      <c r="N704" s="144">
        <v>207.42</v>
      </c>
      <c r="O704" s="144">
        <v>44044.52</v>
      </c>
      <c r="P704" s="144">
        <v>5.08</v>
      </c>
      <c r="Q704" s="144">
        <v>400</v>
      </c>
      <c r="R704" s="144">
        <v>375</v>
      </c>
      <c r="S704" s="144">
        <v>167.58</v>
      </c>
      <c r="T704" s="142">
        <v>32</v>
      </c>
    </row>
    <row r="705" spans="2:20" x14ac:dyDescent="0.2">
      <c r="B705" s="142">
        <v>632</v>
      </c>
      <c r="C705" s="142" t="s">
        <v>79</v>
      </c>
      <c r="D705" s="142" t="s">
        <v>29</v>
      </c>
      <c r="E705" s="142" t="s">
        <v>128</v>
      </c>
      <c r="F705" s="142" t="s">
        <v>30</v>
      </c>
      <c r="G705" s="142" t="s">
        <v>44</v>
      </c>
      <c r="H705" s="142" t="s">
        <v>1165</v>
      </c>
      <c r="I705" s="142" t="s">
        <v>1166</v>
      </c>
      <c r="J705" s="179">
        <v>41725</v>
      </c>
      <c r="K705" s="178">
        <v>41725.645833333299</v>
      </c>
      <c r="L705" s="142" t="s">
        <v>131</v>
      </c>
      <c r="M705" s="142" t="s">
        <v>132</v>
      </c>
      <c r="N705" s="144">
        <v>69.92</v>
      </c>
      <c r="O705" s="144">
        <v>44114.44</v>
      </c>
      <c r="P705" s="144">
        <v>5.08</v>
      </c>
      <c r="Q705" s="144">
        <v>500</v>
      </c>
      <c r="R705" s="144">
        <v>225</v>
      </c>
      <c r="S705" s="144">
        <v>155.08000000000001</v>
      </c>
      <c r="T705" s="142">
        <v>32</v>
      </c>
    </row>
    <row r="706" spans="2:20" x14ac:dyDescent="0.2">
      <c r="B706" s="142">
        <v>633</v>
      </c>
      <c r="C706" s="142" t="s">
        <v>79</v>
      </c>
      <c r="D706" s="142" t="s">
        <v>29</v>
      </c>
      <c r="E706" s="142" t="s">
        <v>128</v>
      </c>
      <c r="F706" s="142" t="s">
        <v>30</v>
      </c>
      <c r="G706" s="142" t="s">
        <v>44</v>
      </c>
      <c r="H706" s="142" t="s">
        <v>1167</v>
      </c>
      <c r="I706" s="142" t="s">
        <v>1168</v>
      </c>
      <c r="J706" s="178">
        <v>41736.041666666701</v>
      </c>
      <c r="K706" s="178">
        <v>41736.645833333299</v>
      </c>
      <c r="L706" s="142" t="s">
        <v>131</v>
      </c>
      <c r="M706" s="142" t="s">
        <v>132</v>
      </c>
      <c r="N706" s="144">
        <v>-417.58</v>
      </c>
      <c r="O706" s="144">
        <v>43696.86</v>
      </c>
      <c r="P706" s="144">
        <v>5.08</v>
      </c>
      <c r="Q706" s="144">
        <v>500</v>
      </c>
      <c r="R706" s="144">
        <v>187.5</v>
      </c>
      <c r="S706" s="144">
        <v>605.08000000000004</v>
      </c>
      <c r="T706" s="142">
        <v>30</v>
      </c>
    </row>
    <row r="707" spans="2:20" x14ac:dyDescent="0.2">
      <c r="B707" s="142">
        <v>634</v>
      </c>
      <c r="C707" s="142" t="s">
        <v>79</v>
      </c>
      <c r="D707" s="142" t="s">
        <v>29</v>
      </c>
      <c r="E707" s="142" t="s">
        <v>128</v>
      </c>
      <c r="F707" s="142" t="s">
        <v>30</v>
      </c>
      <c r="G707" s="142" t="s">
        <v>44</v>
      </c>
      <c r="H707" s="142" t="s">
        <v>1169</v>
      </c>
      <c r="I707" s="142" t="s">
        <v>1170</v>
      </c>
      <c r="J707" s="178">
        <v>41740.041666666701</v>
      </c>
      <c r="K707" s="178">
        <v>41740.416666666701</v>
      </c>
      <c r="L707" s="142" t="s">
        <v>137</v>
      </c>
      <c r="M707" s="142" t="s">
        <v>138</v>
      </c>
      <c r="N707" s="144">
        <v>-80.08</v>
      </c>
      <c r="O707" s="144">
        <v>43616.78</v>
      </c>
      <c r="P707" s="144">
        <v>5.08</v>
      </c>
      <c r="Q707" s="144">
        <v>175</v>
      </c>
      <c r="R707" s="144">
        <v>100</v>
      </c>
      <c r="S707" s="144">
        <v>180.08</v>
      </c>
      <c r="T707" s="142">
        <v>19</v>
      </c>
    </row>
    <row r="708" spans="2:20" x14ac:dyDescent="0.2">
      <c r="B708" s="142">
        <v>635</v>
      </c>
      <c r="C708" s="142" t="s">
        <v>79</v>
      </c>
      <c r="D708" s="142" t="s">
        <v>29</v>
      </c>
      <c r="E708" s="142" t="s">
        <v>128</v>
      </c>
      <c r="F708" s="142" t="s">
        <v>30</v>
      </c>
      <c r="G708" s="142" t="s">
        <v>44</v>
      </c>
      <c r="H708" s="142" t="s">
        <v>1171</v>
      </c>
      <c r="I708" s="142" t="s">
        <v>1172</v>
      </c>
      <c r="J708" s="178">
        <v>41743.041666666701</v>
      </c>
      <c r="K708" s="178">
        <v>41743.416666666701</v>
      </c>
      <c r="L708" s="142" t="s">
        <v>137</v>
      </c>
      <c r="M708" s="142" t="s">
        <v>138</v>
      </c>
      <c r="N708" s="144">
        <v>-142.58000000000001</v>
      </c>
      <c r="O708" s="144">
        <v>43474.2</v>
      </c>
      <c r="P708" s="144">
        <v>5.08</v>
      </c>
      <c r="Q708" s="144">
        <v>162.5</v>
      </c>
      <c r="R708" s="144">
        <v>187.5</v>
      </c>
      <c r="S708" s="144">
        <v>330.08</v>
      </c>
      <c r="T708" s="142">
        <v>19</v>
      </c>
    </row>
    <row r="709" spans="2:20" x14ac:dyDescent="0.2">
      <c r="B709" s="142">
        <v>636</v>
      </c>
      <c r="C709" s="142" t="s">
        <v>79</v>
      </c>
      <c r="D709" s="142" t="s">
        <v>29</v>
      </c>
      <c r="E709" s="142" t="s">
        <v>128</v>
      </c>
      <c r="F709" s="142" t="s">
        <v>30</v>
      </c>
      <c r="G709" s="142" t="s">
        <v>44</v>
      </c>
      <c r="H709" s="142" t="s">
        <v>1173</v>
      </c>
      <c r="I709" s="142" t="s">
        <v>1174</v>
      </c>
      <c r="J709" s="178">
        <v>41757.041666666701</v>
      </c>
      <c r="K709" s="178">
        <v>41757.645833333299</v>
      </c>
      <c r="L709" s="142" t="s">
        <v>131</v>
      </c>
      <c r="M709" s="142" t="s">
        <v>132</v>
      </c>
      <c r="N709" s="144">
        <v>394.92</v>
      </c>
      <c r="O709" s="144">
        <v>43869.120000000003</v>
      </c>
      <c r="P709" s="144">
        <v>5.08</v>
      </c>
      <c r="Q709" s="144">
        <v>37.5</v>
      </c>
      <c r="R709" s="144">
        <v>650</v>
      </c>
      <c r="S709" s="144">
        <v>255.08</v>
      </c>
      <c r="T709" s="142">
        <v>30</v>
      </c>
    </row>
    <row r="710" spans="2:20" x14ac:dyDescent="0.2">
      <c r="B710" s="142">
        <v>637</v>
      </c>
      <c r="C710" s="142" t="s">
        <v>79</v>
      </c>
      <c r="D710" s="142" t="s">
        <v>29</v>
      </c>
      <c r="E710" s="142" t="s">
        <v>128</v>
      </c>
      <c r="F710" s="142" t="s">
        <v>30</v>
      </c>
      <c r="G710" s="142" t="s">
        <v>44</v>
      </c>
      <c r="H710" s="142" t="s">
        <v>1175</v>
      </c>
      <c r="I710" s="142" t="s">
        <v>1176</v>
      </c>
      <c r="J710" s="178">
        <v>41766.041666666701</v>
      </c>
      <c r="K710" s="178">
        <v>41766.645833333299</v>
      </c>
      <c r="L710" s="142" t="s">
        <v>131</v>
      </c>
      <c r="M710" s="142" t="s">
        <v>132</v>
      </c>
      <c r="N710" s="144">
        <v>-17.579999999999998</v>
      </c>
      <c r="O710" s="144">
        <v>43851.54</v>
      </c>
      <c r="P710" s="144">
        <v>5.08</v>
      </c>
      <c r="Q710" s="144">
        <v>387.5</v>
      </c>
      <c r="R710" s="144">
        <v>462.5</v>
      </c>
      <c r="S710" s="144">
        <v>480.08</v>
      </c>
      <c r="T710" s="142">
        <v>30</v>
      </c>
    </row>
    <row r="711" spans="2:20" x14ac:dyDescent="0.2">
      <c r="B711" s="142">
        <v>638</v>
      </c>
      <c r="C711" s="142" t="s">
        <v>79</v>
      </c>
      <c r="D711" s="142" t="s">
        <v>29</v>
      </c>
      <c r="E711" s="142" t="s">
        <v>128</v>
      </c>
      <c r="F711" s="142" t="s">
        <v>30</v>
      </c>
      <c r="G711" s="142" t="s">
        <v>44</v>
      </c>
      <c r="H711" s="142" t="s">
        <v>1177</v>
      </c>
      <c r="I711" s="142" t="s">
        <v>1178</v>
      </c>
      <c r="J711" s="178">
        <v>41768.041666666701</v>
      </c>
      <c r="K711" s="178">
        <v>41768.645833333299</v>
      </c>
      <c r="L711" s="142" t="s">
        <v>131</v>
      </c>
      <c r="M711" s="142" t="s">
        <v>132</v>
      </c>
      <c r="N711" s="144">
        <v>-192.58</v>
      </c>
      <c r="O711" s="144">
        <v>43658.96</v>
      </c>
      <c r="P711" s="144">
        <v>5.08</v>
      </c>
      <c r="Q711" s="144">
        <v>275</v>
      </c>
      <c r="R711" s="144">
        <v>225</v>
      </c>
      <c r="S711" s="144">
        <v>417.58</v>
      </c>
      <c r="T711" s="142">
        <v>30</v>
      </c>
    </row>
    <row r="712" spans="2:20" x14ac:dyDescent="0.2">
      <c r="B712" s="142">
        <v>639</v>
      </c>
      <c r="C712" s="142" t="s">
        <v>79</v>
      </c>
      <c r="D712" s="142" t="s">
        <v>29</v>
      </c>
      <c r="E712" s="142" t="s">
        <v>128</v>
      </c>
      <c r="F712" s="142" t="s">
        <v>30</v>
      </c>
      <c r="G712" s="142" t="s">
        <v>44</v>
      </c>
      <c r="H712" s="142" t="s">
        <v>1179</v>
      </c>
      <c r="I712" s="142" t="s">
        <v>1180</v>
      </c>
      <c r="J712" s="178">
        <v>41774.041666666701</v>
      </c>
      <c r="K712" s="178">
        <v>41774.604166666701</v>
      </c>
      <c r="L712" s="142" t="s">
        <v>131</v>
      </c>
      <c r="M712" s="142" t="s">
        <v>335</v>
      </c>
      <c r="N712" s="144">
        <v>-942.58</v>
      </c>
      <c r="O712" s="144">
        <v>42716.38</v>
      </c>
      <c r="P712" s="144">
        <v>5.08</v>
      </c>
      <c r="Q712" s="144">
        <v>937.5</v>
      </c>
      <c r="R712" s="144">
        <v>212.5</v>
      </c>
      <c r="S712" s="144">
        <v>1155.08</v>
      </c>
      <c r="T712" s="142">
        <v>28</v>
      </c>
    </row>
    <row r="713" spans="2:20" x14ac:dyDescent="0.2">
      <c r="B713" s="142">
        <v>640</v>
      </c>
      <c r="C713" s="142" t="s">
        <v>79</v>
      </c>
      <c r="D713" s="142" t="s">
        <v>29</v>
      </c>
      <c r="E713" s="142" t="s">
        <v>128</v>
      </c>
      <c r="F713" s="142" t="s">
        <v>30</v>
      </c>
      <c r="G713" s="142" t="s">
        <v>44</v>
      </c>
      <c r="H713" s="142" t="s">
        <v>1181</v>
      </c>
      <c r="I713" s="142" t="s">
        <v>1182</v>
      </c>
      <c r="J713" s="178">
        <v>41802.041666666701</v>
      </c>
      <c r="K713" s="178">
        <v>41802.645833333299</v>
      </c>
      <c r="L713" s="142" t="s">
        <v>131</v>
      </c>
      <c r="M713" s="142" t="s">
        <v>132</v>
      </c>
      <c r="N713" s="144">
        <v>-442.58</v>
      </c>
      <c r="O713" s="144">
        <v>42273.8</v>
      </c>
      <c r="P713" s="144">
        <v>5.08</v>
      </c>
      <c r="Q713" s="144">
        <v>525</v>
      </c>
      <c r="R713" s="144">
        <v>175</v>
      </c>
      <c r="S713" s="144">
        <v>617.58000000000004</v>
      </c>
      <c r="T713" s="142">
        <v>30</v>
      </c>
    </row>
    <row r="714" spans="2:20" x14ac:dyDescent="0.2">
      <c r="B714" s="142">
        <v>641</v>
      </c>
      <c r="C714" s="142" t="s">
        <v>79</v>
      </c>
      <c r="D714" s="142" t="s">
        <v>29</v>
      </c>
      <c r="E714" s="142" t="s">
        <v>128</v>
      </c>
      <c r="F714" s="142" t="s">
        <v>30</v>
      </c>
      <c r="G714" s="142" t="s">
        <v>44</v>
      </c>
      <c r="H714" s="142" t="s">
        <v>1183</v>
      </c>
      <c r="I714" s="142" t="s">
        <v>1184</v>
      </c>
      <c r="J714" s="178">
        <v>41814.041666666701</v>
      </c>
      <c r="K714" s="178">
        <v>41814.645833333299</v>
      </c>
      <c r="L714" s="142" t="s">
        <v>131</v>
      </c>
      <c r="M714" s="142" t="s">
        <v>132</v>
      </c>
      <c r="N714" s="144">
        <v>419.92</v>
      </c>
      <c r="O714" s="144">
        <v>42693.72</v>
      </c>
      <c r="P714" s="144">
        <v>5.08</v>
      </c>
      <c r="Q714" s="144">
        <v>175</v>
      </c>
      <c r="R714" s="144">
        <v>437.5</v>
      </c>
      <c r="S714" s="144">
        <v>17.579999999999998</v>
      </c>
      <c r="T714" s="142">
        <v>30</v>
      </c>
    </row>
    <row r="715" spans="2:20" x14ac:dyDescent="0.2">
      <c r="B715" s="142">
        <v>642</v>
      </c>
      <c r="C715" s="142" t="s">
        <v>79</v>
      </c>
      <c r="D715" s="142" t="s">
        <v>29</v>
      </c>
      <c r="E715" s="142" t="s">
        <v>128</v>
      </c>
      <c r="F715" s="142" t="s">
        <v>30</v>
      </c>
      <c r="G715" s="142" t="s">
        <v>44</v>
      </c>
      <c r="H715" s="142" t="s">
        <v>1185</v>
      </c>
      <c r="I715" s="142" t="s">
        <v>1186</v>
      </c>
      <c r="J715" s="178">
        <v>41815.041666666701</v>
      </c>
      <c r="K715" s="178">
        <v>41815.645833333299</v>
      </c>
      <c r="L715" s="142" t="s">
        <v>131</v>
      </c>
      <c r="M715" s="142" t="s">
        <v>132</v>
      </c>
      <c r="N715" s="144">
        <v>307.42</v>
      </c>
      <c r="O715" s="144">
        <v>43001.14</v>
      </c>
      <c r="P715" s="144">
        <v>5.08</v>
      </c>
      <c r="Q715" s="144">
        <v>250</v>
      </c>
      <c r="R715" s="144">
        <v>325</v>
      </c>
      <c r="S715" s="144">
        <v>17.579999999999998</v>
      </c>
      <c r="T715" s="142">
        <v>30</v>
      </c>
    </row>
    <row r="716" spans="2:20" x14ac:dyDescent="0.2">
      <c r="B716" s="142">
        <v>643</v>
      </c>
      <c r="C716" s="142" t="s">
        <v>79</v>
      </c>
      <c r="D716" s="142" t="s">
        <v>29</v>
      </c>
      <c r="E716" s="142" t="s">
        <v>128</v>
      </c>
      <c r="F716" s="142" t="s">
        <v>30</v>
      </c>
      <c r="G716" s="142" t="s">
        <v>44</v>
      </c>
      <c r="H716" s="142" t="s">
        <v>1187</v>
      </c>
      <c r="I716" s="142" t="s">
        <v>1184</v>
      </c>
      <c r="J716" s="178">
        <v>41828.041666666701</v>
      </c>
      <c r="K716" s="178">
        <v>41828.645833333299</v>
      </c>
      <c r="L716" s="142" t="s">
        <v>131</v>
      </c>
      <c r="M716" s="142" t="s">
        <v>132</v>
      </c>
      <c r="N716" s="144">
        <v>-492.58</v>
      </c>
      <c r="O716" s="144">
        <v>42508.56</v>
      </c>
      <c r="P716" s="144">
        <v>5.08</v>
      </c>
      <c r="Q716" s="144">
        <v>650</v>
      </c>
      <c r="R716" s="144">
        <v>87.5</v>
      </c>
      <c r="S716" s="144">
        <v>580.08000000000004</v>
      </c>
      <c r="T716" s="142">
        <v>30</v>
      </c>
    </row>
    <row r="717" spans="2:20" x14ac:dyDescent="0.2">
      <c r="B717" s="142">
        <v>644</v>
      </c>
      <c r="C717" s="142" t="s">
        <v>79</v>
      </c>
      <c r="D717" s="142" t="s">
        <v>29</v>
      </c>
      <c r="E717" s="142" t="s">
        <v>128</v>
      </c>
      <c r="F717" s="142" t="s">
        <v>30</v>
      </c>
      <c r="G717" s="142" t="s">
        <v>44</v>
      </c>
      <c r="H717" s="142" t="s">
        <v>1188</v>
      </c>
      <c r="I717" s="142" t="s">
        <v>1189</v>
      </c>
      <c r="J717" s="178">
        <v>41829.041666666701</v>
      </c>
      <c r="K717" s="178">
        <v>41829.645833333299</v>
      </c>
      <c r="L717" s="142" t="s">
        <v>131</v>
      </c>
      <c r="M717" s="142" t="s">
        <v>132</v>
      </c>
      <c r="N717" s="144">
        <v>119.92</v>
      </c>
      <c r="O717" s="144">
        <v>42628.480000000003</v>
      </c>
      <c r="P717" s="144">
        <v>5.08</v>
      </c>
      <c r="Q717" s="144">
        <v>137.5</v>
      </c>
      <c r="R717" s="144">
        <v>212.5</v>
      </c>
      <c r="S717" s="144">
        <v>92.58</v>
      </c>
      <c r="T717" s="142">
        <v>30</v>
      </c>
    </row>
    <row r="718" spans="2:20" x14ac:dyDescent="0.2">
      <c r="B718" s="142">
        <v>645</v>
      </c>
      <c r="C718" s="142" t="s">
        <v>79</v>
      </c>
      <c r="D718" s="142" t="s">
        <v>29</v>
      </c>
      <c r="E718" s="142" t="s">
        <v>128</v>
      </c>
      <c r="F718" s="142" t="s">
        <v>30</v>
      </c>
      <c r="G718" s="142" t="s">
        <v>44</v>
      </c>
      <c r="H718" s="142" t="s">
        <v>1190</v>
      </c>
      <c r="I718" s="142" t="s">
        <v>1191</v>
      </c>
      <c r="J718" s="178">
        <v>41831.041666666701</v>
      </c>
      <c r="K718" s="178">
        <v>41831.645833333299</v>
      </c>
      <c r="L718" s="142" t="s">
        <v>131</v>
      </c>
      <c r="M718" s="142" t="s">
        <v>132</v>
      </c>
      <c r="N718" s="144">
        <v>-30.08</v>
      </c>
      <c r="O718" s="144">
        <v>42598.400000000001</v>
      </c>
      <c r="P718" s="144">
        <v>5.08</v>
      </c>
      <c r="Q718" s="144">
        <v>225</v>
      </c>
      <c r="R718" s="144">
        <v>300</v>
      </c>
      <c r="S718" s="144">
        <v>330.08</v>
      </c>
      <c r="T718" s="142">
        <v>30</v>
      </c>
    </row>
    <row r="719" spans="2:20" x14ac:dyDescent="0.2">
      <c r="B719" s="142">
        <v>646</v>
      </c>
      <c r="C719" s="142" t="s">
        <v>79</v>
      </c>
      <c r="D719" s="142" t="s">
        <v>29</v>
      </c>
      <c r="E719" s="142" t="s">
        <v>128</v>
      </c>
      <c r="F719" s="142" t="s">
        <v>30</v>
      </c>
      <c r="G719" s="142" t="s">
        <v>44</v>
      </c>
      <c r="H719" s="142" t="s">
        <v>1192</v>
      </c>
      <c r="I719" s="142" t="s">
        <v>1193</v>
      </c>
      <c r="J719" s="178">
        <v>41838.041666666701</v>
      </c>
      <c r="K719" s="178">
        <v>41838.645833333299</v>
      </c>
      <c r="L719" s="142" t="s">
        <v>131</v>
      </c>
      <c r="M719" s="142" t="s">
        <v>132</v>
      </c>
      <c r="N719" s="144">
        <v>769.92</v>
      </c>
      <c r="O719" s="144">
        <v>43368.32</v>
      </c>
      <c r="P719" s="144">
        <v>5.08</v>
      </c>
      <c r="Q719" s="144">
        <v>12.5</v>
      </c>
      <c r="R719" s="144">
        <v>800</v>
      </c>
      <c r="S719" s="144">
        <v>30.08</v>
      </c>
      <c r="T719" s="142">
        <v>30</v>
      </c>
    </row>
    <row r="720" spans="2:20" x14ac:dyDescent="0.2">
      <c r="B720" s="142">
        <v>647</v>
      </c>
      <c r="C720" s="142" t="s">
        <v>79</v>
      </c>
      <c r="D720" s="142" t="s">
        <v>29</v>
      </c>
      <c r="E720" s="142" t="s">
        <v>128</v>
      </c>
      <c r="F720" s="142" t="s">
        <v>30</v>
      </c>
      <c r="G720" s="142" t="s">
        <v>44</v>
      </c>
      <c r="H720" s="142" t="s">
        <v>1194</v>
      </c>
      <c r="I720" s="142" t="s">
        <v>1195</v>
      </c>
      <c r="J720" s="178">
        <v>41842.041666666701</v>
      </c>
      <c r="K720" s="178">
        <v>41842.645833333299</v>
      </c>
      <c r="L720" s="142" t="s">
        <v>131</v>
      </c>
      <c r="M720" s="142" t="s">
        <v>132</v>
      </c>
      <c r="N720" s="144">
        <v>619.91999999999996</v>
      </c>
      <c r="O720" s="144">
        <v>43988.24</v>
      </c>
      <c r="P720" s="144">
        <v>5.08</v>
      </c>
      <c r="Q720" s="144">
        <v>12.5</v>
      </c>
      <c r="R720" s="144">
        <v>675</v>
      </c>
      <c r="S720" s="144">
        <v>55.08</v>
      </c>
      <c r="T720" s="142">
        <v>30</v>
      </c>
    </row>
    <row r="721" spans="2:20" x14ac:dyDescent="0.2">
      <c r="B721" s="142">
        <v>648</v>
      </c>
      <c r="C721" s="142" t="s">
        <v>79</v>
      </c>
      <c r="D721" s="142" t="s">
        <v>29</v>
      </c>
      <c r="E721" s="142" t="s">
        <v>128</v>
      </c>
      <c r="F721" s="142" t="s">
        <v>30</v>
      </c>
      <c r="G721" s="142" t="s">
        <v>44</v>
      </c>
      <c r="H721" s="142" t="s">
        <v>1187</v>
      </c>
      <c r="I721" s="142" t="s">
        <v>1196</v>
      </c>
      <c r="J721" s="178">
        <v>41848.041666666701</v>
      </c>
      <c r="K721" s="178">
        <v>41848.645833333299</v>
      </c>
      <c r="L721" s="142" t="s">
        <v>131</v>
      </c>
      <c r="M721" s="142" t="s">
        <v>132</v>
      </c>
      <c r="N721" s="144">
        <v>-242.58</v>
      </c>
      <c r="O721" s="144">
        <v>43745.66</v>
      </c>
      <c r="P721" s="144">
        <v>5.08</v>
      </c>
      <c r="Q721" s="144">
        <v>400</v>
      </c>
      <c r="R721" s="144">
        <v>287.5</v>
      </c>
      <c r="S721" s="144">
        <v>530.08000000000004</v>
      </c>
      <c r="T721" s="142">
        <v>30</v>
      </c>
    </row>
    <row r="722" spans="2:20" x14ac:dyDescent="0.2">
      <c r="B722" s="142">
        <v>649</v>
      </c>
      <c r="C722" s="142" t="s">
        <v>79</v>
      </c>
      <c r="D722" s="142" t="s">
        <v>29</v>
      </c>
      <c r="E722" s="142" t="s">
        <v>128</v>
      </c>
      <c r="F722" s="142" t="s">
        <v>30</v>
      </c>
      <c r="G722" s="142" t="s">
        <v>44</v>
      </c>
      <c r="H722" s="142" t="s">
        <v>1193</v>
      </c>
      <c r="I722" s="142" t="s">
        <v>1197</v>
      </c>
      <c r="J722" s="178">
        <v>41850.041666666701</v>
      </c>
      <c r="K722" s="178">
        <v>41850.645833333299</v>
      </c>
      <c r="L722" s="142" t="s">
        <v>131</v>
      </c>
      <c r="M722" s="142" t="s">
        <v>132</v>
      </c>
      <c r="N722" s="144">
        <v>-142.58000000000001</v>
      </c>
      <c r="O722" s="144">
        <v>43603.08</v>
      </c>
      <c r="P722" s="144">
        <v>5.08</v>
      </c>
      <c r="Q722" s="144">
        <v>225</v>
      </c>
      <c r="R722" s="144">
        <v>500</v>
      </c>
      <c r="S722" s="144">
        <v>642.58000000000004</v>
      </c>
      <c r="T722" s="142">
        <v>30</v>
      </c>
    </row>
    <row r="723" spans="2:20" x14ac:dyDescent="0.2">
      <c r="B723" s="142">
        <v>650</v>
      </c>
      <c r="C723" s="142" t="s">
        <v>79</v>
      </c>
      <c r="D723" s="142" t="s">
        <v>29</v>
      </c>
      <c r="E723" s="142" t="s">
        <v>128</v>
      </c>
      <c r="F723" s="142" t="s">
        <v>30</v>
      </c>
      <c r="G723" s="142" t="s">
        <v>44</v>
      </c>
      <c r="H723" s="142" t="s">
        <v>1198</v>
      </c>
      <c r="I723" s="142" t="s">
        <v>1199</v>
      </c>
      <c r="J723" s="178">
        <v>41852.041666666701</v>
      </c>
      <c r="K723" s="178">
        <v>41852.416666666701</v>
      </c>
      <c r="L723" s="142" t="s">
        <v>137</v>
      </c>
      <c r="M723" s="142" t="s">
        <v>138</v>
      </c>
      <c r="N723" s="144">
        <v>-730.08</v>
      </c>
      <c r="O723" s="144">
        <v>42873</v>
      </c>
      <c r="P723" s="144">
        <v>5.08</v>
      </c>
      <c r="Q723" s="144">
        <v>762.5</v>
      </c>
      <c r="R723" s="144">
        <v>62.5</v>
      </c>
      <c r="S723" s="144">
        <v>792.58</v>
      </c>
      <c r="T723" s="142">
        <v>19</v>
      </c>
    </row>
    <row r="724" spans="2:20" x14ac:dyDescent="0.2">
      <c r="B724" s="142">
        <v>651</v>
      </c>
      <c r="C724" s="142" t="s">
        <v>79</v>
      </c>
      <c r="D724" s="142" t="s">
        <v>29</v>
      </c>
      <c r="E724" s="142" t="s">
        <v>128</v>
      </c>
      <c r="F724" s="142" t="s">
        <v>30</v>
      </c>
      <c r="G724" s="142" t="s">
        <v>44</v>
      </c>
      <c r="H724" s="142" t="s">
        <v>1200</v>
      </c>
      <c r="I724" s="142" t="s">
        <v>1201</v>
      </c>
      <c r="J724" s="178">
        <v>41857.041666666701</v>
      </c>
      <c r="K724" s="178">
        <v>41857.416666666701</v>
      </c>
      <c r="L724" s="142" t="s">
        <v>137</v>
      </c>
      <c r="M724" s="142" t="s">
        <v>138</v>
      </c>
      <c r="N724" s="144">
        <v>-230.08</v>
      </c>
      <c r="O724" s="144">
        <v>42642.92</v>
      </c>
      <c r="P724" s="144">
        <v>5.08</v>
      </c>
      <c r="Q724" s="144">
        <v>237.5</v>
      </c>
      <c r="R724" s="144">
        <v>187.5</v>
      </c>
      <c r="S724" s="144">
        <v>417.58</v>
      </c>
      <c r="T724" s="142">
        <v>19</v>
      </c>
    </row>
    <row r="725" spans="2:20" x14ac:dyDescent="0.2">
      <c r="B725" s="142">
        <v>652</v>
      </c>
      <c r="C725" s="142" t="s">
        <v>79</v>
      </c>
      <c r="D725" s="142" t="s">
        <v>29</v>
      </c>
      <c r="E725" s="142" t="s">
        <v>128</v>
      </c>
      <c r="F725" s="142" t="s">
        <v>30</v>
      </c>
      <c r="G725" s="142" t="s">
        <v>44</v>
      </c>
      <c r="H725" s="142" t="s">
        <v>1202</v>
      </c>
      <c r="I725" s="142" t="s">
        <v>1203</v>
      </c>
      <c r="J725" s="178">
        <v>41859.041666666701</v>
      </c>
      <c r="K725" s="178">
        <v>41859.416666666701</v>
      </c>
      <c r="L725" s="142" t="s">
        <v>137</v>
      </c>
      <c r="M725" s="142" t="s">
        <v>138</v>
      </c>
      <c r="N725" s="144">
        <v>-392.58</v>
      </c>
      <c r="O725" s="144">
        <v>42250.34</v>
      </c>
      <c r="P725" s="144">
        <v>5.08</v>
      </c>
      <c r="Q725" s="144">
        <v>762.5</v>
      </c>
      <c r="R725" s="144">
        <v>12.5</v>
      </c>
      <c r="S725" s="144">
        <v>405.08</v>
      </c>
      <c r="T725" s="142">
        <v>19</v>
      </c>
    </row>
    <row r="726" spans="2:20" x14ac:dyDescent="0.2">
      <c r="B726" s="142">
        <v>653</v>
      </c>
      <c r="C726" s="142" t="s">
        <v>79</v>
      </c>
      <c r="D726" s="142" t="s">
        <v>29</v>
      </c>
      <c r="E726" s="142" t="s">
        <v>128</v>
      </c>
      <c r="F726" s="142" t="s">
        <v>30</v>
      </c>
      <c r="G726" s="142" t="s">
        <v>44</v>
      </c>
      <c r="H726" s="142" t="s">
        <v>1204</v>
      </c>
      <c r="I726" s="142" t="s">
        <v>1205</v>
      </c>
      <c r="J726" s="178">
        <v>41892.041666666701</v>
      </c>
      <c r="K726" s="178">
        <v>41892.645833333299</v>
      </c>
      <c r="L726" s="142" t="s">
        <v>131</v>
      </c>
      <c r="M726" s="142" t="s">
        <v>132</v>
      </c>
      <c r="N726" s="144">
        <v>-192.58</v>
      </c>
      <c r="O726" s="144">
        <v>42057.760000000002</v>
      </c>
      <c r="P726" s="144">
        <v>5.08</v>
      </c>
      <c r="Q726" s="144">
        <v>300</v>
      </c>
      <c r="R726" s="144">
        <v>237.5</v>
      </c>
      <c r="S726" s="144">
        <v>430.08</v>
      </c>
      <c r="T726" s="142">
        <v>30</v>
      </c>
    </row>
    <row r="727" spans="2:20" x14ac:dyDescent="0.2">
      <c r="B727" s="142">
        <v>654</v>
      </c>
      <c r="C727" s="142" t="s">
        <v>79</v>
      </c>
      <c r="D727" s="142" t="s">
        <v>29</v>
      </c>
      <c r="E727" s="142" t="s">
        <v>128</v>
      </c>
      <c r="F727" s="142" t="s">
        <v>30</v>
      </c>
      <c r="G727" s="142" t="s">
        <v>44</v>
      </c>
      <c r="H727" s="142" t="s">
        <v>1206</v>
      </c>
      <c r="I727" s="142" t="s">
        <v>1207</v>
      </c>
      <c r="J727" s="178">
        <v>41897.041666666701</v>
      </c>
      <c r="K727" s="178">
        <v>41897.645833333299</v>
      </c>
      <c r="L727" s="142" t="s">
        <v>131</v>
      </c>
      <c r="M727" s="142" t="s">
        <v>132</v>
      </c>
      <c r="N727" s="144">
        <v>219.92</v>
      </c>
      <c r="O727" s="144">
        <v>42277.68</v>
      </c>
      <c r="P727" s="144">
        <v>5.08</v>
      </c>
      <c r="Q727" s="144">
        <v>75</v>
      </c>
      <c r="R727" s="144">
        <v>387.5</v>
      </c>
      <c r="S727" s="144">
        <v>167.58</v>
      </c>
      <c r="T727" s="142">
        <v>30</v>
      </c>
    </row>
    <row r="728" spans="2:20" x14ac:dyDescent="0.2">
      <c r="B728" s="142">
        <v>655</v>
      </c>
      <c r="C728" s="142" t="s">
        <v>79</v>
      </c>
      <c r="D728" s="142" t="s">
        <v>29</v>
      </c>
      <c r="E728" s="142" t="s">
        <v>128</v>
      </c>
      <c r="F728" s="142" t="s">
        <v>30</v>
      </c>
      <c r="G728" s="142" t="s">
        <v>44</v>
      </c>
      <c r="H728" s="142" t="s">
        <v>1208</v>
      </c>
      <c r="I728" s="142" t="s">
        <v>1209</v>
      </c>
      <c r="J728" s="178">
        <v>41904.041666666701</v>
      </c>
      <c r="K728" s="178">
        <v>41904.645833333299</v>
      </c>
      <c r="L728" s="142" t="s">
        <v>131</v>
      </c>
      <c r="M728" s="142" t="s">
        <v>132</v>
      </c>
      <c r="N728" s="144">
        <v>-717.58</v>
      </c>
      <c r="O728" s="144">
        <v>41560.1</v>
      </c>
      <c r="P728" s="144">
        <v>5.08</v>
      </c>
      <c r="Q728" s="144">
        <v>762.5</v>
      </c>
      <c r="R728" s="144">
        <v>0</v>
      </c>
      <c r="S728" s="144">
        <v>717.58</v>
      </c>
      <c r="T728" s="142">
        <v>30</v>
      </c>
    </row>
    <row r="729" spans="2:20" x14ac:dyDescent="0.2">
      <c r="B729" s="142">
        <v>656</v>
      </c>
      <c r="C729" s="142" t="s">
        <v>79</v>
      </c>
      <c r="D729" s="142" t="s">
        <v>29</v>
      </c>
      <c r="E729" s="142" t="s">
        <v>128</v>
      </c>
      <c r="F729" s="142" t="s">
        <v>30</v>
      </c>
      <c r="G729" s="142" t="s">
        <v>44</v>
      </c>
      <c r="H729" s="142" t="s">
        <v>1210</v>
      </c>
      <c r="I729" s="142" t="s">
        <v>1211</v>
      </c>
      <c r="J729" s="178">
        <v>41906.041666666701</v>
      </c>
      <c r="K729" s="178">
        <v>41906.645833333299</v>
      </c>
      <c r="L729" s="142" t="s">
        <v>131</v>
      </c>
      <c r="M729" s="142" t="s">
        <v>132</v>
      </c>
      <c r="N729" s="144">
        <v>182.42</v>
      </c>
      <c r="O729" s="144">
        <v>41742.519999999997</v>
      </c>
      <c r="P729" s="144">
        <v>5.08</v>
      </c>
      <c r="Q729" s="144">
        <v>137.5</v>
      </c>
      <c r="R729" s="144">
        <v>287.5</v>
      </c>
      <c r="S729" s="144">
        <v>105.08</v>
      </c>
      <c r="T729" s="142">
        <v>30</v>
      </c>
    </row>
    <row r="730" spans="2:20" x14ac:dyDescent="0.2">
      <c r="B730" s="142">
        <v>657</v>
      </c>
      <c r="C730" s="142" t="s">
        <v>79</v>
      </c>
      <c r="D730" s="142" t="s">
        <v>29</v>
      </c>
      <c r="E730" s="142" t="s">
        <v>128</v>
      </c>
      <c r="F730" s="142" t="s">
        <v>30</v>
      </c>
      <c r="G730" s="142" t="s">
        <v>44</v>
      </c>
      <c r="H730" s="142" t="s">
        <v>1212</v>
      </c>
      <c r="I730" s="142" t="s">
        <v>1213</v>
      </c>
      <c r="J730" s="178">
        <v>41913.041666666701</v>
      </c>
      <c r="K730" s="178">
        <v>41913.416666666701</v>
      </c>
      <c r="L730" s="142" t="s">
        <v>137</v>
      </c>
      <c r="M730" s="142" t="s">
        <v>138</v>
      </c>
      <c r="N730" s="144">
        <v>219.92</v>
      </c>
      <c r="O730" s="144">
        <v>41962.44</v>
      </c>
      <c r="P730" s="144">
        <v>5.08</v>
      </c>
      <c r="Q730" s="144">
        <v>25</v>
      </c>
      <c r="R730" s="144">
        <v>337.5</v>
      </c>
      <c r="S730" s="144">
        <v>117.58</v>
      </c>
      <c r="T730" s="142">
        <v>19</v>
      </c>
    </row>
    <row r="731" spans="2:20" x14ac:dyDescent="0.2">
      <c r="B731" s="142">
        <v>658</v>
      </c>
      <c r="C731" s="142" t="s">
        <v>79</v>
      </c>
      <c r="D731" s="142" t="s">
        <v>29</v>
      </c>
      <c r="E731" s="142" t="s">
        <v>128</v>
      </c>
      <c r="F731" s="142" t="s">
        <v>30</v>
      </c>
      <c r="G731" s="142" t="s">
        <v>44</v>
      </c>
      <c r="H731" s="142" t="s">
        <v>1214</v>
      </c>
      <c r="I731" s="142" t="s">
        <v>1215</v>
      </c>
      <c r="J731" s="178">
        <v>41919.041666666701</v>
      </c>
      <c r="K731" s="178">
        <v>41919.416666666701</v>
      </c>
      <c r="L731" s="142" t="s">
        <v>137</v>
      </c>
      <c r="M731" s="142" t="s">
        <v>138</v>
      </c>
      <c r="N731" s="144">
        <v>-430.08</v>
      </c>
      <c r="O731" s="144">
        <v>41532.36</v>
      </c>
      <c r="P731" s="144">
        <v>5.08</v>
      </c>
      <c r="Q731" s="144">
        <v>487.5</v>
      </c>
      <c r="R731" s="144">
        <v>87.5</v>
      </c>
      <c r="S731" s="144">
        <v>517.58000000000004</v>
      </c>
      <c r="T731" s="142">
        <v>19</v>
      </c>
    </row>
    <row r="732" spans="2:20" x14ac:dyDescent="0.2">
      <c r="B732" s="142">
        <v>659</v>
      </c>
      <c r="C732" s="142" t="s">
        <v>79</v>
      </c>
      <c r="D732" s="142" t="s">
        <v>29</v>
      </c>
      <c r="E732" s="142" t="s">
        <v>128</v>
      </c>
      <c r="F732" s="142" t="s">
        <v>30</v>
      </c>
      <c r="G732" s="142" t="s">
        <v>44</v>
      </c>
      <c r="H732" s="142" t="s">
        <v>1216</v>
      </c>
      <c r="I732" s="142" t="s">
        <v>1217</v>
      </c>
      <c r="J732" s="178">
        <v>41920.041666666701</v>
      </c>
      <c r="K732" s="178">
        <v>41920.416666666701</v>
      </c>
      <c r="L732" s="142" t="s">
        <v>137</v>
      </c>
      <c r="M732" s="142" t="s">
        <v>138</v>
      </c>
      <c r="N732" s="144">
        <v>-130.08000000000001</v>
      </c>
      <c r="O732" s="144">
        <v>41402.28</v>
      </c>
      <c r="P732" s="144">
        <v>5.08</v>
      </c>
      <c r="Q732" s="144">
        <v>225</v>
      </c>
      <c r="R732" s="144">
        <v>125</v>
      </c>
      <c r="S732" s="144">
        <v>255.08</v>
      </c>
      <c r="T732" s="142">
        <v>19</v>
      </c>
    </row>
    <row r="733" spans="2:20" x14ac:dyDescent="0.2">
      <c r="B733" s="142">
        <v>660</v>
      </c>
      <c r="C733" s="142" t="s">
        <v>79</v>
      </c>
      <c r="D733" s="142" t="s">
        <v>29</v>
      </c>
      <c r="E733" s="142" t="s">
        <v>128</v>
      </c>
      <c r="F733" s="142" t="s">
        <v>30</v>
      </c>
      <c r="G733" s="142" t="s">
        <v>44</v>
      </c>
      <c r="H733" s="142" t="s">
        <v>1218</v>
      </c>
      <c r="I733" s="142" t="s">
        <v>1219</v>
      </c>
      <c r="J733" s="178">
        <v>41922.041666666701</v>
      </c>
      <c r="K733" s="178">
        <v>41922.416666666701</v>
      </c>
      <c r="L733" s="142" t="s">
        <v>137</v>
      </c>
      <c r="M733" s="142" t="s">
        <v>138</v>
      </c>
      <c r="N733" s="144">
        <v>-255.08</v>
      </c>
      <c r="O733" s="144">
        <v>41147.199999999997</v>
      </c>
      <c r="P733" s="144">
        <v>5.08</v>
      </c>
      <c r="Q733" s="144">
        <v>287.5</v>
      </c>
      <c r="R733" s="144">
        <v>300</v>
      </c>
      <c r="S733" s="144">
        <v>555.08000000000004</v>
      </c>
      <c r="T733" s="142">
        <v>19</v>
      </c>
    </row>
    <row r="734" spans="2:20" x14ac:dyDescent="0.2">
      <c r="B734" s="142">
        <v>661</v>
      </c>
      <c r="C734" s="142" t="s">
        <v>79</v>
      </c>
      <c r="D734" s="142" t="s">
        <v>29</v>
      </c>
      <c r="E734" s="142" t="s">
        <v>128</v>
      </c>
      <c r="F734" s="142" t="s">
        <v>30</v>
      </c>
      <c r="G734" s="142" t="s">
        <v>44</v>
      </c>
      <c r="H734" s="142" t="s">
        <v>1220</v>
      </c>
      <c r="I734" s="142" t="s">
        <v>1221</v>
      </c>
      <c r="J734" s="178">
        <v>41925.041666666701</v>
      </c>
      <c r="K734" s="178">
        <v>41925.416666666701</v>
      </c>
      <c r="L734" s="142" t="s">
        <v>137</v>
      </c>
      <c r="M734" s="142" t="s">
        <v>138</v>
      </c>
      <c r="N734" s="144">
        <v>532.41999999999996</v>
      </c>
      <c r="O734" s="144">
        <v>41679.620000000003</v>
      </c>
      <c r="P734" s="144">
        <v>5.08</v>
      </c>
      <c r="Q734" s="144">
        <v>162.5</v>
      </c>
      <c r="R734" s="144">
        <v>625</v>
      </c>
      <c r="S734" s="144">
        <v>92.58</v>
      </c>
      <c r="T734" s="142">
        <v>19</v>
      </c>
    </row>
    <row r="735" spans="2:20" x14ac:dyDescent="0.2">
      <c r="B735" s="142">
        <v>662</v>
      </c>
      <c r="C735" s="142" t="s">
        <v>79</v>
      </c>
      <c r="D735" s="142" t="s">
        <v>29</v>
      </c>
      <c r="E735" s="142" t="s">
        <v>128</v>
      </c>
      <c r="F735" s="142" t="s">
        <v>30</v>
      </c>
      <c r="G735" s="142" t="s">
        <v>44</v>
      </c>
      <c r="H735" s="142" t="s">
        <v>1222</v>
      </c>
      <c r="I735" s="142" t="s">
        <v>1174</v>
      </c>
      <c r="J735" s="178">
        <v>41926.041666666701</v>
      </c>
      <c r="K735" s="178">
        <v>41926.416666666701</v>
      </c>
      <c r="L735" s="142" t="s">
        <v>137</v>
      </c>
      <c r="M735" s="142" t="s">
        <v>138</v>
      </c>
      <c r="N735" s="144">
        <v>-342.58</v>
      </c>
      <c r="O735" s="144">
        <v>41337.040000000001</v>
      </c>
      <c r="P735" s="144">
        <v>5.08</v>
      </c>
      <c r="Q735" s="144">
        <v>400</v>
      </c>
      <c r="R735" s="144">
        <v>225</v>
      </c>
      <c r="S735" s="144">
        <v>567.58000000000004</v>
      </c>
      <c r="T735" s="142">
        <v>19</v>
      </c>
    </row>
    <row r="736" spans="2:20" x14ac:dyDescent="0.2">
      <c r="B736" s="142">
        <v>663</v>
      </c>
      <c r="C736" s="142" t="s">
        <v>79</v>
      </c>
      <c r="D736" s="142" t="s">
        <v>29</v>
      </c>
      <c r="E736" s="142" t="s">
        <v>128</v>
      </c>
      <c r="F736" s="142" t="s">
        <v>30</v>
      </c>
      <c r="G736" s="142" t="s">
        <v>44</v>
      </c>
      <c r="H736" s="142" t="s">
        <v>1223</v>
      </c>
      <c r="I736" s="142" t="s">
        <v>1224</v>
      </c>
      <c r="J736" s="178">
        <v>41935.041666666701</v>
      </c>
      <c r="K736" s="178">
        <v>41935.416666666701</v>
      </c>
      <c r="L736" s="142" t="s">
        <v>137</v>
      </c>
      <c r="M736" s="142" t="s">
        <v>138</v>
      </c>
      <c r="N736" s="144">
        <v>444.92</v>
      </c>
      <c r="O736" s="144">
        <v>41781.96</v>
      </c>
      <c r="P736" s="144">
        <v>5.08</v>
      </c>
      <c r="Q736" s="144">
        <v>162.5</v>
      </c>
      <c r="R736" s="144">
        <v>675</v>
      </c>
      <c r="S736" s="144">
        <v>230.08</v>
      </c>
      <c r="T736" s="142">
        <v>19</v>
      </c>
    </row>
    <row r="737" spans="2:20" x14ac:dyDescent="0.2">
      <c r="B737" s="142">
        <v>664</v>
      </c>
      <c r="C737" s="142" t="s">
        <v>79</v>
      </c>
      <c r="D737" s="142" t="s">
        <v>29</v>
      </c>
      <c r="E737" s="142" t="s">
        <v>128</v>
      </c>
      <c r="F737" s="142" t="s">
        <v>30</v>
      </c>
      <c r="G737" s="142" t="s">
        <v>44</v>
      </c>
      <c r="H737" s="142" t="s">
        <v>1225</v>
      </c>
      <c r="I737" s="142" t="s">
        <v>1226</v>
      </c>
      <c r="J737" s="178">
        <v>41947.041666666701</v>
      </c>
      <c r="K737" s="178">
        <v>41947.645833333299</v>
      </c>
      <c r="L737" s="142" t="s">
        <v>131</v>
      </c>
      <c r="M737" s="142" t="s">
        <v>132</v>
      </c>
      <c r="N737" s="144">
        <v>44.92</v>
      </c>
      <c r="O737" s="144">
        <v>41826.879999999997</v>
      </c>
      <c r="P737" s="144">
        <v>5.08</v>
      </c>
      <c r="Q737" s="144">
        <v>137.5</v>
      </c>
      <c r="R737" s="144">
        <v>325</v>
      </c>
      <c r="S737" s="144">
        <v>280.08</v>
      </c>
      <c r="T737" s="142">
        <v>30</v>
      </c>
    </row>
    <row r="738" spans="2:20" x14ac:dyDescent="0.2">
      <c r="B738" s="142">
        <v>665</v>
      </c>
      <c r="C738" s="142" t="s">
        <v>79</v>
      </c>
      <c r="D738" s="142" t="s">
        <v>29</v>
      </c>
      <c r="E738" s="142" t="s">
        <v>128</v>
      </c>
      <c r="F738" s="142" t="s">
        <v>30</v>
      </c>
      <c r="G738" s="142" t="s">
        <v>44</v>
      </c>
      <c r="H738" s="142" t="s">
        <v>1227</v>
      </c>
      <c r="I738" s="142" t="s">
        <v>1228</v>
      </c>
      <c r="J738" s="178">
        <v>41948.041666666701</v>
      </c>
      <c r="K738" s="178">
        <v>41948.645833333299</v>
      </c>
      <c r="L738" s="142" t="s">
        <v>131</v>
      </c>
      <c r="M738" s="142" t="s">
        <v>132</v>
      </c>
      <c r="N738" s="144">
        <v>394.92</v>
      </c>
      <c r="O738" s="144">
        <v>42221.8</v>
      </c>
      <c r="P738" s="144">
        <v>5.08</v>
      </c>
      <c r="Q738" s="144">
        <v>50</v>
      </c>
      <c r="R738" s="144">
        <v>750</v>
      </c>
      <c r="S738" s="144">
        <v>355.08</v>
      </c>
      <c r="T738" s="142">
        <v>30</v>
      </c>
    </row>
    <row r="739" spans="2:20" x14ac:dyDescent="0.2">
      <c r="B739" s="142">
        <v>666</v>
      </c>
      <c r="C739" s="142" t="s">
        <v>79</v>
      </c>
      <c r="D739" s="142" t="s">
        <v>29</v>
      </c>
      <c r="E739" s="142" t="s">
        <v>128</v>
      </c>
      <c r="F739" s="142" t="s">
        <v>30</v>
      </c>
      <c r="G739" s="142" t="s">
        <v>44</v>
      </c>
      <c r="H739" s="142" t="s">
        <v>1229</v>
      </c>
      <c r="I739" s="142" t="s">
        <v>1230</v>
      </c>
      <c r="J739" s="178">
        <v>41953.041666666701</v>
      </c>
      <c r="K739" s="178">
        <v>41953.645833333299</v>
      </c>
      <c r="L739" s="142" t="s">
        <v>131</v>
      </c>
      <c r="M739" s="142" t="s">
        <v>132</v>
      </c>
      <c r="N739" s="144">
        <v>94.92</v>
      </c>
      <c r="O739" s="144">
        <v>42316.72</v>
      </c>
      <c r="P739" s="144">
        <v>5.08</v>
      </c>
      <c r="Q739" s="144">
        <v>237.5</v>
      </c>
      <c r="R739" s="144">
        <v>212.5</v>
      </c>
      <c r="S739" s="144">
        <v>117.58</v>
      </c>
      <c r="T739" s="142">
        <v>30</v>
      </c>
    </row>
    <row r="740" spans="2:20" x14ac:dyDescent="0.2">
      <c r="B740" s="142">
        <v>667</v>
      </c>
      <c r="C740" s="142" t="s">
        <v>79</v>
      </c>
      <c r="D740" s="142" t="s">
        <v>29</v>
      </c>
      <c r="E740" s="142" t="s">
        <v>128</v>
      </c>
      <c r="F740" s="142" t="s">
        <v>30</v>
      </c>
      <c r="G740" s="142" t="s">
        <v>44</v>
      </c>
      <c r="H740" s="142" t="s">
        <v>1231</v>
      </c>
      <c r="I740" s="142" t="s">
        <v>1232</v>
      </c>
      <c r="J740" s="178">
        <v>41960.041666666701</v>
      </c>
      <c r="K740" s="178">
        <v>41960.645833333299</v>
      </c>
      <c r="L740" s="142" t="s">
        <v>131</v>
      </c>
      <c r="M740" s="142" t="s">
        <v>132</v>
      </c>
      <c r="N740" s="144">
        <v>269.92</v>
      </c>
      <c r="O740" s="144">
        <v>42586.64</v>
      </c>
      <c r="P740" s="144">
        <v>5.08</v>
      </c>
      <c r="Q740" s="144">
        <v>225</v>
      </c>
      <c r="R740" s="144">
        <v>312.5</v>
      </c>
      <c r="S740" s="144">
        <v>42.58</v>
      </c>
      <c r="T740" s="142">
        <v>30</v>
      </c>
    </row>
    <row r="741" spans="2:20" x14ac:dyDescent="0.2">
      <c r="B741" s="142">
        <v>668</v>
      </c>
      <c r="C741" s="142" t="s">
        <v>79</v>
      </c>
      <c r="D741" s="142" t="s">
        <v>29</v>
      </c>
      <c r="E741" s="142" t="s">
        <v>128</v>
      </c>
      <c r="F741" s="142" t="s">
        <v>30</v>
      </c>
      <c r="G741" s="142" t="s">
        <v>44</v>
      </c>
      <c r="H741" s="142" t="s">
        <v>1233</v>
      </c>
      <c r="I741" s="142" t="s">
        <v>1234</v>
      </c>
      <c r="J741" s="178">
        <v>41974.041666666701</v>
      </c>
      <c r="K741" s="178">
        <v>41974.645833333299</v>
      </c>
      <c r="L741" s="142" t="s">
        <v>131</v>
      </c>
      <c r="M741" s="142" t="s">
        <v>132</v>
      </c>
      <c r="N741" s="144">
        <v>-367.58</v>
      </c>
      <c r="O741" s="144">
        <v>42219.06</v>
      </c>
      <c r="P741" s="144">
        <v>5.08</v>
      </c>
      <c r="Q741" s="144">
        <v>500</v>
      </c>
      <c r="R741" s="144">
        <v>162.5</v>
      </c>
      <c r="S741" s="144">
        <v>530.08000000000004</v>
      </c>
      <c r="T741" s="142">
        <v>30</v>
      </c>
    </row>
    <row r="742" spans="2:20" x14ac:dyDescent="0.2">
      <c r="B742" s="142">
        <v>669</v>
      </c>
      <c r="C742" s="142" t="s">
        <v>79</v>
      </c>
      <c r="D742" s="142" t="s">
        <v>29</v>
      </c>
      <c r="E742" s="142" t="s">
        <v>128</v>
      </c>
      <c r="F742" s="142" t="s">
        <v>30</v>
      </c>
      <c r="G742" s="142" t="s">
        <v>44</v>
      </c>
      <c r="H742" s="142" t="s">
        <v>1235</v>
      </c>
      <c r="I742" s="142" t="s">
        <v>1236</v>
      </c>
      <c r="J742" s="178">
        <v>41975.041666666701</v>
      </c>
      <c r="K742" s="178">
        <v>41975.645833333299</v>
      </c>
      <c r="L742" s="142" t="s">
        <v>131</v>
      </c>
      <c r="M742" s="142" t="s">
        <v>132</v>
      </c>
      <c r="N742" s="144">
        <v>307.42</v>
      </c>
      <c r="O742" s="144">
        <v>42526.48</v>
      </c>
      <c r="P742" s="144">
        <v>5.08</v>
      </c>
      <c r="Q742" s="144">
        <v>25</v>
      </c>
      <c r="R742" s="144">
        <v>375</v>
      </c>
      <c r="S742" s="144">
        <v>67.58</v>
      </c>
      <c r="T742" s="142">
        <v>30</v>
      </c>
    </row>
    <row r="743" spans="2:20" x14ac:dyDescent="0.2">
      <c r="B743" s="142">
        <v>670</v>
      </c>
      <c r="C743" s="142" t="s">
        <v>79</v>
      </c>
      <c r="D743" s="142" t="s">
        <v>29</v>
      </c>
      <c r="E743" s="142" t="s">
        <v>128</v>
      </c>
      <c r="F743" s="142" t="s">
        <v>30</v>
      </c>
      <c r="G743" s="142" t="s">
        <v>44</v>
      </c>
      <c r="H743" s="142" t="s">
        <v>1237</v>
      </c>
      <c r="I743" s="142" t="s">
        <v>1238</v>
      </c>
      <c r="J743" s="178">
        <v>41982.041666666701</v>
      </c>
      <c r="K743" s="178">
        <v>41982.5625</v>
      </c>
      <c r="L743" s="142" t="s">
        <v>131</v>
      </c>
      <c r="M743" s="142" t="s">
        <v>335</v>
      </c>
      <c r="N743" s="144">
        <v>-1030.08</v>
      </c>
      <c r="O743" s="144">
        <v>41496.400000000001</v>
      </c>
      <c r="P743" s="144">
        <v>5.08</v>
      </c>
      <c r="Q743" s="144">
        <v>1025</v>
      </c>
      <c r="R743" s="144">
        <v>0</v>
      </c>
      <c r="S743" s="144">
        <v>1030.08</v>
      </c>
      <c r="T743" s="142">
        <v>26</v>
      </c>
    </row>
    <row r="744" spans="2:20" x14ac:dyDescent="0.2">
      <c r="B744" s="142">
        <v>671</v>
      </c>
      <c r="C744" s="142" t="s">
        <v>79</v>
      </c>
      <c r="D744" s="142" t="s">
        <v>29</v>
      </c>
      <c r="E744" s="142" t="s">
        <v>128</v>
      </c>
      <c r="F744" s="142" t="s">
        <v>30</v>
      </c>
      <c r="G744" s="142" t="s">
        <v>44</v>
      </c>
      <c r="H744" s="142" t="s">
        <v>1239</v>
      </c>
      <c r="I744" s="142" t="s">
        <v>1240</v>
      </c>
      <c r="J744" s="178">
        <v>41984.041666666701</v>
      </c>
      <c r="K744" s="178">
        <v>41984.645833333299</v>
      </c>
      <c r="L744" s="142" t="s">
        <v>131</v>
      </c>
      <c r="M744" s="142" t="s">
        <v>132</v>
      </c>
      <c r="N744" s="144">
        <v>1069.92</v>
      </c>
      <c r="O744" s="144">
        <v>42566.32</v>
      </c>
      <c r="P744" s="144">
        <v>5.08</v>
      </c>
      <c r="Q744" s="144">
        <v>0</v>
      </c>
      <c r="R744" s="144">
        <v>1187.5</v>
      </c>
      <c r="S744" s="144">
        <v>117.58</v>
      </c>
      <c r="T744" s="142">
        <v>30</v>
      </c>
    </row>
    <row r="745" spans="2:20" x14ac:dyDescent="0.2">
      <c r="B745" s="142">
        <v>672</v>
      </c>
      <c r="C745" s="142" t="s">
        <v>79</v>
      </c>
      <c r="D745" s="142" t="s">
        <v>29</v>
      </c>
      <c r="E745" s="142" t="s">
        <v>128</v>
      </c>
      <c r="F745" s="142" t="s">
        <v>30</v>
      </c>
      <c r="G745" s="142" t="s">
        <v>44</v>
      </c>
      <c r="H745" s="142" t="s">
        <v>1241</v>
      </c>
      <c r="I745" s="142" t="s">
        <v>1242</v>
      </c>
      <c r="J745" s="178">
        <v>41988.041666666701</v>
      </c>
      <c r="K745" s="178">
        <v>41988.416666666701</v>
      </c>
      <c r="L745" s="142" t="s">
        <v>137</v>
      </c>
      <c r="M745" s="142" t="s">
        <v>138</v>
      </c>
      <c r="N745" s="144">
        <v>719.92</v>
      </c>
      <c r="O745" s="144">
        <v>43286.239999999998</v>
      </c>
      <c r="P745" s="144">
        <v>5.08</v>
      </c>
      <c r="Q745" s="144">
        <v>37.5</v>
      </c>
      <c r="R745" s="144">
        <v>725</v>
      </c>
      <c r="S745" s="144">
        <v>5.08</v>
      </c>
      <c r="T745" s="142">
        <v>19</v>
      </c>
    </row>
    <row r="746" spans="2:20" x14ac:dyDescent="0.2">
      <c r="B746" s="142">
        <v>673</v>
      </c>
      <c r="C746" s="142" t="s">
        <v>79</v>
      </c>
      <c r="D746" s="142" t="s">
        <v>29</v>
      </c>
      <c r="E746" s="142" t="s">
        <v>128</v>
      </c>
      <c r="F746" s="142" t="s">
        <v>30</v>
      </c>
      <c r="G746" s="142" t="s">
        <v>44</v>
      </c>
      <c r="H746" s="142" t="s">
        <v>1243</v>
      </c>
      <c r="I746" s="142" t="s">
        <v>1244</v>
      </c>
      <c r="J746" s="178">
        <v>41989.041666666701</v>
      </c>
      <c r="K746" s="178">
        <v>41989.416666666701</v>
      </c>
      <c r="L746" s="142" t="s">
        <v>137</v>
      </c>
      <c r="M746" s="142" t="s">
        <v>138</v>
      </c>
      <c r="N746" s="144">
        <v>32.42</v>
      </c>
      <c r="O746" s="144">
        <v>43318.66</v>
      </c>
      <c r="P746" s="144">
        <v>5.08</v>
      </c>
      <c r="Q746" s="144">
        <v>187.5</v>
      </c>
      <c r="R746" s="144">
        <v>300</v>
      </c>
      <c r="S746" s="144">
        <v>267.58</v>
      </c>
      <c r="T746" s="142">
        <v>19</v>
      </c>
    </row>
    <row r="747" spans="2:20" x14ac:dyDescent="0.2">
      <c r="B747" s="142">
        <v>674</v>
      </c>
      <c r="C747" s="142" t="s">
        <v>79</v>
      </c>
      <c r="D747" s="142" t="s">
        <v>29</v>
      </c>
      <c r="E747" s="142" t="s">
        <v>128</v>
      </c>
      <c r="F747" s="142" t="s">
        <v>30</v>
      </c>
      <c r="G747" s="142" t="s">
        <v>44</v>
      </c>
      <c r="H747" s="142" t="s">
        <v>1245</v>
      </c>
      <c r="I747" s="142" t="s">
        <v>1246</v>
      </c>
      <c r="J747" s="178">
        <v>41990.041666666701</v>
      </c>
      <c r="K747" s="178">
        <v>41990.416666666701</v>
      </c>
      <c r="L747" s="142" t="s">
        <v>137</v>
      </c>
      <c r="M747" s="142" t="s">
        <v>138</v>
      </c>
      <c r="N747" s="144">
        <v>182.42</v>
      </c>
      <c r="O747" s="144">
        <v>43501.08</v>
      </c>
      <c r="P747" s="144">
        <v>5.08</v>
      </c>
      <c r="Q747" s="144">
        <v>275</v>
      </c>
      <c r="R747" s="144">
        <v>225</v>
      </c>
      <c r="S747" s="144">
        <v>42.58</v>
      </c>
      <c r="T747" s="142">
        <v>19</v>
      </c>
    </row>
    <row r="748" spans="2:20" x14ac:dyDescent="0.2">
      <c r="B748" s="142">
        <v>675</v>
      </c>
      <c r="C748" s="142" t="s">
        <v>79</v>
      </c>
      <c r="D748" s="142" t="s">
        <v>29</v>
      </c>
      <c r="E748" s="142" t="s">
        <v>128</v>
      </c>
      <c r="F748" s="142" t="s">
        <v>30</v>
      </c>
      <c r="G748" s="142" t="s">
        <v>44</v>
      </c>
      <c r="H748" s="142" t="s">
        <v>1247</v>
      </c>
      <c r="I748" s="142" t="s">
        <v>1248</v>
      </c>
      <c r="J748" s="178">
        <v>42004.041666666701</v>
      </c>
      <c r="K748" s="178">
        <v>42004.645833333299</v>
      </c>
      <c r="L748" s="142" t="s">
        <v>131</v>
      </c>
      <c r="M748" s="142" t="s">
        <v>132</v>
      </c>
      <c r="N748" s="144">
        <v>-80.08</v>
      </c>
      <c r="O748" s="144">
        <v>43421</v>
      </c>
      <c r="P748" s="144">
        <v>5.08</v>
      </c>
      <c r="Q748" s="144">
        <v>125</v>
      </c>
      <c r="R748" s="144">
        <v>250</v>
      </c>
      <c r="S748" s="144">
        <v>330.08</v>
      </c>
      <c r="T748" s="142">
        <v>30</v>
      </c>
    </row>
    <row r="749" spans="2:20" x14ac:dyDescent="0.2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2:20" x14ac:dyDescent="0.2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2:20" x14ac:dyDescent="0.2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2:20" x14ac:dyDescent="0.2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2:20" x14ac:dyDescent="0.2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2:20" x14ac:dyDescent="0.2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2:20" x14ac:dyDescent="0.2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2:20" x14ac:dyDescent="0.2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2:20" x14ac:dyDescent="0.2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2:20" x14ac:dyDescent="0.2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2:20" x14ac:dyDescent="0.2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2:20" x14ac:dyDescent="0.2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2:20" x14ac:dyDescent="0.2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2:20" x14ac:dyDescent="0.2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2:20" x14ac:dyDescent="0.2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2:20" x14ac:dyDescent="0.2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2:20" x14ac:dyDescent="0.2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2:20" x14ac:dyDescent="0.2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2:20" x14ac:dyDescent="0.2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2:20" x14ac:dyDescent="0.2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2:20" x14ac:dyDescent="0.2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2:20" x14ac:dyDescent="0.2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2:20" x14ac:dyDescent="0.2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</sheetData>
  <mergeCells count="1">
    <mergeCell ref="B12:K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B1:P93"/>
  <sheetViews>
    <sheetView topLeftCell="G59" zoomScaleNormal="100" workbookViewId="0">
      <selection activeCell="H7" sqref="H7"/>
    </sheetView>
  </sheetViews>
  <sheetFormatPr baseColWidth="10" defaultRowHeight="12.75" x14ac:dyDescent="0.2"/>
  <cols>
    <col min="1" max="1" width="2.85546875" customWidth="1"/>
    <col min="2" max="2" width="24.5703125" customWidth="1"/>
    <col min="3" max="3" width="16.7109375" bestFit="1" customWidth="1"/>
    <col min="4" max="17" width="11.85546875" customWidth="1"/>
    <col min="18" max="18" width="15.7109375" bestFit="1" customWidth="1"/>
    <col min="19" max="20" width="15.28515625" bestFit="1" customWidth="1"/>
    <col min="21" max="22" width="11.85546875" customWidth="1"/>
    <col min="23" max="23" width="19.28515625" bestFit="1" customWidth="1"/>
    <col min="25" max="25" width="19.28515625" customWidth="1"/>
  </cols>
  <sheetData>
    <row r="1" spans="2:16" ht="13.5" thickBot="1" x14ac:dyDescent="0.25"/>
    <row r="2" spans="2:16" ht="18.75" thickBot="1" x14ac:dyDescent="0.3">
      <c r="B2" s="30" t="s">
        <v>17</v>
      </c>
      <c r="C2" s="29"/>
      <c r="D2" s="31"/>
      <c r="E2" s="13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2:16" x14ac:dyDescent="0.2">
      <c r="B3" s="13"/>
      <c r="C3" s="13"/>
      <c r="D3" s="13"/>
      <c r="E3" s="13"/>
      <c r="F3" s="13"/>
      <c r="G3" s="12"/>
      <c r="H3" s="12"/>
      <c r="I3" s="12"/>
      <c r="J3" s="12"/>
      <c r="K3" s="12"/>
      <c r="L3" s="12"/>
      <c r="M3" s="12"/>
      <c r="N3" s="12"/>
      <c r="O3" s="12"/>
    </row>
    <row r="4" spans="2:16" x14ac:dyDescent="0.2">
      <c r="B4" s="15" t="s">
        <v>4</v>
      </c>
      <c r="C4" s="27" t="s">
        <v>61</v>
      </c>
      <c r="D4" s="12"/>
      <c r="E4" s="12"/>
      <c r="I4" s="12"/>
      <c r="J4" s="12"/>
      <c r="K4" s="12"/>
      <c r="L4" s="12"/>
      <c r="M4" s="12"/>
      <c r="N4" s="12"/>
      <c r="O4" s="12"/>
    </row>
    <row r="5" spans="2:16" x14ac:dyDescent="0.2">
      <c r="B5" s="15" t="s">
        <v>5</v>
      </c>
      <c r="C5" s="61" t="s">
        <v>93</v>
      </c>
      <c r="D5" s="16"/>
      <c r="E5" s="12"/>
      <c r="I5" s="12"/>
      <c r="J5" s="12"/>
      <c r="K5" s="12"/>
      <c r="L5" s="12"/>
      <c r="M5" s="12"/>
      <c r="N5" s="12"/>
      <c r="O5" s="12"/>
    </row>
    <row r="6" spans="2:16" x14ac:dyDescent="0.2">
      <c r="B6" s="15" t="s">
        <v>94</v>
      </c>
      <c r="C6" s="73" t="s">
        <v>62</v>
      </c>
      <c r="D6" s="60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</row>
    <row r="7" spans="2:16" x14ac:dyDescent="0.2">
      <c r="B7" s="15" t="s">
        <v>6</v>
      </c>
      <c r="C7" s="18" t="s">
        <v>28</v>
      </c>
      <c r="D7" s="1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</row>
    <row r="8" spans="2:16" x14ac:dyDescent="0.2">
      <c r="B8" s="15" t="s">
        <v>10</v>
      </c>
      <c r="C8" s="18" t="s">
        <v>63</v>
      </c>
      <c r="D8" s="1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</row>
    <row r="9" spans="2:16" x14ac:dyDescent="0.2">
      <c r="B9" s="15" t="s">
        <v>48</v>
      </c>
      <c r="C9" s="18" t="s">
        <v>49</v>
      </c>
      <c r="N9" s="12"/>
      <c r="O9" s="12"/>
    </row>
    <row r="10" spans="2:16" x14ac:dyDescent="0.2">
      <c r="B10" s="15" t="s">
        <v>22</v>
      </c>
      <c r="C10" s="18" t="s">
        <v>81</v>
      </c>
      <c r="N10" s="12"/>
      <c r="O10" s="12"/>
      <c r="P10" s="39"/>
    </row>
    <row r="11" spans="2:16" x14ac:dyDescent="0.2">
      <c r="C11" s="1"/>
      <c r="N11" s="12"/>
      <c r="O11" s="12"/>
    </row>
    <row r="12" spans="2:16" ht="15.75" customHeight="1" x14ac:dyDescent="0.2">
      <c r="B12" s="102" t="s">
        <v>15</v>
      </c>
      <c r="C12" s="103"/>
      <c r="D12" s="103"/>
      <c r="E12" s="103"/>
      <c r="F12" s="103"/>
      <c r="G12" s="103"/>
      <c r="H12" s="103"/>
      <c r="I12" s="103"/>
      <c r="J12" s="103"/>
      <c r="K12" s="104"/>
      <c r="N12" s="12"/>
    </row>
    <row r="13" spans="2:16" x14ac:dyDescent="0.2">
      <c r="B13" s="5"/>
      <c r="C13" s="6"/>
      <c r="D13" s="6"/>
      <c r="E13" s="6"/>
      <c r="F13" s="6"/>
      <c r="G13" s="6"/>
      <c r="H13" s="6"/>
      <c r="I13" s="6"/>
      <c r="J13" s="6"/>
      <c r="K13" s="6"/>
      <c r="N13" s="12"/>
    </row>
    <row r="14" spans="2:16" x14ac:dyDescent="0.2">
      <c r="B14" s="5"/>
      <c r="C14" s="6"/>
      <c r="D14" s="6"/>
      <c r="E14" s="6"/>
      <c r="F14" s="6"/>
      <c r="G14" s="6"/>
      <c r="H14" s="6"/>
      <c r="I14" s="6"/>
      <c r="J14" s="6"/>
      <c r="K14" s="6"/>
    </row>
    <row r="15" spans="2:16" x14ac:dyDescent="0.2">
      <c r="B15" s="5"/>
      <c r="C15" s="6"/>
      <c r="D15" s="6"/>
      <c r="E15" s="6"/>
      <c r="F15" s="6"/>
      <c r="G15" s="6"/>
      <c r="H15" s="6"/>
      <c r="I15" s="6"/>
      <c r="J15" s="6"/>
      <c r="K15" s="6"/>
      <c r="N15" s="41"/>
    </row>
    <row r="16" spans="2:16" x14ac:dyDescent="0.2">
      <c r="B16" s="5"/>
      <c r="C16" s="6"/>
      <c r="D16" s="6"/>
      <c r="E16" s="6"/>
      <c r="F16" s="6"/>
      <c r="G16" s="6"/>
      <c r="H16" s="6"/>
      <c r="I16" s="6"/>
      <c r="J16" s="6"/>
      <c r="K16" s="6"/>
      <c r="N16" s="26"/>
    </row>
    <row r="17" spans="2:14" x14ac:dyDescent="0.2">
      <c r="B17" s="5"/>
      <c r="C17" s="6"/>
      <c r="D17" s="6"/>
      <c r="E17" s="6"/>
      <c r="F17" s="6"/>
      <c r="G17" s="6"/>
      <c r="H17" s="6"/>
      <c r="I17" s="6"/>
      <c r="J17" s="6"/>
      <c r="K17" s="6"/>
      <c r="N17" s="26"/>
    </row>
    <row r="18" spans="2:14" x14ac:dyDescent="0.2">
      <c r="B18" s="5"/>
      <c r="C18" s="6"/>
      <c r="D18" s="6"/>
      <c r="E18" s="6"/>
      <c r="F18" s="6"/>
      <c r="G18" s="6"/>
      <c r="H18" s="6"/>
      <c r="I18" s="6"/>
      <c r="J18" s="6"/>
      <c r="K18" s="6"/>
      <c r="N18" s="26"/>
    </row>
    <row r="19" spans="2:14" x14ac:dyDescent="0.2">
      <c r="B19" s="5"/>
      <c r="C19" s="6"/>
      <c r="D19" s="6"/>
      <c r="E19" s="6"/>
      <c r="F19" s="6"/>
      <c r="G19" s="6"/>
      <c r="H19" s="6"/>
      <c r="I19" s="6"/>
      <c r="J19" s="6"/>
      <c r="K19" s="6"/>
      <c r="N19" s="26"/>
    </row>
    <row r="20" spans="2:14" x14ac:dyDescent="0.2">
      <c r="B20" s="5"/>
      <c r="C20" s="6"/>
      <c r="D20" s="6"/>
      <c r="E20" s="6"/>
      <c r="F20" s="6"/>
      <c r="G20" s="6"/>
      <c r="H20" s="6"/>
      <c r="I20" s="6"/>
      <c r="J20" s="6"/>
      <c r="K20" s="6"/>
      <c r="N20" s="26"/>
    </row>
    <row r="21" spans="2:14" x14ac:dyDescent="0.2">
      <c r="B21" s="5"/>
      <c r="C21" s="6"/>
      <c r="D21" s="6"/>
      <c r="E21" s="6"/>
      <c r="F21" s="6"/>
      <c r="G21" s="6"/>
      <c r="H21" s="6"/>
      <c r="I21" s="6"/>
      <c r="J21" s="6"/>
      <c r="K21" s="6"/>
      <c r="N21" s="26"/>
    </row>
    <row r="22" spans="2:14" x14ac:dyDescent="0.2">
      <c r="B22" s="5"/>
      <c r="C22" s="6"/>
      <c r="D22" s="6"/>
      <c r="E22" s="6"/>
      <c r="F22" s="6"/>
      <c r="G22" s="6"/>
      <c r="H22" s="6"/>
      <c r="I22" s="6"/>
      <c r="J22" s="6"/>
      <c r="K22" s="6"/>
      <c r="N22" s="26"/>
    </row>
    <row r="23" spans="2:14" x14ac:dyDescent="0.2">
      <c r="B23" s="5"/>
      <c r="C23" s="6"/>
      <c r="D23" s="6"/>
      <c r="E23" s="6"/>
      <c r="F23" s="6"/>
      <c r="G23" s="6"/>
      <c r="H23" s="6"/>
      <c r="I23" s="6"/>
      <c r="J23" s="6"/>
      <c r="K23" s="6"/>
      <c r="N23" s="26"/>
    </row>
    <row r="24" spans="2:14" x14ac:dyDescent="0.2">
      <c r="B24" s="5"/>
      <c r="C24" s="6"/>
      <c r="D24" s="6"/>
      <c r="E24" s="6"/>
      <c r="F24" s="6"/>
      <c r="G24" s="6"/>
      <c r="H24" s="6"/>
      <c r="I24" s="6"/>
      <c r="J24" s="6"/>
      <c r="K24" s="6"/>
      <c r="N24" s="26"/>
    </row>
    <row r="25" spans="2:14" x14ac:dyDescent="0.2">
      <c r="B25" s="5"/>
      <c r="C25" s="6"/>
      <c r="D25" s="6"/>
      <c r="E25" s="6"/>
      <c r="F25" s="6"/>
      <c r="G25" s="6"/>
      <c r="H25" s="6"/>
      <c r="I25" s="6"/>
      <c r="J25" s="6"/>
      <c r="K25" s="6"/>
      <c r="N25" s="26"/>
    </row>
    <row r="26" spans="2:14" x14ac:dyDescent="0.2">
      <c r="B26" s="5"/>
      <c r="C26" s="6"/>
      <c r="D26" s="6"/>
      <c r="E26" s="6"/>
      <c r="F26" s="6"/>
      <c r="G26" s="6"/>
      <c r="H26" s="6"/>
      <c r="I26" s="6"/>
      <c r="J26" s="6"/>
      <c r="K26" s="6"/>
      <c r="N26" s="26"/>
    </row>
    <row r="27" spans="2:14" x14ac:dyDescent="0.2">
      <c r="B27" s="5"/>
      <c r="C27" s="6"/>
      <c r="D27" s="6"/>
      <c r="E27" s="6"/>
      <c r="F27" s="6"/>
      <c r="G27" s="6"/>
      <c r="H27" s="6"/>
      <c r="I27" s="6"/>
      <c r="J27" s="6"/>
      <c r="K27" s="6"/>
      <c r="N27" s="26"/>
    </row>
    <row r="28" spans="2:14" x14ac:dyDescent="0.2">
      <c r="B28" s="5"/>
      <c r="C28" s="6"/>
      <c r="D28" s="6"/>
      <c r="E28" s="6"/>
      <c r="F28" s="6"/>
      <c r="G28" s="6"/>
      <c r="H28" s="6"/>
      <c r="I28" s="6"/>
      <c r="J28" s="6"/>
      <c r="K28" s="6"/>
      <c r="N28" s="26"/>
    </row>
    <row r="29" spans="2:14" x14ac:dyDescent="0.2">
      <c r="B29" s="5"/>
      <c r="C29" s="6"/>
      <c r="D29" s="6"/>
      <c r="E29" s="6"/>
      <c r="F29" s="6"/>
      <c r="G29" s="6"/>
      <c r="H29" s="6"/>
      <c r="I29" s="6"/>
      <c r="J29" s="6"/>
      <c r="K29" s="6"/>
      <c r="N29" s="26"/>
    </row>
    <row r="30" spans="2:14" x14ac:dyDescent="0.2">
      <c r="B30" s="5"/>
      <c r="C30" s="6"/>
      <c r="D30" s="6"/>
      <c r="E30" s="6"/>
      <c r="F30" s="6"/>
      <c r="G30" s="6"/>
      <c r="H30" s="6"/>
      <c r="I30" s="6"/>
      <c r="J30" s="6"/>
      <c r="K30" s="6"/>
      <c r="N30" s="26"/>
    </row>
    <row r="31" spans="2:14" x14ac:dyDescent="0.2">
      <c r="B31" s="5"/>
      <c r="C31" s="6"/>
      <c r="D31" s="6"/>
      <c r="E31" s="6"/>
      <c r="F31" s="6"/>
      <c r="G31" s="6"/>
      <c r="H31" s="6"/>
      <c r="I31" s="6"/>
      <c r="J31" s="6"/>
      <c r="K31" s="6"/>
      <c r="N31" s="26"/>
    </row>
    <row r="32" spans="2:14" x14ac:dyDescent="0.2">
      <c r="B32" s="5"/>
      <c r="C32" s="6"/>
      <c r="D32" s="6"/>
      <c r="E32" s="6"/>
      <c r="F32" s="6"/>
      <c r="G32" s="6"/>
      <c r="H32" s="6"/>
      <c r="I32" s="6"/>
      <c r="J32" s="6"/>
      <c r="K32" s="6"/>
      <c r="N32" s="26"/>
    </row>
    <row r="33" spans="2:14" x14ac:dyDescent="0.2">
      <c r="B33" s="5"/>
      <c r="C33" s="6"/>
      <c r="D33" s="6"/>
      <c r="E33" s="6"/>
      <c r="F33" s="6"/>
      <c r="G33" s="6"/>
      <c r="H33" s="6"/>
      <c r="I33" s="6"/>
      <c r="J33" s="6"/>
      <c r="K33" s="6"/>
      <c r="N33" s="26"/>
    </row>
    <row r="34" spans="2:14" x14ac:dyDescent="0.2">
      <c r="B34" s="5"/>
      <c r="C34" s="6"/>
      <c r="D34" s="6"/>
      <c r="E34" s="6"/>
      <c r="F34" s="6"/>
      <c r="G34" s="6"/>
      <c r="H34" s="6"/>
      <c r="I34" s="6"/>
      <c r="J34" s="6"/>
      <c r="K34" s="6"/>
      <c r="N34" s="26"/>
    </row>
    <row r="35" spans="2:14" x14ac:dyDescent="0.2">
      <c r="B35" s="5"/>
      <c r="C35" s="6"/>
      <c r="D35" s="6"/>
      <c r="E35" s="6"/>
      <c r="F35" s="6"/>
      <c r="G35" s="6"/>
      <c r="H35" s="6"/>
      <c r="I35" s="6"/>
      <c r="J35" s="6"/>
      <c r="K35" s="6"/>
      <c r="N35" s="26"/>
    </row>
    <row r="36" spans="2:14" x14ac:dyDescent="0.2">
      <c r="B36" s="5"/>
      <c r="C36" s="6"/>
      <c r="D36" s="6"/>
      <c r="E36" s="6"/>
      <c r="F36" s="6"/>
      <c r="G36" s="6"/>
      <c r="H36" s="6"/>
      <c r="I36" s="6"/>
      <c r="J36" s="6"/>
      <c r="K36" s="6"/>
      <c r="N36" s="26"/>
    </row>
    <row r="37" spans="2:14" x14ac:dyDescent="0.2">
      <c r="B37" s="5"/>
      <c r="C37" s="6"/>
      <c r="D37" s="6"/>
      <c r="E37" s="6"/>
      <c r="F37" s="6"/>
      <c r="G37" s="6"/>
      <c r="H37" s="6"/>
      <c r="I37" s="6"/>
      <c r="J37" s="6"/>
      <c r="K37" s="6"/>
      <c r="N37" s="26"/>
    </row>
    <row r="38" spans="2:14" x14ac:dyDescent="0.2">
      <c r="B38" s="5"/>
      <c r="C38" s="6"/>
      <c r="D38" s="6"/>
      <c r="E38" s="6"/>
      <c r="F38" s="6"/>
      <c r="G38" s="6"/>
      <c r="H38" s="6"/>
      <c r="I38" s="6"/>
      <c r="J38" s="6"/>
      <c r="K38" s="6"/>
      <c r="N38" s="26"/>
    </row>
    <row r="39" spans="2:14" x14ac:dyDescent="0.2">
      <c r="B39" s="5"/>
      <c r="C39" s="6"/>
      <c r="D39" s="6"/>
      <c r="E39" s="6"/>
      <c r="F39" s="6"/>
      <c r="G39" s="6"/>
      <c r="H39" s="6"/>
      <c r="I39" s="6"/>
      <c r="J39" s="6"/>
      <c r="K39" s="6"/>
      <c r="N39" s="26"/>
    </row>
    <row r="40" spans="2:14" x14ac:dyDescent="0.2">
      <c r="B40" s="5"/>
      <c r="C40" s="6"/>
      <c r="D40" s="6"/>
      <c r="E40" s="6"/>
      <c r="F40" s="6"/>
      <c r="G40" s="6"/>
      <c r="H40" s="6"/>
      <c r="I40" s="6"/>
      <c r="J40" s="6"/>
      <c r="K40" s="6"/>
      <c r="N40" s="26"/>
    </row>
    <row r="41" spans="2:14" x14ac:dyDescent="0.2">
      <c r="B41" s="5"/>
      <c r="C41" s="6"/>
      <c r="D41" s="6"/>
      <c r="E41" s="6"/>
      <c r="F41" s="6"/>
      <c r="G41" s="6"/>
      <c r="H41" s="6"/>
      <c r="I41" s="6"/>
      <c r="J41" s="6"/>
      <c r="K41" s="6"/>
      <c r="N41" s="26"/>
    </row>
    <row r="42" spans="2:14" x14ac:dyDescent="0.2">
      <c r="B42" s="5"/>
      <c r="C42" s="6"/>
      <c r="D42" s="6"/>
      <c r="E42" s="6"/>
      <c r="F42" s="6"/>
      <c r="G42" s="6"/>
      <c r="H42" s="6"/>
      <c r="I42" s="6"/>
      <c r="J42" s="6"/>
      <c r="K42" s="6"/>
      <c r="M42" s="1" t="s">
        <v>1250</v>
      </c>
      <c r="N42" s="26"/>
    </row>
    <row r="43" spans="2:14" x14ac:dyDescent="0.2">
      <c r="B43" s="5"/>
      <c r="C43" s="6"/>
      <c r="D43" s="6"/>
      <c r="E43" s="6"/>
      <c r="F43" s="6"/>
      <c r="G43" s="6"/>
      <c r="H43" s="6"/>
      <c r="I43" s="6"/>
      <c r="J43" s="6"/>
      <c r="K43" s="6"/>
      <c r="N43" s="40"/>
    </row>
    <row r="44" spans="2:14" x14ac:dyDescent="0.2">
      <c r="B44" s="5"/>
      <c r="C44" s="6"/>
      <c r="D44" s="6"/>
      <c r="E44" s="6"/>
      <c r="F44" s="6"/>
      <c r="G44" s="6"/>
      <c r="H44" s="6"/>
      <c r="I44" s="6"/>
      <c r="J44" s="6"/>
      <c r="K44" s="6"/>
      <c r="M44" s="1" t="s">
        <v>1251</v>
      </c>
    </row>
    <row r="45" spans="2:14" x14ac:dyDescent="0.2">
      <c r="B45" s="5"/>
      <c r="C45" s="6"/>
      <c r="D45" s="6"/>
      <c r="E45" s="6"/>
      <c r="F45" s="6"/>
      <c r="G45" s="6"/>
      <c r="H45" s="6"/>
      <c r="I45" s="6"/>
      <c r="J45" s="6"/>
      <c r="K45" s="6"/>
      <c r="M45" s="1" t="s">
        <v>1252</v>
      </c>
    </row>
    <row r="46" spans="2:14" x14ac:dyDescent="0.2">
      <c r="B46" s="5"/>
      <c r="C46" s="6"/>
      <c r="D46" s="6"/>
      <c r="E46" s="6"/>
      <c r="F46" s="6"/>
      <c r="G46" s="6"/>
      <c r="H46" s="6"/>
      <c r="I46" s="6"/>
      <c r="J46" s="6"/>
      <c r="K46" s="6"/>
    </row>
    <row r="47" spans="2:14" x14ac:dyDescent="0.2">
      <c r="B47" s="5"/>
      <c r="C47" s="6"/>
      <c r="D47" s="6"/>
      <c r="E47" s="6"/>
      <c r="F47" s="6"/>
      <c r="G47" s="6"/>
      <c r="H47" s="6"/>
      <c r="I47" s="6"/>
      <c r="J47" s="6"/>
      <c r="K47" s="6"/>
    </row>
    <row r="48" spans="2:14" x14ac:dyDescent="0.2">
      <c r="B48" s="5"/>
      <c r="C48" s="6"/>
      <c r="D48" s="6"/>
      <c r="E48" s="6"/>
      <c r="F48" s="6"/>
      <c r="G48" s="6"/>
      <c r="H48" s="6"/>
      <c r="I48" s="6"/>
      <c r="J48" s="6"/>
      <c r="K48" s="6"/>
    </row>
    <row r="49" spans="2:11" x14ac:dyDescent="0.2">
      <c r="B49" s="5"/>
      <c r="C49" s="6"/>
      <c r="D49" s="6"/>
      <c r="E49" s="6"/>
      <c r="F49" s="6"/>
      <c r="G49" s="6"/>
      <c r="H49" s="6"/>
      <c r="I49" s="6"/>
      <c r="J49" s="6"/>
      <c r="K49" s="6"/>
    </row>
    <row r="50" spans="2:11" x14ac:dyDescent="0.2">
      <c r="B50" s="5"/>
      <c r="C50" s="6"/>
      <c r="D50" s="6"/>
      <c r="E50" s="6"/>
      <c r="F50" s="6"/>
      <c r="G50" s="6"/>
      <c r="H50" s="6"/>
      <c r="I50" s="6"/>
      <c r="J50" s="6"/>
      <c r="K50" s="6"/>
    </row>
    <row r="51" spans="2:11" x14ac:dyDescent="0.2">
      <c r="B51" s="5"/>
      <c r="C51" s="6"/>
      <c r="D51" s="6"/>
      <c r="E51" s="6"/>
      <c r="F51" s="6"/>
      <c r="G51" s="6"/>
      <c r="H51" s="6"/>
      <c r="I51" s="6"/>
      <c r="J51" s="6"/>
      <c r="K51" s="6"/>
    </row>
    <row r="52" spans="2:11" x14ac:dyDescent="0.2">
      <c r="B52" s="5"/>
      <c r="C52" s="6"/>
      <c r="D52" s="6"/>
      <c r="E52" s="6"/>
      <c r="F52" s="6"/>
      <c r="G52" s="6"/>
      <c r="H52" s="6"/>
      <c r="I52" s="6"/>
      <c r="J52" s="6"/>
      <c r="K52" s="6"/>
    </row>
    <row r="53" spans="2:11" x14ac:dyDescent="0.2">
      <c r="B53" s="5"/>
      <c r="C53" s="6"/>
      <c r="D53" s="6"/>
      <c r="E53" s="6"/>
      <c r="F53" s="6"/>
      <c r="G53" s="6"/>
      <c r="H53" s="6"/>
      <c r="I53" s="6"/>
      <c r="J53" s="6"/>
      <c r="K53" s="6"/>
    </row>
    <row r="54" spans="2:11" x14ac:dyDescent="0.2">
      <c r="B54" s="5"/>
      <c r="C54" s="6"/>
      <c r="D54" s="6"/>
      <c r="E54" s="6"/>
      <c r="F54" s="6"/>
      <c r="G54" s="6"/>
      <c r="H54" s="6"/>
      <c r="I54" s="6"/>
      <c r="J54" s="6"/>
      <c r="K54" s="6"/>
    </row>
    <row r="55" spans="2:11" x14ac:dyDescent="0.2">
      <c r="B55" s="5"/>
      <c r="C55" s="6"/>
      <c r="D55" s="6"/>
      <c r="E55" s="6"/>
      <c r="F55" s="6"/>
      <c r="G55" s="6"/>
      <c r="H55" s="6"/>
      <c r="I55" s="6"/>
      <c r="J55" s="6"/>
      <c r="K55" s="6"/>
    </row>
    <row r="56" spans="2:11" x14ac:dyDescent="0.2">
      <c r="B56" s="5"/>
      <c r="C56" s="6"/>
      <c r="D56" s="6"/>
      <c r="E56" s="6"/>
      <c r="F56" s="6"/>
      <c r="G56" s="6"/>
      <c r="H56" s="6"/>
      <c r="I56" s="6"/>
      <c r="J56" s="6"/>
      <c r="K56" s="6"/>
    </row>
    <row r="57" spans="2:11" x14ac:dyDescent="0.2">
      <c r="B57" s="5"/>
      <c r="C57" s="6"/>
      <c r="D57" s="6"/>
      <c r="E57" s="6"/>
      <c r="F57" s="6"/>
      <c r="G57" s="6"/>
      <c r="H57" s="6"/>
      <c r="I57" s="6"/>
      <c r="J57" s="6"/>
      <c r="K57" s="6"/>
    </row>
    <row r="58" spans="2:11" x14ac:dyDescent="0.2">
      <c r="B58" s="8"/>
      <c r="C58" s="9"/>
      <c r="D58" s="9"/>
      <c r="E58" s="9"/>
      <c r="F58" s="9"/>
      <c r="G58" s="9"/>
      <c r="H58" s="9"/>
      <c r="I58" s="9"/>
      <c r="J58" s="9"/>
      <c r="K58" s="9"/>
    </row>
    <row r="67" spans="2:15" x14ac:dyDescent="0.2">
      <c r="B67" s="113" t="s">
        <v>0</v>
      </c>
      <c r="C67" s="113" t="s">
        <v>1</v>
      </c>
      <c r="D67" s="113" t="s">
        <v>1249</v>
      </c>
      <c r="E67" s="114" t="s">
        <v>70</v>
      </c>
      <c r="F67" s="114" t="s">
        <v>71</v>
      </c>
      <c r="G67" s="114" t="s">
        <v>72</v>
      </c>
      <c r="H67" s="114" t="s">
        <v>73</v>
      </c>
      <c r="I67" s="114" t="s">
        <v>74</v>
      </c>
      <c r="J67" s="113" t="s">
        <v>75</v>
      </c>
      <c r="K67" s="113" t="s">
        <v>76</v>
      </c>
      <c r="L67" s="114" t="s">
        <v>77</v>
      </c>
      <c r="M67" s="114" t="s">
        <v>78</v>
      </c>
      <c r="N67" s="124"/>
      <c r="O67" s="180" t="s">
        <v>1253</v>
      </c>
    </row>
    <row r="68" spans="2:15" x14ac:dyDescent="0.2">
      <c r="B68" s="142" t="s">
        <v>79</v>
      </c>
      <c r="C68" s="143">
        <v>0.70272427913309998</v>
      </c>
      <c r="D68" s="142">
        <v>5</v>
      </c>
      <c r="E68" s="144">
        <v>5755.6599999993896</v>
      </c>
      <c r="F68" s="144">
        <v>72338.159999999698</v>
      </c>
      <c r="G68" s="144">
        <v>-66582.500000000306</v>
      </c>
      <c r="H68" s="144">
        <v>1.0864440355949301</v>
      </c>
      <c r="I68" s="144">
        <v>-8217.3199999999906</v>
      </c>
      <c r="J68" s="145">
        <v>523</v>
      </c>
      <c r="K68" s="146">
        <v>0.52198852772466497</v>
      </c>
      <c r="L68" s="144">
        <v>11.0050860420651</v>
      </c>
      <c r="M68" s="144">
        <v>-942.58</v>
      </c>
      <c r="N68" s="116"/>
      <c r="O68" s="181" cm="1">
        <f t="array" ref="O68:O92">ABS(($C69:$C93-$C68:$C92)/$C69:$C93)</f>
        <v>0.31249241878907097</v>
      </c>
    </row>
    <row r="69" spans="2:15" x14ac:dyDescent="0.2">
      <c r="B69" s="142" t="s">
        <v>79</v>
      </c>
      <c r="C69" s="143">
        <v>1.0221331347290299</v>
      </c>
      <c r="D69" s="142">
        <v>6</v>
      </c>
      <c r="E69" s="144">
        <v>8212.2799999993695</v>
      </c>
      <c r="F69" s="144">
        <v>73774.459999999701</v>
      </c>
      <c r="G69" s="144">
        <v>-65562.180000000299</v>
      </c>
      <c r="H69" s="144">
        <v>1.1252594102270399</v>
      </c>
      <c r="I69" s="144">
        <v>-6979.8199999999897</v>
      </c>
      <c r="J69" s="145">
        <v>534</v>
      </c>
      <c r="K69" s="146">
        <v>0.53932584269662898</v>
      </c>
      <c r="L69" s="144">
        <v>15.3788014981274</v>
      </c>
      <c r="M69" s="144">
        <v>-942.58</v>
      </c>
      <c r="N69" s="116"/>
      <c r="O69" s="181">
        <v>0.19545120921959766</v>
      </c>
    </row>
    <row r="70" spans="2:15" x14ac:dyDescent="0.2">
      <c r="B70" s="142" t="s">
        <v>79</v>
      </c>
      <c r="C70" s="143">
        <v>0.85501869657757801</v>
      </c>
      <c r="D70" s="142">
        <v>7</v>
      </c>
      <c r="E70" s="144">
        <v>6969.6999999993704</v>
      </c>
      <c r="F70" s="144">
        <v>74239.299999999697</v>
      </c>
      <c r="G70" s="144">
        <v>-67269.600000000297</v>
      </c>
      <c r="H70" s="144">
        <v>1.10360846504215</v>
      </c>
      <c r="I70" s="144">
        <v>-7427.9199999999901</v>
      </c>
      <c r="J70" s="145">
        <v>535</v>
      </c>
      <c r="K70" s="146">
        <v>0.54205607476635498</v>
      </c>
      <c r="L70" s="144">
        <v>13.0274766355141</v>
      </c>
      <c r="M70" s="144">
        <v>-942.58</v>
      </c>
      <c r="N70" s="116"/>
      <c r="O70" s="181">
        <v>0.53661531432678444</v>
      </c>
    </row>
    <row r="71" spans="2:15" x14ac:dyDescent="0.2">
      <c r="B71" s="142" t="s">
        <v>79</v>
      </c>
      <c r="C71" s="143">
        <v>1.84515958988888</v>
      </c>
      <c r="D71" s="142">
        <v>8</v>
      </c>
      <c r="E71" s="144">
        <v>15069.299999999301</v>
      </c>
      <c r="F71" s="144">
        <v>78135.359999999593</v>
      </c>
      <c r="G71" s="144">
        <v>-63066.060000000303</v>
      </c>
      <c r="H71" s="144">
        <v>1.23894468752288</v>
      </c>
      <c r="I71" s="144">
        <v>-5988.42</v>
      </c>
      <c r="J71" s="145">
        <v>540</v>
      </c>
      <c r="K71" s="146">
        <v>0.57037037037036997</v>
      </c>
      <c r="L71" s="144">
        <v>27.906111111111201</v>
      </c>
      <c r="M71" s="144">
        <v>-942.58</v>
      </c>
      <c r="N71" s="116"/>
      <c r="O71" s="181">
        <v>0.1181727523419551</v>
      </c>
    </row>
    <row r="72" spans="2:15" x14ac:dyDescent="0.2">
      <c r="B72" s="142" t="s">
        <v>79</v>
      </c>
      <c r="C72" s="143">
        <v>1.6501561015722199</v>
      </c>
      <c r="D72" s="142">
        <v>9</v>
      </c>
      <c r="E72" s="144">
        <v>13370.899999999399</v>
      </c>
      <c r="F72" s="144">
        <v>75506.879999999699</v>
      </c>
      <c r="G72" s="144">
        <v>-62135.980000000302</v>
      </c>
      <c r="H72" s="144">
        <v>1.21518772215388</v>
      </c>
      <c r="I72" s="144">
        <v>-4560.28</v>
      </c>
      <c r="J72" s="145">
        <v>520</v>
      </c>
      <c r="K72" s="146">
        <v>0.55576923076923102</v>
      </c>
      <c r="L72" s="144">
        <v>25.713269230769299</v>
      </c>
      <c r="M72" s="144">
        <v>-942.58</v>
      </c>
      <c r="N72" s="116"/>
      <c r="O72" s="181">
        <v>8.9013075188528856E-2</v>
      </c>
    </row>
    <row r="73" spans="2:15" x14ac:dyDescent="0.2">
      <c r="B73" s="142" t="s">
        <v>79</v>
      </c>
      <c r="C73" s="143">
        <v>1.81139383741838</v>
      </c>
      <c r="D73" s="142">
        <v>10</v>
      </c>
      <c r="E73" s="144">
        <v>15480.5999999993</v>
      </c>
      <c r="F73" s="144">
        <v>83265.439999999595</v>
      </c>
      <c r="G73" s="144">
        <v>-67784.840000000302</v>
      </c>
      <c r="H73" s="144">
        <v>1.2283784987911599</v>
      </c>
      <c r="I73" s="144">
        <v>-5470.44</v>
      </c>
      <c r="J73" s="145">
        <v>555</v>
      </c>
      <c r="K73" s="146">
        <v>0.55315315315315305</v>
      </c>
      <c r="L73" s="144">
        <v>27.892972972972998</v>
      </c>
      <c r="M73" s="144">
        <v>-942.58</v>
      </c>
      <c r="N73" s="116"/>
      <c r="O73" s="181">
        <v>0.27630722408929415</v>
      </c>
    </row>
    <row r="74" spans="2:15" x14ac:dyDescent="0.2">
      <c r="B74" s="142" t="s">
        <v>79</v>
      </c>
      <c r="C74" s="143">
        <v>2.5029873141111501</v>
      </c>
      <c r="D74" s="142">
        <v>11</v>
      </c>
      <c r="E74" s="144">
        <v>21203.2599999993</v>
      </c>
      <c r="F74" s="144">
        <v>86070.119999999602</v>
      </c>
      <c r="G74" s="144">
        <v>-64866.860000000299</v>
      </c>
      <c r="H74" s="144">
        <v>1.32687353758143</v>
      </c>
      <c r="I74" s="144">
        <v>-5397.78</v>
      </c>
      <c r="J74" s="145">
        <v>553</v>
      </c>
      <c r="K74" s="146">
        <v>0.56238698010849897</v>
      </c>
      <c r="L74" s="144">
        <v>38.342242314647201</v>
      </c>
      <c r="M74" s="144">
        <v>-942.58</v>
      </c>
      <c r="N74" s="116"/>
      <c r="O74" s="181">
        <v>7.5425341982002542E-2</v>
      </c>
    </row>
    <row r="75" spans="2:15" x14ac:dyDescent="0.2">
      <c r="B75" s="142" t="s">
        <v>79</v>
      </c>
      <c r="C75" s="143">
        <v>2.7071770704561402</v>
      </c>
      <c r="D75" s="142">
        <v>12</v>
      </c>
      <c r="E75" s="144">
        <v>23371.979999999301</v>
      </c>
      <c r="F75" s="144">
        <v>89731.419999999605</v>
      </c>
      <c r="G75" s="144">
        <v>-66359.440000000293</v>
      </c>
      <c r="H75" s="144">
        <v>1.3522027913436201</v>
      </c>
      <c r="I75" s="144">
        <v>-5857.94</v>
      </c>
      <c r="J75" s="145">
        <v>569</v>
      </c>
      <c r="K75" s="146">
        <v>0.57293497363796098</v>
      </c>
      <c r="L75" s="144">
        <v>41.075536028119302</v>
      </c>
      <c r="M75" s="144">
        <v>-942.58</v>
      </c>
      <c r="N75" s="116"/>
      <c r="O75" s="181">
        <v>1.737932557061171E-3</v>
      </c>
    </row>
    <row r="76" spans="2:15" x14ac:dyDescent="0.2">
      <c r="B76" s="142" t="s">
        <v>79</v>
      </c>
      <c r="C76" s="143">
        <v>2.7024803418851602</v>
      </c>
      <c r="D76" s="142">
        <v>13</v>
      </c>
      <c r="E76" s="144">
        <v>24124.719999999299</v>
      </c>
      <c r="F76" s="144">
        <v>92281.419999999605</v>
      </c>
      <c r="G76" s="144">
        <v>-68156.700000000303</v>
      </c>
      <c r="H76" s="144">
        <v>1.35395962539265</v>
      </c>
      <c r="I76" s="144">
        <v>-5765.7599999999902</v>
      </c>
      <c r="J76" s="145">
        <v>566</v>
      </c>
      <c r="K76" s="146">
        <v>0.57597173144876301</v>
      </c>
      <c r="L76" s="144">
        <v>42.6231802120138</v>
      </c>
      <c r="M76" s="144">
        <v>-942.58</v>
      </c>
      <c r="N76" s="116"/>
      <c r="O76" s="181">
        <v>8.1195156488605397E-2</v>
      </c>
    </row>
    <row r="77" spans="2:15" x14ac:dyDescent="0.2">
      <c r="B77" s="142" t="s">
        <v>79</v>
      </c>
      <c r="C77" s="143">
        <v>2.9412996252360801</v>
      </c>
      <c r="D77" s="142">
        <v>14</v>
      </c>
      <c r="E77" s="144">
        <v>26607.139999999301</v>
      </c>
      <c r="F77" s="144">
        <v>94553.6799999996</v>
      </c>
      <c r="G77" s="144">
        <v>-67946.540000000299</v>
      </c>
      <c r="H77" s="144">
        <v>1.3915893289047401</v>
      </c>
      <c r="I77" s="144">
        <v>-6117.3</v>
      </c>
      <c r="J77" s="145">
        <v>567</v>
      </c>
      <c r="K77" s="146">
        <v>0.58024691358024705</v>
      </c>
      <c r="L77" s="144">
        <v>46.926172839505803</v>
      </c>
      <c r="M77" s="144">
        <v>-942.58</v>
      </c>
      <c r="N77" s="116"/>
      <c r="O77" s="181">
        <v>8.037678096888623E-2</v>
      </c>
    </row>
    <row r="78" spans="2:15" x14ac:dyDescent="0.2">
      <c r="B78" s="142" t="s">
        <v>79</v>
      </c>
      <c r="C78" s="143">
        <v>2.72247578534436</v>
      </c>
      <c r="D78" s="142">
        <v>15</v>
      </c>
      <c r="E78" s="144">
        <v>24015.699999999299</v>
      </c>
      <c r="F78" s="144">
        <v>91943.119999999602</v>
      </c>
      <c r="G78" s="144">
        <v>-67927.420000000304</v>
      </c>
      <c r="H78" s="144">
        <v>1.3535494208376999</v>
      </c>
      <c r="I78" s="144">
        <v>-5980.5999999999904</v>
      </c>
      <c r="J78" s="145">
        <v>585</v>
      </c>
      <c r="K78" s="146">
        <v>0.57435897435897398</v>
      </c>
      <c r="L78" s="144">
        <v>41.052478632478298</v>
      </c>
      <c r="M78" s="144">
        <v>-942.58</v>
      </c>
      <c r="N78" s="116"/>
      <c r="O78" s="181">
        <v>0.17416966651914165</v>
      </c>
    </row>
    <row r="79" spans="2:15" x14ac:dyDescent="0.2">
      <c r="B79" s="142" t="s">
        <v>79</v>
      </c>
      <c r="C79" s="143">
        <v>3.2966526839346999</v>
      </c>
      <c r="D79" s="142">
        <v>16</v>
      </c>
      <c r="E79" s="144">
        <v>29837.959999999199</v>
      </c>
      <c r="F79" s="144">
        <v>98354.819999999498</v>
      </c>
      <c r="G79" s="144">
        <v>-68516.860000000306</v>
      </c>
      <c r="H79" s="144">
        <v>1.4354834707836699</v>
      </c>
      <c r="I79" s="144">
        <v>-4897.38</v>
      </c>
      <c r="J79" s="145">
        <v>588</v>
      </c>
      <c r="K79" s="146">
        <v>0.58843537414965996</v>
      </c>
      <c r="L79" s="144">
        <v>50.744829931972298</v>
      </c>
      <c r="M79" s="144">
        <v>-1030.08</v>
      </c>
      <c r="N79" s="116"/>
      <c r="O79" s="181">
        <v>0.10309792937142853</v>
      </c>
    </row>
    <row r="80" spans="2:15" x14ac:dyDescent="0.2">
      <c r="B80" s="142" t="s">
        <v>79</v>
      </c>
      <c r="C80" s="143">
        <v>2.98854036088456</v>
      </c>
      <c r="D80" s="142">
        <v>17</v>
      </c>
      <c r="E80" s="144">
        <v>27000.059999999201</v>
      </c>
      <c r="F80" s="144">
        <v>96507.159999999494</v>
      </c>
      <c r="G80" s="144">
        <v>-69507.100000000297</v>
      </c>
      <c r="H80" s="144">
        <v>1.3884503885214501</v>
      </c>
      <c r="I80" s="144">
        <v>-5936.42</v>
      </c>
      <c r="J80" s="145">
        <v>593</v>
      </c>
      <c r="K80" s="146">
        <v>0.58684654300168604</v>
      </c>
      <c r="L80" s="144">
        <v>45.531298482293003</v>
      </c>
      <c r="M80" s="144">
        <v>-1030.08</v>
      </c>
      <c r="N80" s="116"/>
      <c r="O80" s="181">
        <v>8.4158935273317928E-2</v>
      </c>
    </row>
    <row r="81" spans="2:15" x14ac:dyDescent="0.2">
      <c r="B81" s="142" t="s">
        <v>79</v>
      </c>
      <c r="C81" s="143">
        <v>2.7565518888899301</v>
      </c>
      <c r="D81" s="142">
        <v>18</v>
      </c>
      <c r="E81" s="144">
        <v>24609.819999999199</v>
      </c>
      <c r="F81" s="144">
        <v>94025.139999999505</v>
      </c>
      <c r="G81" s="144">
        <v>-69415.320000000298</v>
      </c>
      <c r="H81" s="144">
        <v>1.35453009508563</v>
      </c>
      <c r="I81" s="144">
        <v>-5708.68</v>
      </c>
      <c r="J81" s="145">
        <v>596</v>
      </c>
      <c r="K81" s="146">
        <v>0.57382550335570504</v>
      </c>
      <c r="L81" s="144">
        <v>41.291644295301602</v>
      </c>
      <c r="M81" s="144">
        <v>-1030.08</v>
      </c>
      <c r="N81" s="116"/>
      <c r="O81" s="181">
        <v>0.24822463733476063</v>
      </c>
    </row>
    <row r="82" spans="2:15" x14ac:dyDescent="0.2">
      <c r="B82" s="142" t="s">
        <v>79</v>
      </c>
      <c r="C82" s="143">
        <v>3.6667228347537701</v>
      </c>
      <c r="D82" s="142">
        <v>19</v>
      </c>
      <c r="E82" s="144">
        <v>33052.399999999201</v>
      </c>
      <c r="F82" s="144">
        <v>99607.159999999494</v>
      </c>
      <c r="G82" s="144">
        <v>-66554.7600000003</v>
      </c>
      <c r="H82" s="144">
        <v>1.4966196257036899</v>
      </c>
      <c r="I82" s="144">
        <v>-7323.9200000000501</v>
      </c>
      <c r="J82" s="145">
        <v>595</v>
      </c>
      <c r="K82" s="146">
        <v>0.58487394957983196</v>
      </c>
      <c r="L82" s="144">
        <v>55.550252100839501</v>
      </c>
      <c r="M82" s="144">
        <v>-942.58</v>
      </c>
      <c r="N82" s="116"/>
      <c r="O82" s="181">
        <v>4.8988927075564181E-2</v>
      </c>
    </row>
    <row r="83" spans="2:15" x14ac:dyDescent="0.2">
      <c r="B83" s="142" t="s">
        <v>79</v>
      </c>
      <c r="C83" s="143">
        <v>3.4954828789052002</v>
      </c>
      <c r="D83" s="142">
        <v>20</v>
      </c>
      <c r="E83" s="144">
        <v>31324.9999999992</v>
      </c>
      <c r="F83" s="144">
        <v>99443.459999999497</v>
      </c>
      <c r="G83" s="144">
        <v>-68118.460000000297</v>
      </c>
      <c r="H83" s="144">
        <v>1.4598606603848501</v>
      </c>
      <c r="I83" s="144">
        <v>-4240.7000000000698</v>
      </c>
      <c r="J83" s="145">
        <v>625</v>
      </c>
      <c r="K83" s="146">
        <v>0.58079999999999998</v>
      </c>
      <c r="L83" s="144">
        <v>50.119999999999202</v>
      </c>
      <c r="M83" s="144">
        <v>-942.58</v>
      </c>
      <c r="N83" s="116"/>
      <c r="O83" s="181">
        <v>0.37900604621087403</v>
      </c>
    </row>
    <row r="84" spans="2:15" x14ac:dyDescent="0.2">
      <c r="B84" s="142" t="s">
        <v>79</v>
      </c>
      <c r="C84" s="143">
        <v>2.5347843024400198</v>
      </c>
      <c r="D84" s="142">
        <v>21</v>
      </c>
      <c r="E84" s="144">
        <v>22694.579999999201</v>
      </c>
      <c r="F84" s="144">
        <v>92643.119999999602</v>
      </c>
      <c r="G84" s="144">
        <v>-69948.540000000299</v>
      </c>
      <c r="H84" s="144">
        <v>1.3244468004621599</v>
      </c>
      <c r="I84" s="144">
        <v>-7684.08</v>
      </c>
      <c r="J84" s="145">
        <v>599</v>
      </c>
      <c r="K84" s="146">
        <v>0.56093489148580999</v>
      </c>
      <c r="L84" s="144">
        <v>37.887445742904497</v>
      </c>
      <c r="M84" s="144">
        <v>-1117.58</v>
      </c>
      <c r="N84" s="116"/>
      <c r="O84" s="181">
        <v>0.1101406105671936</v>
      </c>
    </row>
    <row r="85" spans="2:15" x14ac:dyDescent="0.2">
      <c r="B85" s="142" t="s">
        <v>79</v>
      </c>
      <c r="C85" s="143">
        <v>2.8485222862633202</v>
      </c>
      <c r="D85" s="142">
        <v>22</v>
      </c>
      <c r="E85" s="144">
        <v>25832.419999999202</v>
      </c>
      <c r="F85" s="144">
        <v>98223.939999999493</v>
      </c>
      <c r="G85" s="144">
        <v>-72391.520000000295</v>
      </c>
      <c r="H85" s="144">
        <v>1.3568431772119001</v>
      </c>
      <c r="I85" s="144">
        <v>-4680.54000000003</v>
      </c>
      <c r="J85" s="145">
        <v>626</v>
      </c>
      <c r="K85" s="146">
        <v>0.57028753993610204</v>
      </c>
      <c r="L85" s="144">
        <v>41.2658466453667</v>
      </c>
      <c r="M85" s="144">
        <v>-942.58</v>
      </c>
      <c r="N85" s="116"/>
      <c r="O85" s="181">
        <v>0.13738674681506002</v>
      </c>
    </row>
    <row r="86" spans="2:15" x14ac:dyDescent="0.2">
      <c r="B86" s="142" t="s">
        <v>79</v>
      </c>
      <c r="C86" s="143">
        <v>3.3022009292646599</v>
      </c>
      <c r="D86" s="142">
        <v>23</v>
      </c>
      <c r="E86" s="144">
        <v>30111.6999999992</v>
      </c>
      <c r="F86" s="144">
        <v>102932.899999999</v>
      </c>
      <c r="G86" s="144">
        <v>-72821.200000000303</v>
      </c>
      <c r="H86" s="144">
        <v>1.4135018373770101</v>
      </c>
      <c r="I86" s="144">
        <v>-5696.58000000008</v>
      </c>
      <c r="J86" s="145">
        <v>635</v>
      </c>
      <c r="K86" s="146">
        <v>0.58267716535433101</v>
      </c>
      <c r="L86" s="144">
        <v>47.419999999999199</v>
      </c>
      <c r="M86" s="144">
        <v>-942.58</v>
      </c>
      <c r="N86" s="116"/>
      <c r="O86" s="181">
        <v>9.9412538893598842E-2</v>
      </c>
    </row>
    <row r="87" spans="2:15" x14ac:dyDescent="0.2">
      <c r="B87" s="142" t="s">
        <v>79</v>
      </c>
      <c r="C87" s="143">
        <v>3.0036049366763198</v>
      </c>
      <c r="D87" s="142">
        <v>24</v>
      </c>
      <c r="E87" s="144">
        <v>27474.599999999198</v>
      </c>
      <c r="F87" s="144">
        <v>101325.48</v>
      </c>
      <c r="G87" s="144">
        <v>-73850.880000000296</v>
      </c>
      <c r="H87" s="144">
        <v>1.3720280652038099</v>
      </c>
      <c r="I87" s="144">
        <v>-4418.04</v>
      </c>
      <c r="J87" s="145">
        <v>630</v>
      </c>
      <c r="K87" s="146">
        <v>0.58571428571428596</v>
      </c>
      <c r="L87" s="144">
        <v>43.610476190475602</v>
      </c>
      <c r="M87" s="144">
        <v>-942.58</v>
      </c>
      <c r="N87" s="116"/>
      <c r="O87" s="181">
        <v>6.343379485461928E-2</v>
      </c>
    </row>
    <row r="88" spans="2:15" x14ac:dyDescent="0.2">
      <c r="B88" s="142" t="s">
        <v>79</v>
      </c>
      <c r="C88" s="143">
        <v>3.2070396307008302</v>
      </c>
      <c r="D88" s="142">
        <v>25</v>
      </c>
      <c r="E88" s="144">
        <v>28587.4999999992</v>
      </c>
      <c r="F88" s="144">
        <v>98850.879999999495</v>
      </c>
      <c r="G88" s="144">
        <v>-70263.380000000296</v>
      </c>
      <c r="H88" s="144">
        <v>1.4068620097695099</v>
      </c>
      <c r="I88" s="144">
        <v>-4848.5200000000596</v>
      </c>
      <c r="J88" s="145">
        <v>625</v>
      </c>
      <c r="K88" s="146">
        <v>0.58240000000000003</v>
      </c>
      <c r="L88" s="144">
        <v>45.739999999999199</v>
      </c>
      <c r="M88" s="144">
        <v>-842.58</v>
      </c>
      <c r="N88" s="116"/>
      <c r="O88" s="181">
        <v>7.7572744427640394E-2</v>
      </c>
    </row>
    <row r="89" spans="2:15" x14ac:dyDescent="0.2">
      <c r="B89" s="142" t="s">
        <v>79</v>
      </c>
      <c r="C89" s="143">
        <v>2.97616995909104</v>
      </c>
      <c r="D89" s="142">
        <v>26</v>
      </c>
      <c r="E89" s="144">
        <v>27302.3399999992</v>
      </c>
      <c r="F89" s="144">
        <v>101193.46</v>
      </c>
      <c r="G89" s="144">
        <v>-73891.120000000301</v>
      </c>
      <c r="H89" s="144">
        <v>1.36949419632561</v>
      </c>
      <c r="I89" s="144">
        <v>-5651.2600000000602</v>
      </c>
      <c r="J89" s="145">
        <v>627</v>
      </c>
      <c r="K89" s="146">
        <v>0.57894736842105299</v>
      </c>
      <c r="L89" s="144">
        <v>43.5444019138748</v>
      </c>
      <c r="M89" s="144">
        <v>-942.58</v>
      </c>
      <c r="N89" s="54"/>
      <c r="O89" s="182">
        <v>0.19469017048226664</v>
      </c>
    </row>
    <row r="90" spans="2:15" x14ac:dyDescent="0.2">
      <c r="B90" s="142" t="s">
        <v>79</v>
      </c>
      <c r="C90" s="143">
        <v>3.6956831395853502</v>
      </c>
      <c r="D90" s="142">
        <v>27</v>
      </c>
      <c r="E90" s="144">
        <v>33497.259999999202</v>
      </c>
      <c r="F90" s="144">
        <v>103762.98</v>
      </c>
      <c r="G90" s="144">
        <v>-70265.720000000307</v>
      </c>
      <c r="H90" s="144">
        <v>1.4767226465479799</v>
      </c>
      <c r="I90" s="144">
        <v>-3023.06</v>
      </c>
      <c r="J90" s="145">
        <v>628</v>
      </c>
      <c r="K90" s="146">
        <v>0.58757961783439505</v>
      </c>
      <c r="L90" s="144">
        <v>53.3395859872603</v>
      </c>
      <c r="M90" s="144">
        <v>-1030.08</v>
      </c>
      <c r="N90" s="54"/>
      <c r="O90" s="182">
        <v>2.8201200278016616E-2</v>
      </c>
    </row>
    <row r="91" spans="2:15" x14ac:dyDescent="0.2">
      <c r="B91" s="142" t="s">
        <v>79</v>
      </c>
      <c r="C91" s="143">
        <v>3.59431902879132</v>
      </c>
      <c r="D91" s="142">
        <v>28</v>
      </c>
      <c r="E91" s="144">
        <v>33199.199999999197</v>
      </c>
      <c r="F91" s="144">
        <v>106029.75999999901</v>
      </c>
      <c r="G91" s="144">
        <v>-72830.560000000303</v>
      </c>
      <c r="H91" s="144">
        <v>1.45584161374015</v>
      </c>
      <c r="I91" s="144">
        <v>-3657.8800000000601</v>
      </c>
      <c r="J91" s="145">
        <v>635</v>
      </c>
      <c r="K91" s="146">
        <v>0.59527559055118096</v>
      </c>
      <c r="L91" s="144">
        <v>52.282204724408601</v>
      </c>
      <c r="M91" s="144">
        <v>-1030.08</v>
      </c>
      <c r="N91" s="54"/>
      <c r="O91" s="182">
        <v>7.1596537456533035E-2</v>
      </c>
    </row>
    <row r="92" spans="2:15" x14ac:dyDescent="0.2">
      <c r="B92" s="142" t="s">
        <v>79</v>
      </c>
      <c r="C92" s="143">
        <v>3.8715054109603102</v>
      </c>
      <c r="D92" s="142">
        <v>29</v>
      </c>
      <c r="E92" s="144">
        <v>36612.4399999991</v>
      </c>
      <c r="F92" s="144">
        <v>111808.639999999</v>
      </c>
      <c r="G92" s="144">
        <v>-75196.200000000303</v>
      </c>
      <c r="H92" s="144">
        <v>1.4868921567844999</v>
      </c>
      <c r="I92" s="144">
        <v>-3539.1000000000299</v>
      </c>
      <c r="J92" s="145">
        <v>657</v>
      </c>
      <c r="K92" s="146">
        <v>0.59665144596651398</v>
      </c>
      <c r="L92" s="144">
        <v>55.726697108065999</v>
      </c>
      <c r="M92" s="144">
        <v>-1030.08</v>
      </c>
      <c r="N92" s="54"/>
      <c r="O92" s="182">
        <v>0.13609316710420011</v>
      </c>
    </row>
    <row r="93" spans="2:15" x14ac:dyDescent="0.2">
      <c r="B93" s="142" t="s">
        <v>79</v>
      </c>
      <c r="C93" s="143">
        <v>4.4813922792844396</v>
      </c>
      <c r="D93" s="142">
        <v>30</v>
      </c>
      <c r="E93" s="144">
        <v>43420.999999999098</v>
      </c>
      <c r="F93" s="144">
        <v>119600.819999999</v>
      </c>
      <c r="G93" s="144">
        <v>-76179.820000000298</v>
      </c>
      <c r="H93" s="144">
        <v>1.56998034387583</v>
      </c>
      <c r="I93" s="144">
        <v>-3105.1400000000599</v>
      </c>
      <c r="J93" s="145">
        <v>675</v>
      </c>
      <c r="K93" s="146">
        <v>0.586666666666667</v>
      </c>
      <c r="L93" s="144">
        <v>64.327407407406298</v>
      </c>
      <c r="M93" s="144">
        <v>-1030.08</v>
      </c>
    </row>
  </sheetData>
  <sortState xmlns:xlrd2="http://schemas.microsoft.com/office/spreadsheetml/2017/richdata2" ref="B65:R85">
    <sortCondition ref="D65:D85"/>
  </sortState>
  <mergeCells count="1">
    <mergeCell ref="B12:K12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B1:Z52"/>
  <sheetViews>
    <sheetView zoomScaleNormal="100" workbookViewId="0">
      <selection activeCell="L32" sqref="L32"/>
    </sheetView>
  </sheetViews>
  <sheetFormatPr baseColWidth="10" defaultRowHeight="12.75" x14ac:dyDescent="0.2"/>
  <cols>
    <col min="1" max="1" width="2.85546875" customWidth="1"/>
    <col min="2" max="2" width="26.42578125" customWidth="1"/>
    <col min="3" max="3" width="17.85546875" customWidth="1"/>
    <col min="4" max="4" width="13.140625" customWidth="1"/>
    <col min="11" max="11" width="13.5703125" bestFit="1" customWidth="1"/>
    <col min="20" max="20" width="19.28515625" bestFit="1" customWidth="1"/>
  </cols>
  <sheetData>
    <row r="1" spans="2:26" ht="18.75" thickBot="1" x14ac:dyDescent="0.3">
      <c r="B1" s="30" t="s">
        <v>59</v>
      </c>
      <c r="C1" s="29"/>
      <c r="D1" s="31"/>
      <c r="E1" s="12"/>
      <c r="F1" s="12"/>
      <c r="G1" s="12"/>
      <c r="H1" s="12"/>
      <c r="I1" s="12"/>
      <c r="J1" s="12"/>
      <c r="K1" s="12"/>
      <c r="L1" s="12"/>
    </row>
    <row r="2" spans="2:26" x14ac:dyDescent="0.2">
      <c r="B2" s="13"/>
      <c r="C2" s="13"/>
      <c r="D2" s="13"/>
      <c r="E2" s="12"/>
      <c r="F2" s="12"/>
      <c r="G2" s="12"/>
      <c r="H2" s="12"/>
      <c r="I2" s="12"/>
      <c r="J2" s="12"/>
      <c r="K2" s="12"/>
      <c r="L2" s="12"/>
    </row>
    <row r="3" spans="2:26" x14ac:dyDescent="0.2">
      <c r="B3" s="15" t="s">
        <v>4</v>
      </c>
      <c r="C3" s="27" t="s">
        <v>61</v>
      </c>
      <c r="D3" s="12"/>
      <c r="E3" s="12"/>
      <c r="F3" s="12"/>
      <c r="G3" s="12"/>
      <c r="H3" s="12"/>
      <c r="I3" s="12"/>
      <c r="J3" s="12"/>
      <c r="K3" s="12"/>
      <c r="L3" s="12"/>
      <c r="W3" s="1"/>
    </row>
    <row r="4" spans="2:26" x14ac:dyDescent="0.2">
      <c r="B4" s="15" t="s">
        <v>5</v>
      </c>
      <c r="C4" s="61" t="s">
        <v>93</v>
      </c>
      <c r="D4" s="16"/>
      <c r="E4" s="12"/>
      <c r="F4" s="12"/>
      <c r="G4" s="12"/>
      <c r="H4" s="12"/>
      <c r="I4" s="12"/>
      <c r="J4" s="12"/>
      <c r="K4" s="12"/>
      <c r="L4" s="12"/>
      <c r="W4" s="1"/>
    </row>
    <row r="5" spans="2:26" x14ac:dyDescent="0.2">
      <c r="B5" s="15" t="s">
        <v>94</v>
      </c>
      <c r="C5" s="73" t="s">
        <v>62</v>
      </c>
      <c r="D5" s="60"/>
      <c r="E5" s="12"/>
      <c r="F5" s="12"/>
      <c r="G5" s="12"/>
      <c r="H5" s="12"/>
      <c r="I5" s="12"/>
      <c r="J5" s="12"/>
      <c r="K5" s="12"/>
      <c r="L5" s="12"/>
      <c r="W5" s="1"/>
    </row>
    <row r="6" spans="2:26" x14ac:dyDescent="0.2">
      <c r="B6" s="15" t="s">
        <v>6</v>
      </c>
      <c r="C6" s="18" t="s">
        <v>28</v>
      </c>
      <c r="D6" s="1"/>
      <c r="E6" s="12"/>
      <c r="F6" s="12"/>
      <c r="G6" s="12"/>
      <c r="H6" s="12"/>
      <c r="I6" s="12"/>
      <c r="J6" s="12"/>
      <c r="K6" s="12"/>
      <c r="L6" s="12"/>
    </row>
    <row r="7" spans="2:26" x14ac:dyDescent="0.2">
      <c r="B7" s="15" t="s">
        <v>10</v>
      </c>
      <c r="C7" s="18" t="s">
        <v>63</v>
      </c>
      <c r="D7" s="1"/>
      <c r="E7" s="12"/>
      <c r="F7" s="12"/>
      <c r="G7" s="12"/>
      <c r="H7" s="12"/>
      <c r="I7" s="12"/>
      <c r="J7" s="12"/>
      <c r="K7" s="12"/>
      <c r="L7" s="12"/>
      <c r="W7" s="38"/>
      <c r="X7" s="185"/>
      <c r="Y7" s="185"/>
      <c r="Z7" s="38"/>
    </row>
    <row r="8" spans="2:26" x14ac:dyDescent="0.2">
      <c r="B8" s="15" t="s">
        <v>48</v>
      </c>
      <c r="C8" s="18" t="s">
        <v>49</v>
      </c>
      <c r="E8" s="12"/>
      <c r="F8" s="12"/>
      <c r="G8" s="12"/>
      <c r="H8" s="12"/>
      <c r="I8" s="12"/>
      <c r="J8" s="12"/>
      <c r="K8" s="12"/>
      <c r="L8" s="12"/>
      <c r="W8" s="38"/>
      <c r="X8" s="185"/>
      <c r="Y8" s="185"/>
      <c r="Z8" s="38"/>
    </row>
    <row r="9" spans="2:26" x14ac:dyDescent="0.2">
      <c r="B9" s="15" t="s">
        <v>22</v>
      </c>
      <c r="C9" s="18" t="s">
        <v>81</v>
      </c>
      <c r="L9" s="12"/>
      <c r="W9" s="38"/>
      <c r="X9" s="185"/>
      <c r="Y9" s="185"/>
      <c r="Z9" s="38"/>
    </row>
    <row r="10" spans="2:26" x14ac:dyDescent="0.2">
      <c r="W10" s="38"/>
      <c r="X10" s="185"/>
      <c r="Y10" s="185"/>
      <c r="Z10" s="38"/>
    </row>
    <row r="11" spans="2:26" x14ac:dyDescent="0.2">
      <c r="W11" s="38"/>
      <c r="X11" s="185"/>
      <c r="Y11" s="185"/>
      <c r="Z11" s="38"/>
    </row>
    <row r="12" spans="2:26" x14ac:dyDescent="0.2">
      <c r="K12" s="12"/>
      <c r="L12" s="12"/>
      <c r="W12" s="38"/>
      <c r="X12" s="185"/>
      <c r="Y12" s="185"/>
      <c r="Z12" s="38"/>
    </row>
    <row r="13" spans="2:26" x14ac:dyDescent="0.2">
      <c r="B13" s="188" t="s">
        <v>18</v>
      </c>
      <c r="C13" s="188"/>
      <c r="D13" s="188"/>
      <c r="E13" s="188"/>
      <c r="F13" s="188"/>
      <c r="G13" s="188"/>
      <c r="H13" s="188"/>
      <c r="I13" s="188"/>
      <c r="J13" s="188"/>
      <c r="K13" s="188"/>
      <c r="L13" s="12"/>
      <c r="M13" s="12"/>
      <c r="W13" s="38"/>
      <c r="X13" s="185"/>
      <c r="Y13" s="185"/>
      <c r="Z13" s="38"/>
    </row>
    <row r="14" spans="2:26" x14ac:dyDescent="0.2">
      <c r="B14" s="5"/>
      <c r="C14" s="6"/>
      <c r="D14" s="6"/>
      <c r="E14" s="6"/>
      <c r="F14" s="6"/>
      <c r="G14" s="6"/>
      <c r="H14" s="6"/>
      <c r="I14" s="6"/>
      <c r="J14" s="7"/>
      <c r="K14" s="12"/>
      <c r="L14" s="12"/>
      <c r="M14" s="12"/>
      <c r="W14" s="38"/>
      <c r="X14" s="185"/>
      <c r="Y14" s="185"/>
      <c r="Z14" s="38"/>
    </row>
    <row r="15" spans="2:26" x14ac:dyDescent="0.2">
      <c r="B15" s="5"/>
      <c r="C15" s="6"/>
      <c r="D15" s="6"/>
      <c r="E15" s="6"/>
      <c r="F15" s="6"/>
      <c r="G15" s="6"/>
      <c r="H15" s="6"/>
      <c r="I15" s="6"/>
      <c r="J15" s="7"/>
      <c r="K15" s="12"/>
      <c r="L15" s="12"/>
      <c r="M15" s="12"/>
      <c r="W15" s="38"/>
      <c r="X15" s="185"/>
      <c r="Y15" s="185"/>
      <c r="Z15" s="38"/>
    </row>
    <row r="16" spans="2:26" x14ac:dyDescent="0.2">
      <c r="B16" s="5"/>
      <c r="C16" s="6"/>
      <c r="D16" s="6"/>
      <c r="E16" s="6"/>
      <c r="F16" s="6"/>
      <c r="G16" s="6"/>
      <c r="H16" s="6"/>
      <c r="I16" s="6"/>
      <c r="J16" s="7"/>
      <c r="W16" s="38"/>
      <c r="X16" s="185"/>
      <c r="Y16" s="185"/>
      <c r="Z16" s="38"/>
    </row>
    <row r="17" spans="2:26" x14ac:dyDescent="0.2">
      <c r="B17" s="5"/>
      <c r="C17" s="6"/>
      <c r="D17" s="6"/>
      <c r="E17" s="6"/>
      <c r="F17" s="6"/>
      <c r="G17" s="6"/>
      <c r="H17" s="6"/>
      <c r="I17" s="6"/>
      <c r="J17" s="7"/>
      <c r="W17" s="184"/>
      <c r="X17" s="186"/>
      <c r="Y17" s="186"/>
      <c r="Z17" s="26"/>
    </row>
    <row r="18" spans="2:26" x14ac:dyDescent="0.2">
      <c r="B18" s="5"/>
      <c r="C18" s="6"/>
      <c r="D18" s="6"/>
      <c r="E18" s="6"/>
      <c r="F18" s="6"/>
      <c r="G18" s="6"/>
      <c r="H18" s="6"/>
      <c r="I18" s="6"/>
      <c r="J18" s="7"/>
      <c r="W18" s="184"/>
      <c r="X18" s="26"/>
      <c r="Y18" s="26"/>
      <c r="Z18" s="26"/>
    </row>
    <row r="19" spans="2:26" x14ac:dyDescent="0.2">
      <c r="B19" s="5"/>
      <c r="C19" s="6"/>
      <c r="D19" s="6"/>
      <c r="E19" s="6"/>
      <c r="F19" s="6"/>
      <c r="G19" s="6"/>
      <c r="H19" s="6"/>
      <c r="I19" s="6"/>
      <c r="J19" s="7"/>
    </row>
    <row r="20" spans="2:26" x14ac:dyDescent="0.2">
      <c r="B20" s="5"/>
      <c r="C20" s="6"/>
      <c r="D20" s="6"/>
      <c r="E20" s="6"/>
      <c r="F20" s="6"/>
      <c r="G20" s="6"/>
      <c r="H20" s="6"/>
      <c r="I20" s="6"/>
      <c r="J20" s="7"/>
    </row>
    <row r="21" spans="2:26" x14ac:dyDescent="0.2">
      <c r="B21" s="5"/>
      <c r="C21" s="6"/>
      <c r="D21" s="6"/>
      <c r="E21" s="6"/>
      <c r="F21" s="6"/>
      <c r="G21" s="6"/>
      <c r="H21" s="6"/>
      <c r="I21" s="6"/>
      <c r="J21" s="7"/>
    </row>
    <row r="22" spans="2:26" x14ac:dyDescent="0.2">
      <c r="B22" s="5"/>
      <c r="C22" s="6"/>
      <c r="D22" s="6"/>
      <c r="E22" s="6"/>
      <c r="F22" s="6"/>
      <c r="G22" s="6"/>
      <c r="H22" s="6"/>
      <c r="I22" s="6"/>
      <c r="J22" s="7"/>
    </row>
    <row r="23" spans="2:26" x14ac:dyDescent="0.2">
      <c r="B23" s="5"/>
      <c r="C23" s="6"/>
      <c r="D23" s="6"/>
      <c r="E23" s="6"/>
      <c r="F23" s="6"/>
      <c r="G23" s="6"/>
      <c r="H23" s="6"/>
      <c r="I23" s="6"/>
      <c r="J23" s="7"/>
    </row>
    <row r="24" spans="2:26" x14ac:dyDescent="0.2">
      <c r="B24" s="5"/>
      <c r="C24" s="6"/>
      <c r="D24" s="6"/>
      <c r="E24" s="6"/>
      <c r="F24" s="6"/>
      <c r="G24" s="6"/>
      <c r="H24" s="6"/>
      <c r="I24" s="6"/>
      <c r="J24" s="7"/>
    </row>
    <row r="25" spans="2:26" x14ac:dyDescent="0.2">
      <c r="B25" s="5"/>
      <c r="C25" s="6"/>
      <c r="D25" s="6"/>
      <c r="E25" s="6"/>
      <c r="F25" s="6"/>
      <c r="G25" s="6"/>
      <c r="H25" s="6"/>
      <c r="I25" s="6"/>
      <c r="J25" s="7"/>
    </row>
    <row r="26" spans="2:26" x14ac:dyDescent="0.2">
      <c r="B26" s="5"/>
      <c r="C26" s="6"/>
      <c r="D26" s="6"/>
      <c r="E26" s="6"/>
      <c r="F26" s="6"/>
      <c r="G26" s="6"/>
      <c r="H26" s="6"/>
      <c r="I26" s="6"/>
      <c r="J26" s="7"/>
    </row>
    <row r="27" spans="2:26" x14ac:dyDescent="0.2">
      <c r="B27" s="5"/>
      <c r="C27" s="6"/>
      <c r="D27" s="6"/>
      <c r="E27" s="6"/>
      <c r="F27" s="6"/>
      <c r="G27" s="6"/>
      <c r="H27" s="6"/>
      <c r="I27" s="6"/>
      <c r="J27" s="7"/>
      <c r="K27" s="26"/>
    </row>
    <row r="28" spans="2:26" x14ac:dyDescent="0.2">
      <c r="B28" s="5"/>
      <c r="C28" s="6"/>
      <c r="D28" s="6"/>
      <c r="E28" s="6"/>
      <c r="F28" s="6"/>
      <c r="G28" s="6"/>
      <c r="H28" s="6"/>
      <c r="I28" s="6"/>
      <c r="J28" s="7"/>
      <c r="K28" s="26"/>
    </row>
    <row r="29" spans="2:26" x14ac:dyDescent="0.2">
      <c r="B29" s="5"/>
      <c r="C29" s="6"/>
      <c r="D29" s="6"/>
      <c r="E29" s="6"/>
      <c r="F29" s="6"/>
      <c r="G29" s="6"/>
      <c r="H29" s="6"/>
      <c r="I29" s="6"/>
      <c r="J29" s="7"/>
      <c r="K29" s="26"/>
    </row>
    <row r="30" spans="2:26" x14ac:dyDescent="0.2">
      <c r="B30" s="5"/>
      <c r="C30" s="6"/>
      <c r="D30" s="6"/>
      <c r="E30" s="6"/>
      <c r="F30" s="6"/>
      <c r="G30" s="6"/>
      <c r="H30" s="6"/>
      <c r="I30" s="6"/>
      <c r="J30" s="7"/>
      <c r="K30" s="26"/>
    </row>
    <row r="31" spans="2:26" x14ac:dyDescent="0.2">
      <c r="B31" s="5"/>
      <c r="C31" s="6"/>
      <c r="D31" s="6"/>
      <c r="E31" s="6"/>
      <c r="F31" s="6"/>
      <c r="G31" s="6"/>
      <c r="H31" s="6"/>
      <c r="I31" s="6"/>
      <c r="J31" s="7"/>
      <c r="K31" s="26"/>
    </row>
    <row r="32" spans="2:26" x14ac:dyDescent="0.2">
      <c r="B32" s="5"/>
      <c r="C32" s="6"/>
      <c r="D32" s="6"/>
      <c r="E32" s="6"/>
      <c r="F32" s="6"/>
      <c r="G32" s="6"/>
      <c r="H32" s="6"/>
      <c r="I32" s="6"/>
      <c r="J32" s="7"/>
      <c r="K32" s="26"/>
    </row>
    <row r="33" spans="2:19" x14ac:dyDescent="0.2">
      <c r="B33" s="5"/>
      <c r="C33" s="6"/>
      <c r="D33" s="6"/>
      <c r="E33" s="6"/>
      <c r="F33" s="6"/>
      <c r="G33" s="6"/>
      <c r="H33" s="6"/>
      <c r="I33" s="6"/>
      <c r="J33" s="7"/>
      <c r="K33" s="26"/>
    </row>
    <row r="34" spans="2:19" x14ac:dyDescent="0.2">
      <c r="B34" s="5"/>
      <c r="C34" s="6"/>
      <c r="D34" s="6"/>
      <c r="E34" s="6"/>
      <c r="F34" s="6"/>
      <c r="G34" s="6"/>
      <c r="H34" s="6"/>
      <c r="I34" s="6"/>
      <c r="J34" s="7"/>
      <c r="K34" s="26"/>
    </row>
    <row r="35" spans="2:19" x14ac:dyDescent="0.2">
      <c r="B35" s="5"/>
      <c r="C35" s="6"/>
      <c r="D35" s="6"/>
      <c r="E35" s="6"/>
      <c r="F35" s="6"/>
      <c r="G35" s="6"/>
      <c r="H35" s="6"/>
      <c r="I35" s="6"/>
      <c r="J35" s="7"/>
      <c r="K35" s="26"/>
    </row>
    <row r="36" spans="2:19" x14ac:dyDescent="0.2">
      <c r="B36" s="5"/>
      <c r="C36" s="6"/>
      <c r="D36" s="6"/>
      <c r="E36" s="6"/>
      <c r="F36" s="6"/>
      <c r="G36" s="6"/>
      <c r="H36" s="6"/>
      <c r="I36" s="6"/>
      <c r="J36" s="7"/>
      <c r="K36" s="26"/>
      <c r="N36" s="161" t="s">
        <v>82</v>
      </c>
      <c r="O36" s="162" t="s">
        <v>1254</v>
      </c>
      <c r="P36" s="162" t="s">
        <v>74</v>
      </c>
      <c r="Q36" s="161" t="s">
        <v>1255</v>
      </c>
      <c r="S36" s="1" t="s">
        <v>1268</v>
      </c>
    </row>
    <row r="37" spans="2:19" x14ac:dyDescent="0.2">
      <c r="B37" s="5"/>
      <c r="C37" s="6"/>
      <c r="D37" s="6"/>
      <c r="E37" s="6"/>
      <c r="F37" s="6"/>
      <c r="G37" s="6"/>
      <c r="H37" s="6"/>
      <c r="I37" s="6"/>
      <c r="J37" s="7"/>
      <c r="K37" s="26"/>
      <c r="N37" s="142" t="s">
        <v>1256</v>
      </c>
      <c r="O37" s="144">
        <v>2562.7800000000002</v>
      </c>
      <c r="P37" s="144">
        <v>-1290.6400000000001</v>
      </c>
      <c r="Q37" s="142">
        <v>57.63</v>
      </c>
      <c r="S37" s="1" t="s">
        <v>1265</v>
      </c>
    </row>
    <row r="38" spans="2:19" x14ac:dyDescent="0.2">
      <c r="B38" s="5"/>
      <c r="C38" s="6"/>
      <c r="D38" s="6"/>
      <c r="E38" s="6"/>
      <c r="F38" s="6"/>
      <c r="G38" s="6"/>
      <c r="H38" s="6"/>
      <c r="I38" s="6"/>
      <c r="J38" s="7"/>
      <c r="K38" s="26"/>
      <c r="N38" s="142" t="s">
        <v>1257</v>
      </c>
      <c r="O38" s="144">
        <v>7004.16</v>
      </c>
      <c r="P38" s="144">
        <v>-852.74</v>
      </c>
      <c r="Q38" s="142">
        <v>69.86</v>
      </c>
      <c r="S38" s="1" t="s">
        <v>1266</v>
      </c>
    </row>
    <row r="39" spans="2:19" x14ac:dyDescent="0.2">
      <c r="B39" s="5"/>
      <c r="C39" s="6"/>
      <c r="D39" s="6"/>
      <c r="E39" s="6"/>
      <c r="F39" s="6"/>
      <c r="G39" s="6"/>
      <c r="H39" s="6"/>
      <c r="I39" s="6"/>
      <c r="J39" s="7"/>
      <c r="K39" s="26"/>
      <c r="N39" s="142" t="s">
        <v>1258</v>
      </c>
      <c r="O39" s="144">
        <v>8986.52</v>
      </c>
      <c r="P39" s="144">
        <v>-1525.4</v>
      </c>
      <c r="Q39" s="142">
        <v>60.38</v>
      </c>
    </row>
    <row r="40" spans="2:19" x14ac:dyDescent="0.2">
      <c r="B40" s="5"/>
      <c r="C40" s="6"/>
      <c r="D40" s="6"/>
      <c r="E40" s="6"/>
      <c r="F40" s="6"/>
      <c r="G40" s="6"/>
      <c r="H40" s="6"/>
      <c r="I40" s="6"/>
      <c r="J40" s="7"/>
      <c r="K40" s="26"/>
      <c r="N40" s="142" t="s">
        <v>1259</v>
      </c>
      <c r="O40" s="144">
        <v>4571.74</v>
      </c>
      <c r="P40" s="144">
        <v>-1380.48</v>
      </c>
      <c r="Q40" s="142">
        <v>59.72</v>
      </c>
    </row>
    <row r="41" spans="2:19" x14ac:dyDescent="0.2">
      <c r="B41" s="5"/>
      <c r="C41" s="6"/>
      <c r="D41" s="6"/>
      <c r="E41" s="6"/>
      <c r="F41" s="6"/>
      <c r="G41" s="6"/>
      <c r="H41" s="6"/>
      <c r="I41" s="6"/>
      <c r="J41" s="7"/>
      <c r="K41" s="26"/>
      <c r="N41" s="142" t="s">
        <v>1260</v>
      </c>
      <c r="O41" s="144">
        <v>6751.02</v>
      </c>
      <c r="P41" s="144">
        <v>-852.74</v>
      </c>
      <c r="Q41" s="142">
        <v>59.26</v>
      </c>
    </row>
    <row r="42" spans="2:19" x14ac:dyDescent="0.2">
      <c r="B42" s="5"/>
      <c r="C42" s="6"/>
      <c r="D42" s="6"/>
      <c r="E42" s="6"/>
      <c r="F42" s="6"/>
      <c r="G42" s="6"/>
      <c r="H42" s="6"/>
      <c r="I42" s="6"/>
      <c r="J42" s="7"/>
      <c r="K42" s="26"/>
      <c r="N42" s="142" t="s">
        <v>1261</v>
      </c>
      <c r="O42" s="144">
        <v>2055.6999999999998</v>
      </c>
      <c r="P42" s="144">
        <v>-2623.06</v>
      </c>
      <c r="Q42" s="142">
        <v>51.76</v>
      </c>
    </row>
    <row r="43" spans="2:19" x14ac:dyDescent="0.2">
      <c r="B43" s="5"/>
      <c r="C43" s="6"/>
      <c r="D43" s="6"/>
      <c r="E43" s="6"/>
      <c r="F43" s="6"/>
      <c r="G43" s="6"/>
      <c r="H43" s="6"/>
      <c r="I43" s="6"/>
      <c r="J43" s="7"/>
      <c r="K43" s="26"/>
      <c r="N43" s="142" t="s">
        <v>1262</v>
      </c>
      <c r="O43" s="144">
        <v>4174.08</v>
      </c>
      <c r="P43" s="144">
        <v>-1418.78</v>
      </c>
      <c r="Q43" s="142">
        <v>54.05</v>
      </c>
    </row>
    <row r="44" spans="2:19" x14ac:dyDescent="0.2">
      <c r="B44" s="5"/>
      <c r="C44" s="6"/>
      <c r="D44" s="6"/>
      <c r="E44" s="6"/>
      <c r="F44" s="6"/>
      <c r="G44" s="6"/>
      <c r="H44" s="6"/>
      <c r="I44" s="6"/>
      <c r="J44" s="7"/>
      <c r="K44" s="26"/>
      <c r="N44" s="142" t="s">
        <v>1263</v>
      </c>
      <c r="O44" s="144">
        <v>6307.3</v>
      </c>
      <c r="P44" s="144">
        <v>-1828.14</v>
      </c>
      <c r="Q44" s="142">
        <v>64.62</v>
      </c>
    </row>
    <row r="45" spans="2:19" x14ac:dyDescent="0.2">
      <c r="B45" s="5"/>
      <c r="C45" s="6"/>
      <c r="D45" s="6"/>
      <c r="E45" s="6"/>
      <c r="F45" s="6"/>
      <c r="G45" s="6"/>
      <c r="H45" s="6"/>
      <c r="I45" s="6"/>
      <c r="J45" s="7"/>
      <c r="K45" s="40"/>
      <c r="N45" s="142" t="s">
        <v>1264</v>
      </c>
      <c r="O45" s="144">
        <v>1007.7</v>
      </c>
      <c r="P45" s="144">
        <v>-3105.14</v>
      </c>
      <c r="Q45" s="142">
        <v>50</v>
      </c>
    </row>
    <row r="46" spans="2:19" x14ac:dyDescent="0.2">
      <c r="B46" s="5"/>
      <c r="C46" s="6"/>
      <c r="D46" s="6"/>
      <c r="E46" s="6"/>
      <c r="F46" s="6"/>
      <c r="G46" s="6"/>
      <c r="H46" s="6"/>
      <c r="I46" s="6"/>
      <c r="J46" s="7"/>
      <c r="N46" s="187" t="s">
        <v>45</v>
      </c>
      <c r="O46" s="183">
        <f>AVERAGE(O37:O45)</f>
        <v>4824.5555555555557</v>
      </c>
      <c r="P46" s="183">
        <f>AVERAGE(P37:P45)</f>
        <v>-1653.0133333333333</v>
      </c>
      <c r="Q46" s="65">
        <f>AVERAGE(Q37:Q45)</f>
        <v>58.586666666666666</v>
      </c>
    </row>
    <row r="47" spans="2:19" x14ac:dyDescent="0.2">
      <c r="B47" s="5"/>
      <c r="C47" s="6"/>
      <c r="D47" s="6"/>
      <c r="E47" s="6"/>
      <c r="F47" s="6"/>
      <c r="G47" s="6"/>
      <c r="H47" s="6"/>
      <c r="I47" s="6"/>
      <c r="J47" s="7"/>
      <c r="N47" s="187" t="s">
        <v>1267</v>
      </c>
      <c r="O47" s="65">
        <f>_xlfn.STDEV.S(O37:O45)</f>
        <v>2641.4965017727686</v>
      </c>
      <c r="P47" s="65">
        <f>_xlfn.STDEV.S(P37:P45)</f>
        <v>761.40871291311112</v>
      </c>
      <c r="Q47" s="65">
        <f>_xlfn.STDEV.S(Q37:Q45)</f>
        <v>6.2276982104145029</v>
      </c>
    </row>
    <row r="48" spans="2:19" x14ac:dyDescent="0.2">
      <c r="B48" s="5"/>
      <c r="C48" s="6"/>
      <c r="D48" s="6"/>
      <c r="E48" s="6"/>
      <c r="F48" s="6"/>
      <c r="G48" s="6"/>
      <c r="H48" s="6"/>
      <c r="I48" s="6"/>
      <c r="J48" s="7"/>
    </row>
    <row r="49" spans="2:10" x14ac:dyDescent="0.2">
      <c r="B49" s="5"/>
      <c r="C49" s="6"/>
      <c r="D49" s="6"/>
      <c r="E49" s="6"/>
      <c r="F49" s="6"/>
      <c r="G49" s="6"/>
      <c r="H49" s="6"/>
      <c r="I49" s="6"/>
      <c r="J49" s="7"/>
    </row>
    <row r="50" spans="2:10" x14ac:dyDescent="0.2">
      <c r="B50" s="5"/>
      <c r="C50" s="6"/>
      <c r="D50" s="6"/>
      <c r="E50" s="6"/>
      <c r="F50" s="6"/>
      <c r="G50" s="6"/>
      <c r="H50" s="6"/>
      <c r="I50" s="6"/>
      <c r="J50" s="7"/>
    </row>
    <row r="51" spans="2:10" x14ac:dyDescent="0.2">
      <c r="B51" s="5"/>
      <c r="C51" s="6"/>
      <c r="D51" s="6"/>
      <c r="E51" s="6"/>
      <c r="F51" s="6"/>
      <c r="G51" s="6"/>
      <c r="H51" s="6"/>
      <c r="I51" s="6"/>
      <c r="J51" s="7"/>
    </row>
    <row r="52" spans="2:10" x14ac:dyDescent="0.2">
      <c r="B52" s="8"/>
      <c r="C52" s="9"/>
      <c r="D52" s="9"/>
      <c r="E52" s="9"/>
      <c r="F52" s="9"/>
      <c r="G52" s="9"/>
      <c r="H52" s="9"/>
      <c r="I52" s="9"/>
      <c r="J52" s="10"/>
    </row>
  </sheetData>
  <mergeCells count="1">
    <mergeCell ref="B13:K13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F926178E-AA1E-4B23-BDD7-6D2E3A75591F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01307BD1-5589-47DA-93C1-61E2B50CE45E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Análisis del TIMING</vt:lpstr>
      <vt:lpstr>SMA Period</vt:lpstr>
      <vt:lpstr>Filtro CMO</vt:lpstr>
      <vt:lpstr>StopTrendUp</vt:lpstr>
      <vt:lpstr>StopTrendDown</vt:lpstr>
      <vt:lpstr>NTicks</vt:lpstr>
      <vt:lpstr>Resumen Zonas Robustas</vt:lpstr>
      <vt:lpstr>Top Parameter</vt:lpstr>
      <vt:lpstr>Test Sensibilidad</vt:lpstr>
      <vt:lpstr>Test. Consistencia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Gijon</dc:creator>
  <cp:lastModifiedBy>Fernando García</cp:lastModifiedBy>
  <dcterms:created xsi:type="dcterms:W3CDTF">2012-01-23T17:47:01Z</dcterms:created>
  <dcterms:modified xsi:type="dcterms:W3CDTF">2022-02-25T19:58:27Z</dcterms:modified>
</cp:coreProperties>
</file>