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360" yWindow="100" windowWidth="19000" windowHeight="227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Sheet1!$L$2:$L$5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Sheet1!$L$6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7" i="1" l="1"/>
  <c r="Q6" i="1"/>
  <c r="P7" i="1"/>
  <c r="P6" i="1"/>
  <c r="P4" i="1"/>
  <c r="P3" i="1"/>
  <c r="F1" i="1"/>
  <c r="M1" i="1"/>
  <c r="N1" i="1"/>
  <c r="F2" i="1"/>
  <c r="M2" i="1"/>
  <c r="N2" i="1"/>
  <c r="F3" i="1"/>
  <c r="M3" i="1"/>
  <c r="N3" i="1"/>
  <c r="F4" i="1"/>
  <c r="M4" i="1"/>
  <c r="N4" i="1"/>
  <c r="F5" i="1"/>
  <c r="M5" i="1"/>
  <c r="N5" i="1"/>
  <c r="F6" i="1"/>
  <c r="M6" i="1"/>
  <c r="N6" i="1"/>
  <c r="F7" i="1"/>
  <c r="M7" i="1"/>
  <c r="N7" i="1"/>
  <c r="F8" i="1"/>
  <c r="M8" i="1"/>
  <c r="N8" i="1"/>
  <c r="F9" i="1"/>
  <c r="M9" i="1"/>
  <c r="N9" i="1"/>
  <c r="F10" i="1"/>
  <c r="M10" i="1"/>
  <c r="N10" i="1"/>
  <c r="L6" i="1"/>
  <c r="C1" i="1"/>
  <c r="I1" i="1"/>
  <c r="J1" i="1"/>
  <c r="C2" i="1"/>
  <c r="I2" i="1"/>
  <c r="J2" i="1"/>
  <c r="C3" i="1"/>
  <c r="I3" i="1"/>
  <c r="J3" i="1"/>
  <c r="C4" i="1"/>
  <c r="I4" i="1"/>
  <c r="J4" i="1"/>
  <c r="C5" i="1"/>
  <c r="I5" i="1"/>
  <c r="J5" i="1"/>
  <c r="C6" i="1"/>
  <c r="I6" i="1"/>
  <c r="J6" i="1"/>
  <c r="C7" i="1"/>
  <c r="I7" i="1"/>
  <c r="J7" i="1"/>
  <c r="C8" i="1"/>
  <c r="I8" i="1"/>
  <c r="J8" i="1"/>
  <c r="C9" i="1"/>
  <c r="I9" i="1"/>
  <c r="J9" i="1"/>
  <c r="C10" i="1"/>
  <c r="I10" i="1"/>
  <c r="J10" i="1"/>
  <c r="C11" i="1"/>
  <c r="I11" i="1"/>
  <c r="J11" i="1"/>
  <c r="C12" i="1"/>
  <c r="I12" i="1"/>
  <c r="J12" i="1"/>
  <c r="C13" i="1"/>
  <c r="I13" i="1"/>
  <c r="J13" i="1"/>
  <c r="C14" i="1"/>
  <c r="I14" i="1"/>
  <c r="J14" i="1"/>
  <c r="C15" i="1"/>
  <c r="I15" i="1"/>
  <c r="J15" i="1"/>
  <c r="C16" i="1"/>
  <c r="I16" i="1"/>
  <c r="J16" i="1"/>
  <c r="C17" i="1"/>
  <c r="I17" i="1"/>
  <c r="J17" i="1"/>
  <c r="C18" i="1"/>
  <c r="I18" i="1"/>
  <c r="J18" i="1"/>
  <c r="C19" i="1"/>
  <c r="I19" i="1"/>
  <c r="J19" i="1"/>
  <c r="C20" i="1"/>
  <c r="I20" i="1"/>
  <c r="J20" i="1"/>
  <c r="C21" i="1"/>
  <c r="I21" i="1"/>
  <c r="J21" i="1"/>
  <c r="C22" i="1"/>
  <c r="I22" i="1"/>
  <c r="J22" i="1"/>
  <c r="C23" i="1"/>
  <c r="I23" i="1"/>
  <c r="J23" i="1"/>
  <c r="C24" i="1"/>
  <c r="I24" i="1"/>
  <c r="J24" i="1"/>
  <c r="C25" i="1"/>
  <c r="I25" i="1"/>
  <c r="J25" i="1"/>
  <c r="C26" i="1"/>
  <c r="I26" i="1"/>
  <c r="J26" i="1"/>
  <c r="C27" i="1"/>
  <c r="I27" i="1"/>
  <c r="J27" i="1"/>
  <c r="C28" i="1"/>
  <c r="I28" i="1"/>
  <c r="J28" i="1"/>
  <c r="C29" i="1"/>
  <c r="I29" i="1"/>
  <c r="J29" i="1"/>
  <c r="C30" i="1"/>
  <c r="I30" i="1"/>
  <c r="J30" i="1"/>
  <c r="C31" i="1"/>
  <c r="I31" i="1"/>
  <c r="J31" i="1"/>
  <c r="C32" i="1"/>
  <c r="I32" i="1"/>
  <c r="J32" i="1"/>
  <c r="C33" i="1"/>
  <c r="I33" i="1"/>
  <c r="J33" i="1"/>
  <c r="C34" i="1"/>
  <c r="I34" i="1"/>
  <c r="J34" i="1"/>
  <c r="C35" i="1"/>
  <c r="I35" i="1"/>
  <c r="J35" i="1"/>
  <c r="C36" i="1"/>
  <c r="I36" i="1"/>
  <c r="J36" i="1"/>
  <c r="C37" i="1"/>
  <c r="I37" i="1"/>
  <c r="J37" i="1"/>
  <c r="C38" i="1"/>
  <c r="I38" i="1"/>
  <c r="J38" i="1"/>
  <c r="C39" i="1"/>
  <c r="I39" i="1"/>
  <c r="J39" i="1"/>
  <c r="C40" i="1"/>
  <c r="I40" i="1"/>
  <c r="J40" i="1"/>
  <c r="C41" i="1"/>
  <c r="I41" i="1"/>
  <c r="J41" i="1"/>
  <c r="C42" i="1"/>
  <c r="I42" i="1"/>
  <c r="J42" i="1"/>
  <c r="C43" i="1"/>
  <c r="I43" i="1"/>
  <c r="J43" i="1"/>
  <c r="C44" i="1"/>
  <c r="I44" i="1"/>
  <c r="J44" i="1"/>
  <c r="C45" i="1"/>
  <c r="I45" i="1"/>
  <c r="J45" i="1"/>
  <c r="C46" i="1"/>
  <c r="I46" i="1"/>
  <c r="J46" i="1"/>
  <c r="C47" i="1"/>
  <c r="I47" i="1"/>
  <c r="J47" i="1"/>
  <c r="C48" i="1"/>
  <c r="I48" i="1"/>
  <c r="J48" i="1"/>
  <c r="C49" i="1"/>
  <c r="I49" i="1"/>
  <c r="J49" i="1"/>
  <c r="C50" i="1"/>
  <c r="I50" i="1"/>
  <c r="J50" i="1"/>
  <c r="C51" i="1"/>
  <c r="I51" i="1"/>
  <c r="J51" i="1"/>
  <c r="C52" i="1"/>
  <c r="I52" i="1"/>
  <c r="J52" i="1"/>
  <c r="C53" i="1"/>
  <c r="I53" i="1"/>
  <c r="J53" i="1"/>
  <c r="C54" i="1"/>
  <c r="I54" i="1"/>
  <c r="J54" i="1"/>
  <c r="C55" i="1"/>
  <c r="I55" i="1"/>
  <c r="J55" i="1"/>
  <c r="C56" i="1"/>
  <c r="I56" i="1"/>
  <c r="J56" i="1"/>
  <c r="C57" i="1"/>
  <c r="I57" i="1"/>
  <c r="J57" i="1"/>
  <c r="C58" i="1"/>
  <c r="I58" i="1"/>
  <c r="J58" i="1"/>
  <c r="C59" i="1"/>
  <c r="I59" i="1"/>
  <c r="J59" i="1"/>
  <c r="C60" i="1"/>
  <c r="I60" i="1"/>
  <c r="J60" i="1"/>
  <c r="C61" i="1"/>
  <c r="I61" i="1"/>
  <c r="J61" i="1"/>
  <c r="C62" i="1"/>
  <c r="I62" i="1"/>
  <c r="J62" i="1"/>
  <c r="C63" i="1"/>
  <c r="I63" i="1"/>
  <c r="J63" i="1"/>
  <c r="C64" i="1"/>
  <c r="I64" i="1"/>
  <c r="J64" i="1"/>
  <c r="C65" i="1"/>
  <c r="I65" i="1"/>
  <c r="J65" i="1"/>
  <c r="C66" i="1"/>
  <c r="I66" i="1"/>
  <c r="J66" i="1"/>
  <c r="C67" i="1"/>
  <c r="I67" i="1"/>
  <c r="J67" i="1"/>
  <c r="C68" i="1"/>
  <c r="I68" i="1"/>
  <c r="J68" i="1"/>
  <c r="C69" i="1"/>
  <c r="I69" i="1"/>
  <c r="J69" i="1"/>
  <c r="C70" i="1"/>
  <c r="I70" i="1"/>
  <c r="J70" i="1"/>
  <c r="C71" i="1"/>
  <c r="I71" i="1"/>
  <c r="J71" i="1"/>
  <c r="C72" i="1"/>
  <c r="I72" i="1"/>
  <c r="J72" i="1"/>
  <c r="C73" i="1"/>
  <c r="I73" i="1"/>
  <c r="J73" i="1"/>
  <c r="C74" i="1"/>
  <c r="I74" i="1"/>
  <c r="J74" i="1"/>
  <c r="C75" i="1"/>
  <c r="I75" i="1"/>
  <c r="J75" i="1"/>
  <c r="C76" i="1"/>
  <c r="I76" i="1"/>
  <c r="J76" i="1"/>
  <c r="C77" i="1"/>
  <c r="I77" i="1"/>
  <c r="J77" i="1"/>
  <c r="C78" i="1"/>
  <c r="I78" i="1"/>
  <c r="J78" i="1"/>
  <c r="C79" i="1"/>
  <c r="I79" i="1"/>
  <c r="J79" i="1"/>
  <c r="C80" i="1"/>
  <c r="I80" i="1"/>
  <c r="J80" i="1"/>
  <c r="C81" i="1"/>
  <c r="I81" i="1"/>
  <c r="J81" i="1"/>
  <c r="C82" i="1"/>
  <c r="I82" i="1"/>
  <c r="J82" i="1"/>
  <c r="C83" i="1"/>
  <c r="I83" i="1"/>
  <c r="J83" i="1"/>
  <c r="C84" i="1"/>
  <c r="I84" i="1"/>
  <c r="J84" i="1"/>
  <c r="C85" i="1"/>
  <c r="I85" i="1"/>
  <c r="J85" i="1"/>
  <c r="C86" i="1"/>
  <c r="I86" i="1"/>
  <c r="J86" i="1"/>
  <c r="C87" i="1"/>
  <c r="I87" i="1"/>
  <c r="J87" i="1"/>
  <c r="C88" i="1"/>
  <c r="I88" i="1"/>
  <c r="J88" i="1"/>
  <c r="C89" i="1"/>
  <c r="I89" i="1"/>
  <c r="J89" i="1"/>
  <c r="C90" i="1"/>
  <c r="I90" i="1"/>
  <c r="J90" i="1"/>
  <c r="C91" i="1"/>
  <c r="I91" i="1"/>
  <c r="J91" i="1"/>
  <c r="C92" i="1"/>
  <c r="I92" i="1"/>
  <c r="J92" i="1"/>
  <c r="C93" i="1"/>
  <c r="I93" i="1"/>
  <c r="J93" i="1"/>
  <c r="C94" i="1"/>
  <c r="I94" i="1"/>
  <c r="J94" i="1"/>
  <c r="C95" i="1"/>
  <c r="I95" i="1"/>
  <c r="J95" i="1"/>
  <c r="C96" i="1"/>
  <c r="I96" i="1"/>
  <c r="J96" i="1"/>
  <c r="C97" i="1"/>
  <c r="I97" i="1"/>
  <c r="J97" i="1"/>
  <c r="C98" i="1"/>
  <c r="I98" i="1"/>
  <c r="J98" i="1"/>
  <c r="C99" i="1"/>
  <c r="I99" i="1"/>
  <c r="J99" i="1"/>
  <c r="C100" i="1"/>
  <c r="I100" i="1"/>
  <c r="J100" i="1"/>
  <c r="C101" i="1"/>
  <c r="I101" i="1"/>
  <c r="J101" i="1"/>
  <c r="C102" i="1"/>
  <c r="I102" i="1"/>
  <c r="J102" i="1"/>
  <c r="C103" i="1"/>
  <c r="I103" i="1"/>
  <c r="J103" i="1"/>
  <c r="C104" i="1"/>
  <c r="I104" i="1"/>
  <c r="J104" i="1"/>
  <c r="C105" i="1"/>
  <c r="I105" i="1"/>
  <c r="J105" i="1"/>
  <c r="C106" i="1"/>
  <c r="I106" i="1"/>
  <c r="J106" i="1"/>
  <c r="C107" i="1"/>
  <c r="I107" i="1"/>
  <c r="J107" i="1"/>
  <c r="C108" i="1"/>
  <c r="I108" i="1"/>
  <c r="J108" i="1"/>
  <c r="C109" i="1"/>
  <c r="I109" i="1"/>
  <c r="J109" i="1"/>
  <c r="C110" i="1"/>
  <c r="I110" i="1"/>
  <c r="J110" i="1"/>
  <c r="C111" i="1"/>
  <c r="I111" i="1"/>
  <c r="J111" i="1"/>
  <c r="C112" i="1"/>
  <c r="I112" i="1"/>
  <c r="J112" i="1"/>
  <c r="C113" i="1"/>
  <c r="I113" i="1"/>
  <c r="J113" i="1"/>
  <c r="C114" i="1"/>
  <c r="I114" i="1"/>
  <c r="J114" i="1"/>
  <c r="C115" i="1"/>
  <c r="I115" i="1"/>
  <c r="J115" i="1"/>
  <c r="C116" i="1"/>
  <c r="I116" i="1"/>
  <c r="J116" i="1"/>
  <c r="C117" i="1"/>
  <c r="I117" i="1"/>
  <c r="J117" i="1"/>
  <c r="C118" i="1"/>
  <c r="I118" i="1"/>
  <c r="J118" i="1"/>
  <c r="C119" i="1"/>
  <c r="I119" i="1"/>
  <c r="J119" i="1"/>
  <c r="C120" i="1"/>
  <c r="I120" i="1"/>
  <c r="J120" i="1"/>
  <c r="C121" i="1"/>
  <c r="I121" i="1"/>
  <c r="J121" i="1"/>
  <c r="C122" i="1"/>
  <c r="I122" i="1"/>
  <c r="J122" i="1"/>
  <c r="C123" i="1"/>
  <c r="I123" i="1"/>
  <c r="J123" i="1"/>
  <c r="C124" i="1"/>
  <c r="I124" i="1"/>
  <c r="J124" i="1"/>
  <c r="C125" i="1"/>
  <c r="I125" i="1"/>
  <c r="J125" i="1"/>
  <c r="C126" i="1"/>
  <c r="I126" i="1"/>
  <c r="J126" i="1"/>
  <c r="C127" i="1"/>
  <c r="I127" i="1"/>
  <c r="J127" i="1"/>
  <c r="C128" i="1"/>
  <c r="I128" i="1"/>
  <c r="J128" i="1"/>
  <c r="C129" i="1"/>
  <c r="I129" i="1"/>
  <c r="J129" i="1"/>
  <c r="C130" i="1"/>
  <c r="I130" i="1"/>
  <c r="J130" i="1"/>
  <c r="C131" i="1"/>
  <c r="I131" i="1"/>
  <c r="J131" i="1"/>
  <c r="C132" i="1"/>
  <c r="I132" i="1"/>
  <c r="J132" i="1"/>
  <c r="C133" i="1"/>
  <c r="I133" i="1"/>
  <c r="J133" i="1"/>
  <c r="C134" i="1"/>
  <c r="I134" i="1"/>
  <c r="J134" i="1"/>
  <c r="C135" i="1"/>
  <c r="I135" i="1"/>
  <c r="J135" i="1"/>
  <c r="C136" i="1"/>
  <c r="I136" i="1"/>
  <c r="J136" i="1"/>
  <c r="C137" i="1"/>
  <c r="I137" i="1"/>
  <c r="J137" i="1"/>
  <c r="C138" i="1"/>
  <c r="I138" i="1"/>
  <c r="J138" i="1"/>
  <c r="C139" i="1"/>
  <c r="I139" i="1"/>
  <c r="J139" i="1"/>
  <c r="C140" i="1"/>
  <c r="I140" i="1"/>
  <c r="J140" i="1"/>
  <c r="C141" i="1"/>
  <c r="I141" i="1"/>
  <c r="J141" i="1"/>
  <c r="C142" i="1"/>
  <c r="I142" i="1"/>
  <c r="J142" i="1"/>
  <c r="C143" i="1"/>
  <c r="I143" i="1"/>
  <c r="J143" i="1"/>
  <c r="C144" i="1"/>
  <c r="I144" i="1"/>
  <c r="J144" i="1"/>
  <c r="C145" i="1"/>
  <c r="I145" i="1"/>
  <c r="J145" i="1"/>
  <c r="C146" i="1"/>
  <c r="I146" i="1"/>
  <c r="J146" i="1"/>
  <c r="C147" i="1"/>
  <c r="I147" i="1"/>
  <c r="J147" i="1"/>
  <c r="C148" i="1"/>
  <c r="I148" i="1"/>
  <c r="J148" i="1"/>
  <c r="C149" i="1"/>
  <c r="I149" i="1"/>
  <c r="J149" i="1"/>
  <c r="C150" i="1"/>
  <c r="I150" i="1"/>
  <c r="J150" i="1"/>
  <c r="C151" i="1"/>
  <c r="I151" i="1"/>
  <c r="J151" i="1"/>
  <c r="C152" i="1"/>
  <c r="I152" i="1"/>
  <c r="J152" i="1"/>
  <c r="C153" i="1"/>
  <c r="I153" i="1"/>
  <c r="J153" i="1"/>
  <c r="C154" i="1"/>
  <c r="I154" i="1"/>
  <c r="J154" i="1"/>
  <c r="C155" i="1"/>
  <c r="I155" i="1"/>
  <c r="J155" i="1"/>
  <c r="C156" i="1"/>
  <c r="I156" i="1"/>
  <c r="J156" i="1"/>
  <c r="C157" i="1"/>
  <c r="I157" i="1"/>
  <c r="J157" i="1"/>
  <c r="C158" i="1"/>
  <c r="I158" i="1"/>
  <c r="J158" i="1"/>
  <c r="C159" i="1"/>
  <c r="I159" i="1"/>
  <c r="J159" i="1"/>
  <c r="C160" i="1"/>
  <c r="I160" i="1"/>
  <c r="J160" i="1"/>
  <c r="C161" i="1"/>
  <c r="I161" i="1"/>
  <c r="J161" i="1"/>
  <c r="C162" i="1"/>
  <c r="I162" i="1"/>
  <c r="J162" i="1"/>
  <c r="C163" i="1"/>
  <c r="I163" i="1"/>
  <c r="J163" i="1"/>
  <c r="C164" i="1"/>
  <c r="I164" i="1"/>
  <c r="J164" i="1"/>
  <c r="C165" i="1"/>
  <c r="I165" i="1"/>
  <c r="J165" i="1"/>
  <c r="C166" i="1"/>
  <c r="I166" i="1"/>
  <c r="J166" i="1"/>
  <c r="C167" i="1"/>
  <c r="I167" i="1"/>
  <c r="J167" i="1"/>
  <c r="C168" i="1"/>
  <c r="I168" i="1"/>
  <c r="J168" i="1"/>
  <c r="C169" i="1"/>
  <c r="I169" i="1"/>
  <c r="J169" i="1"/>
  <c r="C170" i="1"/>
  <c r="I170" i="1"/>
  <c r="J170" i="1"/>
  <c r="C171" i="1"/>
  <c r="I171" i="1"/>
  <c r="J171" i="1"/>
  <c r="C172" i="1"/>
  <c r="I172" i="1"/>
  <c r="J172" i="1"/>
  <c r="C173" i="1"/>
  <c r="I173" i="1"/>
  <c r="J173" i="1"/>
  <c r="C174" i="1"/>
  <c r="I174" i="1"/>
  <c r="J174" i="1"/>
  <c r="C175" i="1"/>
  <c r="I175" i="1"/>
  <c r="J175" i="1"/>
  <c r="C176" i="1"/>
  <c r="I176" i="1"/>
  <c r="J176" i="1"/>
  <c r="C177" i="1"/>
  <c r="I177" i="1"/>
  <c r="J177" i="1"/>
  <c r="C178" i="1"/>
  <c r="I178" i="1"/>
  <c r="J178" i="1"/>
  <c r="C179" i="1"/>
  <c r="I179" i="1"/>
  <c r="J179" i="1"/>
  <c r="C180" i="1"/>
  <c r="I180" i="1"/>
  <c r="J180" i="1"/>
  <c r="C181" i="1"/>
  <c r="I181" i="1"/>
  <c r="J181" i="1"/>
  <c r="C182" i="1"/>
  <c r="I182" i="1"/>
  <c r="J182" i="1"/>
  <c r="C183" i="1"/>
  <c r="I183" i="1"/>
  <c r="J183" i="1"/>
  <c r="C184" i="1"/>
  <c r="I184" i="1"/>
  <c r="J184" i="1"/>
  <c r="C185" i="1"/>
  <c r="I185" i="1"/>
  <c r="J185" i="1"/>
  <c r="C186" i="1"/>
  <c r="I186" i="1"/>
  <c r="J186" i="1"/>
  <c r="C187" i="1"/>
  <c r="I187" i="1"/>
  <c r="J187" i="1"/>
  <c r="C188" i="1"/>
  <c r="I188" i="1"/>
  <c r="J188" i="1"/>
  <c r="C189" i="1"/>
  <c r="I189" i="1"/>
  <c r="J189" i="1"/>
  <c r="C190" i="1"/>
  <c r="I190" i="1"/>
  <c r="J190" i="1"/>
  <c r="C191" i="1"/>
  <c r="I191" i="1"/>
  <c r="J191" i="1"/>
  <c r="C192" i="1"/>
  <c r="I192" i="1"/>
  <c r="J192" i="1"/>
  <c r="C193" i="1"/>
  <c r="I193" i="1"/>
  <c r="J193" i="1"/>
  <c r="C194" i="1"/>
  <c r="I194" i="1"/>
  <c r="J194" i="1"/>
  <c r="C195" i="1"/>
  <c r="I195" i="1"/>
  <c r="J195" i="1"/>
  <c r="C196" i="1"/>
  <c r="I196" i="1"/>
  <c r="J196" i="1"/>
  <c r="C197" i="1"/>
  <c r="I197" i="1"/>
  <c r="J197" i="1"/>
  <c r="H6" i="1"/>
</calcChain>
</file>

<file path=xl/sharedStrings.xml><?xml version="1.0" encoding="utf-8"?>
<sst xmlns="http://schemas.openxmlformats.org/spreadsheetml/2006/main" count="20" uniqueCount="12">
  <si>
    <t>PSF</t>
  </si>
  <si>
    <t>amp</t>
  </si>
  <si>
    <t>w0</t>
  </si>
  <si>
    <t>shift</t>
  </si>
  <si>
    <t>offset</t>
  </si>
  <si>
    <t>X^2</t>
  </si>
  <si>
    <t>PSF2</t>
  </si>
  <si>
    <t>Expected</t>
  </si>
  <si>
    <t>z0</t>
  </si>
  <si>
    <t>nm</t>
  </si>
  <si>
    <t>Measured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</si>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</sst>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Sheet1!$A$1:$A$197</c:f>
              <c:numCache>
                <c:formatCode>General</c:formatCode>
                <c:ptCount val="197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0.1979</c:v>
                </c:pt>
                <c:pt idx="45">
                  <c:v>0.2024</c:v>
                </c:pt>
                <c:pt idx="46">
                  <c:v>0.2069</c:v>
                </c:pt>
                <c:pt idx="47">
                  <c:v>0.2114</c:v>
                </c:pt>
                <c:pt idx="48">
                  <c:v>0.2159</c:v>
                </c:pt>
                <c:pt idx="49">
                  <c:v>0.2204</c:v>
                </c:pt>
                <c:pt idx="50">
                  <c:v>0.2249</c:v>
                </c:pt>
                <c:pt idx="51">
                  <c:v>0.2294</c:v>
                </c:pt>
                <c:pt idx="52">
                  <c:v>0.2339</c:v>
                </c:pt>
                <c:pt idx="53">
                  <c:v>0.2384</c:v>
                </c:pt>
                <c:pt idx="54">
                  <c:v>0.2429</c:v>
                </c:pt>
                <c:pt idx="55">
                  <c:v>0.2474</c:v>
                </c:pt>
                <c:pt idx="56">
                  <c:v>0.2519</c:v>
                </c:pt>
                <c:pt idx="57">
                  <c:v>0.2564</c:v>
                </c:pt>
                <c:pt idx="58">
                  <c:v>0.2609</c:v>
                </c:pt>
                <c:pt idx="59">
                  <c:v>0.2654</c:v>
                </c:pt>
                <c:pt idx="60">
                  <c:v>0.2699</c:v>
                </c:pt>
                <c:pt idx="61">
                  <c:v>0.2744</c:v>
                </c:pt>
                <c:pt idx="62">
                  <c:v>0.2789</c:v>
                </c:pt>
                <c:pt idx="63">
                  <c:v>0.2834</c:v>
                </c:pt>
                <c:pt idx="64">
                  <c:v>0.2879</c:v>
                </c:pt>
                <c:pt idx="65">
                  <c:v>0.2924</c:v>
                </c:pt>
                <c:pt idx="66">
                  <c:v>0.2969</c:v>
                </c:pt>
                <c:pt idx="67">
                  <c:v>0.3014</c:v>
                </c:pt>
                <c:pt idx="68">
                  <c:v>0.3059</c:v>
                </c:pt>
                <c:pt idx="69">
                  <c:v>0.3104</c:v>
                </c:pt>
                <c:pt idx="70">
                  <c:v>0.3149</c:v>
                </c:pt>
                <c:pt idx="71">
                  <c:v>0.3194</c:v>
                </c:pt>
                <c:pt idx="72">
                  <c:v>0.3239</c:v>
                </c:pt>
                <c:pt idx="73">
                  <c:v>0.3284</c:v>
                </c:pt>
                <c:pt idx="74">
                  <c:v>0.3329</c:v>
                </c:pt>
                <c:pt idx="75">
                  <c:v>0.3374</c:v>
                </c:pt>
                <c:pt idx="76">
                  <c:v>0.3419</c:v>
                </c:pt>
                <c:pt idx="77">
                  <c:v>0.3464</c:v>
                </c:pt>
                <c:pt idx="78">
                  <c:v>0.3509</c:v>
                </c:pt>
                <c:pt idx="79">
                  <c:v>0.3554</c:v>
                </c:pt>
                <c:pt idx="80">
                  <c:v>0.3599</c:v>
                </c:pt>
                <c:pt idx="81">
                  <c:v>0.3644</c:v>
                </c:pt>
                <c:pt idx="82">
                  <c:v>0.3689</c:v>
                </c:pt>
                <c:pt idx="83">
                  <c:v>0.3734</c:v>
                </c:pt>
                <c:pt idx="84">
                  <c:v>0.3779</c:v>
                </c:pt>
                <c:pt idx="85">
                  <c:v>0.3824</c:v>
                </c:pt>
                <c:pt idx="86">
                  <c:v>0.3869</c:v>
                </c:pt>
                <c:pt idx="87">
                  <c:v>0.3914</c:v>
                </c:pt>
                <c:pt idx="88">
                  <c:v>0.3959</c:v>
                </c:pt>
                <c:pt idx="89">
                  <c:v>0.4004</c:v>
                </c:pt>
                <c:pt idx="90">
                  <c:v>0.4049</c:v>
                </c:pt>
                <c:pt idx="91">
                  <c:v>0.4094</c:v>
                </c:pt>
                <c:pt idx="92">
                  <c:v>0.4139</c:v>
                </c:pt>
                <c:pt idx="93">
                  <c:v>0.4184</c:v>
                </c:pt>
                <c:pt idx="94">
                  <c:v>0.4229</c:v>
                </c:pt>
                <c:pt idx="95">
                  <c:v>0.4274</c:v>
                </c:pt>
                <c:pt idx="96">
                  <c:v>0.4319</c:v>
                </c:pt>
                <c:pt idx="97">
                  <c:v>0.4364</c:v>
                </c:pt>
                <c:pt idx="98">
                  <c:v>0.4409</c:v>
                </c:pt>
                <c:pt idx="99">
                  <c:v>0.4454</c:v>
                </c:pt>
                <c:pt idx="100">
                  <c:v>0.4499</c:v>
                </c:pt>
                <c:pt idx="101">
                  <c:v>0.4544</c:v>
                </c:pt>
                <c:pt idx="102">
                  <c:v>0.4589</c:v>
                </c:pt>
                <c:pt idx="103">
                  <c:v>0.4634</c:v>
                </c:pt>
                <c:pt idx="104">
                  <c:v>0.4679</c:v>
                </c:pt>
                <c:pt idx="105">
                  <c:v>0.4724</c:v>
                </c:pt>
                <c:pt idx="106">
                  <c:v>0.4769</c:v>
                </c:pt>
                <c:pt idx="107">
                  <c:v>0.4814</c:v>
                </c:pt>
                <c:pt idx="108">
                  <c:v>0.4859</c:v>
                </c:pt>
                <c:pt idx="109">
                  <c:v>0.4904</c:v>
                </c:pt>
                <c:pt idx="110">
                  <c:v>0.4949</c:v>
                </c:pt>
                <c:pt idx="111">
                  <c:v>0.4994</c:v>
                </c:pt>
                <c:pt idx="112">
                  <c:v>0.5039</c:v>
                </c:pt>
                <c:pt idx="113">
                  <c:v>0.5084</c:v>
                </c:pt>
                <c:pt idx="114">
                  <c:v>0.5129</c:v>
                </c:pt>
                <c:pt idx="115">
                  <c:v>0.5174</c:v>
                </c:pt>
                <c:pt idx="116">
                  <c:v>0.5219</c:v>
                </c:pt>
                <c:pt idx="117">
                  <c:v>0.5264</c:v>
                </c:pt>
                <c:pt idx="118">
                  <c:v>0.5309</c:v>
                </c:pt>
                <c:pt idx="119">
                  <c:v>0.5354</c:v>
                </c:pt>
                <c:pt idx="120">
                  <c:v>0.5399</c:v>
                </c:pt>
                <c:pt idx="121">
                  <c:v>0.5444</c:v>
                </c:pt>
                <c:pt idx="122">
                  <c:v>0.5489</c:v>
                </c:pt>
                <c:pt idx="123">
                  <c:v>0.5534</c:v>
                </c:pt>
                <c:pt idx="124">
                  <c:v>0.5579</c:v>
                </c:pt>
                <c:pt idx="125">
                  <c:v>0.5624</c:v>
                </c:pt>
                <c:pt idx="126">
                  <c:v>0.5669</c:v>
                </c:pt>
                <c:pt idx="127">
                  <c:v>0.5714</c:v>
                </c:pt>
                <c:pt idx="128">
                  <c:v>0.5759</c:v>
                </c:pt>
                <c:pt idx="129">
                  <c:v>0.5804</c:v>
                </c:pt>
                <c:pt idx="130">
                  <c:v>0.5848</c:v>
                </c:pt>
                <c:pt idx="131">
                  <c:v>0.5893</c:v>
                </c:pt>
                <c:pt idx="132">
                  <c:v>0.5938</c:v>
                </c:pt>
                <c:pt idx="133">
                  <c:v>0.5983</c:v>
                </c:pt>
                <c:pt idx="134">
                  <c:v>0.6028</c:v>
                </c:pt>
                <c:pt idx="135">
                  <c:v>0.6073</c:v>
                </c:pt>
                <c:pt idx="136">
                  <c:v>0.6118</c:v>
                </c:pt>
                <c:pt idx="137">
                  <c:v>0.6163</c:v>
                </c:pt>
                <c:pt idx="138">
                  <c:v>0.6208</c:v>
                </c:pt>
                <c:pt idx="139">
                  <c:v>0.6253</c:v>
                </c:pt>
                <c:pt idx="140">
                  <c:v>0.6298</c:v>
                </c:pt>
                <c:pt idx="141">
                  <c:v>0.6343</c:v>
                </c:pt>
                <c:pt idx="142">
                  <c:v>0.6388</c:v>
                </c:pt>
                <c:pt idx="143">
                  <c:v>0.6433</c:v>
                </c:pt>
                <c:pt idx="144">
                  <c:v>0.6478</c:v>
                </c:pt>
                <c:pt idx="145">
                  <c:v>0.6523</c:v>
                </c:pt>
                <c:pt idx="146">
                  <c:v>0.6568</c:v>
                </c:pt>
                <c:pt idx="147">
                  <c:v>0.6613</c:v>
                </c:pt>
                <c:pt idx="148">
                  <c:v>0.6658</c:v>
                </c:pt>
                <c:pt idx="149">
                  <c:v>0.6703</c:v>
                </c:pt>
                <c:pt idx="150">
                  <c:v>0.6748</c:v>
                </c:pt>
                <c:pt idx="151">
                  <c:v>0.6793</c:v>
                </c:pt>
                <c:pt idx="152">
                  <c:v>0.6838</c:v>
                </c:pt>
                <c:pt idx="153">
                  <c:v>0.6883</c:v>
                </c:pt>
                <c:pt idx="154">
                  <c:v>0.6928</c:v>
                </c:pt>
                <c:pt idx="155">
                  <c:v>0.6973</c:v>
                </c:pt>
                <c:pt idx="156">
                  <c:v>0.7018</c:v>
                </c:pt>
                <c:pt idx="157">
                  <c:v>0.7063</c:v>
                </c:pt>
                <c:pt idx="158">
                  <c:v>0.7108</c:v>
                </c:pt>
                <c:pt idx="159">
                  <c:v>0.7153</c:v>
                </c:pt>
                <c:pt idx="160">
                  <c:v>0.7198</c:v>
                </c:pt>
                <c:pt idx="161">
                  <c:v>0.7243</c:v>
                </c:pt>
                <c:pt idx="162">
                  <c:v>0.7288</c:v>
                </c:pt>
                <c:pt idx="163">
                  <c:v>0.7333</c:v>
                </c:pt>
                <c:pt idx="164">
                  <c:v>0.7378</c:v>
                </c:pt>
                <c:pt idx="165">
                  <c:v>0.7423</c:v>
                </c:pt>
                <c:pt idx="166">
                  <c:v>0.7468</c:v>
                </c:pt>
                <c:pt idx="167">
                  <c:v>0.7513</c:v>
                </c:pt>
                <c:pt idx="168">
                  <c:v>0.7558</c:v>
                </c:pt>
                <c:pt idx="169">
                  <c:v>0.7603</c:v>
                </c:pt>
                <c:pt idx="170">
                  <c:v>0.7648</c:v>
                </c:pt>
                <c:pt idx="171">
                  <c:v>0.7693</c:v>
                </c:pt>
                <c:pt idx="172">
                  <c:v>0.7738</c:v>
                </c:pt>
                <c:pt idx="173">
                  <c:v>0.7783</c:v>
                </c:pt>
                <c:pt idx="174">
                  <c:v>0.7828</c:v>
                </c:pt>
                <c:pt idx="175">
                  <c:v>0.7873</c:v>
                </c:pt>
                <c:pt idx="176">
                  <c:v>0.7918</c:v>
                </c:pt>
                <c:pt idx="177">
                  <c:v>0.7963</c:v>
                </c:pt>
                <c:pt idx="178">
                  <c:v>0.8008</c:v>
                </c:pt>
                <c:pt idx="179">
                  <c:v>0.8053</c:v>
                </c:pt>
                <c:pt idx="180">
                  <c:v>0.8098</c:v>
                </c:pt>
                <c:pt idx="181">
                  <c:v>0.8143</c:v>
                </c:pt>
                <c:pt idx="182">
                  <c:v>0.8188</c:v>
                </c:pt>
                <c:pt idx="183">
                  <c:v>0.8233</c:v>
                </c:pt>
                <c:pt idx="184">
                  <c:v>0.8278</c:v>
                </c:pt>
                <c:pt idx="185">
                  <c:v>0.8323</c:v>
                </c:pt>
                <c:pt idx="186">
                  <c:v>0.8368</c:v>
                </c:pt>
                <c:pt idx="187">
                  <c:v>0.8413</c:v>
                </c:pt>
                <c:pt idx="188">
                  <c:v>0.8458</c:v>
                </c:pt>
                <c:pt idx="189">
                  <c:v>0.8503</c:v>
                </c:pt>
                <c:pt idx="190">
                  <c:v>0.8548</c:v>
                </c:pt>
                <c:pt idx="191">
                  <c:v>0.8593</c:v>
                </c:pt>
                <c:pt idx="192">
                  <c:v>0.8638</c:v>
                </c:pt>
                <c:pt idx="193">
                  <c:v>0.8683</c:v>
                </c:pt>
                <c:pt idx="194">
                  <c:v>0.8728</c:v>
                </c:pt>
                <c:pt idx="195">
                  <c:v>0.8773</c:v>
                </c:pt>
                <c:pt idx="196">
                  <c:v>0.8818</c:v>
                </c:pt>
              </c:numCache>
            </c:numRef>
          </c:xVal>
          <c:yVal>
            <c:numRef>
              <c:f>Sheet1!$B$1:$B$197</c:f>
              <c:numCache>
                <c:formatCode>General</c:formatCode>
                <c:ptCount val="197"/>
                <c:pt idx="0">
                  <c:v>22.5</c:v>
                </c:pt>
                <c:pt idx="1">
                  <c:v>20.4949</c:v>
                </c:pt>
                <c:pt idx="2">
                  <c:v>23.5306</c:v>
                </c:pt>
                <c:pt idx="3">
                  <c:v>21.8776</c:v>
                </c:pt>
                <c:pt idx="4">
                  <c:v>22.9184</c:v>
                </c:pt>
                <c:pt idx="5">
                  <c:v>21.949</c:v>
                </c:pt>
                <c:pt idx="6">
                  <c:v>24.5306</c:v>
                </c:pt>
                <c:pt idx="7">
                  <c:v>20.25</c:v>
                </c:pt>
                <c:pt idx="8">
                  <c:v>25.7041</c:v>
                </c:pt>
                <c:pt idx="9">
                  <c:v>20.3622</c:v>
                </c:pt>
                <c:pt idx="10">
                  <c:v>22.3469</c:v>
                </c:pt>
                <c:pt idx="11">
                  <c:v>22.2194</c:v>
                </c:pt>
                <c:pt idx="12">
                  <c:v>24.1224</c:v>
                </c:pt>
                <c:pt idx="13">
                  <c:v>19.8673</c:v>
                </c:pt>
                <c:pt idx="14">
                  <c:v>23.0</c:v>
                </c:pt>
                <c:pt idx="15">
                  <c:v>23.8112</c:v>
                </c:pt>
                <c:pt idx="16">
                  <c:v>23.2551</c:v>
                </c:pt>
                <c:pt idx="17">
                  <c:v>21.0663</c:v>
                </c:pt>
                <c:pt idx="18">
                  <c:v>22.0408</c:v>
                </c:pt>
                <c:pt idx="19">
                  <c:v>19.8061</c:v>
                </c:pt>
                <c:pt idx="20">
                  <c:v>21.3878</c:v>
                </c:pt>
                <c:pt idx="21">
                  <c:v>21.75</c:v>
                </c:pt>
                <c:pt idx="22">
                  <c:v>18.3265</c:v>
                </c:pt>
                <c:pt idx="23">
                  <c:v>24.9133</c:v>
                </c:pt>
                <c:pt idx="24">
                  <c:v>23.6429</c:v>
                </c:pt>
                <c:pt idx="25">
                  <c:v>26.7449</c:v>
                </c:pt>
                <c:pt idx="26">
                  <c:v>21.8367</c:v>
                </c:pt>
                <c:pt idx="27">
                  <c:v>25.3622</c:v>
                </c:pt>
                <c:pt idx="28">
                  <c:v>26.3571</c:v>
                </c:pt>
                <c:pt idx="29">
                  <c:v>24.1122</c:v>
                </c:pt>
                <c:pt idx="30">
                  <c:v>26.2653</c:v>
                </c:pt>
                <c:pt idx="31">
                  <c:v>24.3418</c:v>
                </c:pt>
                <c:pt idx="32">
                  <c:v>23.0</c:v>
                </c:pt>
                <c:pt idx="33">
                  <c:v>24.3265</c:v>
                </c:pt>
                <c:pt idx="34">
                  <c:v>22.2857</c:v>
                </c:pt>
                <c:pt idx="35">
                  <c:v>25.6429</c:v>
                </c:pt>
                <c:pt idx="36">
                  <c:v>26.6837</c:v>
                </c:pt>
                <c:pt idx="37">
                  <c:v>26.1786</c:v>
                </c:pt>
                <c:pt idx="38">
                  <c:v>27.4694</c:v>
                </c:pt>
                <c:pt idx="39">
                  <c:v>23.602</c:v>
                </c:pt>
                <c:pt idx="40">
                  <c:v>25.5918</c:v>
                </c:pt>
                <c:pt idx="41">
                  <c:v>24.8724</c:v>
                </c:pt>
                <c:pt idx="42">
                  <c:v>25.7143</c:v>
                </c:pt>
                <c:pt idx="43">
                  <c:v>27.0867</c:v>
                </c:pt>
                <c:pt idx="44">
                  <c:v>26.0</c:v>
                </c:pt>
                <c:pt idx="45">
                  <c:v>24.8112</c:v>
                </c:pt>
                <c:pt idx="46">
                  <c:v>23.2041</c:v>
                </c:pt>
                <c:pt idx="47">
                  <c:v>28.5204</c:v>
                </c:pt>
                <c:pt idx="48">
                  <c:v>32.4898</c:v>
                </c:pt>
                <c:pt idx="49">
                  <c:v>33.0</c:v>
                </c:pt>
                <c:pt idx="50">
                  <c:v>31.2245</c:v>
                </c:pt>
                <c:pt idx="51">
                  <c:v>26.8776</c:v>
                </c:pt>
                <c:pt idx="52">
                  <c:v>27.2959</c:v>
                </c:pt>
                <c:pt idx="53">
                  <c:v>33.5408</c:v>
                </c:pt>
                <c:pt idx="54">
                  <c:v>33.551</c:v>
                </c:pt>
                <c:pt idx="55">
                  <c:v>29.0969</c:v>
                </c:pt>
                <c:pt idx="56">
                  <c:v>34.5714</c:v>
                </c:pt>
                <c:pt idx="57">
                  <c:v>31.2092</c:v>
                </c:pt>
                <c:pt idx="58">
                  <c:v>29.5918</c:v>
                </c:pt>
                <c:pt idx="59">
                  <c:v>31.398</c:v>
                </c:pt>
                <c:pt idx="60">
                  <c:v>33.1327</c:v>
                </c:pt>
                <c:pt idx="61">
                  <c:v>35.3776</c:v>
                </c:pt>
                <c:pt idx="62">
                  <c:v>29.8367</c:v>
                </c:pt>
                <c:pt idx="63">
                  <c:v>34.25</c:v>
                </c:pt>
                <c:pt idx="64">
                  <c:v>32.0</c:v>
                </c:pt>
                <c:pt idx="65">
                  <c:v>38.1684</c:v>
                </c:pt>
                <c:pt idx="66">
                  <c:v>37.1429</c:v>
                </c:pt>
                <c:pt idx="67">
                  <c:v>37.4235</c:v>
                </c:pt>
                <c:pt idx="68">
                  <c:v>38.0714</c:v>
                </c:pt>
                <c:pt idx="69">
                  <c:v>34.8878</c:v>
                </c:pt>
                <c:pt idx="70">
                  <c:v>42.1429</c:v>
                </c:pt>
                <c:pt idx="71">
                  <c:v>44.1378</c:v>
                </c:pt>
                <c:pt idx="72">
                  <c:v>39.7959</c:v>
                </c:pt>
                <c:pt idx="73">
                  <c:v>38.8929</c:v>
                </c:pt>
                <c:pt idx="74">
                  <c:v>48.8776</c:v>
                </c:pt>
                <c:pt idx="75">
                  <c:v>39.8214</c:v>
                </c:pt>
                <c:pt idx="76">
                  <c:v>45.6633</c:v>
                </c:pt>
                <c:pt idx="77">
                  <c:v>43.0</c:v>
                </c:pt>
                <c:pt idx="78">
                  <c:v>47.5102</c:v>
                </c:pt>
                <c:pt idx="79">
                  <c:v>50.0</c:v>
                </c:pt>
                <c:pt idx="80">
                  <c:v>49.3571</c:v>
                </c:pt>
                <c:pt idx="81">
                  <c:v>46.1735</c:v>
                </c:pt>
                <c:pt idx="82">
                  <c:v>52.1633</c:v>
                </c:pt>
                <c:pt idx="83">
                  <c:v>52.3112</c:v>
                </c:pt>
                <c:pt idx="84">
                  <c:v>43.5</c:v>
                </c:pt>
                <c:pt idx="85">
                  <c:v>48.199</c:v>
                </c:pt>
                <c:pt idx="86">
                  <c:v>41.2449</c:v>
                </c:pt>
                <c:pt idx="87">
                  <c:v>47.0</c:v>
                </c:pt>
                <c:pt idx="88">
                  <c:v>52.7449</c:v>
                </c:pt>
                <c:pt idx="89">
                  <c:v>49.2296</c:v>
                </c:pt>
                <c:pt idx="90">
                  <c:v>44.9592</c:v>
                </c:pt>
                <c:pt idx="91">
                  <c:v>58.8214</c:v>
                </c:pt>
                <c:pt idx="92">
                  <c:v>49.9388</c:v>
                </c:pt>
                <c:pt idx="93">
                  <c:v>48.0</c:v>
                </c:pt>
                <c:pt idx="94">
                  <c:v>52.102</c:v>
                </c:pt>
                <c:pt idx="95">
                  <c:v>47.0</c:v>
                </c:pt>
                <c:pt idx="96">
                  <c:v>55.0</c:v>
                </c:pt>
                <c:pt idx="97">
                  <c:v>50.0102</c:v>
                </c:pt>
                <c:pt idx="98">
                  <c:v>48.0</c:v>
                </c:pt>
                <c:pt idx="99">
                  <c:v>53.949</c:v>
                </c:pt>
                <c:pt idx="100">
                  <c:v>48.9796</c:v>
                </c:pt>
                <c:pt idx="101">
                  <c:v>48.8622</c:v>
                </c:pt>
                <c:pt idx="102">
                  <c:v>54.8367</c:v>
                </c:pt>
                <c:pt idx="103">
                  <c:v>54.949</c:v>
                </c:pt>
                <c:pt idx="104">
                  <c:v>56.9082</c:v>
                </c:pt>
                <c:pt idx="105">
                  <c:v>48.6786</c:v>
                </c:pt>
                <c:pt idx="106">
                  <c:v>54.551</c:v>
                </c:pt>
                <c:pt idx="107">
                  <c:v>52.449</c:v>
                </c:pt>
                <c:pt idx="108">
                  <c:v>45.6939</c:v>
                </c:pt>
                <c:pt idx="109">
                  <c:v>50.3827</c:v>
                </c:pt>
                <c:pt idx="110">
                  <c:v>55.6327</c:v>
                </c:pt>
                <c:pt idx="111">
                  <c:v>54.9388</c:v>
                </c:pt>
                <c:pt idx="112">
                  <c:v>47.1429</c:v>
                </c:pt>
                <c:pt idx="113">
                  <c:v>49.3112</c:v>
                </c:pt>
                <c:pt idx="114">
                  <c:v>47.4286</c:v>
                </c:pt>
                <c:pt idx="115">
                  <c:v>38.9133</c:v>
                </c:pt>
                <c:pt idx="116">
                  <c:v>42.7245</c:v>
                </c:pt>
                <c:pt idx="117">
                  <c:v>39.3214</c:v>
                </c:pt>
                <c:pt idx="118">
                  <c:v>44.3673</c:v>
                </c:pt>
                <c:pt idx="119">
                  <c:v>45.6786</c:v>
                </c:pt>
                <c:pt idx="120">
                  <c:v>41.551</c:v>
                </c:pt>
                <c:pt idx="121">
                  <c:v>39.5306</c:v>
                </c:pt>
                <c:pt idx="122">
                  <c:v>36.3878</c:v>
                </c:pt>
                <c:pt idx="123">
                  <c:v>40.5969</c:v>
                </c:pt>
                <c:pt idx="124">
                  <c:v>41.3367</c:v>
                </c:pt>
                <c:pt idx="125">
                  <c:v>40.898</c:v>
                </c:pt>
                <c:pt idx="126">
                  <c:v>42.5714</c:v>
                </c:pt>
                <c:pt idx="127">
                  <c:v>42.3367</c:v>
                </c:pt>
                <c:pt idx="128">
                  <c:v>32.6224</c:v>
                </c:pt>
                <c:pt idx="129">
                  <c:v>36.8929</c:v>
                </c:pt>
                <c:pt idx="130">
                  <c:v>34.0</c:v>
                </c:pt>
                <c:pt idx="131">
                  <c:v>37.4847</c:v>
                </c:pt>
                <c:pt idx="132">
                  <c:v>41.6122</c:v>
                </c:pt>
                <c:pt idx="133">
                  <c:v>36.2857</c:v>
                </c:pt>
                <c:pt idx="134">
                  <c:v>33.2653</c:v>
                </c:pt>
                <c:pt idx="135">
                  <c:v>26.0</c:v>
                </c:pt>
                <c:pt idx="136">
                  <c:v>30.0306</c:v>
                </c:pt>
                <c:pt idx="137">
                  <c:v>35.0102</c:v>
                </c:pt>
                <c:pt idx="138">
                  <c:v>32.5714</c:v>
                </c:pt>
                <c:pt idx="139">
                  <c:v>31.3265</c:v>
                </c:pt>
                <c:pt idx="140">
                  <c:v>27.3571</c:v>
                </c:pt>
                <c:pt idx="141">
                  <c:v>30.4643</c:v>
                </c:pt>
                <c:pt idx="142">
                  <c:v>28.4286</c:v>
                </c:pt>
                <c:pt idx="143">
                  <c:v>34.1633</c:v>
                </c:pt>
                <c:pt idx="144">
                  <c:v>24.8265</c:v>
                </c:pt>
                <c:pt idx="145">
                  <c:v>29.3214</c:v>
                </c:pt>
                <c:pt idx="146">
                  <c:v>22.0</c:v>
                </c:pt>
                <c:pt idx="147">
                  <c:v>26.75</c:v>
                </c:pt>
                <c:pt idx="148">
                  <c:v>28.1939</c:v>
                </c:pt>
                <c:pt idx="149">
                  <c:v>23.7398</c:v>
                </c:pt>
                <c:pt idx="150">
                  <c:v>26.4082</c:v>
                </c:pt>
                <c:pt idx="151">
                  <c:v>25.1071</c:v>
                </c:pt>
                <c:pt idx="152">
                  <c:v>23.898</c:v>
                </c:pt>
                <c:pt idx="153">
                  <c:v>20.0</c:v>
                </c:pt>
                <c:pt idx="154">
                  <c:v>21.2857</c:v>
                </c:pt>
                <c:pt idx="155">
                  <c:v>22.5816</c:v>
                </c:pt>
                <c:pt idx="156">
                  <c:v>23.7041</c:v>
                </c:pt>
                <c:pt idx="157">
                  <c:v>24.4949</c:v>
                </c:pt>
                <c:pt idx="158">
                  <c:v>26.3061</c:v>
                </c:pt>
                <c:pt idx="159">
                  <c:v>23.6888</c:v>
                </c:pt>
                <c:pt idx="160">
                  <c:v>23.949</c:v>
                </c:pt>
                <c:pt idx="161">
                  <c:v>25.3214</c:v>
                </c:pt>
                <c:pt idx="162">
                  <c:v>20.9796</c:v>
                </c:pt>
                <c:pt idx="163">
                  <c:v>22.3367</c:v>
                </c:pt>
                <c:pt idx="164">
                  <c:v>22.0102</c:v>
                </c:pt>
                <c:pt idx="165">
                  <c:v>21.3163</c:v>
                </c:pt>
                <c:pt idx="166">
                  <c:v>20.3061</c:v>
                </c:pt>
                <c:pt idx="167">
                  <c:v>19.648</c:v>
                </c:pt>
                <c:pt idx="168">
                  <c:v>18.6429</c:v>
                </c:pt>
                <c:pt idx="169">
                  <c:v>21.0</c:v>
                </c:pt>
                <c:pt idx="170">
                  <c:v>18.102</c:v>
                </c:pt>
                <c:pt idx="171">
                  <c:v>18.5102</c:v>
                </c:pt>
                <c:pt idx="172">
                  <c:v>19.7551</c:v>
                </c:pt>
                <c:pt idx="173">
                  <c:v>19.0</c:v>
                </c:pt>
                <c:pt idx="174">
                  <c:v>18.7755</c:v>
                </c:pt>
                <c:pt idx="175">
                  <c:v>19.0</c:v>
                </c:pt>
                <c:pt idx="176">
                  <c:v>21.0</c:v>
                </c:pt>
                <c:pt idx="177">
                  <c:v>20.7908</c:v>
                </c:pt>
                <c:pt idx="178">
                  <c:v>19.7755</c:v>
                </c:pt>
                <c:pt idx="179">
                  <c:v>19.0</c:v>
                </c:pt>
                <c:pt idx="180">
                  <c:v>16.8367</c:v>
                </c:pt>
                <c:pt idx="181">
                  <c:v>19.5408</c:v>
                </c:pt>
                <c:pt idx="182">
                  <c:v>17.7143</c:v>
                </c:pt>
                <c:pt idx="183">
                  <c:v>18.0</c:v>
                </c:pt>
                <c:pt idx="184">
                  <c:v>21.0714</c:v>
                </c:pt>
                <c:pt idx="185">
                  <c:v>20.2194</c:v>
                </c:pt>
                <c:pt idx="186">
                  <c:v>18.898</c:v>
                </c:pt>
                <c:pt idx="187">
                  <c:v>21.7296</c:v>
                </c:pt>
                <c:pt idx="188">
                  <c:v>18.0</c:v>
                </c:pt>
                <c:pt idx="189">
                  <c:v>21.0714</c:v>
                </c:pt>
                <c:pt idx="190">
                  <c:v>18.8163</c:v>
                </c:pt>
                <c:pt idx="191">
                  <c:v>23.8469</c:v>
                </c:pt>
                <c:pt idx="192">
                  <c:v>20.0408</c:v>
                </c:pt>
                <c:pt idx="193">
                  <c:v>18.9388</c:v>
                </c:pt>
                <c:pt idx="194">
                  <c:v>19.4898</c:v>
                </c:pt>
                <c:pt idx="195">
                  <c:v>17.9796</c:v>
                </c:pt>
                <c:pt idx="196">
                  <c:v>17.5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Sheet1!$A$1:$A$197</c:f>
              <c:numCache>
                <c:formatCode>General</c:formatCode>
                <c:ptCount val="197"/>
                <c:pt idx="0">
                  <c:v>0.0</c:v>
                </c:pt>
                <c:pt idx="1">
                  <c:v>0.0045</c:v>
                </c:pt>
                <c:pt idx="2">
                  <c:v>0.009</c:v>
                </c:pt>
                <c:pt idx="3">
                  <c:v>0.0135</c:v>
                </c:pt>
                <c:pt idx="4">
                  <c:v>0.018</c:v>
                </c:pt>
                <c:pt idx="5">
                  <c:v>0.0225</c:v>
                </c:pt>
                <c:pt idx="6">
                  <c:v>0.027</c:v>
                </c:pt>
                <c:pt idx="7">
                  <c:v>0.0315</c:v>
                </c:pt>
                <c:pt idx="8">
                  <c:v>0.036</c:v>
                </c:pt>
                <c:pt idx="9">
                  <c:v>0.0405</c:v>
                </c:pt>
                <c:pt idx="10">
                  <c:v>0.045</c:v>
                </c:pt>
                <c:pt idx="11">
                  <c:v>0.0495</c:v>
                </c:pt>
                <c:pt idx="12">
                  <c:v>0.054</c:v>
                </c:pt>
                <c:pt idx="13">
                  <c:v>0.0585</c:v>
                </c:pt>
                <c:pt idx="14">
                  <c:v>0.063</c:v>
                </c:pt>
                <c:pt idx="15">
                  <c:v>0.0675</c:v>
                </c:pt>
                <c:pt idx="16">
                  <c:v>0.072</c:v>
                </c:pt>
                <c:pt idx="17">
                  <c:v>0.0765</c:v>
                </c:pt>
                <c:pt idx="18">
                  <c:v>0.081</c:v>
                </c:pt>
                <c:pt idx="19">
                  <c:v>0.0855</c:v>
                </c:pt>
                <c:pt idx="20">
                  <c:v>0.09</c:v>
                </c:pt>
                <c:pt idx="21">
                  <c:v>0.0945</c:v>
                </c:pt>
                <c:pt idx="22">
                  <c:v>0.099</c:v>
                </c:pt>
                <c:pt idx="23">
                  <c:v>0.1035</c:v>
                </c:pt>
                <c:pt idx="24">
                  <c:v>0.108</c:v>
                </c:pt>
                <c:pt idx="25">
                  <c:v>0.1125</c:v>
                </c:pt>
                <c:pt idx="26">
                  <c:v>0.117</c:v>
                </c:pt>
                <c:pt idx="27">
                  <c:v>0.1215</c:v>
                </c:pt>
                <c:pt idx="28">
                  <c:v>0.126</c:v>
                </c:pt>
                <c:pt idx="29">
                  <c:v>0.1305</c:v>
                </c:pt>
                <c:pt idx="30">
                  <c:v>0.135</c:v>
                </c:pt>
                <c:pt idx="31">
                  <c:v>0.1395</c:v>
                </c:pt>
                <c:pt idx="32">
                  <c:v>0.144</c:v>
                </c:pt>
                <c:pt idx="33">
                  <c:v>0.1485</c:v>
                </c:pt>
                <c:pt idx="34">
                  <c:v>0.153</c:v>
                </c:pt>
                <c:pt idx="35">
                  <c:v>0.1575</c:v>
                </c:pt>
                <c:pt idx="36">
                  <c:v>0.162</c:v>
                </c:pt>
                <c:pt idx="37">
                  <c:v>0.1665</c:v>
                </c:pt>
                <c:pt idx="38">
                  <c:v>0.171</c:v>
                </c:pt>
                <c:pt idx="39">
                  <c:v>0.1755</c:v>
                </c:pt>
                <c:pt idx="40">
                  <c:v>0.18</c:v>
                </c:pt>
                <c:pt idx="41">
                  <c:v>0.1845</c:v>
                </c:pt>
                <c:pt idx="42">
                  <c:v>0.189</c:v>
                </c:pt>
                <c:pt idx="43">
                  <c:v>0.1935</c:v>
                </c:pt>
                <c:pt idx="44">
                  <c:v>0.1979</c:v>
                </c:pt>
                <c:pt idx="45">
                  <c:v>0.2024</c:v>
                </c:pt>
                <c:pt idx="46">
                  <c:v>0.2069</c:v>
                </c:pt>
                <c:pt idx="47">
                  <c:v>0.2114</c:v>
                </c:pt>
                <c:pt idx="48">
                  <c:v>0.2159</c:v>
                </c:pt>
                <c:pt idx="49">
                  <c:v>0.2204</c:v>
                </c:pt>
                <c:pt idx="50">
                  <c:v>0.2249</c:v>
                </c:pt>
                <c:pt idx="51">
                  <c:v>0.2294</c:v>
                </c:pt>
                <c:pt idx="52">
                  <c:v>0.2339</c:v>
                </c:pt>
                <c:pt idx="53">
                  <c:v>0.2384</c:v>
                </c:pt>
                <c:pt idx="54">
                  <c:v>0.2429</c:v>
                </c:pt>
                <c:pt idx="55">
                  <c:v>0.2474</c:v>
                </c:pt>
                <c:pt idx="56">
                  <c:v>0.2519</c:v>
                </c:pt>
                <c:pt idx="57">
                  <c:v>0.2564</c:v>
                </c:pt>
                <c:pt idx="58">
                  <c:v>0.2609</c:v>
                </c:pt>
                <c:pt idx="59">
                  <c:v>0.2654</c:v>
                </c:pt>
                <c:pt idx="60">
                  <c:v>0.2699</c:v>
                </c:pt>
                <c:pt idx="61">
                  <c:v>0.2744</c:v>
                </c:pt>
                <c:pt idx="62">
                  <c:v>0.2789</c:v>
                </c:pt>
                <c:pt idx="63">
                  <c:v>0.2834</c:v>
                </c:pt>
                <c:pt idx="64">
                  <c:v>0.2879</c:v>
                </c:pt>
                <c:pt idx="65">
                  <c:v>0.2924</c:v>
                </c:pt>
                <c:pt idx="66">
                  <c:v>0.2969</c:v>
                </c:pt>
                <c:pt idx="67">
                  <c:v>0.3014</c:v>
                </c:pt>
                <c:pt idx="68">
                  <c:v>0.3059</c:v>
                </c:pt>
                <c:pt idx="69">
                  <c:v>0.3104</c:v>
                </c:pt>
                <c:pt idx="70">
                  <c:v>0.3149</c:v>
                </c:pt>
                <c:pt idx="71">
                  <c:v>0.3194</c:v>
                </c:pt>
                <c:pt idx="72">
                  <c:v>0.3239</c:v>
                </c:pt>
                <c:pt idx="73">
                  <c:v>0.3284</c:v>
                </c:pt>
                <c:pt idx="74">
                  <c:v>0.3329</c:v>
                </c:pt>
                <c:pt idx="75">
                  <c:v>0.3374</c:v>
                </c:pt>
                <c:pt idx="76">
                  <c:v>0.3419</c:v>
                </c:pt>
                <c:pt idx="77">
                  <c:v>0.3464</c:v>
                </c:pt>
                <c:pt idx="78">
                  <c:v>0.3509</c:v>
                </c:pt>
                <c:pt idx="79">
                  <c:v>0.3554</c:v>
                </c:pt>
                <c:pt idx="80">
                  <c:v>0.3599</c:v>
                </c:pt>
                <c:pt idx="81">
                  <c:v>0.3644</c:v>
                </c:pt>
                <c:pt idx="82">
                  <c:v>0.3689</c:v>
                </c:pt>
                <c:pt idx="83">
                  <c:v>0.3734</c:v>
                </c:pt>
                <c:pt idx="84">
                  <c:v>0.3779</c:v>
                </c:pt>
                <c:pt idx="85">
                  <c:v>0.3824</c:v>
                </c:pt>
                <c:pt idx="86">
                  <c:v>0.3869</c:v>
                </c:pt>
                <c:pt idx="87">
                  <c:v>0.3914</c:v>
                </c:pt>
                <c:pt idx="88">
                  <c:v>0.3959</c:v>
                </c:pt>
                <c:pt idx="89">
                  <c:v>0.4004</c:v>
                </c:pt>
                <c:pt idx="90">
                  <c:v>0.4049</c:v>
                </c:pt>
                <c:pt idx="91">
                  <c:v>0.4094</c:v>
                </c:pt>
                <c:pt idx="92">
                  <c:v>0.4139</c:v>
                </c:pt>
                <c:pt idx="93">
                  <c:v>0.4184</c:v>
                </c:pt>
                <c:pt idx="94">
                  <c:v>0.4229</c:v>
                </c:pt>
                <c:pt idx="95">
                  <c:v>0.4274</c:v>
                </c:pt>
                <c:pt idx="96">
                  <c:v>0.4319</c:v>
                </c:pt>
                <c:pt idx="97">
                  <c:v>0.4364</c:v>
                </c:pt>
                <c:pt idx="98">
                  <c:v>0.4409</c:v>
                </c:pt>
                <c:pt idx="99">
                  <c:v>0.4454</c:v>
                </c:pt>
                <c:pt idx="100">
                  <c:v>0.4499</c:v>
                </c:pt>
                <c:pt idx="101">
                  <c:v>0.4544</c:v>
                </c:pt>
                <c:pt idx="102">
                  <c:v>0.4589</c:v>
                </c:pt>
                <c:pt idx="103">
                  <c:v>0.4634</c:v>
                </c:pt>
                <c:pt idx="104">
                  <c:v>0.4679</c:v>
                </c:pt>
                <c:pt idx="105">
                  <c:v>0.4724</c:v>
                </c:pt>
                <c:pt idx="106">
                  <c:v>0.4769</c:v>
                </c:pt>
                <c:pt idx="107">
                  <c:v>0.4814</c:v>
                </c:pt>
                <c:pt idx="108">
                  <c:v>0.4859</c:v>
                </c:pt>
                <c:pt idx="109">
                  <c:v>0.4904</c:v>
                </c:pt>
                <c:pt idx="110">
                  <c:v>0.4949</c:v>
                </c:pt>
                <c:pt idx="111">
                  <c:v>0.4994</c:v>
                </c:pt>
                <c:pt idx="112">
                  <c:v>0.5039</c:v>
                </c:pt>
                <c:pt idx="113">
                  <c:v>0.5084</c:v>
                </c:pt>
                <c:pt idx="114">
                  <c:v>0.5129</c:v>
                </c:pt>
                <c:pt idx="115">
                  <c:v>0.5174</c:v>
                </c:pt>
                <c:pt idx="116">
                  <c:v>0.5219</c:v>
                </c:pt>
                <c:pt idx="117">
                  <c:v>0.5264</c:v>
                </c:pt>
                <c:pt idx="118">
                  <c:v>0.5309</c:v>
                </c:pt>
                <c:pt idx="119">
                  <c:v>0.5354</c:v>
                </c:pt>
                <c:pt idx="120">
                  <c:v>0.5399</c:v>
                </c:pt>
                <c:pt idx="121">
                  <c:v>0.5444</c:v>
                </c:pt>
                <c:pt idx="122">
                  <c:v>0.5489</c:v>
                </c:pt>
                <c:pt idx="123">
                  <c:v>0.5534</c:v>
                </c:pt>
                <c:pt idx="124">
                  <c:v>0.5579</c:v>
                </c:pt>
                <c:pt idx="125">
                  <c:v>0.5624</c:v>
                </c:pt>
                <c:pt idx="126">
                  <c:v>0.5669</c:v>
                </c:pt>
                <c:pt idx="127">
                  <c:v>0.5714</c:v>
                </c:pt>
                <c:pt idx="128">
                  <c:v>0.5759</c:v>
                </c:pt>
                <c:pt idx="129">
                  <c:v>0.5804</c:v>
                </c:pt>
                <c:pt idx="130">
                  <c:v>0.5848</c:v>
                </c:pt>
                <c:pt idx="131">
                  <c:v>0.5893</c:v>
                </c:pt>
                <c:pt idx="132">
                  <c:v>0.5938</c:v>
                </c:pt>
                <c:pt idx="133">
                  <c:v>0.5983</c:v>
                </c:pt>
                <c:pt idx="134">
                  <c:v>0.6028</c:v>
                </c:pt>
                <c:pt idx="135">
                  <c:v>0.6073</c:v>
                </c:pt>
                <c:pt idx="136">
                  <c:v>0.6118</c:v>
                </c:pt>
                <c:pt idx="137">
                  <c:v>0.6163</c:v>
                </c:pt>
                <c:pt idx="138">
                  <c:v>0.6208</c:v>
                </c:pt>
                <c:pt idx="139">
                  <c:v>0.6253</c:v>
                </c:pt>
                <c:pt idx="140">
                  <c:v>0.6298</c:v>
                </c:pt>
                <c:pt idx="141">
                  <c:v>0.6343</c:v>
                </c:pt>
                <c:pt idx="142">
                  <c:v>0.6388</c:v>
                </c:pt>
                <c:pt idx="143">
                  <c:v>0.6433</c:v>
                </c:pt>
                <c:pt idx="144">
                  <c:v>0.6478</c:v>
                </c:pt>
                <c:pt idx="145">
                  <c:v>0.6523</c:v>
                </c:pt>
                <c:pt idx="146">
                  <c:v>0.6568</c:v>
                </c:pt>
                <c:pt idx="147">
                  <c:v>0.6613</c:v>
                </c:pt>
                <c:pt idx="148">
                  <c:v>0.6658</c:v>
                </c:pt>
                <c:pt idx="149">
                  <c:v>0.6703</c:v>
                </c:pt>
                <c:pt idx="150">
                  <c:v>0.6748</c:v>
                </c:pt>
                <c:pt idx="151">
                  <c:v>0.6793</c:v>
                </c:pt>
                <c:pt idx="152">
                  <c:v>0.6838</c:v>
                </c:pt>
                <c:pt idx="153">
                  <c:v>0.6883</c:v>
                </c:pt>
                <c:pt idx="154">
                  <c:v>0.6928</c:v>
                </c:pt>
                <c:pt idx="155">
                  <c:v>0.6973</c:v>
                </c:pt>
                <c:pt idx="156">
                  <c:v>0.7018</c:v>
                </c:pt>
                <c:pt idx="157">
                  <c:v>0.7063</c:v>
                </c:pt>
                <c:pt idx="158">
                  <c:v>0.7108</c:v>
                </c:pt>
                <c:pt idx="159">
                  <c:v>0.7153</c:v>
                </c:pt>
                <c:pt idx="160">
                  <c:v>0.7198</c:v>
                </c:pt>
                <c:pt idx="161">
                  <c:v>0.7243</c:v>
                </c:pt>
                <c:pt idx="162">
                  <c:v>0.7288</c:v>
                </c:pt>
                <c:pt idx="163">
                  <c:v>0.7333</c:v>
                </c:pt>
                <c:pt idx="164">
                  <c:v>0.7378</c:v>
                </c:pt>
                <c:pt idx="165">
                  <c:v>0.7423</c:v>
                </c:pt>
                <c:pt idx="166">
                  <c:v>0.7468</c:v>
                </c:pt>
                <c:pt idx="167">
                  <c:v>0.7513</c:v>
                </c:pt>
                <c:pt idx="168">
                  <c:v>0.7558</c:v>
                </c:pt>
                <c:pt idx="169">
                  <c:v>0.7603</c:v>
                </c:pt>
                <c:pt idx="170">
                  <c:v>0.7648</c:v>
                </c:pt>
                <c:pt idx="171">
                  <c:v>0.7693</c:v>
                </c:pt>
                <c:pt idx="172">
                  <c:v>0.7738</c:v>
                </c:pt>
                <c:pt idx="173">
                  <c:v>0.7783</c:v>
                </c:pt>
                <c:pt idx="174">
                  <c:v>0.7828</c:v>
                </c:pt>
                <c:pt idx="175">
                  <c:v>0.7873</c:v>
                </c:pt>
                <c:pt idx="176">
                  <c:v>0.7918</c:v>
                </c:pt>
                <c:pt idx="177">
                  <c:v>0.7963</c:v>
                </c:pt>
                <c:pt idx="178">
                  <c:v>0.8008</c:v>
                </c:pt>
                <c:pt idx="179">
                  <c:v>0.8053</c:v>
                </c:pt>
                <c:pt idx="180">
                  <c:v>0.8098</c:v>
                </c:pt>
                <c:pt idx="181">
                  <c:v>0.8143</c:v>
                </c:pt>
                <c:pt idx="182">
                  <c:v>0.8188</c:v>
                </c:pt>
                <c:pt idx="183">
                  <c:v>0.8233</c:v>
                </c:pt>
                <c:pt idx="184">
                  <c:v>0.8278</c:v>
                </c:pt>
                <c:pt idx="185">
                  <c:v>0.8323</c:v>
                </c:pt>
                <c:pt idx="186">
                  <c:v>0.8368</c:v>
                </c:pt>
                <c:pt idx="187">
                  <c:v>0.8413</c:v>
                </c:pt>
                <c:pt idx="188">
                  <c:v>0.8458</c:v>
                </c:pt>
                <c:pt idx="189">
                  <c:v>0.8503</c:v>
                </c:pt>
                <c:pt idx="190">
                  <c:v>0.8548</c:v>
                </c:pt>
                <c:pt idx="191">
                  <c:v>0.8593</c:v>
                </c:pt>
                <c:pt idx="192">
                  <c:v>0.8638</c:v>
                </c:pt>
                <c:pt idx="193">
                  <c:v>0.8683</c:v>
                </c:pt>
                <c:pt idx="194">
                  <c:v>0.8728</c:v>
                </c:pt>
                <c:pt idx="195">
                  <c:v>0.8773</c:v>
                </c:pt>
                <c:pt idx="196">
                  <c:v>0.8818</c:v>
                </c:pt>
              </c:numCache>
            </c:numRef>
          </c:xVal>
          <c:yVal>
            <c:numRef>
              <c:f>Sheet1!$C$1:$C$197</c:f>
              <c:numCache>
                <c:formatCode>General</c:formatCode>
                <c:ptCount val="197"/>
                <c:pt idx="0">
                  <c:v>20.73510187304004</c:v>
                </c:pt>
                <c:pt idx="1">
                  <c:v>20.7456892770414</c:v>
                </c:pt>
                <c:pt idx="2">
                  <c:v>20.75752302961886</c:v>
                </c:pt>
                <c:pt idx="3">
                  <c:v>20.77073157397525</c:v>
                </c:pt>
                <c:pt idx="4">
                  <c:v>20.78545422048167</c:v>
                </c:pt>
                <c:pt idx="5">
                  <c:v>20.80184177710656</c:v>
                </c:pt>
                <c:pt idx="6">
                  <c:v>20.82005718201688</c:v>
                </c:pt>
                <c:pt idx="7">
                  <c:v>20.84027613350361</c:v>
                </c:pt>
                <c:pt idx="8">
                  <c:v>20.86268771180334</c:v>
                </c:pt>
                <c:pt idx="9">
                  <c:v>20.88749498679255</c:v>
                </c:pt>
                <c:pt idx="10">
                  <c:v>20.91491560492832</c:v>
                </c:pt>
                <c:pt idx="11">
                  <c:v>20.94518234820444</c:v>
                </c:pt>
                <c:pt idx="12">
                  <c:v>20.97854365729192</c:v>
                </c:pt>
                <c:pt idx="13">
                  <c:v>21.01526411044654</c:v>
                </c:pt>
                <c:pt idx="14">
                  <c:v>21.05562484920085</c:v>
                </c:pt>
                <c:pt idx="15">
                  <c:v>21.0999239413243</c:v>
                </c:pt>
                <c:pt idx="16">
                  <c:v>21.14847667104222</c:v>
                </c:pt>
                <c:pt idx="17">
                  <c:v>21.20161574606316</c:v>
                </c:pt>
                <c:pt idx="18">
                  <c:v>21.25969141058588</c:v>
                </c:pt>
                <c:pt idx="19">
                  <c:v>21.32307145315288</c:v>
                </c:pt>
                <c:pt idx="20">
                  <c:v>21.39214109799988</c:v>
                </c:pt>
                <c:pt idx="21">
                  <c:v>21.46730276843019</c:v>
                </c:pt>
                <c:pt idx="22">
                  <c:v>21.54897571073336</c:v>
                </c:pt>
                <c:pt idx="23">
                  <c:v>21.63759546727894</c:v>
                </c:pt>
                <c:pt idx="24">
                  <c:v>21.73361318766068</c:v>
                </c:pt>
                <c:pt idx="25">
                  <c:v>21.83749476715462</c:v>
                </c:pt>
                <c:pt idx="26">
                  <c:v>21.94971980229612</c:v>
                </c:pt>
                <c:pt idx="27">
                  <c:v>22.07078035408439</c:v>
                </c:pt>
                <c:pt idx="28">
                  <c:v>22.20117951019676</c:v>
                </c:pt>
                <c:pt idx="29">
                  <c:v>22.34142973864369</c:v>
                </c:pt>
                <c:pt idx="30">
                  <c:v>22.49205102652473</c:v>
                </c:pt>
                <c:pt idx="31">
                  <c:v>22.65356879895651</c:v>
                </c:pt>
                <c:pt idx="32">
                  <c:v>22.826511614837</c:v>
                </c:pt>
                <c:pt idx="33">
                  <c:v>23.01140863788313</c:v>
                </c:pt>
                <c:pt idx="34">
                  <c:v>23.20878688332625</c:v>
                </c:pt>
                <c:pt idx="35">
                  <c:v>23.41916824276426</c:v>
                </c:pt>
                <c:pt idx="36">
                  <c:v>23.64306629193985</c:v>
                </c:pt>
                <c:pt idx="37">
                  <c:v>23.88098288862727</c:v>
                </c:pt>
                <c:pt idx="38">
                  <c:v>24.13340457034927</c:v>
                </c:pt>
                <c:pt idx="39">
                  <c:v>24.40079876429046</c:v>
                </c:pt>
                <c:pt idx="40">
                  <c:v>24.68360982450218</c:v>
                </c:pt>
                <c:pt idx="41">
                  <c:v>24.9822549142793</c:v>
                </c:pt>
                <c:pt idx="42">
                  <c:v>25.2971197544047</c:v>
                </c:pt>
                <c:pt idx="43">
                  <c:v>25.62855426076952</c:v>
                </c:pt>
                <c:pt idx="44">
                  <c:v>25.9689424255644</c:v>
                </c:pt>
                <c:pt idx="45">
                  <c:v>26.33401698706643</c:v>
                </c:pt>
                <c:pt idx="46">
                  <c:v>26.71644719677337</c:v>
                </c:pt>
                <c:pt idx="47">
                  <c:v>27.11639613497513</c:v>
                </c:pt>
                <c:pt idx="48">
                  <c:v>27.53396871647905</c:v>
                </c:pt>
                <c:pt idx="49">
                  <c:v>27.96920730424797</c:v>
                </c:pt>
                <c:pt idx="50">
                  <c:v>28.42208744716248</c:v>
                </c:pt>
                <c:pt idx="51">
                  <c:v>28.89251378345813</c:v>
                </c:pt>
                <c:pt idx="52">
                  <c:v>29.38031615252262</c:v>
                </c:pt>
                <c:pt idx="53">
                  <c:v>29.88524595849741</c:v>
                </c:pt>
                <c:pt idx="54">
                  <c:v>30.40697282947863</c:v>
                </c:pt>
                <c:pt idx="55">
                  <c:v>30.94508161602646</c:v>
                </c:pt>
                <c:pt idx="56">
                  <c:v>31.49906977214314</c:v>
                </c:pt>
                <c:pt idx="57">
                  <c:v>32.06834516084894</c:v>
                </c:pt>
                <c:pt idx="58">
                  <c:v>32.65222432495541</c:v>
                </c:pt>
                <c:pt idx="59">
                  <c:v>33.24993126159751</c:v>
                </c:pt>
                <c:pt idx="60">
                  <c:v>33.86059673653667</c:v>
                </c:pt>
                <c:pt idx="61">
                  <c:v>34.48325817118787</c:v>
                </c:pt>
                <c:pt idx="62">
                  <c:v>35.11686013176499</c:v>
                </c:pt>
                <c:pt idx="63">
                  <c:v>35.76025544589756</c:v>
                </c:pt>
                <c:pt idx="64">
                  <c:v>36.41220696756992</c:v>
                </c:pt>
                <c:pt idx="65">
                  <c:v>37.07139000630447</c:v>
                </c:pt>
                <c:pt idx="66">
                  <c:v>37.7363954311883</c:v>
                </c:pt>
                <c:pt idx="67">
                  <c:v>38.4057334546756</c:v>
                </c:pt>
                <c:pt idx="68">
                  <c:v>39.07783809513364</c:v>
                </c:pt>
                <c:pt idx="69">
                  <c:v>39.75107231089902</c:v>
                </c:pt>
                <c:pt idx="70">
                  <c:v>40.4237337922319</c:v>
                </c:pt>
                <c:pt idx="71">
                  <c:v>41.0940613910695</c:v>
                </c:pt>
                <c:pt idx="72">
                  <c:v>41.76024216195643</c:v>
                </c:pt>
                <c:pt idx="73">
                  <c:v>42.42041898104154</c:v>
                </c:pt>
                <c:pt idx="74">
                  <c:v>43.07269870365934</c:v>
                </c:pt>
                <c:pt idx="75">
                  <c:v>43.71516081483239</c:v>
                </c:pt>
                <c:pt idx="76">
                  <c:v>44.34586652112107</c:v>
                </c:pt>
                <c:pt idx="77">
                  <c:v>44.96286822668415</c:v>
                </c:pt>
                <c:pt idx="78">
                  <c:v>45.56421933127304</c:v>
                </c:pt>
                <c:pt idx="79">
                  <c:v>46.14798428323741</c:v>
                </c:pt>
                <c:pt idx="80">
                  <c:v>46.71224881653629</c:v>
                </c:pt>
                <c:pt idx="81">
                  <c:v>47.2551302972905</c:v>
                </c:pt>
                <c:pt idx="82">
                  <c:v>47.77478810263388</c:v>
                </c:pt>
                <c:pt idx="83">
                  <c:v>48.26943395257201</c:v>
                </c:pt>
                <c:pt idx="84">
                  <c:v>48.73734211427728</c:v>
                </c:pt>
                <c:pt idx="85">
                  <c:v>49.1768593977698</c:v>
                </c:pt>
                <c:pt idx="86">
                  <c:v>49.58641486227729</c:v>
                </c:pt>
                <c:pt idx="87">
                  <c:v>49.96452915374354</c:v>
                </c:pt>
                <c:pt idx="88">
                  <c:v>50.30982339596699</c:v>
                </c:pt>
                <c:pt idx="89">
                  <c:v>50.62102756068852</c:v>
                </c:pt>
                <c:pt idx="90">
                  <c:v>50.89698824558925</c:v>
                </c:pt>
                <c:pt idx="91">
                  <c:v>51.13667579357593</c:v>
                </c:pt>
                <c:pt idx="92">
                  <c:v>51.33919069188045</c:v>
                </c:pt>
                <c:pt idx="93">
                  <c:v>51.50376919533159</c:v>
                </c:pt>
                <c:pt idx="94">
                  <c:v>51.62978812460974</c:v>
                </c:pt>
                <c:pt idx="95">
                  <c:v>51.71676879730144</c:v>
                </c:pt>
                <c:pt idx="96">
                  <c:v>51.76438005705268</c:v>
                </c:pt>
                <c:pt idx="97">
                  <c:v>51.77244037399629</c:v>
                </c:pt>
                <c:pt idx="98">
                  <c:v>51.74091899781008</c:v>
                </c:pt>
                <c:pt idx="99">
                  <c:v>51.669936153156</c:v>
                </c:pt>
                <c:pt idx="100">
                  <c:v>51.55976227576245</c:v>
                </c:pt>
                <c:pt idx="101">
                  <c:v>51.41081629594214</c:v>
                </c:pt>
                <c:pt idx="102">
                  <c:v>51.22366298479181</c:v>
                </c:pt>
                <c:pt idx="103">
                  <c:v>50.9990093865991</c:v>
                </c:pt>
                <c:pt idx="104">
                  <c:v>50.73770036899329</c:v>
                </c:pt>
                <c:pt idx="105">
                  <c:v>50.44071333002978</c:v>
                </c:pt>
                <c:pt idx="106">
                  <c:v>50.10915210860752</c:v>
                </c:pt>
                <c:pt idx="107">
                  <c:v>49.74424015130533</c:v>
                </c:pt>
                <c:pt idx="108">
                  <c:v>49.34731299481547</c:v>
                </c:pt>
                <c:pt idx="109">
                  <c:v>48.91981012858621</c:v>
                </c:pt>
                <c:pt idx="110">
                  <c:v>48.4632663070055</c:v>
                </c:pt>
                <c:pt idx="111">
                  <c:v>47.9793023844197</c:v>
                </c:pt>
                <c:pt idx="112">
                  <c:v>47.46961574944924</c:v>
                </c:pt>
                <c:pt idx="113">
                  <c:v>46.93597043741277</c:v>
                </c:pt>
                <c:pt idx="114">
                  <c:v>46.38018700118863</c:v>
                </c:pt>
                <c:pt idx="115">
                  <c:v>45.80413222152453</c:v>
                </c:pt>
                <c:pt idx="116">
                  <c:v>45.20970873765954</c:v>
                </c:pt>
                <c:pt idx="117">
                  <c:v>44.59884467816594</c:v>
                </c:pt>
                <c:pt idx="118">
                  <c:v>43.97348337017774</c:v>
                </c:pt>
                <c:pt idx="119">
                  <c:v>43.33557320268664</c:v>
                </c:pt>
                <c:pt idx="120">
                  <c:v>42.68705771639775</c:v>
                </c:pt>
                <c:pt idx="121">
                  <c:v>42.0298659888019</c:v>
                </c:pt>
                <c:pt idx="122">
                  <c:v>41.36590337869619</c:v>
                </c:pt>
                <c:pt idx="123">
                  <c:v>40.6970426894379</c:v>
                </c:pt>
                <c:pt idx="124">
                  <c:v>40.02511580481626</c:v>
                </c:pt>
                <c:pt idx="125">
                  <c:v>39.35190584564941</c:v>
                </c:pt>
                <c:pt idx="126">
                  <c:v>38.67913988913246</c:v>
                </c:pt>
                <c:pt idx="127">
                  <c:v>38.00848228665969</c:v>
                </c:pt>
                <c:pt idx="128">
                  <c:v>37.34152860939375</c:v>
                </c:pt>
                <c:pt idx="129">
                  <c:v>36.67980024433601</c:v>
                </c:pt>
                <c:pt idx="130">
                  <c:v>36.03921422614078</c:v>
                </c:pt>
                <c:pt idx="131">
                  <c:v>35.3919883603172</c:v>
                </c:pt>
                <c:pt idx="132">
                  <c:v>34.75403554449284</c:v>
                </c:pt>
                <c:pt idx="133">
                  <c:v>34.12654183814292</c:v>
                </c:pt>
                <c:pt idx="134">
                  <c:v>33.51060223950872</c:v>
                </c:pt>
                <c:pt idx="135">
                  <c:v>32.90721929288333</c:v>
                </c:pt>
                <c:pt idx="136">
                  <c:v>32.31730233289927</c:v>
                </c:pt>
                <c:pt idx="137">
                  <c:v>31.74166734234297</c:v>
                </c:pt>
                <c:pt idx="138">
                  <c:v>31.18103739577875</c:v>
                </c:pt>
                <c:pt idx="139">
                  <c:v>30.63604365749752</c:v>
                </c:pt>
                <c:pt idx="140">
                  <c:v>30.10722689902888</c:v>
                </c:pt>
                <c:pt idx="141">
                  <c:v>29.5950394986877</c:v>
                </c:pt>
                <c:pt idx="142">
                  <c:v>29.09984788336766</c:v>
                </c:pt>
                <c:pt idx="143">
                  <c:v>28.62193537104797</c:v>
                </c:pt>
                <c:pt idx="144">
                  <c:v>28.1615053712353</c:v>
                </c:pt>
                <c:pt idx="145">
                  <c:v>27.7186848998098</c:v>
                </c:pt>
                <c:pt idx="146">
                  <c:v>27.29352836446164</c:v>
                </c:pt>
                <c:pt idx="147">
                  <c:v>26.88602157707184</c:v>
                </c:pt>
                <c:pt idx="148">
                  <c:v>26.49608594997796</c:v>
                </c:pt>
                <c:pt idx="149">
                  <c:v>26.12358283404314</c:v>
                </c:pt>
                <c:pt idx="150">
                  <c:v>25.76831795778027</c:v>
                </c:pt>
                <c:pt idx="151">
                  <c:v>25.43004592843551</c:v>
                </c:pt>
                <c:pt idx="152">
                  <c:v>25.1084747578701</c:v>
                </c:pt>
                <c:pt idx="153">
                  <c:v>24.80327037825533</c:v>
                </c:pt>
                <c:pt idx="154">
                  <c:v>24.51406111497505</c:v>
                </c:pt>
                <c:pt idx="155">
                  <c:v>24.24044208667168</c:v>
                </c:pt>
                <c:pt idx="156">
                  <c:v>23.98197950503832</c:v>
                </c:pt>
                <c:pt idx="157">
                  <c:v>23.73821484971159</c:v>
                </c:pt>
                <c:pt idx="158">
                  <c:v>23.50866889642253</c:v>
                </c:pt>
                <c:pt idx="159">
                  <c:v>23.29284557938039</c:v>
                </c:pt>
                <c:pt idx="160">
                  <c:v>23.09023567166586</c:v>
                </c:pt>
                <c:pt idx="161">
                  <c:v>22.90032027016471</c:v>
                </c:pt>
                <c:pt idx="162">
                  <c:v>22.7225740742555</c:v>
                </c:pt>
                <c:pt idx="163">
                  <c:v>22.55646845004878</c:v>
                </c:pt>
                <c:pt idx="164">
                  <c:v>22.40147427444244</c:v>
                </c:pt>
                <c:pt idx="165">
                  <c:v>22.25706455558811</c:v>
                </c:pt>
                <c:pt idx="166">
                  <c:v>22.12271682854265</c:v>
                </c:pt>
                <c:pt idx="167">
                  <c:v>21.99791532689567</c:v>
                </c:pt>
                <c:pt idx="168">
                  <c:v>21.88215293300829</c:v>
                </c:pt>
                <c:pt idx="169">
                  <c:v>21.7749329111655</c:v>
                </c:pt>
                <c:pt idx="170">
                  <c:v>21.67577042942934</c:v>
                </c:pt>
                <c:pt idx="171">
                  <c:v>21.58419387728341</c:v>
                </c:pt>
                <c:pt idx="172">
                  <c:v>21.49974598728077</c:v>
                </c:pt>
                <c:pt idx="173">
                  <c:v>21.42198476985212</c:v>
                </c:pt>
                <c:pt idx="174">
                  <c:v>21.35048427120245</c:v>
                </c:pt>
                <c:pt idx="175">
                  <c:v>21.2848351648315</c:v>
                </c:pt>
                <c:pt idx="176">
                  <c:v>21.22464518766245</c:v>
                </c:pt>
                <c:pt idx="177">
                  <c:v>21.16953943206518</c:v>
                </c:pt>
                <c:pt idx="178">
                  <c:v>21.1191605052246</c:v>
                </c:pt>
                <c:pt idx="179">
                  <c:v>21.07316856734298</c:v>
                </c:pt>
                <c:pt idx="180">
                  <c:v>21.0312412600885</c:v>
                </c:pt>
                <c:pt idx="181">
                  <c:v>20.99307353652252</c:v>
                </c:pt>
                <c:pt idx="182">
                  <c:v>20.95837740346815</c:v>
                </c:pt>
                <c:pt idx="183">
                  <c:v>20.92688158693256</c:v>
                </c:pt>
                <c:pt idx="184">
                  <c:v>20.89833113077897</c:v>
                </c:pt>
                <c:pt idx="185">
                  <c:v>20.87248693837084</c:v>
                </c:pt>
                <c:pt idx="186">
                  <c:v>20.84912526639245</c:v>
                </c:pt>
                <c:pt idx="187">
                  <c:v>20.8280371794965</c:v>
                </c:pt>
                <c:pt idx="188">
                  <c:v>20.80902797385053</c:v>
                </c:pt>
                <c:pt idx="189">
                  <c:v>20.79191657705853</c:v>
                </c:pt>
                <c:pt idx="190">
                  <c:v>20.77653493133038</c:v>
                </c:pt>
                <c:pt idx="191">
                  <c:v>20.76272736616724</c:v>
                </c:pt>
                <c:pt idx="192">
                  <c:v>20.7503499662323</c:v>
                </c:pt>
                <c:pt idx="193">
                  <c:v>20.73926993948873</c:v>
                </c:pt>
                <c:pt idx="194">
                  <c:v>20.72936499011649</c:v>
                </c:pt>
                <c:pt idx="195">
                  <c:v>20.72052270016957</c:v>
                </c:pt>
                <c:pt idx="196">
                  <c:v>20.71263992341017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39992"/>
        <c:axId val="-2141837192"/>
      </c:scatterChart>
      <c:valAx>
        <c:axId val="-214183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837192"/>
        <c:crosses val="autoZero"/>
        <c:crossBetween val="midCat"/>
      </c:valAx>
      <c:valAx>
        <c:axId val="-2141837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3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Sheet1!$D$1:$D$10</c:f>
              <c:numCache>
                <c:formatCode>General</c:formatCode>
                <c:ptCount val="1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</c:numCache>
            </c:numRef>
          </c:xVal>
          <c:yVal>
            <c:numRef>
              <c:f>Sheet1!$E$1:$E$10</c:f>
              <c:numCache>
                <c:formatCode>General</c:formatCode>
                <c:ptCount val="10"/>
                <c:pt idx="0">
                  <c:v>19.0</c:v>
                </c:pt>
                <c:pt idx="1">
                  <c:v>36.0</c:v>
                </c:pt>
                <c:pt idx="2">
                  <c:v>61.0</c:v>
                </c:pt>
                <c:pt idx="3">
                  <c:v>82.0</c:v>
                </c:pt>
                <c:pt idx="4">
                  <c:v>145.0</c:v>
                </c:pt>
                <c:pt idx="5">
                  <c:v>81.0</c:v>
                </c:pt>
                <c:pt idx="6">
                  <c:v>57.0</c:v>
                </c:pt>
                <c:pt idx="7">
                  <c:v>34.0</c:v>
                </c:pt>
                <c:pt idx="8">
                  <c:v>15.0</c:v>
                </c:pt>
                <c:pt idx="9">
                  <c:v>16.0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Sheet1!$D$1:$D$10</c:f>
              <c:numCache>
                <c:formatCode>General</c:formatCode>
                <c:ptCount val="10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</c:numCache>
            </c:numRef>
          </c:xVal>
          <c:yVal>
            <c:numRef>
              <c:f>Sheet1!$F$1:$F$10</c:f>
              <c:numCache>
                <c:formatCode>General</c:formatCode>
                <c:ptCount val="10"/>
                <c:pt idx="0">
                  <c:v>22.13485964559519</c:v>
                </c:pt>
                <c:pt idx="1">
                  <c:v>28.08658860347821</c:v>
                </c:pt>
                <c:pt idx="2">
                  <c:v>52.64066907951033</c:v>
                </c:pt>
                <c:pt idx="3">
                  <c:v>99.42925121267861</c:v>
                </c:pt>
                <c:pt idx="4">
                  <c:v>125.94718921022</c:v>
                </c:pt>
                <c:pt idx="5">
                  <c:v>96.57064441505412</c:v>
                </c:pt>
                <c:pt idx="6">
                  <c:v>50.39175603475329</c:v>
                </c:pt>
                <c:pt idx="7">
                  <c:v>27.37420980240261</c:v>
                </c:pt>
                <c:pt idx="8">
                  <c:v>22.02717455199312</c:v>
                </c:pt>
                <c:pt idx="9">
                  <c:v>21.39793425878762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841480"/>
        <c:axId val="-2141821128"/>
      </c:scatterChart>
      <c:valAx>
        <c:axId val="-2141841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1821128"/>
        <c:crosses val="autoZero"/>
        <c:crossBetween val="midCat"/>
      </c:valAx>
      <c:valAx>
        <c:axId val="-2141821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1841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10</xdr:row>
      <xdr:rowOff>82550</xdr:rowOff>
    </xdr:from>
    <xdr:to>
      <xdr:col>7</xdr:col>
      <xdr:colOff>584200</xdr:colOff>
      <xdr:row>25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10</xdr:row>
      <xdr:rowOff>6350</xdr:rowOff>
    </xdr:from>
    <xdr:to>
      <xdr:col>16</xdr:col>
      <xdr:colOff>609600</xdr:colOff>
      <xdr:row>25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"/>
  <sheetViews>
    <sheetView tabSelected="1" topLeftCell="A2" workbookViewId="0">
      <selection activeCell="Q8" sqref="Q8"/>
    </sheetView>
  </sheetViews>
  <sheetFormatPr baseColWidth="10" defaultColWidth="8.83203125" defaultRowHeight="14" x14ac:dyDescent="0"/>
  <sheetData>
    <row r="1" spans="1:17">
      <c r="A1">
        <v>0</v>
      </c>
      <c r="B1">
        <v>22.5</v>
      </c>
      <c r="C1">
        <f>H$2*EXP(-2*(A1-H$4)^2/H$3^2)+H$5</f>
        <v>20.735101873040044</v>
      </c>
      <c r="D1">
        <v>0</v>
      </c>
      <c r="E1">
        <v>19</v>
      </c>
      <c r="F1">
        <f>L$2*EXP(-2*(D1-L$4)^2/L$3^2)+L$5</f>
        <v>22.134859645595188</v>
      </c>
      <c r="G1" t="s">
        <v>0</v>
      </c>
      <c r="I1">
        <f>B1-C1</f>
        <v>1.764898126959956</v>
      </c>
      <c r="J1">
        <f>I1^2</f>
        <v>3.1148653985467609</v>
      </c>
      <c r="K1" t="s">
        <v>6</v>
      </c>
      <c r="M1">
        <f>E1-F1</f>
        <v>-3.1348596455951885</v>
      </c>
      <c r="N1">
        <f>M1^2</f>
        <v>9.8273449975811911</v>
      </c>
    </row>
    <row r="2" spans="1:17">
      <c r="A2">
        <v>4.4999999999999997E-3</v>
      </c>
      <c r="B2">
        <v>20.494900000000001</v>
      </c>
      <c r="C2">
        <f t="shared" ref="C2:C65" si="0">H$2*EXP(-2*(A2-H$4)^2/H$3^2)+H$5</f>
        <v>20.7456892770414</v>
      </c>
      <c r="D2">
        <v>0.2</v>
      </c>
      <c r="E2">
        <v>36</v>
      </c>
      <c r="F2">
        <f t="shared" ref="F2:F10" si="1">L$2*EXP(-2*(D2-L$4)^2/L$3^2)+L$5</f>
        <v>28.086588603478212</v>
      </c>
      <c r="G2" t="s">
        <v>1</v>
      </c>
      <c r="H2" s="1">
        <v>31.120396950515293</v>
      </c>
      <c r="I2">
        <f t="shared" ref="I2:I65" si="2">B2-C2</f>
        <v>-0.25078927704139886</v>
      </c>
      <c r="J2">
        <f t="shared" ref="J2:J65" si="3">I2^2</f>
        <v>6.2895261478947515E-2</v>
      </c>
      <c r="K2" t="s">
        <v>1</v>
      </c>
      <c r="L2" s="1">
        <v>104.6184565329586</v>
      </c>
      <c r="M2">
        <f t="shared" ref="M2:M10" si="4">E2-F2</f>
        <v>7.9134113965217878</v>
      </c>
      <c r="N2">
        <f t="shared" ref="N2:N10" si="5">M2^2</f>
        <v>62.622079930600911</v>
      </c>
      <c r="O2" t="s">
        <v>7</v>
      </c>
      <c r="P2">
        <v>488</v>
      </c>
      <c r="Q2" t="s">
        <v>9</v>
      </c>
    </row>
    <row r="3" spans="1:17">
      <c r="A3">
        <v>8.9999999999999993E-3</v>
      </c>
      <c r="B3">
        <v>23.5306</v>
      </c>
      <c r="C3">
        <f t="shared" si="0"/>
        <v>20.757523029618856</v>
      </c>
      <c r="D3">
        <v>0.4</v>
      </c>
      <c r="E3">
        <v>61</v>
      </c>
      <c r="F3">
        <f t="shared" si="1"/>
        <v>52.640669079510332</v>
      </c>
      <c r="G3" t="s">
        <v>2</v>
      </c>
      <c r="H3" s="1">
        <v>0.25229718217298114</v>
      </c>
      <c r="I3">
        <f t="shared" si="2"/>
        <v>2.773076970381144</v>
      </c>
      <c r="J3">
        <f t="shared" si="3"/>
        <v>7.6899558836582642</v>
      </c>
      <c r="K3" t="s">
        <v>2</v>
      </c>
      <c r="L3" s="1">
        <v>0.50712647638015385</v>
      </c>
      <c r="M3">
        <f t="shared" si="4"/>
        <v>8.3593309204896684</v>
      </c>
      <c r="N3">
        <f t="shared" si="5"/>
        <v>69.878413438254654</v>
      </c>
      <c r="O3" t="s">
        <v>2</v>
      </c>
      <c r="P3" s="3">
        <f>0.61*P2/1.45</f>
        <v>205.29655172413794</v>
      </c>
    </row>
    <row r="4" spans="1:17">
      <c r="A4">
        <v>1.35E-2</v>
      </c>
      <c r="B4">
        <v>21.877600000000001</v>
      </c>
      <c r="C4">
        <f t="shared" si="0"/>
        <v>20.770731573975251</v>
      </c>
      <c r="D4">
        <v>0.6</v>
      </c>
      <c r="E4">
        <v>82</v>
      </c>
      <c r="F4">
        <f t="shared" si="1"/>
        <v>99.429251212678608</v>
      </c>
      <c r="G4" t="s">
        <v>3</v>
      </c>
      <c r="H4" s="1">
        <v>0.43506609353259629</v>
      </c>
      <c r="I4">
        <f t="shared" si="2"/>
        <v>1.1068684260247501</v>
      </c>
      <c r="J4">
        <f t="shared" si="3"/>
        <v>1.2251577125305078</v>
      </c>
      <c r="K4" t="s">
        <v>3</v>
      </c>
      <c r="L4" s="1">
        <v>0.79400415078335884</v>
      </c>
      <c r="M4">
        <f t="shared" si="4"/>
        <v>-17.429251212678608</v>
      </c>
      <c r="N4">
        <f t="shared" si="5"/>
        <v>303.77879783465875</v>
      </c>
      <c r="O4" t="s">
        <v>8</v>
      </c>
      <c r="P4" s="3">
        <f>1.4*P2/1.45</f>
        <v>471.17241379310343</v>
      </c>
    </row>
    <row r="5" spans="1:17">
      <c r="A5">
        <v>1.7999999999999999E-2</v>
      </c>
      <c r="B5">
        <v>22.918399999999998</v>
      </c>
      <c r="C5">
        <f t="shared" si="0"/>
        <v>20.785454220481668</v>
      </c>
      <c r="D5">
        <v>0.8</v>
      </c>
      <c r="E5">
        <v>145</v>
      </c>
      <c r="F5">
        <f t="shared" si="1"/>
        <v>125.94718921021996</v>
      </c>
      <c r="G5" t="s">
        <v>4</v>
      </c>
      <c r="H5" s="1">
        <v>20.653783181873631</v>
      </c>
      <c r="I5">
        <f t="shared" si="2"/>
        <v>2.1329457795183302</v>
      </c>
      <c r="J5">
        <f t="shared" si="3"/>
        <v>4.5494576983650576</v>
      </c>
      <c r="K5" t="s">
        <v>4</v>
      </c>
      <c r="L5" s="1">
        <v>21.357977327510905</v>
      </c>
      <c r="M5">
        <f t="shared" si="4"/>
        <v>19.05281078978004</v>
      </c>
      <c r="N5">
        <f t="shared" si="5"/>
        <v>363.00959899115867</v>
      </c>
      <c r="O5" t="s">
        <v>10</v>
      </c>
      <c r="Q5" t="s">
        <v>11</v>
      </c>
    </row>
    <row r="6" spans="1:17">
      <c r="A6">
        <v>2.2499999999999999E-2</v>
      </c>
      <c r="B6">
        <v>21.949000000000002</v>
      </c>
      <c r="C6">
        <f t="shared" si="0"/>
        <v>20.801841777106564</v>
      </c>
      <c r="D6">
        <v>1</v>
      </c>
      <c r="E6">
        <v>81</v>
      </c>
      <c r="F6">
        <f t="shared" si="1"/>
        <v>96.570644415054119</v>
      </c>
      <c r="G6" t="s">
        <v>5</v>
      </c>
      <c r="H6">
        <f>SUM(J:J)</f>
        <v>1700.8890953038272</v>
      </c>
      <c r="I6">
        <f t="shared" si="2"/>
        <v>1.1471582228934381</v>
      </c>
      <c r="J6">
        <f t="shared" si="3"/>
        <v>1.3159719883520309</v>
      </c>
      <c r="K6" t="s">
        <v>5</v>
      </c>
      <c r="L6">
        <f>SUM(N:N)</f>
        <v>1217.6500631854803</v>
      </c>
      <c r="M6">
        <f t="shared" si="4"/>
        <v>-15.570644415054119</v>
      </c>
      <c r="N6">
        <f t="shared" si="5"/>
        <v>242.44496750005601</v>
      </c>
      <c r="O6" t="s">
        <v>2</v>
      </c>
      <c r="P6" s="3">
        <f>H3*1000</f>
        <v>252.29718217298114</v>
      </c>
      <c r="Q6" s="2">
        <f>(P6-P3)/P6</f>
        <v>0.18629074666643883</v>
      </c>
    </row>
    <row r="7" spans="1:17">
      <c r="A7">
        <v>2.7E-2</v>
      </c>
      <c r="B7">
        <v>24.5306</v>
      </c>
      <c r="C7">
        <f t="shared" si="0"/>
        <v>20.820057182016878</v>
      </c>
      <c r="D7">
        <v>1.2</v>
      </c>
      <c r="E7">
        <v>57</v>
      </c>
      <c r="F7">
        <f t="shared" si="1"/>
        <v>50.391756034753286</v>
      </c>
      <c r="I7">
        <f t="shared" si="2"/>
        <v>3.7105428179831215</v>
      </c>
      <c r="J7">
        <f t="shared" si="3"/>
        <v>13.768128004086124</v>
      </c>
      <c r="M7">
        <f t="shared" si="4"/>
        <v>6.6082439652467144</v>
      </c>
      <c r="N7">
        <f t="shared" si="5"/>
        <v>43.668888304219621</v>
      </c>
      <c r="O7" t="s">
        <v>8</v>
      </c>
      <c r="P7" s="3">
        <f>L3*1000</f>
        <v>507.12647638015386</v>
      </c>
      <c r="Q7" s="2">
        <f>(P7-P4)/P7</f>
        <v>7.0897624678736795E-2</v>
      </c>
    </row>
    <row r="8" spans="1:17">
      <c r="A8">
        <v>3.15E-2</v>
      </c>
      <c r="B8">
        <v>20.25</v>
      </c>
      <c r="C8">
        <f t="shared" si="0"/>
        <v>20.840276133503608</v>
      </c>
      <c r="D8">
        <v>1.4</v>
      </c>
      <c r="E8">
        <v>34</v>
      </c>
      <c r="F8">
        <f t="shared" si="1"/>
        <v>27.374209802402607</v>
      </c>
      <c r="I8">
        <f t="shared" si="2"/>
        <v>-0.59027613350360753</v>
      </c>
      <c r="J8">
        <f t="shared" si="3"/>
        <v>0.3484259137839687</v>
      </c>
      <c r="M8">
        <f t="shared" si="4"/>
        <v>6.625790197597393</v>
      </c>
      <c r="N8">
        <f t="shared" si="5"/>
        <v>43.901095742577702</v>
      </c>
    </row>
    <row r="9" spans="1:17">
      <c r="A9">
        <v>3.5999999999999997E-2</v>
      </c>
      <c r="B9">
        <v>25.7041</v>
      </c>
      <c r="C9">
        <f t="shared" si="0"/>
        <v>20.862687711803343</v>
      </c>
      <c r="D9">
        <v>1.6</v>
      </c>
      <c r="E9">
        <v>15</v>
      </c>
      <c r="F9">
        <f t="shared" si="1"/>
        <v>22.027174551993124</v>
      </c>
      <c r="I9">
        <f t="shared" si="2"/>
        <v>4.8414122881966577</v>
      </c>
      <c r="J9">
        <f t="shared" si="3"/>
        <v>23.439272944301596</v>
      </c>
      <c r="M9">
        <f t="shared" si="4"/>
        <v>-7.0271745519931237</v>
      </c>
      <c r="N9">
        <f t="shared" si="5"/>
        <v>49.381182184179757</v>
      </c>
    </row>
    <row r="10" spans="1:17">
      <c r="A10">
        <v>4.0500000000000001E-2</v>
      </c>
      <c r="B10">
        <v>20.362200000000001</v>
      </c>
      <c r="C10">
        <f t="shared" si="0"/>
        <v>20.88749498679255</v>
      </c>
      <c r="D10">
        <v>1.8</v>
      </c>
      <c r="E10">
        <v>16</v>
      </c>
      <c r="F10">
        <f t="shared" si="1"/>
        <v>21.397934258787622</v>
      </c>
      <c r="I10">
        <f t="shared" si="2"/>
        <v>-0.52529498679254871</v>
      </c>
      <c r="J10">
        <f t="shared" si="3"/>
        <v>0.27593482314938395</v>
      </c>
      <c r="M10">
        <f t="shared" si="4"/>
        <v>-5.3979342587876218</v>
      </c>
      <c r="N10">
        <f t="shared" si="5"/>
        <v>29.137694262193072</v>
      </c>
    </row>
    <row r="11" spans="1:17">
      <c r="A11">
        <v>4.4999999999999998E-2</v>
      </c>
      <c r="B11">
        <v>22.346900000000002</v>
      </c>
      <c r="C11">
        <f t="shared" si="0"/>
        <v>20.914915604928321</v>
      </c>
      <c r="I11">
        <f t="shared" si="2"/>
        <v>1.4319843950716802</v>
      </c>
      <c r="J11">
        <f t="shared" si="3"/>
        <v>2.0505793077288059</v>
      </c>
    </row>
    <row r="12" spans="1:17">
      <c r="A12">
        <v>4.9500000000000002E-2</v>
      </c>
      <c r="B12">
        <v>22.2194</v>
      </c>
      <c r="C12">
        <f t="shared" si="0"/>
        <v>20.94518234820444</v>
      </c>
      <c r="I12">
        <f t="shared" si="2"/>
        <v>1.2742176517955599</v>
      </c>
      <c r="J12">
        <f t="shared" si="3"/>
        <v>1.6236306241473908</v>
      </c>
    </row>
    <row r="13" spans="1:17">
      <c r="A13">
        <v>5.3999999999999999E-2</v>
      </c>
      <c r="B13">
        <v>24.122399999999999</v>
      </c>
      <c r="C13">
        <f t="shared" si="0"/>
        <v>20.978543657291919</v>
      </c>
      <c r="I13">
        <f t="shared" si="2"/>
        <v>3.1438563427080801</v>
      </c>
      <c r="J13">
        <f t="shared" si="3"/>
        <v>9.883832703585826</v>
      </c>
    </row>
    <row r="14" spans="1:17">
      <c r="A14">
        <v>5.8500000000000003E-2</v>
      </c>
      <c r="B14">
        <v>19.8673</v>
      </c>
      <c r="C14">
        <f t="shared" si="0"/>
        <v>21.015264110446537</v>
      </c>
      <c r="I14">
        <f t="shared" si="2"/>
        <v>-1.1479641104465372</v>
      </c>
      <c r="J14">
        <f t="shared" si="3"/>
        <v>1.3178215988733095</v>
      </c>
    </row>
    <row r="15" spans="1:17">
      <c r="A15">
        <v>6.3E-2</v>
      </c>
      <c r="B15">
        <v>23</v>
      </c>
      <c r="C15">
        <f t="shared" si="0"/>
        <v>21.055624849200846</v>
      </c>
      <c r="I15">
        <f t="shared" si="2"/>
        <v>1.9443751507991536</v>
      </c>
      <c r="J15">
        <f t="shared" si="3"/>
        <v>3.7805947270452314</v>
      </c>
    </row>
    <row r="16" spans="1:17">
      <c r="A16">
        <v>6.7500000000000004E-2</v>
      </c>
      <c r="B16">
        <v>23.811199999999999</v>
      </c>
      <c r="C16">
        <f t="shared" si="0"/>
        <v>21.099923941324299</v>
      </c>
      <c r="I16">
        <f t="shared" si="2"/>
        <v>2.7112760586757005</v>
      </c>
      <c r="J16">
        <f t="shared" si="3"/>
        <v>7.351017866348041</v>
      </c>
    </row>
    <row r="17" spans="1:10">
      <c r="A17">
        <v>7.1999999999999995E-2</v>
      </c>
      <c r="B17">
        <v>23.255099999999999</v>
      </c>
      <c r="C17">
        <f t="shared" si="0"/>
        <v>21.148476671042218</v>
      </c>
      <c r="I17">
        <f t="shared" si="2"/>
        <v>2.1066233289577809</v>
      </c>
      <c r="J17">
        <f t="shared" si="3"/>
        <v>4.4378618501091625</v>
      </c>
    </row>
    <row r="18" spans="1:10">
      <c r="A18">
        <v>7.6499999999999999E-2</v>
      </c>
      <c r="B18">
        <v>21.066299999999998</v>
      </c>
      <c r="C18">
        <f t="shared" si="0"/>
        <v>21.201615746063162</v>
      </c>
      <c r="I18">
        <f t="shared" si="2"/>
        <v>-0.13531574606316354</v>
      </c>
      <c r="J18">
        <f t="shared" si="3"/>
        <v>1.8310351132630562E-2</v>
      </c>
    </row>
    <row r="19" spans="1:10">
      <c r="A19">
        <v>8.1000000000000003E-2</v>
      </c>
      <c r="B19">
        <v>22.040800000000001</v>
      </c>
      <c r="C19">
        <f t="shared" si="0"/>
        <v>21.259691410585877</v>
      </c>
      <c r="I19">
        <f t="shared" si="2"/>
        <v>0.78110858941412431</v>
      </c>
      <c r="J19">
        <f t="shared" si="3"/>
        <v>0.61013062845652299</v>
      </c>
    </row>
    <row r="20" spans="1:10">
      <c r="A20">
        <v>8.5500000000000007E-2</v>
      </c>
      <c r="B20">
        <v>19.806100000000001</v>
      </c>
      <c r="C20">
        <f t="shared" si="0"/>
        <v>21.323071453152885</v>
      </c>
      <c r="I20">
        <f t="shared" si="2"/>
        <v>-1.516971453152884</v>
      </c>
      <c r="J20">
        <f t="shared" si="3"/>
        <v>2.3012023896807725</v>
      </c>
    </row>
    <row r="21" spans="1:10">
      <c r="A21">
        <v>0.09</v>
      </c>
      <c r="B21">
        <v>21.387799999999999</v>
      </c>
      <c r="C21">
        <f t="shared" si="0"/>
        <v>21.392141097999883</v>
      </c>
      <c r="I21">
        <f t="shared" si="2"/>
        <v>-4.3410979998839139E-3</v>
      </c>
      <c r="J21">
        <f t="shared" si="3"/>
        <v>1.8845131844596116E-5</v>
      </c>
    </row>
    <row r="22" spans="1:10">
      <c r="A22">
        <v>9.4500000000000001E-2</v>
      </c>
      <c r="B22">
        <v>21.75</v>
      </c>
      <c r="C22">
        <f t="shared" si="0"/>
        <v>21.467302768430187</v>
      </c>
      <c r="I22">
        <f t="shared" si="2"/>
        <v>0.28269723156981286</v>
      </c>
      <c r="J22">
        <f t="shared" si="3"/>
        <v>7.9917724737236392E-2</v>
      </c>
    </row>
    <row r="23" spans="1:10">
      <c r="A23">
        <v>9.9000000000000005E-2</v>
      </c>
      <c r="B23">
        <v>18.326499999999999</v>
      </c>
      <c r="C23">
        <f t="shared" si="0"/>
        <v>21.548975710733355</v>
      </c>
      <c r="I23">
        <f t="shared" si="2"/>
        <v>-3.2224757107333559</v>
      </c>
      <c r="J23">
        <f t="shared" si="3"/>
        <v>10.384349706266448</v>
      </c>
    </row>
    <row r="24" spans="1:10">
      <c r="A24">
        <v>0.10349999999999999</v>
      </c>
      <c r="B24">
        <v>24.9133</v>
      </c>
      <c r="C24">
        <f t="shared" si="0"/>
        <v>21.637595467278938</v>
      </c>
      <c r="I24">
        <f t="shared" si="2"/>
        <v>3.2757045327210612</v>
      </c>
      <c r="J24">
        <f t="shared" si="3"/>
        <v>10.730240185689306</v>
      </c>
    </row>
    <row r="25" spans="1:10">
      <c r="A25">
        <v>0.108</v>
      </c>
      <c r="B25">
        <v>23.642900000000001</v>
      </c>
      <c r="C25">
        <f t="shared" si="0"/>
        <v>21.73361318766068</v>
      </c>
      <c r="I25">
        <f t="shared" si="2"/>
        <v>1.909286812339321</v>
      </c>
      <c r="J25">
        <f t="shared" si="3"/>
        <v>3.6453761317728453</v>
      </c>
    </row>
    <row r="26" spans="1:10">
      <c r="A26">
        <v>0.1125</v>
      </c>
      <c r="B26">
        <v>26.744900000000001</v>
      </c>
      <c r="C26">
        <f t="shared" si="0"/>
        <v>21.837494767154627</v>
      </c>
      <c r="I26">
        <f t="shared" si="2"/>
        <v>4.9074052328453739</v>
      </c>
      <c r="J26">
        <f t="shared" si="3"/>
        <v>24.082626119358157</v>
      </c>
    </row>
    <row r="27" spans="1:10">
      <c r="A27">
        <v>0.11700000000000001</v>
      </c>
      <c r="B27">
        <v>21.8367</v>
      </c>
      <c r="C27">
        <f t="shared" si="0"/>
        <v>21.949719802296123</v>
      </c>
      <c r="I27">
        <f t="shared" si="2"/>
        <v>-0.11301980229612241</v>
      </c>
      <c r="J27">
        <f t="shared" si="3"/>
        <v>1.2773475711054595E-2</v>
      </c>
    </row>
    <row r="28" spans="1:10">
      <c r="A28">
        <v>0.1215</v>
      </c>
      <c r="B28">
        <v>25.362200000000001</v>
      </c>
      <c r="C28">
        <f t="shared" si="0"/>
        <v>22.070780354084391</v>
      </c>
      <c r="I28">
        <f t="shared" si="2"/>
        <v>3.2914196459156102</v>
      </c>
      <c r="J28">
        <f t="shared" si="3"/>
        <v>10.833443285519241</v>
      </c>
    </row>
    <row r="29" spans="1:10">
      <c r="A29">
        <v>0.126</v>
      </c>
      <c r="B29">
        <v>26.357099999999999</v>
      </c>
      <c r="C29">
        <f t="shared" si="0"/>
        <v>22.201179510196759</v>
      </c>
      <c r="I29">
        <f t="shared" si="2"/>
        <v>4.1559204898032398</v>
      </c>
      <c r="J29">
        <f t="shared" si="3"/>
        <v>17.271675117566399</v>
      </c>
    </row>
    <row r="30" spans="1:10">
      <c r="A30">
        <v>0.1305</v>
      </c>
      <c r="B30">
        <v>24.112200000000001</v>
      </c>
      <c r="C30">
        <f t="shared" si="0"/>
        <v>22.341429738643686</v>
      </c>
      <c r="I30">
        <f t="shared" si="2"/>
        <v>1.770770261356315</v>
      </c>
      <c r="J30">
        <f t="shared" si="3"/>
        <v>3.1356273185039121</v>
      </c>
    </row>
    <row r="31" spans="1:10">
      <c r="A31">
        <v>0.13500000000000001</v>
      </c>
      <c r="B31">
        <v>26.2653</v>
      </c>
      <c r="C31">
        <f t="shared" si="0"/>
        <v>22.492051026524731</v>
      </c>
      <c r="I31">
        <f t="shared" si="2"/>
        <v>3.773248973475269</v>
      </c>
      <c r="J31">
        <f t="shared" si="3"/>
        <v>14.237407815832171</v>
      </c>
    </row>
    <row r="32" spans="1:10">
      <c r="A32">
        <v>0.13950000000000001</v>
      </c>
      <c r="B32">
        <v>24.341799999999999</v>
      </c>
      <c r="C32">
        <f t="shared" si="0"/>
        <v>22.653568798956513</v>
      </c>
      <c r="I32">
        <f t="shared" si="2"/>
        <v>1.6882312010434859</v>
      </c>
      <c r="J32">
        <f t="shared" si="3"/>
        <v>2.850124588176731</v>
      </c>
    </row>
    <row r="33" spans="1:10">
      <c r="A33">
        <v>0.14399999999999999</v>
      </c>
      <c r="B33">
        <v>23</v>
      </c>
      <c r="C33">
        <f t="shared" si="0"/>
        <v>22.826511614837003</v>
      </c>
      <c r="I33">
        <f t="shared" si="2"/>
        <v>0.17348838516299736</v>
      </c>
      <c r="J33">
        <f t="shared" si="3"/>
        <v>3.0098219786464524E-2</v>
      </c>
    </row>
    <row r="34" spans="1:10">
      <c r="A34">
        <v>0.14849999999999999</v>
      </c>
      <c r="B34">
        <v>24.326499999999999</v>
      </c>
      <c r="C34">
        <f t="shared" si="0"/>
        <v>23.011408637883129</v>
      </c>
      <c r="I34">
        <f t="shared" si="2"/>
        <v>1.3150913621168705</v>
      </c>
      <c r="J34">
        <f t="shared" si="3"/>
        <v>1.7294652907144059</v>
      </c>
    </row>
    <row r="35" spans="1:10">
      <c r="A35">
        <v>0.153</v>
      </c>
      <c r="B35">
        <v>22.285699999999999</v>
      </c>
      <c r="C35">
        <f t="shared" si="0"/>
        <v>23.208786883326255</v>
      </c>
      <c r="I35">
        <f t="shared" si="2"/>
        <v>-0.92308688332625621</v>
      </c>
      <c r="J35">
        <f t="shared" si="3"/>
        <v>0.85208939416898133</v>
      </c>
    </row>
    <row r="36" spans="1:10">
      <c r="A36">
        <v>0.1575</v>
      </c>
      <c r="B36">
        <v>25.642900000000001</v>
      </c>
      <c r="C36">
        <f t="shared" si="0"/>
        <v>23.419168242764265</v>
      </c>
      <c r="I36">
        <f t="shared" si="2"/>
        <v>2.2237317572357362</v>
      </c>
      <c r="J36">
        <f t="shared" si="3"/>
        <v>4.9449829281387352</v>
      </c>
    </row>
    <row r="37" spans="1:10">
      <c r="A37">
        <v>0.16200000000000001</v>
      </c>
      <c r="B37">
        <v>26.683700000000002</v>
      </c>
      <c r="C37">
        <f t="shared" si="0"/>
        <v>23.643066291939853</v>
      </c>
      <c r="I37">
        <f t="shared" si="2"/>
        <v>3.0406337080601489</v>
      </c>
      <c r="J37">
        <f t="shared" si="3"/>
        <v>9.24545334659161</v>
      </c>
    </row>
    <row r="38" spans="1:10">
      <c r="A38">
        <v>0.16650000000000001</v>
      </c>
      <c r="B38">
        <v>26.178599999999999</v>
      </c>
      <c r="C38">
        <f t="shared" si="0"/>
        <v>23.880982888627273</v>
      </c>
      <c r="I38">
        <f t="shared" si="2"/>
        <v>2.2976171113727268</v>
      </c>
      <c r="J38">
        <f t="shared" si="3"/>
        <v>5.2790443904727535</v>
      </c>
    </row>
    <row r="39" spans="1:10">
      <c r="A39">
        <v>0.17100000000000001</v>
      </c>
      <c r="B39">
        <v>27.4694</v>
      </c>
      <c r="C39">
        <f t="shared" si="0"/>
        <v>24.133404570349271</v>
      </c>
      <c r="I39">
        <f t="shared" si="2"/>
        <v>3.3359954296507297</v>
      </c>
      <c r="J39">
        <f t="shared" si="3"/>
        <v>11.128865506650557</v>
      </c>
    </row>
    <row r="40" spans="1:10">
      <c r="A40">
        <v>0.17549999999999999</v>
      </c>
      <c r="B40">
        <v>23.602</v>
      </c>
      <c r="C40">
        <f t="shared" si="0"/>
        <v>24.40079876429046</v>
      </c>
      <c r="I40">
        <f t="shared" si="2"/>
        <v>-0.79879876429045993</v>
      </c>
      <c r="J40">
        <f t="shared" si="3"/>
        <v>0.63807946583196573</v>
      </c>
    </row>
    <row r="41" spans="1:10">
      <c r="A41">
        <v>0.18</v>
      </c>
      <c r="B41">
        <v>25.591799999999999</v>
      </c>
      <c r="C41">
        <f t="shared" si="0"/>
        <v>24.683609824502181</v>
      </c>
      <c r="I41">
        <f t="shared" si="2"/>
        <v>0.90819017549781833</v>
      </c>
      <c r="J41">
        <f t="shared" si="3"/>
        <v>0.82480939487075811</v>
      </c>
    </row>
    <row r="42" spans="1:10">
      <c r="A42">
        <v>0.1845</v>
      </c>
      <c r="B42">
        <v>24.872399999999999</v>
      </c>
      <c r="C42">
        <f t="shared" si="0"/>
        <v>24.982254914279302</v>
      </c>
      <c r="I42">
        <f t="shared" si="2"/>
        <v>-0.10985491427930327</v>
      </c>
      <c r="J42">
        <f t="shared" si="3"/>
        <v>1.206810219131307E-2</v>
      </c>
    </row>
    <row r="43" spans="1:10">
      <c r="A43">
        <v>0.189</v>
      </c>
      <c r="B43">
        <v>25.714300000000001</v>
      </c>
      <c r="C43">
        <f t="shared" si="0"/>
        <v>25.297119754404701</v>
      </c>
      <c r="I43">
        <f t="shared" si="2"/>
        <v>0.41718024559530065</v>
      </c>
      <c r="J43">
        <f t="shared" si="3"/>
        <v>0.17403935731495537</v>
      </c>
    </row>
    <row r="44" spans="1:10">
      <c r="A44">
        <v>0.19350000000000001</v>
      </c>
      <c r="B44">
        <v>27.0867</v>
      </c>
      <c r="C44">
        <f t="shared" si="0"/>
        <v>25.628554260769519</v>
      </c>
      <c r="I44">
        <f t="shared" si="2"/>
        <v>1.4581457392304813</v>
      </c>
      <c r="J44">
        <f t="shared" si="3"/>
        <v>2.1261889968360066</v>
      </c>
    </row>
    <row r="45" spans="1:10">
      <c r="A45">
        <v>0.19789999999999999</v>
      </c>
      <c r="B45">
        <v>26</v>
      </c>
      <c r="C45">
        <f t="shared" si="0"/>
        <v>25.968942425564403</v>
      </c>
      <c r="I45">
        <f t="shared" si="2"/>
        <v>3.1057574435596536E-2</v>
      </c>
      <c r="J45">
        <f t="shared" si="3"/>
        <v>9.6457292982261942E-4</v>
      </c>
    </row>
    <row r="46" spans="1:10">
      <c r="A46">
        <v>0.2024</v>
      </c>
      <c r="B46">
        <v>24.811199999999999</v>
      </c>
      <c r="C46">
        <f t="shared" si="0"/>
        <v>26.334016987066434</v>
      </c>
      <c r="I46">
        <f t="shared" si="2"/>
        <v>-1.5228169870664345</v>
      </c>
      <c r="J46">
        <f t="shared" si="3"/>
        <v>2.3189715760980936</v>
      </c>
    </row>
    <row r="47" spans="1:10">
      <c r="A47">
        <v>0.2069</v>
      </c>
      <c r="B47">
        <v>23.2041</v>
      </c>
      <c r="C47">
        <f t="shared" si="0"/>
        <v>26.716447196773366</v>
      </c>
      <c r="I47">
        <f t="shared" si="2"/>
        <v>-3.5123471967733657</v>
      </c>
      <c r="J47">
        <f t="shared" si="3"/>
        <v>12.336582830681721</v>
      </c>
    </row>
    <row r="48" spans="1:10">
      <c r="A48">
        <v>0.2114</v>
      </c>
      <c r="B48">
        <v>28.520399999999999</v>
      </c>
      <c r="C48">
        <f t="shared" si="0"/>
        <v>27.11639613497513</v>
      </c>
      <c r="I48">
        <f t="shared" si="2"/>
        <v>1.404003865024869</v>
      </c>
      <c r="J48">
        <f t="shared" si="3"/>
        <v>1.9712268530047705</v>
      </c>
    </row>
    <row r="49" spans="1:10">
      <c r="A49">
        <v>0.21590000000000001</v>
      </c>
      <c r="B49">
        <v>32.489800000000002</v>
      </c>
      <c r="C49">
        <f t="shared" si="0"/>
        <v>27.533968716479055</v>
      </c>
      <c r="I49">
        <f t="shared" si="2"/>
        <v>4.955831283520947</v>
      </c>
      <c r="J49">
        <f t="shared" si="3"/>
        <v>24.560263710724879</v>
      </c>
    </row>
    <row r="50" spans="1:10">
      <c r="A50">
        <v>0.22040000000000001</v>
      </c>
      <c r="B50">
        <v>33</v>
      </c>
      <c r="C50">
        <f t="shared" si="0"/>
        <v>27.969207304247973</v>
      </c>
      <c r="I50">
        <f t="shared" si="2"/>
        <v>5.0307926957520266</v>
      </c>
      <c r="J50">
        <f t="shared" si="3"/>
        <v>25.308875147631944</v>
      </c>
    </row>
    <row r="51" spans="1:10">
      <c r="A51">
        <v>0.22489999999999999</v>
      </c>
      <c r="B51">
        <v>31.224499999999999</v>
      </c>
      <c r="C51">
        <f t="shared" si="0"/>
        <v>28.422087447162482</v>
      </c>
      <c r="I51">
        <f t="shared" si="2"/>
        <v>2.8024125528375166</v>
      </c>
      <c r="J51">
        <f t="shared" si="3"/>
        <v>7.8535161163012868</v>
      </c>
    </row>
    <row r="52" spans="1:10">
      <c r="A52">
        <v>0.22939999999999999</v>
      </c>
      <c r="B52">
        <v>26.877600000000001</v>
      </c>
      <c r="C52">
        <f t="shared" si="0"/>
        <v>28.892513783458128</v>
      </c>
      <c r="I52">
        <f t="shared" si="2"/>
        <v>-2.0149137834581268</v>
      </c>
      <c r="J52">
        <f t="shared" si="3"/>
        <v>4.0598775547695434</v>
      </c>
    </row>
    <row r="53" spans="1:10">
      <c r="A53">
        <v>0.2339</v>
      </c>
      <c r="B53">
        <v>27.2959</v>
      </c>
      <c r="C53">
        <f t="shared" si="0"/>
        <v>29.380316152522621</v>
      </c>
      <c r="I53">
        <f t="shared" si="2"/>
        <v>-2.0844161525226212</v>
      </c>
      <c r="J53">
        <f t="shared" si="3"/>
        <v>4.3447906968972072</v>
      </c>
    </row>
    <row r="54" spans="1:10">
      <c r="A54">
        <v>0.2384</v>
      </c>
      <c r="B54">
        <v>33.540799999999997</v>
      </c>
      <c r="C54">
        <f t="shared" si="0"/>
        <v>29.885245958497407</v>
      </c>
      <c r="I54">
        <f t="shared" si="2"/>
        <v>3.6555540415025902</v>
      </c>
      <c r="J54">
        <f t="shared" si="3"/>
        <v>13.363075350345921</v>
      </c>
    </row>
    <row r="55" spans="1:10">
      <c r="A55">
        <v>0.2429</v>
      </c>
      <c r="B55">
        <v>33.551000000000002</v>
      </c>
      <c r="C55">
        <f t="shared" si="0"/>
        <v>30.406972829478633</v>
      </c>
      <c r="I55">
        <f t="shared" si="2"/>
        <v>3.1440271705213689</v>
      </c>
      <c r="J55">
        <f t="shared" si="3"/>
        <v>9.8849068489766054</v>
      </c>
    </row>
    <row r="56" spans="1:10">
      <c r="A56">
        <v>0.24740000000000001</v>
      </c>
      <c r="B56">
        <v>29.096900000000002</v>
      </c>
      <c r="C56">
        <f t="shared" si="0"/>
        <v>30.945081616026457</v>
      </c>
      <c r="I56">
        <f t="shared" si="2"/>
        <v>-1.848181616026455</v>
      </c>
      <c r="J56">
        <f t="shared" si="3"/>
        <v>3.4157752858181589</v>
      </c>
    </row>
    <row r="57" spans="1:10">
      <c r="A57">
        <v>0.25190000000000001</v>
      </c>
      <c r="B57">
        <v>34.571399999999997</v>
      </c>
      <c r="C57">
        <f t="shared" si="0"/>
        <v>31.499069772143137</v>
      </c>
      <c r="I57">
        <f t="shared" si="2"/>
        <v>3.0723302278568596</v>
      </c>
      <c r="J57">
        <f t="shared" si="3"/>
        <v>9.4392130290029836</v>
      </c>
    </row>
    <row r="58" spans="1:10">
      <c r="A58">
        <v>0.25640000000000002</v>
      </c>
      <c r="B58">
        <v>31.209199999999999</v>
      </c>
      <c r="C58">
        <f t="shared" si="0"/>
        <v>32.068345160848949</v>
      </c>
      <c r="I58">
        <f t="shared" si="2"/>
        <v>-0.85914516084894998</v>
      </c>
      <c r="J58">
        <f t="shared" si="3"/>
        <v>0.73813040741016811</v>
      </c>
    </row>
    <row r="59" spans="1:10">
      <c r="A59">
        <v>0.26090000000000002</v>
      </c>
      <c r="B59">
        <v>29.591799999999999</v>
      </c>
      <c r="C59">
        <f t="shared" si="0"/>
        <v>32.652224324955412</v>
      </c>
      <c r="I59">
        <f t="shared" si="2"/>
        <v>-3.0604243249554131</v>
      </c>
      <c r="J59">
        <f t="shared" si="3"/>
        <v>9.3661970487787958</v>
      </c>
    </row>
    <row r="60" spans="1:10">
      <c r="A60">
        <v>0.26540000000000002</v>
      </c>
      <c r="B60">
        <v>31.398</v>
      </c>
      <c r="C60">
        <f t="shared" si="0"/>
        <v>33.24993126159751</v>
      </c>
      <c r="I60">
        <f t="shared" si="2"/>
        <v>-1.8519312615975103</v>
      </c>
      <c r="J60">
        <f t="shared" si="3"/>
        <v>3.4296493976821463</v>
      </c>
    </row>
    <row r="61" spans="1:10">
      <c r="A61">
        <v>0.26989999999999997</v>
      </c>
      <c r="B61">
        <v>33.1327</v>
      </c>
      <c r="C61">
        <f t="shared" si="0"/>
        <v>33.860596736536671</v>
      </c>
      <c r="I61">
        <f t="shared" si="2"/>
        <v>-0.72789673653667109</v>
      </c>
      <c r="J61">
        <f t="shared" si="3"/>
        <v>0.52983365906073598</v>
      </c>
    </row>
    <row r="62" spans="1:10">
      <c r="A62">
        <v>0.27439999999999998</v>
      </c>
      <c r="B62">
        <v>35.377600000000001</v>
      </c>
      <c r="C62">
        <f t="shared" si="0"/>
        <v>34.48325817118787</v>
      </c>
      <c r="I62">
        <f t="shared" si="2"/>
        <v>0.89434182881213076</v>
      </c>
      <c r="J62">
        <f t="shared" si="3"/>
        <v>0.79984730676302662</v>
      </c>
    </row>
    <row r="63" spans="1:10">
      <c r="A63">
        <v>0.27889999999999998</v>
      </c>
      <c r="B63">
        <v>29.8367</v>
      </c>
      <c r="C63">
        <f t="shared" si="0"/>
        <v>35.116860131764994</v>
      </c>
      <c r="I63">
        <f t="shared" si="2"/>
        <v>-5.280160131764994</v>
      </c>
      <c r="J63">
        <f t="shared" si="3"/>
        <v>27.88009101708052</v>
      </c>
    </row>
    <row r="64" spans="1:10">
      <c r="A64">
        <v>0.28339999999999999</v>
      </c>
      <c r="B64">
        <v>34.25</v>
      </c>
      <c r="C64">
        <f t="shared" si="0"/>
        <v>35.760255445897556</v>
      </c>
      <c r="I64">
        <f t="shared" si="2"/>
        <v>-1.5102554458975561</v>
      </c>
      <c r="J64">
        <f t="shared" si="3"/>
        <v>2.2808715118632259</v>
      </c>
    </row>
    <row r="65" spans="1:10">
      <c r="A65">
        <v>0.28789999999999999</v>
      </c>
      <c r="B65">
        <v>32</v>
      </c>
      <c r="C65">
        <f t="shared" si="0"/>
        <v>36.412206967569922</v>
      </c>
      <c r="I65">
        <f t="shared" si="2"/>
        <v>-4.4122069675699223</v>
      </c>
      <c r="J65">
        <f t="shared" si="3"/>
        <v>19.467570324672568</v>
      </c>
    </row>
    <row r="66" spans="1:10">
      <c r="A66">
        <v>0.29239999999999999</v>
      </c>
      <c r="B66">
        <v>38.168399999999998</v>
      </c>
      <c r="C66">
        <f t="shared" ref="C66:C129" si="6">H$2*EXP(-2*(A66-H$4)^2/H$3^2)+H$5</f>
        <v>37.071390006304469</v>
      </c>
      <c r="I66">
        <f t="shared" ref="I66:I129" si="7">B66-C66</f>
        <v>1.0970099936955293</v>
      </c>
      <c r="J66">
        <f t="shared" ref="J66:J129" si="8">I66^2</f>
        <v>1.2034309262678653</v>
      </c>
    </row>
    <row r="67" spans="1:10">
      <c r="A67">
        <v>0.2969</v>
      </c>
      <c r="B67">
        <v>37.142899999999997</v>
      </c>
      <c r="C67">
        <f t="shared" si="6"/>
        <v>37.736395431188306</v>
      </c>
      <c r="I67">
        <f t="shared" si="7"/>
        <v>-0.59349543118830894</v>
      </c>
      <c r="J67">
        <f t="shared" si="8"/>
        <v>0.35223682684139673</v>
      </c>
    </row>
    <row r="68" spans="1:10">
      <c r="A68">
        <v>0.3014</v>
      </c>
      <c r="B68">
        <v>37.423499999999997</v>
      </c>
      <c r="C68">
        <f t="shared" si="6"/>
        <v>38.405733454675598</v>
      </c>
      <c r="I68">
        <f t="shared" si="7"/>
        <v>-0.98223345467560108</v>
      </c>
      <c r="J68">
        <f t="shared" si="8"/>
        <v>0.96478255948396607</v>
      </c>
    </row>
    <row r="69" spans="1:10">
      <c r="A69">
        <v>0.30590000000000001</v>
      </c>
      <c r="B69">
        <v>38.071399999999997</v>
      </c>
      <c r="C69">
        <f t="shared" si="6"/>
        <v>39.077838095133636</v>
      </c>
      <c r="I69">
        <f t="shared" si="7"/>
        <v>-1.0064380951336389</v>
      </c>
      <c r="J69">
        <f t="shared" si="8"/>
        <v>1.0129176393362276</v>
      </c>
    </row>
    <row r="70" spans="1:10">
      <c r="A70">
        <v>0.31040000000000001</v>
      </c>
      <c r="B70">
        <v>34.887799999999999</v>
      </c>
      <c r="C70">
        <f t="shared" si="6"/>
        <v>39.751072310899026</v>
      </c>
      <c r="I70">
        <f t="shared" si="7"/>
        <v>-4.8632723108990277</v>
      </c>
      <c r="J70">
        <f t="shared" si="8"/>
        <v>23.651417569957168</v>
      </c>
    </row>
    <row r="71" spans="1:10">
      <c r="A71">
        <v>0.31490000000000001</v>
      </c>
      <c r="B71">
        <v>42.142899999999997</v>
      </c>
      <c r="C71">
        <f t="shared" si="6"/>
        <v>40.423733792231893</v>
      </c>
      <c r="I71">
        <f t="shared" si="7"/>
        <v>1.7191662077681045</v>
      </c>
      <c r="J71">
        <f t="shared" si="8"/>
        <v>2.9555324499317654</v>
      </c>
    </row>
    <row r="72" spans="1:10">
      <c r="A72">
        <v>0.31940000000000002</v>
      </c>
      <c r="B72">
        <v>44.137799999999999</v>
      </c>
      <c r="C72">
        <f t="shared" si="6"/>
        <v>41.094061391069502</v>
      </c>
      <c r="I72">
        <f t="shared" si="7"/>
        <v>3.0437386089304965</v>
      </c>
      <c r="J72">
        <f t="shared" si="8"/>
        <v>9.2643447194941544</v>
      </c>
    </row>
    <row r="73" spans="1:10">
      <c r="A73">
        <v>0.32390000000000002</v>
      </c>
      <c r="B73">
        <v>39.795900000000003</v>
      </c>
      <c r="C73">
        <f t="shared" si="6"/>
        <v>41.760242161956427</v>
      </c>
      <c r="I73">
        <f t="shared" si="7"/>
        <v>-1.9643421619564236</v>
      </c>
      <c r="J73">
        <f t="shared" si="8"/>
        <v>3.8586401292396366</v>
      </c>
    </row>
    <row r="74" spans="1:10">
      <c r="A74">
        <v>0.32840000000000003</v>
      </c>
      <c r="B74">
        <v>38.892899999999997</v>
      </c>
      <c r="C74">
        <f t="shared" si="6"/>
        <v>42.420418981041543</v>
      </c>
      <c r="I74">
        <f t="shared" si="7"/>
        <v>-3.5275189810415455</v>
      </c>
      <c r="J74">
        <f t="shared" si="8"/>
        <v>12.443390161608383</v>
      </c>
    </row>
    <row r="75" spans="1:10">
      <c r="A75">
        <v>0.33289999999999997</v>
      </c>
      <c r="B75">
        <v>48.877600000000001</v>
      </c>
      <c r="C75">
        <f t="shared" si="6"/>
        <v>43.072698703659341</v>
      </c>
      <c r="I75">
        <f t="shared" si="7"/>
        <v>5.8049012963406597</v>
      </c>
      <c r="J75">
        <f t="shared" si="8"/>
        <v>33.696879060257473</v>
      </c>
    </row>
    <row r="76" spans="1:10">
      <c r="A76">
        <v>0.33739999999999998</v>
      </c>
      <c r="B76">
        <v>39.821399999999997</v>
      </c>
      <c r="C76">
        <f t="shared" si="6"/>
        <v>43.715160814832387</v>
      </c>
      <c r="I76">
        <f t="shared" si="7"/>
        <v>-3.8937608148323903</v>
      </c>
      <c r="J76">
        <f t="shared" si="8"/>
        <v>15.161373283124201</v>
      </c>
    </row>
    <row r="77" spans="1:10">
      <c r="A77">
        <v>0.34189999999999998</v>
      </c>
      <c r="B77">
        <v>45.6633</v>
      </c>
      <c r="C77">
        <f t="shared" si="6"/>
        <v>44.345866521121067</v>
      </c>
      <c r="I77">
        <f t="shared" si="7"/>
        <v>1.3174334788789324</v>
      </c>
      <c r="J77">
        <f t="shared" si="8"/>
        <v>1.7356309712710463</v>
      </c>
    </row>
    <row r="78" spans="1:10">
      <c r="A78">
        <v>0.34639999999999999</v>
      </c>
      <c r="B78">
        <v>43</v>
      </c>
      <c r="C78">
        <f t="shared" si="6"/>
        <v>44.962868226684151</v>
      </c>
      <c r="I78">
        <f t="shared" si="7"/>
        <v>-1.9628682266841508</v>
      </c>
      <c r="J78">
        <f t="shared" si="8"/>
        <v>3.8528516753261828</v>
      </c>
    </row>
    <row r="79" spans="1:10">
      <c r="A79">
        <v>0.35089999999999999</v>
      </c>
      <c r="B79">
        <v>47.510199999999998</v>
      </c>
      <c r="C79">
        <f t="shared" si="6"/>
        <v>45.564219331273037</v>
      </c>
      <c r="I79">
        <f t="shared" si="7"/>
        <v>1.9459806687269605</v>
      </c>
      <c r="J79">
        <f t="shared" si="8"/>
        <v>3.7868407630590286</v>
      </c>
    </row>
    <row r="80" spans="1:10">
      <c r="A80">
        <v>0.35539999999999999</v>
      </c>
      <c r="B80">
        <v>50</v>
      </c>
      <c r="C80">
        <f t="shared" si="6"/>
        <v>46.147984283237406</v>
      </c>
      <c r="I80">
        <f t="shared" si="7"/>
        <v>3.8520157167625939</v>
      </c>
      <c r="J80">
        <f t="shared" si="8"/>
        <v>14.838025082186039</v>
      </c>
    </row>
    <row r="81" spans="1:10">
      <c r="A81">
        <v>0.3599</v>
      </c>
      <c r="B81">
        <v>49.357100000000003</v>
      </c>
      <c r="C81">
        <f t="shared" si="6"/>
        <v>46.712248816536288</v>
      </c>
      <c r="I81">
        <f t="shared" si="7"/>
        <v>2.6448511834637145</v>
      </c>
      <c r="J81">
        <f t="shared" si="8"/>
        <v>6.9952377826694114</v>
      </c>
    </row>
    <row r="82" spans="1:10">
      <c r="A82">
        <v>0.3644</v>
      </c>
      <c r="B82">
        <v>46.173499999999997</v>
      </c>
      <c r="C82">
        <f t="shared" si="6"/>
        <v>47.255130297290499</v>
      </c>
      <c r="I82">
        <f t="shared" si="7"/>
        <v>-1.0816302972905021</v>
      </c>
      <c r="J82">
        <f t="shared" si="8"/>
        <v>1.16992410001674</v>
      </c>
    </row>
    <row r="83" spans="1:10">
      <c r="A83">
        <v>0.36890000000000001</v>
      </c>
      <c r="B83">
        <v>52.1633</v>
      </c>
      <c r="C83">
        <f t="shared" si="6"/>
        <v>47.774788102633877</v>
      </c>
      <c r="I83">
        <f t="shared" si="7"/>
        <v>4.3885118973661221</v>
      </c>
      <c r="J83">
        <f t="shared" si="8"/>
        <v>19.259036673324001</v>
      </c>
    </row>
    <row r="84" spans="1:10">
      <c r="A84">
        <v>0.37340000000000001</v>
      </c>
      <c r="B84">
        <v>52.311199999999999</v>
      </c>
      <c r="C84">
        <f t="shared" si="6"/>
        <v>48.269433952572015</v>
      </c>
      <c r="I84">
        <f t="shared" si="7"/>
        <v>4.0417660474279842</v>
      </c>
      <c r="J84">
        <f t="shared" si="8"/>
        <v>16.335872782141632</v>
      </c>
    </row>
    <row r="85" spans="1:10">
      <c r="A85">
        <v>0.37790000000000001</v>
      </c>
      <c r="B85">
        <v>43.5</v>
      </c>
      <c r="C85">
        <f t="shared" si="6"/>
        <v>48.737342114277283</v>
      </c>
      <c r="I85">
        <f t="shared" si="7"/>
        <v>-5.2373421142772827</v>
      </c>
      <c r="J85">
        <f t="shared" si="8"/>
        <v>27.429752421982439</v>
      </c>
    </row>
    <row r="86" spans="1:10">
      <c r="A86">
        <v>0.38240000000000002</v>
      </c>
      <c r="B86">
        <v>48.198999999999998</v>
      </c>
      <c r="C86">
        <f t="shared" si="6"/>
        <v>49.176859397769803</v>
      </c>
      <c r="I86">
        <f t="shared" si="7"/>
        <v>-0.97785939776980513</v>
      </c>
      <c r="J86">
        <f t="shared" si="8"/>
        <v>0.95620900180672597</v>
      </c>
    </row>
    <row r="87" spans="1:10">
      <c r="A87">
        <v>0.38690000000000002</v>
      </c>
      <c r="B87">
        <v>41.244900000000001</v>
      </c>
      <c r="C87">
        <f t="shared" si="6"/>
        <v>49.586414862277294</v>
      </c>
      <c r="I87">
        <f t="shared" si="7"/>
        <v>-8.3415148622772932</v>
      </c>
      <c r="J87">
        <f t="shared" si="8"/>
        <v>69.580870197592972</v>
      </c>
    </row>
    <row r="88" spans="1:10">
      <c r="A88">
        <v>0.39140000000000003</v>
      </c>
      <c r="B88">
        <v>47</v>
      </c>
      <c r="C88">
        <f t="shared" si="6"/>
        <v>49.964529153743541</v>
      </c>
      <c r="I88">
        <f t="shared" si="7"/>
        <v>-2.9645291537435412</v>
      </c>
      <c r="J88">
        <f t="shared" si="8"/>
        <v>8.7884331033953966</v>
      </c>
    </row>
    <row r="89" spans="1:10">
      <c r="A89">
        <v>0.39589999999999997</v>
      </c>
      <c r="B89">
        <v>52.744900000000001</v>
      </c>
      <c r="C89">
        <f t="shared" si="6"/>
        <v>50.309823395966994</v>
      </c>
      <c r="I89">
        <f t="shared" si="7"/>
        <v>2.4350766040330072</v>
      </c>
      <c r="J89">
        <f t="shared" si="8"/>
        <v>5.9295980675089233</v>
      </c>
    </row>
    <row r="90" spans="1:10">
      <c r="A90">
        <v>0.40039999999999998</v>
      </c>
      <c r="B90">
        <v>49.229599999999998</v>
      </c>
      <c r="C90">
        <f t="shared" si="6"/>
        <v>50.621027560688518</v>
      </c>
      <c r="I90">
        <f t="shared" si="7"/>
        <v>-1.3914275606885198</v>
      </c>
      <c r="J90">
        <f t="shared" si="8"/>
        <v>1.9360706566436046</v>
      </c>
    </row>
    <row r="91" spans="1:10">
      <c r="A91">
        <v>0.40489999999999998</v>
      </c>
      <c r="B91">
        <v>44.959200000000003</v>
      </c>
      <c r="C91">
        <f t="shared" si="6"/>
        <v>50.896988245589256</v>
      </c>
      <c r="I91">
        <f t="shared" si="7"/>
        <v>-5.9377882455892532</v>
      </c>
      <c r="J91">
        <f t="shared" si="8"/>
        <v>35.257329249457904</v>
      </c>
    </row>
    <row r="92" spans="1:10">
      <c r="A92">
        <v>0.40939999999999999</v>
      </c>
      <c r="B92">
        <v>58.821399999999997</v>
      </c>
      <c r="C92">
        <f t="shared" si="6"/>
        <v>51.136675793575932</v>
      </c>
      <c r="I92">
        <f t="shared" si="7"/>
        <v>7.6847242064240646</v>
      </c>
      <c r="J92">
        <f t="shared" si="8"/>
        <v>59.054986128799968</v>
      </c>
    </row>
    <row r="93" spans="1:10">
      <c r="A93">
        <v>0.41389999999999999</v>
      </c>
      <c r="B93">
        <v>49.938800000000001</v>
      </c>
      <c r="C93">
        <f t="shared" si="6"/>
        <v>51.339190691880447</v>
      </c>
      <c r="I93">
        <f t="shared" si="7"/>
        <v>-1.4003906918804461</v>
      </c>
      <c r="J93">
        <f t="shared" si="8"/>
        <v>1.9610940899053944</v>
      </c>
    </row>
    <row r="94" spans="1:10">
      <c r="A94">
        <v>0.41839999999999999</v>
      </c>
      <c r="B94">
        <v>48</v>
      </c>
      <c r="C94">
        <f t="shared" si="6"/>
        <v>51.503769195331586</v>
      </c>
      <c r="I94">
        <f t="shared" si="7"/>
        <v>-3.5037691953315857</v>
      </c>
      <c r="J94">
        <f t="shared" si="8"/>
        <v>12.276398574154548</v>
      </c>
    </row>
    <row r="95" spans="1:10">
      <c r="A95">
        <v>0.4229</v>
      </c>
      <c r="B95">
        <v>52.101999999999997</v>
      </c>
      <c r="C95">
        <f t="shared" si="6"/>
        <v>51.629788124609746</v>
      </c>
      <c r="I95">
        <f t="shared" si="7"/>
        <v>0.47221187539025067</v>
      </c>
      <c r="J95">
        <f t="shared" si="8"/>
        <v>0.22298405525957762</v>
      </c>
    </row>
    <row r="96" spans="1:10">
      <c r="A96">
        <v>0.4274</v>
      </c>
      <c r="B96">
        <v>47</v>
      </c>
      <c r="C96">
        <f t="shared" si="6"/>
        <v>51.716768797301441</v>
      </c>
      <c r="I96">
        <f t="shared" si="7"/>
        <v>-4.7167687973014409</v>
      </c>
      <c r="J96">
        <f t="shared" si="8"/>
        <v>22.247907887196483</v>
      </c>
    </row>
    <row r="97" spans="1:10">
      <c r="A97">
        <v>0.43190000000000001</v>
      </c>
      <c r="B97">
        <v>55</v>
      </c>
      <c r="C97">
        <f t="shared" si="6"/>
        <v>51.764380057052676</v>
      </c>
      <c r="I97">
        <f t="shared" si="7"/>
        <v>3.2356199429473236</v>
      </c>
      <c r="J97">
        <f t="shared" si="8"/>
        <v>10.469236415198441</v>
      </c>
    </row>
    <row r="98" spans="1:10">
      <c r="A98">
        <v>0.43640000000000001</v>
      </c>
      <c r="B98">
        <v>50.010199999999998</v>
      </c>
      <c r="C98">
        <f t="shared" si="6"/>
        <v>51.77244037399629</v>
      </c>
      <c r="I98">
        <f t="shared" si="7"/>
        <v>-1.762240373996292</v>
      </c>
      <c r="J98">
        <f t="shared" si="8"/>
        <v>3.1054911357425912</v>
      </c>
    </row>
    <row r="99" spans="1:10">
      <c r="A99">
        <v>0.44090000000000001</v>
      </c>
      <c r="B99">
        <v>48</v>
      </c>
      <c r="C99">
        <f t="shared" si="6"/>
        <v>51.740918997810084</v>
      </c>
      <c r="I99">
        <f t="shared" si="7"/>
        <v>-3.7409189978100841</v>
      </c>
      <c r="J99">
        <f t="shared" si="8"/>
        <v>13.994474948176403</v>
      </c>
    </row>
    <row r="100" spans="1:10">
      <c r="A100">
        <v>0.44540000000000002</v>
      </c>
      <c r="B100">
        <v>53.948999999999998</v>
      </c>
      <c r="C100">
        <f t="shared" si="6"/>
        <v>51.669936153156002</v>
      </c>
      <c r="I100">
        <f t="shared" si="7"/>
        <v>2.2790638468439965</v>
      </c>
      <c r="J100">
        <f t="shared" si="8"/>
        <v>5.1941320179913557</v>
      </c>
    </row>
    <row r="101" spans="1:10">
      <c r="A101">
        <v>0.44990000000000002</v>
      </c>
      <c r="B101">
        <v>48.979599999999998</v>
      </c>
      <c r="C101">
        <f t="shared" si="6"/>
        <v>51.559762275762452</v>
      </c>
      <c r="I101">
        <f t="shared" si="7"/>
        <v>-2.5801622757624543</v>
      </c>
      <c r="J101">
        <f t="shared" si="8"/>
        <v>6.6572373692676869</v>
      </c>
    </row>
    <row r="102" spans="1:10">
      <c r="A102">
        <v>0.45440000000000003</v>
      </c>
      <c r="B102">
        <v>48.862200000000001</v>
      </c>
      <c r="C102">
        <f t="shared" si="6"/>
        <v>51.410816295942141</v>
      </c>
      <c r="I102">
        <f t="shared" si="7"/>
        <v>-2.5486162959421392</v>
      </c>
      <c r="J102">
        <f t="shared" si="8"/>
        <v>6.49544502394183</v>
      </c>
    </row>
    <row r="103" spans="1:10">
      <c r="A103">
        <v>0.45889999999999997</v>
      </c>
      <c r="B103">
        <v>54.8367</v>
      </c>
      <c r="C103">
        <f t="shared" si="6"/>
        <v>51.223662984791815</v>
      </c>
      <c r="I103">
        <f t="shared" si="7"/>
        <v>3.6130370152081852</v>
      </c>
      <c r="J103">
        <f t="shared" si="8"/>
        <v>13.054036473264471</v>
      </c>
    </row>
    <row r="104" spans="1:10">
      <c r="A104">
        <v>0.46339999999999998</v>
      </c>
      <c r="B104">
        <v>54.948999999999998</v>
      </c>
      <c r="C104">
        <f t="shared" si="6"/>
        <v>50.999009386599099</v>
      </c>
      <c r="I104">
        <f t="shared" si="7"/>
        <v>3.9499906134008995</v>
      </c>
      <c r="J104">
        <f t="shared" si="8"/>
        <v>15.602425845955214</v>
      </c>
    </row>
    <row r="105" spans="1:10">
      <c r="A105">
        <v>0.46789999999999998</v>
      </c>
      <c r="B105">
        <v>56.908200000000001</v>
      </c>
      <c r="C105">
        <f t="shared" si="6"/>
        <v>50.737700368993288</v>
      </c>
      <c r="I105">
        <f t="shared" si="7"/>
        <v>6.1704996310067131</v>
      </c>
      <c r="J105">
        <f t="shared" si="8"/>
        <v>38.075065696253979</v>
      </c>
    </row>
    <row r="106" spans="1:10">
      <c r="A106">
        <v>0.47239999999999999</v>
      </c>
      <c r="B106">
        <v>48.678600000000003</v>
      </c>
      <c r="C106">
        <f t="shared" si="6"/>
        <v>50.440713330029787</v>
      </c>
      <c r="I106">
        <f t="shared" si="7"/>
        <v>-1.7621133300297842</v>
      </c>
      <c r="J106">
        <f t="shared" si="8"/>
        <v>3.1050433878686552</v>
      </c>
    </row>
    <row r="107" spans="1:10">
      <c r="A107">
        <v>0.47689999999999999</v>
      </c>
      <c r="B107">
        <v>54.551000000000002</v>
      </c>
      <c r="C107">
        <f t="shared" si="6"/>
        <v>50.109152108607525</v>
      </c>
      <c r="I107">
        <f t="shared" si="7"/>
        <v>4.4418478913924773</v>
      </c>
      <c r="J107">
        <f t="shared" si="8"/>
        <v>19.730012690267795</v>
      </c>
    </row>
    <row r="108" spans="1:10">
      <c r="A108">
        <v>0.48139999999999999</v>
      </c>
      <c r="B108">
        <v>52.448999999999998</v>
      </c>
      <c r="C108">
        <f t="shared" si="6"/>
        <v>49.744240151305327</v>
      </c>
      <c r="I108">
        <f t="shared" si="7"/>
        <v>2.7047598486946711</v>
      </c>
      <c r="J108">
        <f t="shared" si="8"/>
        <v>7.3157258391108204</v>
      </c>
    </row>
    <row r="109" spans="1:10">
      <c r="A109">
        <v>0.4859</v>
      </c>
      <c r="B109">
        <v>45.693899999999999</v>
      </c>
      <c r="C109">
        <f t="shared" si="6"/>
        <v>49.347312994815468</v>
      </c>
      <c r="I109">
        <f t="shared" si="7"/>
        <v>-3.6534129948154686</v>
      </c>
      <c r="J109">
        <f t="shared" si="8"/>
        <v>13.34742651068653</v>
      </c>
    </row>
    <row r="110" spans="1:10">
      <c r="A110">
        <v>0.4904</v>
      </c>
      <c r="B110">
        <v>50.3827</v>
      </c>
      <c r="C110">
        <f t="shared" si="6"/>
        <v>48.919810128586214</v>
      </c>
      <c r="I110">
        <f t="shared" si="7"/>
        <v>1.4628898714137861</v>
      </c>
      <c r="J110">
        <f t="shared" si="8"/>
        <v>2.1400467758850437</v>
      </c>
    </row>
    <row r="111" spans="1:10">
      <c r="A111">
        <v>0.49490000000000001</v>
      </c>
      <c r="B111">
        <v>55.6327</v>
      </c>
      <c r="C111">
        <f t="shared" si="6"/>
        <v>48.463266307005497</v>
      </c>
      <c r="I111">
        <f t="shared" si="7"/>
        <v>7.1694336929945024</v>
      </c>
      <c r="J111">
        <f t="shared" si="8"/>
        <v>51.400779478244786</v>
      </c>
    </row>
    <row r="112" spans="1:10">
      <c r="A112">
        <v>0.49940000000000001</v>
      </c>
      <c r="B112">
        <v>54.938800000000001</v>
      </c>
      <c r="C112">
        <f t="shared" si="6"/>
        <v>47.979302384419697</v>
      </c>
      <c r="I112">
        <f t="shared" si="7"/>
        <v>6.9594976155803039</v>
      </c>
      <c r="J112">
        <f t="shared" si="8"/>
        <v>48.434607061267933</v>
      </c>
    </row>
    <row r="113" spans="1:10">
      <c r="A113">
        <v>0.50390000000000001</v>
      </c>
      <c r="B113">
        <v>47.142899999999997</v>
      </c>
      <c r="C113">
        <f t="shared" si="6"/>
        <v>47.46961574944924</v>
      </c>
      <c r="I113">
        <f t="shared" si="7"/>
        <v>-0.32671574944924231</v>
      </c>
      <c r="J113">
        <f t="shared" si="8"/>
        <v>0.10674318093818008</v>
      </c>
    </row>
    <row r="114" spans="1:10">
      <c r="A114">
        <v>0.50839999999999996</v>
      </c>
      <c r="B114">
        <v>49.311199999999999</v>
      </c>
      <c r="C114">
        <f t="shared" si="6"/>
        <v>46.93597043741277</v>
      </c>
      <c r="I114">
        <f t="shared" si="7"/>
        <v>2.3752295625872293</v>
      </c>
      <c r="J114">
        <f t="shared" si="8"/>
        <v>5.6417154749883203</v>
      </c>
    </row>
    <row r="115" spans="1:10">
      <c r="A115">
        <v>0.51290000000000002</v>
      </c>
      <c r="B115">
        <v>47.428600000000003</v>
      </c>
      <c r="C115">
        <f t="shared" si="6"/>
        <v>46.380187001188631</v>
      </c>
      <c r="I115">
        <f t="shared" si="7"/>
        <v>1.0484129988113722</v>
      </c>
      <c r="J115">
        <f t="shared" si="8"/>
        <v>1.0991698160766543</v>
      </c>
    </row>
    <row r="116" spans="1:10">
      <c r="A116">
        <v>0.51739999999999997</v>
      </c>
      <c r="B116">
        <v>38.9133</v>
      </c>
      <c r="C116">
        <f t="shared" si="6"/>
        <v>45.804132221524533</v>
      </c>
      <c r="I116">
        <f t="shared" si="7"/>
        <v>-6.8908322215245335</v>
      </c>
      <c r="J116">
        <f t="shared" si="8"/>
        <v>47.483568705200739</v>
      </c>
    </row>
    <row r="117" spans="1:10">
      <c r="A117">
        <v>0.52190000000000003</v>
      </c>
      <c r="B117">
        <v>42.724499999999999</v>
      </c>
      <c r="C117">
        <f t="shared" si="6"/>
        <v>45.209708737659547</v>
      </c>
      <c r="I117">
        <f t="shared" si="7"/>
        <v>-2.4852087376595478</v>
      </c>
      <c r="J117">
        <f t="shared" si="8"/>
        <v>6.1762624697393624</v>
      </c>
    </row>
    <row r="118" spans="1:10">
      <c r="A118">
        <v>0.52639999999999998</v>
      </c>
      <c r="B118">
        <v>39.321399999999997</v>
      </c>
      <c r="C118">
        <f t="shared" si="6"/>
        <v>44.598844678165946</v>
      </c>
      <c r="I118">
        <f t="shared" si="7"/>
        <v>-5.2774446781659492</v>
      </c>
      <c r="J118">
        <f t="shared" si="8"/>
        <v>27.8514223311021</v>
      </c>
    </row>
    <row r="119" spans="1:10">
      <c r="A119">
        <v>0.53090000000000004</v>
      </c>
      <c r="B119">
        <v>44.3673</v>
      </c>
      <c r="C119">
        <f t="shared" si="6"/>
        <v>43.973483370177739</v>
      </c>
      <c r="I119">
        <f t="shared" si="7"/>
        <v>0.39381662982226118</v>
      </c>
      <c r="J119">
        <f t="shared" si="8"/>
        <v>0.1550915379245639</v>
      </c>
    </row>
    <row r="120" spans="1:10">
      <c r="A120">
        <v>0.53539999999999999</v>
      </c>
      <c r="B120">
        <v>45.678600000000003</v>
      </c>
      <c r="C120">
        <f t="shared" si="6"/>
        <v>43.335573202686639</v>
      </c>
      <c r="I120">
        <f t="shared" si="7"/>
        <v>2.3430267973133638</v>
      </c>
      <c r="J120">
        <f t="shared" si="8"/>
        <v>5.4897745729285186</v>
      </c>
    </row>
    <row r="121" spans="1:10">
      <c r="A121">
        <v>0.53990000000000005</v>
      </c>
      <c r="B121">
        <v>41.551000000000002</v>
      </c>
      <c r="C121">
        <f t="shared" si="6"/>
        <v>42.687057716397746</v>
      </c>
      <c r="I121">
        <f t="shared" si="7"/>
        <v>-1.1360577163977439</v>
      </c>
      <c r="J121">
        <f t="shared" si="8"/>
        <v>1.2906271349868568</v>
      </c>
    </row>
    <row r="122" spans="1:10">
      <c r="A122">
        <v>0.5444</v>
      </c>
      <c r="B122">
        <v>39.5306</v>
      </c>
      <c r="C122">
        <f t="shared" si="6"/>
        <v>42.029865988801902</v>
      </c>
      <c r="I122">
        <f t="shared" si="7"/>
        <v>-2.499265988801902</v>
      </c>
      <c r="J122">
        <f t="shared" si="8"/>
        <v>6.246330482781949</v>
      </c>
    </row>
    <row r="123" spans="1:10">
      <c r="A123">
        <v>0.54890000000000005</v>
      </c>
      <c r="B123">
        <v>36.387799999999999</v>
      </c>
      <c r="C123">
        <f t="shared" si="6"/>
        <v>41.365903378696188</v>
      </c>
      <c r="I123">
        <f t="shared" si="7"/>
        <v>-4.9781033786961899</v>
      </c>
      <c r="J123">
        <f t="shared" si="8"/>
        <v>24.781513248986421</v>
      </c>
    </row>
    <row r="124" spans="1:10">
      <c r="A124">
        <v>0.5534</v>
      </c>
      <c r="B124">
        <v>40.596899999999998</v>
      </c>
      <c r="C124">
        <f t="shared" si="6"/>
        <v>40.697042689437893</v>
      </c>
      <c r="I124">
        <f t="shared" si="7"/>
        <v>-0.10014268943789517</v>
      </c>
      <c r="J124">
        <f t="shared" si="8"/>
        <v>1.0028558247854721E-2</v>
      </c>
    </row>
    <row r="125" spans="1:10">
      <c r="A125">
        <v>0.55789999999999995</v>
      </c>
      <c r="B125">
        <v>41.3367</v>
      </c>
      <c r="C125">
        <f t="shared" si="6"/>
        <v>40.025115804816267</v>
      </c>
      <c r="I125">
        <f t="shared" si="7"/>
        <v>1.3115841951837339</v>
      </c>
      <c r="J125">
        <f t="shared" si="8"/>
        <v>1.7202531010557631</v>
      </c>
    </row>
    <row r="126" spans="1:10">
      <c r="A126">
        <v>0.56240000000000001</v>
      </c>
      <c r="B126">
        <v>40.898000000000003</v>
      </c>
      <c r="C126">
        <f t="shared" si="6"/>
        <v>39.351905845649412</v>
      </c>
      <c r="I126">
        <f t="shared" si="7"/>
        <v>1.5460941543505911</v>
      </c>
      <c r="J126">
        <f t="shared" si="8"/>
        <v>2.3904071341170692</v>
      </c>
    </row>
    <row r="127" spans="1:10">
      <c r="A127">
        <v>0.56689999999999996</v>
      </c>
      <c r="B127">
        <v>42.571399999999997</v>
      </c>
      <c r="C127">
        <f t="shared" si="6"/>
        <v>38.679139889132458</v>
      </c>
      <c r="I127">
        <f t="shared" si="7"/>
        <v>3.8922601108675394</v>
      </c>
      <c r="J127">
        <f t="shared" si="8"/>
        <v>15.14968877065059</v>
      </c>
    </row>
    <row r="128" spans="1:10">
      <c r="A128">
        <v>0.57140000000000002</v>
      </c>
      <c r="B128">
        <v>42.3367</v>
      </c>
      <c r="C128">
        <f t="shared" si="6"/>
        <v>38.008482286659685</v>
      </c>
      <c r="I128">
        <f t="shared" si="7"/>
        <v>4.3282177133403152</v>
      </c>
      <c r="J128">
        <f t="shared" si="8"/>
        <v>18.733468574072866</v>
      </c>
    </row>
    <row r="129" spans="1:10">
      <c r="A129">
        <v>0.57589999999999997</v>
      </c>
      <c r="B129">
        <v>32.622399999999999</v>
      </c>
      <c r="C129">
        <f t="shared" si="6"/>
        <v>37.341528609393748</v>
      </c>
      <c r="I129">
        <f t="shared" si="7"/>
        <v>-4.7191286093937492</v>
      </c>
      <c r="J129">
        <f t="shared" si="8"/>
        <v>22.270174831998581</v>
      </c>
    </row>
    <row r="130" spans="1:10">
      <c r="A130">
        <v>0.58040000000000003</v>
      </c>
      <c r="B130">
        <v>36.892899999999997</v>
      </c>
      <c r="C130">
        <f t="shared" ref="C130:C193" si="9">H$2*EXP(-2*(A130-H$4)^2/H$3^2)+H$5</f>
        <v>36.679800244336008</v>
      </c>
      <c r="I130">
        <f t="shared" ref="I130:I193" si="10">B130-C130</f>
        <v>0.21309975566398975</v>
      </c>
      <c r="J130">
        <f t="shared" ref="J130:J193" si="11">I130^2</f>
        <v>4.5411505864052133E-2</v>
      </c>
    </row>
    <row r="131" spans="1:10">
      <c r="A131">
        <v>0.58479999999999999</v>
      </c>
      <c r="B131">
        <v>34</v>
      </c>
      <c r="C131">
        <f t="shared" si="9"/>
        <v>36.039214226140786</v>
      </c>
      <c r="I131">
        <f t="shared" si="10"/>
        <v>-2.0392142261407855</v>
      </c>
      <c r="J131">
        <f t="shared" si="11"/>
        <v>4.1583946600949631</v>
      </c>
    </row>
    <row r="132" spans="1:10">
      <c r="A132">
        <v>0.58930000000000005</v>
      </c>
      <c r="B132">
        <v>37.484699999999997</v>
      </c>
      <c r="C132">
        <f t="shared" si="9"/>
        <v>35.3919883603172</v>
      </c>
      <c r="I132">
        <f t="shared" si="10"/>
        <v>2.0927116396827969</v>
      </c>
      <c r="J132">
        <f t="shared" si="11"/>
        <v>4.3794420068638606</v>
      </c>
    </row>
    <row r="133" spans="1:10">
      <c r="A133">
        <v>0.59379999999999999</v>
      </c>
      <c r="B133">
        <v>41.612200000000001</v>
      </c>
      <c r="C133">
        <f t="shared" si="9"/>
        <v>34.754035544492837</v>
      </c>
      <c r="I133">
        <f t="shared" si="10"/>
        <v>6.8581644555071648</v>
      </c>
      <c r="J133">
        <f t="shared" si="11"/>
        <v>47.034419698781889</v>
      </c>
    </row>
    <row r="134" spans="1:10">
      <c r="A134">
        <v>0.59830000000000005</v>
      </c>
      <c r="B134">
        <v>36.285699999999999</v>
      </c>
      <c r="C134">
        <f t="shared" si="9"/>
        <v>34.126541838142927</v>
      </c>
      <c r="I134">
        <f t="shared" si="10"/>
        <v>2.1591581618570714</v>
      </c>
      <c r="J134">
        <f t="shared" si="11"/>
        <v>4.6619639679140077</v>
      </c>
    </row>
    <row r="135" spans="1:10">
      <c r="A135">
        <v>0.6028</v>
      </c>
      <c r="B135">
        <v>33.265300000000003</v>
      </c>
      <c r="C135">
        <f t="shared" si="9"/>
        <v>33.510602239508728</v>
      </c>
      <c r="I135">
        <f t="shared" si="10"/>
        <v>-0.24530223950872454</v>
      </c>
      <c r="J135">
        <f t="shared" si="11"/>
        <v>6.0173188707995658E-2</v>
      </c>
    </row>
    <row r="136" spans="1:10">
      <c r="A136">
        <v>0.60729999999999995</v>
      </c>
      <c r="B136">
        <v>26</v>
      </c>
      <c r="C136">
        <f t="shared" si="9"/>
        <v>32.907219292883326</v>
      </c>
      <c r="I136">
        <f t="shared" si="10"/>
        <v>-6.907219292883326</v>
      </c>
      <c r="J136">
        <f t="shared" si="11"/>
        <v>47.709678359979634</v>
      </c>
    </row>
    <row r="137" spans="1:10">
      <c r="A137">
        <v>0.61180000000000001</v>
      </c>
      <c r="B137">
        <v>30.0306</v>
      </c>
      <c r="C137">
        <f t="shared" si="9"/>
        <v>32.317302332899274</v>
      </c>
      <c r="I137">
        <f t="shared" si="10"/>
        <v>-2.2867023328992744</v>
      </c>
      <c r="J137">
        <f t="shared" si="11"/>
        <v>5.229007559286984</v>
      </c>
    </row>
    <row r="138" spans="1:10">
      <c r="A138">
        <v>0.61629999999999996</v>
      </c>
      <c r="B138">
        <v>35.010199999999998</v>
      </c>
      <c r="C138">
        <f t="shared" si="9"/>
        <v>31.741667342342968</v>
      </c>
      <c r="I138">
        <f t="shared" si="10"/>
        <v>3.2685326576570297</v>
      </c>
      <c r="J138">
        <f t="shared" si="11"/>
        <v>10.683305734170526</v>
      </c>
    </row>
    <row r="139" spans="1:10">
      <c r="A139">
        <v>0.62080000000000002</v>
      </c>
      <c r="B139">
        <v>32.571399999999997</v>
      </c>
      <c r="C139">
        <f t="shared" si="9"/>
        <v>31.181037395778752</v>
      </c>
      <c r="I139">
        <f t="shared" si="10"/>
        <v>1.3903626042212451</v>
      </c>
      <c r="J139">
        <f t="shared" si="11"/>
        <v>1.9331081712168827</v>
      </c>
    </row>
    <row r="140" spans="1:10">
      <c r="A140">
        <v>0.62529999999999997</v>
      </c>
      <c r="B140">
        <v>31.326499999999999</v>
      </c>
      <c r="C140">
        <f t="shared" si="9"/>
        <v>30.636043657497524</v>
      </c>
      <c r="I140">
        <f t="shared" si="10"/>
        <v>0.69045634250247545</v>
      </c>
      <c r="J140">
        <f t="shared" si="11"/>
        <v>0.47672996090189568</v>
      </c>
    </row>
    <row r="141" spans="1:10">
      <c r="A141">
        <v>0.62980000000000003</v>
      </c>
      <c r="B141">
        <v>27.357099999999999</v>
      </c>
      <c r="C141">
        <f t="shared" si="9"/>
        <v>30.10722689902888</v>
      </c>
      <c r="I141">
        <f t="shared" si="10"/>
        <v>-2.7501268990288814</v>
      </c>
      <c r="J141">
        <f t="shared" si="11"/>
        <v>7.5631979607622108</v>
      </c>
    </row>
    <row r="142" spans="1:10">
      <c r="A142">
        <v>0.63429999999999997</v>
      </c>
      <c r="B142">
        <v>30.464300000000001</v>
      </c>
      <c r="C142">
        <f t="shared" si="9"/>
        <v>29.595039498687704</v>
      </c>
      <c r="I142">
        <f t="shared" si="10"/>
        <v>0.86926050131229715</v>
      </c>
      <c r="J142">
        <f t="shared" si="11"/>
        <v>0.75561381914170611</v>
      </c>
    </row>
    <row r="143" spans="1:10">
      <c r="A143">
        <v>0.63880000000000003</v>
      </c>
      <c r="B143">
        <v>28.428599999999999</v>
      </c>
      <c r="C143">
        <f t="shared" si="9"/>
        <v>29.099847883367659</v>
      </c>
      <c r="I143">
        <f t="shared" si="10"/>
        <v>-0.67124788336765917</v>
      </c>
      <c r="J143">
        <f t="shared" si="11"/>
        <v>0.45057372092556258</v>
      </c>
    </row>
    <row r="144" spans="1:10">
      <c r="A144">
        <v>0.64329999999999998</v>
      </c>
      <c r="B144">
        <v>34.1633</v>
      </c>
      <c r="C144">
        <f t="shared" si="9"/>
        <v>28.621935371047968</v>
      </c>
      <c r="I144">
        <f t="shared" si="10"/>
        <v>5.5413646289520315</v>
      </c>
      <c r="J144">
        <f t="shared" si="11"/>
        <v>30.706721951000684</v>
      </c>
    </row>
    <row r="145" spans="1:10">
      <c r="A145">
        <v>0.64780000000000004</v>
      </c>
      <c r="B145">
        <v>24.826499999999999</v>
      </c>
      <c r="C145">
        <f t="shared" si="9"/>
        <v>28.1615053712353</v>
      </c>
      <c r="I145">
        <f t="shared" si="10"/>
        <v>-3.3350053712353009</v>
      </c>
      <c r="J145">
        <f t="shared" si="11"/>
        <v>11.122260826168308</v>
      </c>
    </row>
    <row r="146" spans="1:10">
      <c r="A146">
        <v>0.65229999999999999</v>
      </c>
      <c r="B146">
        <v>29.321400000000001</v>
      </c>
      <c r="C146">
        <f t="shared" si="9"/>
        <v>27.718684899809801</v>
      </c>
      <c r="I146">
        <f t="shared" si="10"/>
        <v>1.6027151001901991</v>
      </c>
      <c r="J146">
        <f t="shared" si="11"/>
        <v>2.56869569237768</v>
      </c>
    </row>
    <row r="147" spans="1:10">
      <c r="A147">
        <v>0.65680000000000005</v>
      </c>
      <c r="B147">
        <v>22</v>
      </c>
      <c r="C147">
        <f t="shared" si="9"/>
        <v>27.293528364461636</v>
      </c>
      <c r="I147">
        <f t="shared" si="10"/>
        <v>-5.2935283644616362</v>
      </c>
      <c r="J147">
        <f t="shared" si="11"/>
        <v>28.021442545359886</v>
      </c>
    </row>
    <row r="148" spans="1:10">
      <c r="A148">
        <v>0.6613</v>
      </c>
      <c r="B148">
        <v>26.75</v>
      </c>
      <c r="C148">
        <f t="shared" si="9"/>
        <v>26.88602157707184</v>
      </c>
      <c r="I148">
        <f t="shared" si="10"/>
        <v>-0.13602157707184048</v>
      </c>
      <c r="J148">
        <f t="shared" si="11"/>
        <v>1.850186942911064E-2</v>
      </c>
    </row>
    <row r="149" spans="1:10">
      <c r="A149">
        <v>0.66579999999999995</v>
      </c>
      <c r="B149">
        <v>28.193899999999999</v>
      </c>
      <c r="C149">
        <f t="shared" si="9"/>
        <v>26.496085949977957</v>
      </c>
      <c r="I149">
        <f t="shared" si="10"/>
        <v>1.6978140500220427</v>
      </c>
      <c r="J149">
        <f t="shared" si="11"/>
        <v>2.8825725484522513</v>
      </c>
    </row>
    <row r="150" spans="1:10">
      <c r="A150">
        <v>0.67030000000000001</v>
      </c>
      <c r="B150">
        <v>23.739799999999999</v>
      </c>
      <c r="C150">
        <f t="shared" si="9"/>
        <v>26.123582834043138</v>
      </c>
      <c r="I150">
        <f t="shared" si="10"/>
        <v>-2.3837828340431386</v>
      </c>
      <c r="J150">
        <f t="shared" si="11"/>
        <v>5.6824205998787374</v>
      </c>
    </row>
    <row r="151" spans="1:10">
      <c r="A151">
        <v>0.67479999999999996</v>
      </c>
      <c r="B151">
        <v>26.408200000000001</v>
      </c>
      <c r="C151">
        <f t="shared" si="9"/>
        <v>25.768317957780269</v>
      </c>
      <c r="I151">
        <f t="shared" si="10"/>
        <v>0.63988204221973177</v>
      </c>
      <c r="J151">
        <f t="shared" si="11"/>
        <v>0.40944902795529459</v>
      </c>
    </row>
    <row r="152" spans="1:10">
      <c r="A152">
        <v>0.67930000000000001</v>
      </c>
      <c r="B152">
        <v>25.107099999999999</v>
      </c>
      <c r="C152">
        <f t="shared" si="9"/>
        <v>25.430045928435511</v>
      </c>
      <c r="I152">
        <f t="shared" si="10"/>
        <v>-0.32294592843551229</v>
      </c>
      <c r="J152">
        <f t="shared" si="11"/>
        <v>0.10429407269307503</v>
      </c>
    </row>
    <row r="153" spans="1:10">
      <c r="A153">
        <v>0.68379999999999996</v>
      </c>
      <c r="B153">
        <v>23.898</v>
      </c>
      <c r="C153">
        <f t="shared" si="9"/>
        <v>25.108474757870098</v>
      </c>
      <c r="I153">
        <f t="shared" si="10"/>
        <v>-1.2104747578700987</v>
      </c>
      <c r="J153">
        <f t="shared" si="11"/>
        <v>1.4652491394406741</v>
      </c>
    </row>
    <row r="154" spans="1:10">
      <c r="A154">
        <v>0.68830000000000002</v>
      </c>
      <c r="B154">
        <v>20</v>
      </c>
      <c r="C154">
        <f t="shared" si="9"/>
        <v>24.803270378255327</v>
      </c>
      <c r="I154">
        <f t="shared" si="10"/>
        <v>-4.803270378255327</v>
      </c>
      <c r="J154">
        <f t="shared" si="11"/>
        <v>23.071406326625073</v>
      </c>
    </row>
    <row r="155" spans="1:10">
      <c r="A155">
        <v>0.69279999999999997</v>
      </c>
      <c r="B155">
        <v>21.285699999999999</v>
      </c>
      <c r="C155">
        <f t="shared" si="9"/>
        <v>24.514061114975053</v>
      </c>
      <c r="I155">
        <f t="shared" si="10"/>
        <v>-3.2283611149750548</v>
      </c>
      <c r="J155">
        <f t="shared" si="11"/>
        <v>10.42231548868298</v>
      </c>
    </row>
    <row r="156" spans="1:10">
      <c r="A156">
        <v>0.69730000000000003</v>
      </c>
      <c r="B156">
        <v>22.581600000000002</v>
      </c>
      <c r="C156">
        <f t="shared" si="9"/>
        <v>24.240442086671685</v>
      </c>
      <c r="I156">
        <f t="shared" si="10"/>
        <v>-1.6588420866716831</v>
      </c>
      <c r="J156">
        <f t="shared" si="11"/>
        <v>2.751757068513264</v>
      </c>
    </row>
    <row r="157" spans="1:10">
      <c r="A157">
        <v>0.70179999999999998</v>
      </c>
      <c r="B157">
        <v>23.7041</v>
      </c>
      <c r="C157">
        <f t="shared" si="9"/>
        <v>23.981979505038321</v>
      </c>
      <c r="I157">
        <f t="shared" si="10"/>
        <v>-0.27787950503832093</v>
      </c>
      <c r="J157">
        <f t="shared" si="11"/>
        <v>7.7217019320342223E-2</v>
      </c>
    </row>
    <row r="158" spans="1:10">
      <c r="A158">
        <v>0.70630000000000004</v>
      </c>
      <c r="B158">
        <v>24.494900000000001</v>
      </c>
      <c r="C158">
        <f t="shared" si="9"/>
        <v>23.738214849711593</v>
      </c>
      <c r="I158">
        <f t="shared" si="10"/>
        <v>0.75668515028840844</v>
      </c>
      <c r="J158">
        <f t="shared" si="11"/>
        <v>0.57257241666699121</v>
      </c>
    </row>
    <row r="159" spans="1:10">
      <c r="A159">
        <v>0.71079999999999999</v>
      </c>
      <c r="B159">
        <v>26.306100000000001</v>
      </c>
      <c r="C159">
        <f t="shared" si="9"/>
        <v>23.508668896422527</v>
      </c>
      <c r="I159">
        <f t="shared" si="10"/>
        <v>2.7974311035774733</v>
      </c>
      <c r="J159">
        <f t="shared" si="11"/>
        <v>7.82562077926268</v>
      </c>
    </row>
    <row r="160" spans="1:10">
      <c r="A160">
        <v>0.71530000000000005</v>
      </c>
      <c r="B160">
        <v>23.688800000000001</v>
      </c>
      <c r="C160">
        <f t="shared" si="9"/>
        <v>23.292845579380394</v>
      </c>
      <c r="I160">
        <f t="shared" si="10"/>
        <v>0.3959544206196064</v>
      </c>
      <c r="J160">
        <f t="shared" si="11"/>
        <v>0.15677990320820817</v>
      </c>
    </row>
    <row r="161" spans="1:10">
      <c r="A161">
        <v>0.7198</v>
      </c>
      <c r="B161">
        <v>23.949000000000002</v>
      </c>
      <c r="C161">
        <f t="shared" si="9"/>
        <v>23.090235671665855</v>
      </c>
      <c r="I161">
        <f t="shared" si="10"/>
        <v>0.8587643283341464</v>
      </c>
      <c r="J161">
        <f t="shared" si="11"/>
        <v>0.73747617161919765</v>
      </c>
    </row>
    <row r="162" spans="1:10">
      <c r="A162">
        <v>0.72430000000000005</v>
      </c>
      <c r="B162">
        <v>25.321400000000001</v>
      </c>
      <c r="C162">
        <f t="shared" si="9"/>
        <v>22.900320270164706</v>
      </c>
      <c r="I162">
        <f t="shared" si="10"/>
        <v>2.4210797298352951</v>
      </c>
      <c r="J162">
        <f t="shared" si="11"/>
        <v>5.8616270582193453</v>
      </c>
    </row>
    <row r="163" spans="1:10">
      <c r="A163">
        <v>0.7288</v>
      </c>
      <c r="B163">
        <v>20.979600000000001</v>
      </c>
      <c r="C163">
        <f t="shared" si="9"/>
        <v>22.722574074255505</v>
      </c>
      <c r="I163">
        <f t="shared" si="10"/>
        <v>-1.7429740742555033</v>
      </c>
      <c r="J163">
        <f t="shared" si="11"/>
        <v>3.037958623526829</v>
      </c>
    </row>
    <row r="164" spans="1:10">
      <c r="A164">
        <v>0.73329999999999995</v>
      </c>
      <c r="B164">
        <v>22.3367</v>
      </c>
      <c r="C164">
        <f t="shared" si="9"/>
        <v>22.556468450048779</v>
      </c>
      <c r="I164">
        <f t="shared" si="10"/>
        <v>-0.21976845004877887</v>
      </c>
      <c r="J164">
        <f t="shared" si="11"/>
        <v>4.8298171636842614E-2</v>
      </c>
    </row>
    <row r="165" spans="1:10">
      <c r="A165">
        <v>0.73780000000000001</v>
      </c>
      <c r="B165">
        <v>22.010200000000001</v>
      </c>
      <c r="C165">
        <f t="shared" si="9"/>
        <v>22.401474274442435</v>
      </c>
      <c r="I165">
        <f t="shared" si="10"/>
        <v>-0.39127427444243423</v>
      </c>
      <c r="J165">
        <f t="shared" si="11"/>
        <v>0.15309555784045334</v>
      </c>
    </row>
    <row r="166" spans="1:10">
      <c r="A166">
        <v>0.74229999999999996</v>
      </c>
      <c r="B166">
        <v>21.316299999999998</v>
      </c>
      <c r="C166">
        <f t="shared" si="9"/>
        <v>22.257064555588105</v>
      </c>
      <c r="I166">
        <f t="shared" si="10"/>
        <v>-0.94076455558810679</v>
      </c>
      <c r="J166">
        <f t="shared" si="11"/>
        <v>0.88503794905088806</v>
      </c>
    </row>
    <row r="167" spans="1:10">
      <c r="A167">
        <v>0.74680000000000002</v>
      </c>
      <c r="B167">
        <v>20.306100000000001</v>
      </c>
      <c r="C167">
        <f t="shared" si="9"/>
        <v>22.122716828542654</v>
      </c>
      <c r="I167">
        <f t="shared" si="10"/>
        <v>-1.8166168285426529</v>
      </c>
      <c r="J167">
        <f t="shared" si="11"/>
        <v>3.3000967017443665</v>
      </c>
    </row>
    <row r="168" spans="1:10">
      <c r="A168">
        <v>0.75129999999999997</v>
      </c>
      <c r="B168">
        <v>19.648</v>
      </c>
      <c r="C168">
        <f t="shared" si="9"/>
        <v>21.997915326895669</v>
      </c>
      <c r="I168">
        <f t="shared" si="10"/>
        <v>-2.349915326895669</v>
      </c>
      <c r="J168">
        <f t="shared" si="11"/>
        <v>5.5221020435791788</v>
      </c>
    </row>
    <row r="169" spans="1:10">
      <c r="A169">
        <v>0.75580000000000003</v>
      </c>
      <c r="B169">
        <v>18.642900000000001</v>
      </c>
      <c r="C169">
        <f t="shared" si="9"/>
        <v>21.882152933008285</v>
      </c>
      <c r="I169">
        <f t="shared" si="10"/>
        <v>-3.2392529330082844</v>
      </c>
      <c r="J169">
        <f t="shared" si="11"/>
        <v>10.492759564002773</v>
      </c>
    </row>
    <row r="170" spans="1:10">
      <c r="A170">
        <v>0.76029999999999998</v>
      </c>
      <c r="B170">
        <v>21</v>
      </c>
      <c r="C170">
        <f t="shared" si="9"/>
        <v>21.774932911165497</v>
      </c>
      <c r="I170">
        <f t="shared" si="10"/>
        <v>-0.77493291116549656</v>
      </c>
      <c r="J170">
        <f t="shared" si="11"/>
        <v>0.60052101680743142</v>
      </c>
    </row>
    <row r="171" spans="1:10">
      <c r="A171">
        <v>0.76480000000000004</v>
      </c>
      <c r="B171">
        <v>18.102</v>
      </c>
      <c r="C171">
        <f t="shared" si="9"/>
        <v>21.675770429429342</v>
      </c>
      <c r="I171">
        <f t="shared" si="10"/>
        <v>-3.5737704294293415</v>
      </c>
      <c r="J171">
        <f t="shared" si="11"/>
        <v>12.77183508226358</v>
      </c>
    </row>
    <row r="172" spans="1:10">
      <c r="A172">
        <v>0.76929999999999998</v>
      </c>
      <c r="B172">
        <v>18.510200000000001</v>
      </c>
      <c r="C172">
        <f t="shared" si="9"/>
        <v>21.584193877283408</v>
      </c>
      <c r="I172">
        <f t="shared" si="10"/>
        <v>-3.0739938772834066</v>
      </c>
      <c r="J172">
        <f t="shared" si="11"/>
        <v>9.4494383575758718</v>
      </c>
    </row>
    <row r="173" spans="1:10">
      <c r="A173">
        <v>0.77380000000000004</v>
      </c>
      <c r="B173">
        <v>19.755099999999999</v>
      </c>
      <c r="C173">
        <f t="shared" si="9"/>
        <v>21.499745987280772</v>
      </c>
      <c r="I173">
        <f t="shared" si="10"/>
        <v>-1.7446459872807729</v>
      </c>
      <c r="J173">
        <f t="shared" si="11"/>
        <v>3.0437896209349029</v>
      </c>
    </row>
    <row r="174" spans="1:10">
      <c r="A174">
        <v>0.77829999999999999</v>
      </c>
      <c r="B174">
        <v>19</v>
      </c>
      <c r="C174">
        <f t="shared" si="9"/>
        <v>21.421984769852124</v>
      </c>
      <c r="I174">
        <f t="shared" si="10"/>
        <v>-2.4219847698521235</v>
      </c>
      <c r="J174">
        <f t="shared" si="11"/>
        <v>5.8660102253956437</v>
      </c>
    </row>
    <row r="175" spans="1:10">
      <c r="A175">
        <v>0.78280000000000005</v>
      </c>
      <c r="B175">
        <v>18.775500000000001</v>
      </c>
      <c r="C175">
        <f t="shared" si="9"/>
        <v>21.350484271202451</v>
      </c>
      <c r="I175">
        <f t="shared" si="10"/>
        <v>-2.5749842712024495</v>
      </c>
      <c r="J175">
        <f t="shared" si="11"/>
        <v>6.63054399694001</v>
      </c>
    </row>
    <row r="176" spans="1:10">
      <c r="A176">
        <v>0.7873</v>
      </c>
      <c r="B176">
        <v>19</v>
      </c>
      <c r="C176">
        <f t="shared" si="9"/>
        <v>21.284835164831495</v>
      </c>
      <c r="I176">
        <f t="shared" si="10"/>
        <v>-2.2848351648314953</v>
      </c>
      <c r="J176">
        <f t="shared" si="11"/>
        <v>5.2204717304505666</v>
      </c>
    </row>
    <row r="177" spans="1:10">
      <c r="A177">
        <v>0.79179999999999995</v>
      </c>
      <c r="B177">
        <v>21</v>
      </c>
      <c r="C177">
        <f t="shared" si="9"/>
        <v>21.224645187662453</v>
      </c>
      <c r="I177">
        <f t="shared" si="10"/>
        <v>-0.22464518766245334</v>
      </c>
      <c r="J177">
        <f t="shared" si="11"/>
        <v>5.0465460339898877E-2</v>
      </c>
    </row>
    <row r="178" spans="1:10">
      <c r="A178">
        <v>0.79630000000000001</v>
      </c>
      <c r="B178">
        <v>20.790800000000001</v>
      </c>
      <c r="C178">
        <f t="shared" si="9"/>
        <v>21.169539432065182</v>
      </c>
      <c r="I178">
        <f t="shared" si="10"/>
        <v>-0.37873943206518135</v>
      </c>
      <c r="J178">
        <f t="shared" si="11"/>
        <v>0.1434435574010561</v>
      </c>
    </row>
    <row r="179" spans="1:10">
      <c r="A179">
        <v>0.80079999999999996</v>
      </c>
      <c r="B179">
        <v>19.775500000000001</v>
      </c>
      <c r="C179">
        <f t="shared" si="9"/>
        <v>21.119160505224599</v>
      </c>
      <c r="I179">
        <f t="shared" si="10"/>
        <v>-1.343660505224598</v>
      </c>
      <c r="J179">
        <f t="shared" si="11"/>
        <v>1.8054235533004219</v>
      </c>
    </row>
    <row r="180" spans="1:10">
      <c r="A180">
        <v>0.80530000000000002</v>
      </c>
      <c r="B180">
        <v>19</v>
      </c>
      <c r="C180">
        <f t="shared" si="9"/>
        <v>21.073168567342982</v>
      </c>
      <c r="I180">
        <f t="shared" si="10"/>
        <v>-2.0731685673429823</v>
      </c>
      <c r="J180">
        <f t="shared" si="11"/>
        <v>4.2980279086189537</v>
      </c>
    </row>
    <row r="181" spans="1:10">
      <c r="A181">
        <v>0.80979999999999996</v>
      </c>
      <c r="B181">
        <v>16.8367</v>
      </c>
      <c r="C181">
        <f t="shared" si="9"/>
        <v>21.031241260088496</v>
      </c>
      <c r="I181">
        <f t="shared" si="10"/>
        <v>-4.1945412600884957</v>
      </c>
      <c r="J181">
        <f t="shared" si="11"/>
        <v>17.594176382584784</v>
      </c>
    </row>
    <row r="182" spans="1:10">
      <c r="A182">
        <v>0.81430000000000002</v>
      </c>
      <c r="B182">
        <v>19.540800000000001</v>
      </c>
      <c r="C182">
        <f t="shared" si="9"/>
        <v>20.99307353652252</v>
      </c>
      <c r="I182">
        <f t="shared" si="10"/>
        <v>-1.4522735365225188</v>
      </c>
      <c r="J182">
        <f t="shared" si="11"/>
        <v>2.1090984248836238</v>
      </c>
    </row>
    <row r="183" spans="1:10">
      <c r="A183">
        <v>0.81879999999999997</v>
      </c>
      <c r="B183">
        <v>17.714300000000001</v>
      </c>
      <c r="C183">
        <f t="shared" si="9"/>
        <v>20.958377403468148</v>
      </c>
      <c r="I183">
        <f t="shared" si="10"/>
        <v>-3.2440774034681468</v>
      </c>
      <c r="J183">
        <f t="shared" si="11"/>
        <v>10.524038199692633</v>
      </c>
    </row>
    <row r="184" spans="1:10">
      <c r="A184">
        <v>0.82330000000000003</v>
      </c>
      <c r="B184">
        <v>18</v>
      </c>
      <c r="C184">
        <f t="shared" si="9"/>
        <v>20.926881586932559</v>
      </c>
      <c r="I184">
        <f t="shared" si="10"/>
        <v>-2.9268815869325593</v>
      </c>
      <c r="J184">
        <f t="shared" si="11"/>
        <v>8.566635823924857</v>
      </c>
    </row>
    <row r="185" spans="1:10">
      <c r="A185">
        <v>0.82779999999999998</v>
      </c>
      <c r="B185">
        <v>21.071400000000001</v>
      </c>
      <c r="C185">
        <f t="shared" si="9"/>
        <v>20.898331130778971</v>
      </c>
      <c r="I185">
        <f t="shared" si="10"/>
        <v>0.17306886922103004</v>
      </c>
      <c r="J185">
        <f t="shared" si="11"/>
        <v>2.9952833493446001E-2</v>
      </c>
    </row>
    <row r="186" spans="1:10">
      <c r="A186">
        <v>0.83230000000000004</v>
      </c>
      <c r="B186">
        <v>20.2194</v>
      </c>
      <c r="C186">
        <f t="shared" si="9"/>
        <v>20.872486938370844</v>
      </c>
      <c r="I186">
        <f t="shared" si="10"/>
        <v>-0.65308693837084419</v>
      </c>
      <c r="J186">
        <f t="shared" si="11"/>
        <v>0.42652254907060283</v>
      </c>
    </row>
    <row r="187" spans="1:10">
      <c r="A187">
        <v>0.83679999999999999</v>
      </c>
      <c r="B187">
        <v>18.898</v>
      </c>
      <c r="C187">
        <f t="shared" si="9"/>
        <v>20.849125266392452</v>
      </c>
      <c r="I187">
        <f t="shared" si="10"/>
        <v>-1.9511252663924523</v>
      </c>
      <c r="J187">
        <f t="shared" si="11"/>
        <v>3.8068898051550182</v>
      </c>
    </row>
    <row r="188" spans="1:10">
      <c r="A188">
        <v>0.84130000000000005</v>
      </c>
      <c r="B188">
        <v>21.729600000000001</v>
      </c>
      <c r="C188">
        <f t="shared" si="9"/>
        <v>20.828037179496498</v>
      </c>
      <c r="I188">
        <f t="shared" si="10"/>
        <v>0.90156282050350356</v>
      </c>
      <c r="J188">
        <f t="shared" si="11"/>
        <v>0.81281551931423257</v>
      </c>
    </row>
    <row r="189" spans="1:10">
      <c r="A189">
        <v>0.8458</v>
      </c>
      <c r="B189">
        <v>18</v>
      </c>
      <c r="C189">
        <f t="shared" si="9"/>
        <v>20.809027973850529</v>
      </c>
      <c r="I189">
        <f t="shared" si="10"/>
        <v>-2.8090279738505295</v>
      </c>
      <c r="J189">
        <f t="shared" si="11"/>
        <v>7.890638157874811</v>
      </c>
    </row>
    <row r="190" spans="1:10">
      <c r="A190">
        <v>0.85029999999999994</v>
      </c>
      <c r="B190">
        <v>21.071400000000001</v>
      </c>
      <c r="C190">
        <f t="shared" si="9"/>
        <v>20.791916577058529</v>
      </c>
      <c r="I190">
        <f t="shared" si="10"/>
        <v>0.2794834229414711</v>
      </c>
      <c r="J190">
        <f t="shared" si="11"/>
        <v>7.8110983699081218E-2</v>
      </c>
    </row>
    <row r="191" spans="1:10">
      <c r="A191">
        <v>0.8548</v>
      </c>
      <c r="B191">
        <v>18.816299999999998</v>
      </c>
      <c r="C191">
        <f t="shared" si="9"/>
        <v>20.776534931330378</v>
      </c>
      <c r="I191">
        <f t="shared" si="10"/>
        <v>-1.9602349313303797</v>
      </c>
      <c r="J191">
        <f t="shared" si="11"/>
        <v>3.8425209860078184</v>
      </c>
    </row>
    <row r="192" spans="1:10">
      <c r="A192">
        <v>0.85929999999999995</v>
      </c>
      <c r="B192">
        <v>23.846900000000002</v>
      </c>
      <c r="C192">
        <f t="shared" si="9"/>
        <v>20.76272736616724</v>
      </c>
      <c r="I192">
        <f t="shared" si="10"/>
        <v>3.0841726338327611</v>
      </c>
      <c r="J192">
        <f t="shared" si="11"/>
        <v>9.5121208352829107</v>
      </c>
    </row>
    <row r="193" spans="1:10">
      <c r="A193">
        <v>0.86380000000000001</v>
      </c>
      <c r="B193">
        <v>20.040800000000001</v>
      </c>
      <c r="C193">
        <f t="shared" si="9"/>
        <v>20.750349966232296</v>
      </c>
      <c r="I193">
        <f t="shared" si="10"/>
        <v>-0.70954996623229505</v>
      </c>
      <c r="J193">
        <f t="shared" si="11"/>
        <v>0.50346115458025109</v>
      </c>
    </row>
    <row r="194" spans="1:10">
      <c r="A194">
        <v>0.86829999999999996</v>
      </c>
      <c r="B194">
        <v>18.938800000000001</v>
      </c>
      <c r="C194">
        <f t="shared" ref="C194:C197" si="12">H$2*EXP(-2*(A194-H$4)^2/H$3^2)+H$5</f>
        <v>20.739269939488725</v>
      </c>
      <c r="I194">
        <f t="shared" ref="I194:I197" si="13">B194-C194</f>
        <v>-1.8004699394887247</v>
      </c>
      <c r="J194">
        <f t="shared" ref="J194:J197" si="14">I194^2</f>
        <v>3.241692003002532</v>
      </c>
    </row>
    <row r="195" spans="1:10">
      <c r="A195">
        <v>0.87280000000000002</v>
      </c>
      <c r="B195">
        <v>19.489799999999999</v>
      </c>
      <c r="C195">
        <f t="shared" si="12"/>
        <v>20.729364990116494</v>
      </c>
      <c r="I195">
        <f t="shared" si="13"/>
        <v>-1.2395649901164951</v>
      </c>
      <c r="J195">
        <f t="shared" si="14"/>
        <v>1.5365213647225067</v>
      </c>
    </row>
    <row r="196" spans="1:10">
      <c r="A196">
        <v>0.87729999999999997</v>
      </c>
      <c r="B196">
        <v>17.979600000000001</v>
      </c>
      <c r="C196">
        <f t="shared" si="12"/>
        <v>20.720522700169575</v>
      </c>
      <c r="I196">
        <f t="shared" si="13"/>
        <v>-2.7409227001695733</v>
      </c>
      <c r="J196">
        <f t="shared" si="14"/>
        <v>7.5126572483048646</v>
      </c>
    </row>
    <row r="197" spans="1:10">
      <c r="A197">
        <v>0.88180000000000003</v>
      </c>
      <c r="B197">
        <v>17.5</v>
      </c>
      <c r="C197">
        <f t="shared" si="12"/>
        <v>20.712639923410173</v>
      </c>
      <c r="I197">
        <f t="shared" si="13"/>
        <v>-3.2126399234101726</v>
      </c>
      <c r="J197">
        <f t="shared" si="14"/>
        <v>10.32105527748892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Abir</dc:creator>
  <cp:lastModifiedBy>Matthew  Ferguson</cp:lastModifiedBy>
  <dcterms:created xsi:type="dcterms:W3CDTF">2014-10-17T22:05:47Z</dcterms:created>
  <dcterms:modified xsi:type="dcterms:W3CDTF">2014-10-20T18:42:51Z</dcterms:modified>
</cp:coreProperties>
</file>