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erha\OneDrive\Desktop\PubFigures\Excel Based\"/>
    </mc:Choice>
  </mc:AlternateContent>
  <xr:revisionPtr revIDLastSave="0" documentId="13_ncr:1_{59C8337D-211B-4599-AF5D-BE3FEA1D9C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5" i="1" l="1"/>
  <c r="Y55" i="1" s="1"/>
  <c r="W56" i="1"/>
  <c r="Y56" i="1" s="1"/>
  <c r="W57" i="1"/>
  <c r="Y57" i="1" s="1"/>
  <c r="W58" i="1"/>
  <c r="Y58" i="1" s="1"/>
  <c r="W59" i="1"/>
  <c r="Y59" i="1" s="1"/>
  <c r="W60" i="1"/>
  <c r="Y60" i="1" s="1"/>
  <c r="W61" i="1"/>
  <c r="Y61" i="1" s="1"/>
  <c r="W62" i="1"/>
  <c r="Y62" i="1" s="1"/>
  <c r="W63" i="1"/>
  <c r="Y63" i="1" s="1"/>
  <c r="W64" i="1"/>
  <c r="Y64" i="1" s="1"/>
  <c r="W65" i="1"/>
  <c r="Y65" i="1" s="1"/>
  <c r="W66" i="1"/>
  <c r="Y66" i="1" s="1"/>
  <c r="W67" i="1"/>
  <c r="Y67" i="1" s="1"/>
  <c r="W68" i="1"/>
  <c r="Y68" i="1" s="1"/>
  <c r="W69" i="1"/>
  <c r="Y69" i="1" s="1"/>
  <c r="W70" i="1"/>
  <c r="Y70" i="1" s="1"/>
  <c r="W71" i="1"/>
  <c r="Y71" i="1" s="1"/>
  <c r="W72" i="1"/>
  <c r="Y72" i="1" s="1"/>
  <c r="W73" i="1"/>
  <c r="Y73" i="1" s="1"/>
  <c r="W74" i="1"/>
  <c r="Y74" i="1" s="1"/>
  <c r="W75" i="1"/>
  <c r="Y75" i="1" s="1"/>
  <c r="W76" i="1"/>
  <c r="Y76" i="1" s="1"/>
  <c r="W77" i="1"/>
  <c r="Y77" i="1" s="1"/>
  <c r="W78" i="1"/>
  <c r="Y78" i="1" s="1"/>
  <c r="W79" i="1"/>
  <c r="Y79" i="1" s="1"/>
  <c r="W80" i="1"/>
  <c r="Y80" i="1" s="1"/>
  <c r="W81" i="1"/>
  <c r="Y81" i="1" s="1"/>
  <c r="W82" i="1"/>
  <c r="Y82" i="1" s="1"/>
  <c r="W83" i="1"/>
  <c r="Y83" i="1" s="1"/>
  <c r="W84" i="1"/>
  <c r="Y84" i="1" s="1"/>
  <c r="W85" i="1"/>
  <c r="Y85" i="1" s="1"/>
  <c r="W86" i="1"/>
  <c r="Y86" i="1" s="1"/>
  <c r="W87" i="1"/>
  <c r="Y87" i="1" s="1"/>
  <c r="W88" i="1"/>
  <c r="Y88" i="1" s="1"/>
  <c r="W89" i="1"/>
  <c r="Y89" i="1" s="1"/>
  <c r="W54" i="1"/>
  <c r="Y54" i="1" s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54" i="1"/>
  <c r="P74" i="1" l="1"/>
  <c r="Q66" i="1"/>
  <c r="Q67" i="1"/>
  <c r="Q68" i="1"/>
  <c r="Q69" i="1"/>
  <c r="Q83" i="1"/>
  <c r="Q84" i="1"/>
  <c r="Q85" i="1"/>
  <c r="P55" i="1"/>
  <c r="P56" i="1"/>
  <c r="P57" i="1"/>
  <c r="P58" i="1"/>
  <c r="P59" i="1"/>
  <c r="P60" i="1"/>
  <c r="P61" i="1"/>
  <c r="Q61" i="1" s="1"/>
  <c r="P62" i="1"/>
  <c r="Q62" i="1" s="1"/>
  <c r="P63" i="1"/>
  <c r="Q63" i="1" s="1"/>
  <c r="P64" i="1"/>
  <c r="Q64" i="1" s="1"/>
  <c r="P65" i="1"/>
  <c r="Q65" i="1" s="1"/>
  <c r="P66" i="1"/>
  <c r="P67" i="1"/>
  <c r="P68" i="1"/>
  <c r="P69" i="1"/>
  <c r="P70" i="1"/>
  <c r="P71" i="1"/>
  <c r="P72" i="1"/>
  <c r="P73" i="1"/>
  <c r="P75" i="1"/>
  <c r="P76" i="1"/>
  <c r="P77" i="1"/>
  <c r="P78" i="1"/>
  <c r="P79" i="1"/>
  <c r="Q79" i="1" s="1"/>
  <c r="P80" i="1"/>
  <c r="Q80" i="1" s="1"/>
  <c r="P81" i="1"/>
  <c r="Q81" i="1" s="1"/>
  <c r="P82" i="1"/>
  <c r="Q82" i="1" s="1"/>
  <c r="P83" i="1"/>
  <c r="P84" i="1"/>
  <c r="P85" i="1"/>
  <c r="P86" i="1"/>
  <c r="P87" i="1"/>
  <c r="P88" i="1"/>
  <c r="P89" i="1"/>
  <c r="P54" i="1"/>
  <c r="N82" i="1"/>
  <c r="N72" i="1"/>
  <c r="Q72" i="1" s="1"/>
  <c r="N73" i="1"/>
  <c r="Q73" i="1" s="1"/>
  <c r="N74" i="1"/>
  <c r="Q74" i="1" s="1"/>
  <c r="N75" i="1"/>
  <c r="Q75" i="1" s="1"/>
  <c r="N76" i="1"/>
  <c r="Q76" i="1" s="1"/>
  <c r="N77" i="1"/>
  <c r="Q77" i="1" s="1"/>
  <c r="N78" i="1"/>
  <c r="Q78" i="1" s="1"/>
  <c r="N79" i="1"/>
  <c r="N80" i="1"/>
  <c r="N81" i="1"/>
  <c r="N83" i="1"/>
  <c r="N84" i="1"/>
  <c r="N85" i="1"/>
  <c r="N86" i="1"/>
  <c r="Q86" i="1" s="1"/>
  <c r="N87" i="1"/>
  <c r="Q87" i="1" s="1"/>
  <c r="N88" i="1"/>
  <c r="Q88" i="1" s="1"/>
  <c r="N89" i="1"/>
  <c r="Q89" i="1" s="1"/>
  <c r="N55" i="1"/>
  <c r="Q55" i="1" s="1"/>
  <c r="N56" i="1"/>
  <c r="Q56" i="1" s="1"/>
  <c r="N57" i="1"/>
  <c r="Q57" i="1" s="1"/>
  <c r="N58" i="1"/>
  <c r="Q58" i="1" s="1"/>
  <c r="N59" i="1"/>
  <c r="Q59" i="1" s="1"/>
  <c r="N60" i="1"/>
  <c r="Q60" i="1" s="1"/>
  <c r="N61" i="1"/>
  <c r="N62" i="1"/>
  <c r="N63" i="1"/>
  <c r="N64" i="1"/>
  <c r="N65" i="1"/>
  <c r="N66" i="1"/>
  <c r="N67" i="1"/>
  <c r="N68" i="1"/>
  <c r="N69" i="1"/>
  <c r="N70" i="1"/>
  <c r="Q70" i="1" s="1"/>
  <c r="N71" i="1"/>
  <c r="Q71" i="1" s="1"/>
  <c r="N54" i="1"/>
  <c r="Q54" i="1" s="1"/>
</calcChain>
</file>

<file path=xl/sharedStrings.xml><?xml version="1.0" encoding="utf-8"?>
<sst xmlns="http://schemas.openxmlformats.org/spreadsheetml/2006/main" count="1134" uniqueCount="167">
  <si>
    <t>ppGpp_20201002_022.d</t>
  </si>
  <si>
    <t>R10B1</t>
  </si>
  <si>
    <t>ppGpp_20201002_034.d</t>
  </si>
  <si>
    <t>R1A2</t>
  </si>
  <si>
    <t>R10A1</t>
  </si>
  <si>
    <t>STD 5 uM - Old</t>
  </si>
  <si>
    <t>ppGpp_20201002_040.d</t>
  </si>
  <si>
    <t>ppGpp_20201002_024.d</t>
  </si>
  <si>
    <t>CDP (ISTD) Results</t>
  </si>
  <si>
    <t>ppGpp_20201002_017.d</t>
  </si>
  <si>
    <t>R0A2</t>
  </si>
  <si>
    <t>M1A2</t>
  </si>
  <si>
    <t>ppGpp_20201002_038.d</t>
  </si>
  <si>
    <t>UTP (ISTD) Results</t>
  </si>
  <si>
    <t>R0C1</t>
  </si>
  <si>
    <t>CTP (ISTD) Results</t>
  </si>
  <si>
    <t>ppGpp_20201002_029.d</t>
  </si>
  <si>
    <t>ppGpp (ISTD) Results</t>
  </si>
  <si>
    <t>S/N</t>
  </si>
  <si>
    <t>ppGpp_20201002_003.d</t>
  </si>
  <si>
    <t>U-15N-ppGpp Results</t>
  </si>
  <si>
    <t>ppGpp_20201002_002.d</t>
  </si>
  <si>
    <t>ppGpp_20201002_035.d</t>
  </si>
  <si>
    <t>ppGpp_20201002_039.d</t>
  </si>
  <si>
    <t>R10A2</t>
  </si>
  <si>
    <t>M1A1</t>
  </si>
  <si>
    <t>Sample</t>
  </si>
  <si>
    <t>Level</t>
  </si>
  <si>
    <t>U-15N-C3-CoA Results</t>
  </si>
  <si>
    <t>ppGpp_20201002_006.d</t>
  </si>
  <si>
    <t>ppGpp_20201002_014.d</t>
  </si>
  <si>
    <t>ppGpp_20201002_016.d</t>
  </si>
  <si>
    <t>R2C1</t>
  </si>
  <si>
    <t>U-15N-NADPH Results</t>
  </si>
  <si>
    <t>U-15N-UMP Results</t>
  </si>
  <si>
    <t>R0B1</t>
  </si>
  <si>
    <t>ppGpp_20201002_030.d</t>
  </si>
  <si>
    <t>Vol.</t>
  </si>
  <si>
    <t>U-15N-CMP Results</t>
  </si>
  <si>
    <t>R2C2</t>
  </si>
  <si>
    <t>M0C1</t>
  </si>
  <si>
    <t>R2A2</t>
  </si>
  <si>
    <t>R0B2</t>
  </si>
  <si>
    <t>ppGpp_20201002_031.d</t>
  </si>
  <si>
    <t>ADP (ISTD) Results</t>
  </si>
  <si>
    <t>R1B2</t>
  </si>
  <si>
    <t>ppGpp_20201002_015.d</t>
  </si>
  <si>
    <t>U-15N-NAD Results</t>
  </si>
  <si>
    <t>Data File</t>
  </si>
  <si>
    <t>R0A1</t>
  </si>
  <si>
    <t>R1B1</t>
  </si>
  <si>
    <t>ppGpp_20201002_028.d</t>
  </si>
  <si>
    <t>U-15N-ATP Results</t>
  </si>
  <si>
    <t>ppGpp_20201002_043.d</t>
  </si>
  <si>
    <t>U-15N-Mal-CoA Results</t>
  </si>
  <si>
    <t>M0B2</t>
  </si>
  <si>
    <t>M1B2</t>
  </si>
  <si>
    <t>cAMP (ISTD) Results</t>
  </si>
  <si>
    <t>R2B1</t>
  </si>
  <si>
    <t>R0C2</t>
  </si>
  <si>
    <t>Name</t>
  </si>
  <si>
    <t>U-15N-UDP Results</t>
  </si>
  <si>
    <t>GTP (ISTD) Results</t>
  </si>
  <si>
    <t>U-15N-ADP Results</t>
  </si>
  <si>
    <t>ppGpp_20201002_042.d</t>
  </si>
  <si>
    <t>ppGpp_20201002_021.d</t>
  </si>
  <si>
    <t>U-15N-CDP Results</t>
  </si>
  <si>
    <t>M1C1</t>
  </si>
  <si>
    <t>Acq. Date-Time</t>
  </si>
  <si>
    <t>ppGpp_20201002_010.d</t>
  </si>
  <si>
    <t>M1C2</t>
  </si>
  <si>
    <t>R10B2</t>
  </si>
  <si>
    <t>ppGpp_20201002_013.d</t>
  </si>
  <si>
    <t>R10C1</t>
  </si>
  <si>
    <t>Area</t>
  </si>
  <si>
    <t>U-15N-C2-CoA Results</t>
  </si>
  <si>
    <t>ppGpp_20201002_023.d</t>
  </si>
  <si>
    <t>ppGpp_20201002_020.d</t>
  </si>
  <si>
    <t>R1C1</t>
  </si>
  <si>
    <t>ppGpp_20201002_033.d</t>
  </si>
  <si>
    <t>U-15N-GMP Results</t>
  </si>
  <si>
    <t>CMP (ISTD) Results</t>
  </si>
  <si>
    <t>STD 5 uM - New</t>
  </si>
  <si>
    <t>R10C2</t>
  </si>
  <si>
    <t>M0B1</t>
  </si>
  <si>
    <t>ppGpp_20201002_018.d</t>
  </si>
  <si>
    <t>Acq. Method File</t>
  </si>
  <si>
    <t>ppGpp_20201002_032.d</t>
  </si>
  <si>
    <t>ppGpp_20201002_008.d</t>
  </si>
  <si>
    <t>M0C2</t>
  </si>
  <si>
    <t>U-15N-UTP Results</t>
  </si>
  <si>
    <t>ppGpp_20201002_044.d</t>
  </si>
  <si>
    <t>M0A1</t>
  </si>
  <si>
    <t>ppGpp_20201002_027.d</t>
  </si>
  <si>
    <t>ppGpp_20201002_037.d</t>
  </si>
  <si>
    <t>ppGpp_20201002_009.d</t>
  </si>
  <si>
    <t>U-15N-GTP Results</t>
  </si>
  <si>
    <t>U-15N-CTP Results</t>
  </si>
  <si>
    <t>UMP (ISTD) Results</t>
  </si>
  <si>
    <t>GDP (ISTD) Results</t>
  </si>
  <si>
    <t>GMP (ISTD) Results</t>
  </si>
  <si>
    <t>ppGpp_20201002_019.d</t>
  </si>
  <si>
    <t>ppGpp_20201002_036.d</t>
  </si>
  <si>
    <t>ppGpp_20201002_005.d</t>
  </si>
  <si>
    <t>U-15N-CoA-SH Results</t>
  </si>
  <si>
    <t>U-15N-suc-CoA Results</t>
  </si>
  <si>
    <t>ppGpp_20201002_012.d</t>
  </si>
  <si>
    <t>ATP (ISTD) Results</t>
  </si>
  <si>
    <t>M0A2</t>
  </si>
  <si>
    <t>ppGpp_20201002_026.d</t>
  </si>
  <si>
    <t>U-15N-NADH Results</t>
  </si>
  <si>
    <t/>
  </si>
  <si>
    <t>U-15N-NADP Results</t>
  </si>
  <si>
    <t>C2-CoA (ISTD) Results</t>
  </si>
  <si>
    <t>UDP (ISTD) Results</t>
  </si>
  <si>
    <t>20190519_cHILIC_NXP_CoA.m</t>
  </si>
  <si>
    <t>RR</t>
  </si>
  <si>
    <t>R1A1</t>
  </si>
  <si>
    <t>R1C2</t>
  </si>
  <si>
    <t>M1B1</t>
  </si>
  <si>
    <t>ppGpp_20201002_025.d</t>
  </si>
  <si>
    <t>ppGpp_20201002_011.d</t>
  </si>
  <si>
    <t>U-15N-cAMP Results</t>
  </si>
  <si>
    <t>ppGpp_20201002_007.d</t>
  </si>
  <si>
    <t>R2A1</t>
  </si>
  <si>
    <t>R2B2</t>
  </si>
  <si>
    <t>ppGpp_20201002_041.d</t>
  </si>
  <si>
    <t>AMP (ISTD) Results</t>
  </si>
  <si>
    <t>U-15N-AMP Results</t>
  </si>
  <si>
    <t>U-15N-GDP Results</t>
  </si>
  <si>
    <t>Infinity</t>
  </si>
  <si>
    <t>OD</t>
  </si>
  <si>
    <t>ppGppRR</t>
  </si>
  <si>
    <t>ppGpppMol/OD</t>
  </si>
  <si>
    <t>GTPRR</t>
  </si>
  <si>
    <t>GTPPmolOD</t>
  </si>
  <si>
    <t>PlotX</t>
  </si>
  <si>
    <t>ppGpp/GTP</t>
  </si>
  <si>
    <t>ATPRR</t>
  </si>
  <si>
    <t>ATPPmolOD</t>
  </si>
  <si>
    <t>ADPRR</t>
  </si>
  <si>
    <t>ADPpMolODml</t>
  </si>
  <si>
    <t>cAMPRR</t>
  </si>
  <si>
    <t>cAMPpMolOD</t>
  </si>
  <si>
    <t>c2CoA-RR</t>
  </si>
  <si>
    <t>c2CoApMolOD</t>
  </si>
  <si>
    <t>R0</t>
  </si>
  <si>
    <t>pRelA-NCM3711</t>
  </si>
  <si>
    <t>R1</t>
  </si>
  <si>
    <t>R2</t>
  </si>
  <si>
    <t>R10</t>
  </si>
  <si>
    <t>10ng/ml DOX</t>
  </si>
  <si>
    <t>2ng/ml DOX</t>
  </si>
  <si>
    <t>1ng/ml DOX</t>
  </si>
  <si>
    <t>0ng/ml DOX</t>
  </si>
  <si>
    <t>A B and C are technical repeats from the same culture</t>
  </si>
  <si>
    <t>M0</t>
  </si>
  <si>
    <t>pMesh1_CFP</t>
  </si>
  <si>
    <t>0uM IPTG</t>
  </si>
  <si>
    <t>M100</t>
  </si>
  <si>
    <t>100uM IPTG</t>
  </si>
  <si>
    <t>NCM3722(WT)+plasmid</t>
  </si>
  <si>
    <t>Induction</t>
  </si>
  <si>
    <t>150*RelativeResponse/(2*OD) =[ppGpp] pMol/OD/ml</t>
  </si>
  <si>
    <t>1 and 2 after ABC indicates 2 biological replicates growing in different flasks.</t>
  </si>
  <si>
    <t>2ml sampled, internal STD concentration: 150 pMol/ml</t>
  </si>
  <si>
    <t>Very low internal standard. 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</si>
</sst>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sz val="8"/>
      <color rgb="FFFF0000"/>
      <name val="Microsoft Sans Serif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0" borderId="1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right" vertical="top"/>
    </xf>
    <xf numFmtId="2" fontId="1" fillId="3" borderId="1" xfId="0" applyNumberFormat="1" applyFont="1" applyFill="1" applyBorder="1" applyAlignment="1">
      <alignment horizontal="left" vertical="top"/>
    </xf>
    <xf numFmtId="2" fontId="1" fillId="3" borderId="1" xfId="0" applyNumberFormat="1" applyFont="1" applyFill="1" applyBorder="1" applyAlignment="1">
      <alignment horizontal="right" vertical="top"/>
    </xf>
    <xf numFmtId="2" fontId="0" fillId="3" borderId="0" xfId="0" applyNumberFormat="1" applyFill="1"/>
    <xf numFmtId="2" fontId="0" fillId="4" borderId="0" xfId="0" applyNumberFormat="1" applyFill="1"/>
    <xf numFmtId="2" fontId="1" fillId="4" borderId="1" xfId="0" applyNumberFormat="1" applyFont="1" applyFill="1" applyBorder="1" applyAlignment="1">
      <alignment horizontal="left" vertical="top"/>
    </xf>
    <xf numFmtId="2" fontId="1" fillId="4" borderId="1" xfId="0" applyNumberFormat="1" applyFont="1" applyFill="1" applyBorder="1" applyAlignment="1">
      <alignment horizontal="right" vertical="top"/>
    </xf>
    <xf numFmtId="2" fontId="3" fillId="4" borderId="1" xfId="0" applyNumberFormat="1" applyFont="1" applyFill="1" applyBorder="1" applyAlignment="1">
      <alignment horizontal="right" vertical="top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4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(Sheet1!$J$54:$J$81,Sheet1!$J$83:$J$89)</c:f>
              <c:numCache>
                <c:formatCode>0.00</c:formatCode>
                <c:ptCount val="35"/>
                <c:pt idx="0">
                  <c:v>5.0999999999999996</c:v>
                </c:pt>
                <c:pt idx="1">
                  <c:v>4.9000000000000004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4.0999999999999996</c:v>
                </c:pt>
                <c:pt idx="9">
                  <c:v>3.9</c:v>
                </c:pt>
                <c:pt idx="10">
                  <c:v>4.0999999999999996</c:v>
                </c:pt>
                <c:pt idx="11">
                  <c:v>3.9</c:v>
                </c:pt>
                <c:pt idx="12">
                  <c:v>6.1</c:v>
                </c:pt>
                <c:pt idx="13">
                  <c:v>5.9</c:v>
                </c:pt>
                <c:pt idx="14">
                  <c:v>6.1</c:v>
                </c:pt>
                <c:pt idx="15">
                  <c:v>5.9</c:v>
                </c:pt>
                <c:pt idx="16">
                  <c:v>6.1</c:v>
                </c:pt>
                <c:pt idx="17">
                  <c:v>5.9</c:v>
                </c:pt>
                <c:pt idx="18">
                  <c:v>3.1</c:v>
                </c:pt>
                <c:pt idx="19">
                  <c:v>2.9</c:v>
                </c:pt>
                <c:pt idx="20">
                  <c:v>3.1</c:v>
                </c:pt>
                <c:pt idx="21">
                  <c:v>2.9</c:v>
                </c:pt>
                <c:pt idx="22">
                  <c:v>3.1</c:v>
                </c:pt>
                <c:pt idx="23">
                  <c:v>2.9</c:v>
                </c:pt>
                <c:pt idx="24">
                  <c:v>1.1000000000000001</c:v>
                </c:pt>
                <c:pt idx="25">
                  <c:v>0.9</c:v>
                </c:pt>
                <c:pt idx="26">
                  <c:v>1.1000000000000001</c:v>
                </c:pt>
                <c:pt idx="27">
                  <c:v>0.9</c:v>
                </c:pt>
                <c:pt idx="28">
                  <c:v>0.9</c:v>
                </c:pt>
                <c:pt idx="29">
                  <c:v>2.1</c:v>
                </c:pt>
                <c:pt idx="30">
                  <c:v>1.9</c:v>
                </c:pt>
                <c:pt idx="31">
                  <c:v>2.1</c:v>
                </c:pt>
                <c:pt idx="32">
                  <c:v>1.9</c:v>
                </c:pt>
                <c:pt idx="33">
                  <c:v>2.1</c:v>
                </c:pt>
                <c:pt idx="34">
                  <c:v>1.9</c:v>
                </c:pt>
              </c:numCache>
            </c:numRef>
          </c:xVal>
          <c:yVal>
            <c:numRef>
              <c:f>(Sheet1!$N$54:$N$81,Sheet1!$N$83:$N$89)</c:f>
              <c:numCache>
                <c:formatCode>0.00</c:formatCode>
                <c:ptCount val="35"/>
                <c:pt idx="0">
                  <c:v>227.26236057663024</c:v>
                </c:pt>
                <c:pt idx="1">
                  <c:v>205.68053849572757</c:v>
                </c:pt>
                <c:pt idx="2">
                  <c:v>309.3913907938333</c:v>
                </c:pt>
                <c:pt idx="3">
                  <c:v>188.67339237235674</c:v>
                </c:pt>
                <c:pt idx="4">
                  <c:v>417.15440962323879</c:v>
                </c:pt>
                <c:pt idx="5">
                  <c:v>213.02984591033626</c:v>
                </c:pt>
                <c:pt idx="6">
                  <c:v>210.76141436673561</c:v>
                </c:pt>
                <c:pt idx="7">
                  <c:v>214.79663867920968</c:v>
                </c:pt>
                <c:pt idx="8">
                  <c:v>211.04990449115195</c:v>
                </c:pt>
                <c:pt idx="9">
                  <c:v>164.27406209797553</c:v>
                </c:pt>
                <c:pt idx="10">
                  <c:v>156.49301957668661</c:v>
                </c:pt>
                <c:pt idx="11">
                  <c:v>136.47795288451243</c:v>
                </c:pt>
                <c:pt idx="12">
                  <c:v>637.88679803886509</c:v>
                </c:pt>
                <c:pt idx="13">
                  <c:v>387.54271203327755</c:v>
                </c:pt>
                <c:pt idx="14">
                  <c:v>525.68595728642003</c:v>
                </c:pt>
                <c:pt idx="15">
                  <c:v>420.36420116504098</c:v>
                </c:pt>
                <c:pt idx="16">
                  <c:v>504.29727239083002</c:v>
                </c:pt>
                <c:pt idx="17">
                  <c:v>339.64260009301751</c:v>
                </c:pt>
                <c:pt idx="18">
                  <c:v>68.408143183794593</c:v>
                </c:pt>
                <c:pt idx="19">
                  <c:v>35.621137635372371</c:v>
                </c:pt>
                <c:pt idx="20">
                  <c:v>26.975155159554166</c:v>
                </c:pt>
                <c:pt idx="21">
                  <c:v>26.812086385571245</c:v>
                </c:pt>
                <c:pt idx="22">
                  <c:v>23.757084490307086</c:v>
                </c:pt>
                <c:pt idx="23">
                  <c:v>33.388367406526498</c:v>
                </c:pt>
                <c:pt idx="24">
                  <c:v>14.550395394677304</c:v>
                </c:pt>
                <c:pt idx="25">
                  <c:v>16.038746746739562</c:v>
                </c:pt>
                <c:pt idx="26">
                  <c:v>10.891843779992941</c:v>
                </c:pt>
                <c:pt idx="27">
                  <c:v>11.754485792421494</c:v>
                </c:pt>
                <c:pt idx="28">
                  <c:v>7.9668427448140298</c:v>
                </c:pt>
                <c:pt idx="29">
                  <c:v>23.238158414765071</c:v>
                </c:pt>
                <c:pt idx="30">
                  <c:v>34.753922145461843</c:v>
                </c:pt>
                <c:pt idx="31">
                  <c:v>26.612742380855572</c:v>
                </c:pt>
                <c:pt idx="32">
                  <c:v>17.700822099205229</c:v>
                </c:pt>
                <c:pt idx="33">
                  <c:v>39.512900461886716</c:v>
                </c:pt>
                <c:pt idx="34">
                  <c:v>23.869744207502272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5-4070-ACA2-36D2A0BE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96960"/>
        <c:axId val="532694664"/>
      </c:scatterChart>
      <c:valAx>
        <c:axId val="53269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32694664"/>
        <c:crosses val="autoZero"/>
        <c:crossBetween val="midCat"/>
      </c:valAx>
      <c:valAx>
        <c:axId val="53269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ppGpp (pMol/OD/ml)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(Sheet1!$J$54:$J$81,Sheet1!$J$83:$J$89)</c:f>
              <c:numCache>
                <c:formatCode>0.00</c:formatCode>
                <c:ptCount val="35"/>
                <c:pt idx="0">
                  <c:v>5.0999999999999996</c:v>
                </c:pt>
                <c:pt idx="1">
                  <c:v>4.9000000000000004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4.0999999999999996</c:v>
                </c:pt>
                <c:pt idx="9">
                  <c:v>3.9</c:v>
                </c:pt>
                <c:pt idx="10">
                  <c:v>4.0999999999999996</c:v>
                </c:pt>
                <c:pt idx="11">
                  <c:v>3.9</c:v>
                </c:pt>
                <c:pt idx="12">
                  <c:v>6.1</c:v>
                </c:pt>
                <c:pt idx="13">
                  <c:v>5.9</c:v>
                </c:pt>
                <c:pt idx="14">
                  <c:v>6.1</c:v>
                </c:pt>
                <c:pt idx="15">
                  <c:v>5.9</c:v>
                </c:pt>
                <c:pt idx="16">
                  <c:v>6.1</c:v>
                </c:pt>
                <c:pt idx="17">
                  <c:v>5.9</c:v>
                </c:pt>
                <c:pt idx="18">
                  <c:v>3.1</c:v>
                </c:pt>
                <c:pt idx="19">
                  <c:v>2.9</c:v>
                </c:pt>
                <c:pt idx="20">
                  <c:v>3.1</c:v>
                </c:pt>
                <c:pt idx="21">
                  <c:v>2.9</c:v>
                </c:pt>
                <c:pt idx="22">
                  <c:v>3.1</c:v>
                </c:pt>
                <c:pt idx="23">
                  <c:v>2.9</c:v>
                </c:pt>
                <c:pt idx="24">
                  <c:v>1.1000000000000001</c:v>
                </c:pt>
                <c:pt idx="25">
                  <c:v>0.9</c:v>
                </c:pt>
                <c:pt idx="26">
                  <c:v>1.1000000000000001</c:v>
                </c:pt>
                <c:pt idx="27">
                  <c:v>0.9</c:v>
                </c:pt>
                <c:pt idx="28">
                  <c:v>0.9</c:v>
                </c:pt>
                <c:pt idx="29">
                  <c:v>2.1</c:v>
                </c:pt>
                <c:pt idx="30">
                  <c:v>1.9</c:v>
                </c:pt>
                <c:pt idx="31">
                  <c:v>2.1</c:v>
                </c:pt>
                <c:pt idx="32">
                  <c:v>1.9</c:v>
                </c:pt>
                <c:pt idx="33">
                  <c:v>2.1</c:v>
                </c:pt>
                <c:pt idx="34">
                  <c:v>1.9</c:v>
                </c:pt>
              </c:numCache>
            </c:numRef>
          </c:xVal>
          <c:yVal>
            <c:numRef>
              <c:f>(Sheet1!$P$54:$P$81,Sheet1!$P$83:$P$89)</c:f>
              <c:numCache>
                <c:formatCode>0.00</c:formatCode>
                <c:ptCount val="35"/>
                <c:pt idx="0">
                  <c:v>895.19304161302489</c:v>
                </c:pt>
                <c:pt idx="1">
                  <c:v>809.34978043185765</c:v>
                </c:pt>
                <c:pt idx="2">
                  <c:v>920.38951663215084</c:v>
                </c:pt>
                <c:pt idx="3">
                  <c:v>769.20419777372501</c:v>
                </c:pt>
                <c:pt idx="4">
                  <c:v>889.09460786541206</c:v>
                </c:pt>
                <c:pt idx="5">
                  <c:v>804.10661876675863</c:v>
                </c:pt>
                <c:pt idx="6">
                  <c:v>1275.1917073311695</c:v>
                </c:pt>
                <c:pt idx="7">
                  <c:v>1285.1210014646554</c:v>
                </c:pt>
                <c:pt idx="8">
                  <c:v>1345.4143263770177</c:v>
                </c:pt>
                <c:pt idx="9">
                  <c:v>1288.8734689690605</c:v>
                </c:pt>
                <c:pt idx="10">
                  <c:v>1650.9477857033748</c:v>
                </c:pt>
                <c:pt idx="11">
                  <c:v>1140.834752881138</c:v>
                </c:pt>
                <c:pt idx="12">
                  <c:v>731.50975048358669</c:v>
                </c:pt>
                <c:pt idx="13">
                  <c:v>522.00010397785672</c:v>
                </c:pt>
                <c:pt idx="14">
                  <c:v>641.26432138656173</c:v>
                </c:pt>
                <c:pt idx="15">
                  <c:v>489.6740757668033</c:v>
                </c:pt>
                <c:pt idx="16">
                  <c:v>664.83934060275169</c:v>
                </c:pt>
                <c:pt idx="17">
                  <c:v>564.26990053233499</c:v>
                </c:pt>
                <c:pt idx="18">
                  <c:v>1458.7595989956876</c:v>
                </c:pt>
                <c:pt idx="19">
                  <c:v>1797.1261925385061</c:v>
                </c:pt>
                <c:pt idx="20">
                  <c:v>1680.7744861754445</c:v>
                </c:pt>
                <c:pt idx="21">
                  <c:v>1643.0333694388123</c:v>
                </c:pt>
                <c:pt idx="22">
                  <c:v>1523.8452247909654</c:v>
                </c:pt>
                <c:pt idx="23">
                  <c:v>1800.7677170558186</c:v>
                </c:pt>
                <c:pt idx="24">
                  <c:v>1143.2797360602133</c:v>
                </c:pt>
                <c:pt idx="25">
                  <c:v>1159.2045826617195</c:v>
                </c:pt>
                <c:pt idx="26">
                  <c:v>1164.2839529387697</c:v>
                </c:pt>
                <c:pt idx="27">
                  <c:v>1178.6451403390329</c:v>
                </c:pt>
                <c:pt idx="28">
                  <c:v>1076.1839258626858</c:v>
                </c:pt>
                <c:pt idx="29">
                  <c:v>1773.0616578245811</c:v>
                </c:pt>
                <c:pt idx="30">
                  <c:v>1822.4959998869406</c:v>
                </c:pt>
                <c:pt idx="31">
                  <c:v>1519.0094796957073</c:v>
                </c:pt>
                <c:pt idx="32">
                  <c:v>1412.4325525323541</c:v>
                </c:pt>
                <c:pt idx="33">
                  <c:v>1617.7818472704998</c:v>
                </c:pt>
                <c:pt idx="34">
                  <c:v>1449.0746264048712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E-4F8D-B9FF-140F919E1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96960"/>
        <c:axId val="532694664"/>
      </c:scatterChart>
      <c:valAx>
        <c:axId val="53269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32694664"/>
        <c:crosses val="autoZero"/>
        <c:crossBetween val="midCat"/>
      </c:valAx>
      <c:valAx>
        <c:axId val="5326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GTP (pMol/OD/ml)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(Sheet1!$J$54:$J$81,Sheet1!$J$83:$J$89)</c:f>
              <c:numCache>
                <c:formatCode>0.00</c:formatCode>
                <c:ptCount val="35"/>
                <c:pt idx="0">
                  <c:v>5.0999999999999996</c:v>
                </c:pt>
                <c:pt idx="1">
                  <c:v>4.9000000000000004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4.0999999999999996</c:v>
                </c:pt>
                <c:pt idx="9">
                  <c:v>3.9</c:v>
                </c:pt>
                <c:pt idx="10">
                  <c:v>4.0999999999999996</c:v>
                </c:pt>
                <c:pt idx="11">
                  <c:v>3.9</c:v>
                </c:pt>
                <c:pt idx="12">
                  <c:v>6.1</c:v>
                </c:pt>
                <c:pt idx="13">
                  <c:v>5.9</c:v>
                </c:pt>
                <c:pt idx="14">
                  <c:v>6.1</c:v>
                </c:pt>
                <c:pt idx="15">
                  <c:v>5.9</c:v>
                </c:pt>
                <c:pt idx="16">
                  <c:v>6.1</c:v>
                </c:pt>
                <c:pt idx="17">
                  <c:v>5.9</c:v>
                </c:pt>
                <c:pt idx="18">
                  <c:v>3.1</c:v>
                </c:pt>
                <c:pt idx="19">
                  <c:v>2.9</c:v>
                </c:pt>
                <c:pt idx="20">
                  <c:v>3.1</c:v>
                </c:pt>
                <c:pt idx="21">
                  <c:v>2.9</c:v>
                </c:pt>
                <c:pt idx="22">
                  <c:v>3.1</c:v>
                </c:pt>
                <c:pt idx="23">
                  <c:v>2.9</c:v>
                </c:pt>
                <c:pt idx="24">
                  <c:v>1.1000000000000001</c:v>
                </c:pt>
                <c:pt idx="25">
                  <c:v>0.9</c:v>
                </c:pt>
                <c:pt idx="26">
                  <c:v>1.1000000000000001</c:v>
                </c:pt>
                <c:pt idx="27">
                  <c:v>0.9</c:v>
                </c:pt>
                <c:pt idx="28">
                  <c:v>0.9</c:v>
                </c:pt>
                <c:pt idx="29">
                  <c:v>2.1</c:v>
                </c:pt>
                <c:pt idx="30">
                  <c:v>1.9</c:v>
                </c:pt>
                <c:pt idx="31">
                  <c:v>2.1</c:v>
                </c:pt>
                <c:pt idx="32">
                  <c:v>1.9</c:v>
                </c:pt>
                <c:pt idx="33">
                  <c:v>2.1</c:v>
                </c:pt>
                <c:pt idx="34">
                  <c:v>1.9</c:v>
                </c:pt>
              </c:numCache>
            </c:numRef>
          </c:xVal>
          <c:yVal>
            <c:numRef>
              <c:f>(Sheet1!$Q$54:$Q$81,Sheet1!$Q$83:$Q$89)</c:f>
              <c:numCache>
                <c:formatCode>0.00</c:formatCode>
                <c:ptCount val="35"/>
                <c:pt idx="0">
                  <c:v>0.25386966834229646</c:v>
                </c:pt>
                <c:pt idx="1">
                  <c:v>0.25413059157930373</c:v>
                </c:pt>
                <c:pt idx="2">
                  <c:v>0.33615266710766628</c:v>
                </c:pt>
                <c:pt idx="3">
                  <c:v>0.24528388289926931</c:v>
                </c:pt>
                <c:pt idx="4">
                  <c:v>0.46919012434994556</c:v>
                </c:pt>
                <c:pt idx="5">
                  <c:v>0.26492736278810347</c:v>
                </c:pt>
                <c:pt idx="6">
                  <c:v>0.1652782190748677</c:v>
                </c:pt>
                <c:pt idx="7">
                  <c:v>0.16714117848389798</c:v>
                </c:pt>
                <c:pt idx="8">
                  <c:v>0.15686610462925207</c:v>
                </c:pt>
                <c:pt idx="9">
                  <c:v>0.12745553854047015</c:v>
                </c:pt>
                <c:pt idx="10">
                  <c:v>9.4789805547977307E-2</c:v>
                </c:pt>
                <c:pt idx="11">
                  <c:v>0.11962990480421654</c:v>
                </c:pt>
                <c:pt idx="12">
                  <c:v>0.87201407447702606</c:v>
                </c:pt>
                <c:pt idx="13">
                  <c:v>0.74241884068612585</c:v>
                </c:pt>
                <c:pt idx="14">
                  <c:v>0.8197648610011008</c:v>
                </c:pt>
                <c:pt idx="15">
                  <c:v>0.85845712887040881</c:v>
                </c:pt>
                <c:pt idx="16">
                  <c:v>0.75852501738785161</c:v>
                </c:pt>
                <c:pt idx="17">
                  <c:v>0.60191514694049253</c:v>
                </c:pt>
                <c:pt idx="18">
                  <c:v>4.6894733875884387E-2</c:v>
                </c:pt>
                <c:pt idx="19">
                  <c:v>1.9821166584332188E-2</c:v>
                </c:pt>
                <c:pt idx="20">
                  <c:v>1.6049241216729425E-2</c:v>
                </c:pt>
                <c:pt idx="21">
                  <c:v>1.6318649933889699E-2</c:v>
                </c:pt>
                <c:pt idx="22">
                  <c:v>1.5590221437066209E-2</c:v>
                </c:pt>
                <c:pt idx="23">
                  <c:v>1.8541185012531828E-2</c:v>
                </c:pt>
                <c:pt idx="24">
                  <c:v>1.2726889960298375E-2</c:v>
                </c:pt>
                <c:pt idx="25">
                  <c:v>1.3835993220378777E-2</c:v>
                </c:pt>
                <c:pt idx="26">
                  <c:v>9.3549720001730105E-3</c:v>
                </c:pt>
                <c:pt idx="27">
                  <c:v>9.9728793596352162E-3</c:v>
                </c:pt>
                <c:pt idx="28">
                  <c:v>7.4028635378731236E-3</c:v>
                </c:pt>
                <c:pt idx="29">
                  <c:v>1.3106232551030751E-2</c:v>
                </c:pt>
                <c:pt idx="30">
                  <c:v>1.9069409286834E-2</c:v>
                </c:pt>
                <c:pt idx="31">
                  <c:v>1.7519800064833512E-2</c:v>
                </c:pt>
                <c:pt idx="32">
                  <c:v>1.2532153884069988E-2</c:v>
                </c:pt>
                <c:pt idx="33">
                  <c:v>2.4424121539348684E-2</c:v>
                </c:pt>
                <c:pt idx="34">
                  <c:v>1.6472405059443137E-2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7-4E1D-83AE-A53F91E2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96960"/>
        <c:axId val="532694664"/>
      </c:scatterChart>
      <c:valAx>
        <c:axId val="53269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32694664"/>
        <c:crosses val="autoZero"/>
        <c:crossBetween val="midCat"/>
      </c:valAx>
      <c:valAx>
        <c:axId val="532694664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ppGpp/GTP (unitless)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(Sheet1!$J$54:$J$81,Sheet1!$J$83:$J$89)</c:f>
              <c:numCache>
                <c:formatCode>0.00</c:formatCode>
                <c:ptCount val="35"/>
                <c:pt idx="0">
                  <c:v>5.0999999999999996</c:v>
                </c:pt>
                <c:pt idx="1">
                  <c:v>4.9000000000000004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4.0999999999999996</c:v>
                </c:pt>
                <c:pt idx="9">
                  <c:v>3.9</c:v>
                </c:pt>
                <c:pt idx="10">
                  <c:v>4.0999999999999996</c:v>
                </c:pt>
                <c:pt idx="11">
                  <c:v>3.9</c:v>
                </c:pt>
                <c:pt idx="12">
                  <c:v>6.1</c:v>
                </c:pt>
                <c:pt idx="13">
                  <c:v>5.9</c:v>
                </c:pt>
                <c:pt idx="14">
                  <c:v>6.1</c:v>
                </c:pt>
                <c:pt idx="15">
                  <c:v>5.9</c:v>
                </c:pt>
                <c:pt idx="16">
                  <c:v>6.1</c:v>
                </c:pt>
                <c:pt idx="17">
                  <c:v>5.9</c:v>
                </c:pt>
                <c:pt idx="18">
                  <c:v>3.1</c:v>
                </c:pt>
                <c:pt idx="19">
                  <c:v>2.9</c:v>
                </c:pt>
                <c:pt idx="20">
                  <c:v>3.1</c:v>
                </c:pt>
                <c:pt idx="21">
                  <c:v>2.9</c:v>
                </c:pt>
                <c:pt idx="22">
                  <c:v>3.1</c:v>
                </c:pt>
                <c:pt idx="23">
                  <c:v>2.9</c:v>
                </c:pt>
                <c:pt idx="24">
                  <c:v>1.1000000000000001</c:v>
                </c:pt>
                <c:pt idx="25">
                  <c:v>0.9</c:v>
                </c:pt>
                <c:pt idx="26">
                  <c:v>1.1000000000000001</c:v>
                </c:pt>
                <c:pt idx="27">
                  <c:v>0.9</c:v>
                </c:pt>
                <c:pt idx="28">
                  <c:v>0.9</c:v>
                </c:pt>
                <c:pt idx="29">
                  <c:v>2.1</c:v>
                </c:pt>
                <c:pt idx="30">
                  <c:v>1.9</c:v>
                </c:pt>
                <c:pt idx="31">
                  <c:v>2.1</c:v>
                </c:pt>
                <c:pt idx="32">
                  <c:v>1.9</c:v>
                </c:pt>
                <c:pt idx="33">
                  <c:v>2.1</c:v>
                </c:pt>
                <c:pt idx="34">
                  <c:v>1.9</c:v>
                </c:pt>
              </c:numCache>
            </c:numRef>
          </c:xVal>
          <c:yVal>
            <c:numRef>
              <c:f>(Sheet1!$S$54:$S$81,Sheet1!$S$83:$S$89)</c:f>
              <c:numCache>
                <c:formatCode>0.00</c:formatCode>
                <c:ptCount val="35"/>
                <c:pt idx="0">
                  <c:v>2421.1460636290612</c:v>
                </c:pt>
                <c:pt idx="1">
                  <c:v>2315.8023840330002</c:v>
                </c:pt>
                <c:pt idx="2">
                  <c:v>2387.6675336309054</c:v>
                </c:pt>
                <c:pt idx="3">
                  <c:v>2130.579684827374</c:v>
                </c:pt>
                <c:pt idx="4">
                  <c:v>2662.5528801307942</c:v>
                </c:pt>
                <c:pt idx="5">
                  <c:v>2135.4510052227142</c:v>
                </c:pt>
                <c:pt idx="6">
                  <c:v>2772.9335864890977</c:v>
                </c:pt>
                <c:pt idx="7">
                  <c:v>2575.3999718744067</c:v>
                </c:pt>
                <c:pt idx="8">
                  <c:v>2509.3753418813139</c:v>
                </c:pt>
                <c:pt idx="9">
                  <c:v>2451.4913325199786</c:v>
                </c:pt>
                <c:pt idx="10">
                  <c:v>2918.7479223338032</c:v>
                </c:pt>
                <c:pt idx="11">
                  <c:v>2456.6190847853927</c:v>
                </c:pt>
                <c:pt idx="12">
                  <c:v>2497.29848547345</c:v>
                </c:pt>
                <c:pt idx="13">
                  <c:v>2049.7223308975999</c:v>
                </c:pt>
                <c:pt idx="14">
                  <c:v>2678.524475671195</c:v>
                </c:pt>
                <c:pt idx="15">
                  <c:v>2012.95292144563</c:v>
                </c:pt>
                <c:pt idx="16">
                  <c:v>2420.8136120506551</c:v>
                </c:pt>
                <c:pt idx="17">
                  <c:v>1781.8289356766552</c:v>
                </c:pt>
                <c:pt idx="18">
                  <c:v>2633.4613354920207</c:v>
                </c:pt>
                <c:pt idx="19">
                  <c:v>2845.9821067873127</c:v>
                </c:pt>
                <c:pt idx="20">
                  <c:v>2761.6637154683754</c:v>
                </c:pt>
                <c:pt idx="21">
                  <c:v>2696.902412022187</c:v>
                </c:pt>
                <c:pt idx="22">
                  <c:v>2879.2242369218329</c:v>
                </c:pt>
                <c:pt idx="23">
                  <c:v>2832.8674496528247</c:v>
                </c:pt>
                <c:pt idx="24">
                  <c:v>2038.7890749296159</c:v>
                </c:pt>
                <c:pt idx="25">
                  <c:v>1950.0286633327137</c:v>
                </c:pt>
                <c:pt idx="26">
                  <c:v>1674.3947138501192</c:v>
                </c:pt>
                <c:pt idx="27">
                  <c:v>1757.0956810377274</c:v>
                </c:pt>
                <c:pt idx="28">
                  <c:v>1572.3160061140907</c:v>
                </c:pt>
                <c:pt idx="29">
                  <c:v>3144.9253106084188</c:v>
                </c:pt>
                <c:pt idx="30">
                  <c:v>2649.3755800689278</c:v>
                </c:pt>
                <c:pt idx="31">
                  <c:v>2667.505266876879</c:v>
                </c:pt>
                <c:pt idx="32">
                  <c:v>2546.4661494764796</c:v>
                </c:pt>
                <c:pt idx="33">
                  <c:v>2656.5995984287733</c:v>
                </c:pt>
                <c:pt idx="34">
                  <c:v>2424.5669558375685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C-40AA-86C2-5AF6ACE1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88768"/>
        <c:axId val="450289096"/>
      </c:scatterChart>
      <c:valAx>
        <c:axId val="4502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9096"/>
        <c:crosses val="autoZero"/>
        <c:crossBetween val="midCat"/>
      </c:valAx>
      <c:valAx>
        <c:axId val="45028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ATP (pMol/OD/ml)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(Sheet1!$J$54:$J$81,Sheet1!$J$83:$J$89)</c:f>
              <c:numCache>
                <c:formatCode>0.00</c:formatCode>
                <c:ptCount val="35"/>
                <c:pt idx="0">
                  <c:v>5.0999999999999996</c:v>
                </c:pt>
                <c:pt idx="1">
                  <c:v>4.9000000000000004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4.0999999999999996</c:v>
                </c:pt>
                <c:pt idx="9">
                  <c:v>3.9</c:v>
                </c:pt>
                <c:pt idx="10">
                  <c:v>4.0999999999999996</c:v>
                </c:pt>
                <c:pt idx="11">
                  <c:v>3.9</c:v>
                </c:pt>
                <c:pt idx="12">
                  <c:v>6.1</c:v>
                </c:pt>
                <c:pt idx="13">
                  <c:v>5.9</c:v>
                </c:pt>
                <c:pt idx="14">
                  <c:v>6.1</c:v>
                </c:pt>
                <c:pt idx="15">
                  <c:v>5.9</c:v>
                </c:pt>
                <c:pt idx="16">
                  <c:v>6.1</c:v>
                </c:pt>
                <c:pt idx="17">
                  <c:v>5.9</c:v>
                </c:pt>
                <c:pt idx="18">
                  <c:v>3.1</c:v>
                </c:pt>
                <c:pt idx="19">
                  <c:v>2.9</c:v>
                </c:pt>
                <c:pt idx="20">
                  <c:v>3.1</c:v>
                </c:pt>
                <c:pt idx="21">
                  <c:v>2.9</c:v>
                </c:pt>
                <c:pt idx="22">
                  <c:v>3.1</c:v>
                </c:pt>
                <c:pt idx="23">
                  <c:v>2.9</c:v>
                </c:pt>
                <c:pt idx="24">
                  <c:v>1.1000000000000001</c:v>
                </c:pt>
                <c:pt idx="25">
                  <c:v>0.9</c:v>
                </c:pt>
                <c:pt idx="26">
                  <c:v>1.1000000000000001</c:v>
                </c:pt>
                <c:pt idx="27">
                  <c:v>0.9</c:v>
                </c:pt>
                <c:pt idx="28">
                  <c:v>0.9</c:v>
                </c:pt>
                <c:pt idx="29">
                  <c:v>2.1</c:v>
                </c:pt>
                <c:pt idx="30">
                  <c:v>1.9</c:v>
                </c:pt>
                <c:pt idx="31">
                  <c:v>2.1</c:v>
                </c:pt>
                <c:pt idx="32">
                  <c:v>1.9</c:v>
                </c:pt>
                <c:pt idx="33">
                  <c:v>2.1</c:v>
                </c:pt>
                <c:pt idx="34">
                  <c:v>1.9</c:v>
                </c:pt>
              </c:numCache>
            </c:numRef>
          </c:xVal>
          <c:yVal>
            <c:numRef>
              <c:f>(Sheet1!$U$54:$U$81,Sheet1!$U$83:$U$89)</c:f>
              <c:numCache>
                <c:formatCode>0.00</c:formatCode>
                <c:ptCount val="35"/>
                <c:pt idx="0">
                  <c:v>232.34251515540925</c:v>
                </c:pt>
                <c:pt idx="1">
                  <c:v>273.18844889429323</c:v>
                </c:pt>
                <c:pt idx="2">
                  <c:v>220.66794367445462</c:v>
                </c:pt>
                <c:pt idx="3">
                  <c:v>255.73794180190765</c:v>
                </c:pt>
                <c:pt idx="4">
                  <c:v>235.44224103219722</c:v>
                </c:pt>
                <c:pt idx="5">
                  <c:v>230.47341801750673</c:v>
                </c:pt>
                <c:pt idx="6">
                  <c:v>224.31947293764372</c:v>
                </c:pt>
                <c:pt idx="7">
                  <c:v>275.56669426768798</c:v>
                </c:pt>
                <c:pt idx="8">
                  <c:v>207.39953205722588</c:v>
                </c:pt>
                <c:pt idx="9">
                  <c:v>212.51359438426121</c:v>
                </c:pt>
                <c:pt idx="10">
                  <c:v>264.10174732314459</c:v>
                </c:pt>
                <c:pt idx="11">
                  <c:v>230.19446475572761</c:v>
                </c:pt>
                <c:pt idx="12">
                  <c:v>249.35566069373834</c:v>
                </c:pt>
                <c:pt idx="13">
                  <c:v>223.00014756657671</c:v>
                </c:pt>
                <c:pt idx="14">
                  <c:v>263.99865857455831</c:v>
                </c:pt>
                <c:pt idx="15">
                  <c:v>201.10548854223504</c:v>
                </c:pt>
                <c:pt idx="16">
                  <c:v>246.80480281047505</c:v>
                </c:pt>
                <c:pt idx="17">
                  <c:v>219.08075016859169</c:v>
                </c:pt>
                <c:pt idx="18">
                  <c:v>225.49004386849657</c:v>
                </c:pt>
                <c:pt idx="19">
                  <c:v>282.84514450919499</c:v>
                </c:pt>
                <c:pt idx="20">
                  <c:v>325.364615305825</c:v>
                </c:pt>
                <c:pt idx="21">
                  <c:v>306.37444027399312</c:v>
                </c:pt>
                <c:pt idx="22">
                  <c:v>273.93873124829997</c:v>
                </c:pt>
                <c:pt idx="23">
                  <c:v>282.90289797302626</c:v>
                </c:pt>
                <c:pt idx="24">
                  <c:v>276.20292067325181</c:v>
                </c:pt>
                <c:pt idx="25">
                  <c:v>257.23032349814758</c:v>
                </c:pt>
                <c:pt idx="26">
                  <c:v>252.28169203506974</c:v>
                </c:pt>
                <c:pt idx="27">
                  <c:v>254.55214555630789</c:v>
                </c:pt>
                <c:pt idx="28">
                  <c:v>219.56192597041428</c:v>
                </c:pt>
                <c:pt idx="29">
                  <c:v>340.7843636029865</c:v>
                </c:pt>
                <c:pt idx="30">
                  <c:v>252.94208327962895</c:v>
                </c:pt>
                <c:pt idx="31">
                  <c:v>380.24597990913713</c:v>
                </c:pt>
                <c:pt idx="32">
                  <c:v>254.72081699440278</c:v>
                </c:pt>
                <c:pt idx="33">
                  <c:v>295.74276344001566</c:v>
                </c:pt>
                <c:pt idx="34">
                  <c:v>271.7748904427159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6-4F01-9B27-D9213CBA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88768"/>
        <c:axId val="450289096"/>
      </c:scatterChart>
      <c:valAx>
        <c:axId val="4502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9096"/>
        <c:crosses val="autoZero"/>
        <c:crossBetween val="midCat"/>
      </c:valAx>
      <c:valAx>
        <c:axId val="45028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ADP (pMol/OD/ml)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(Sheet1!$J$54:$J$81,Sheet1!$J$83:$J$89)</c:f>
              <c:numCache>
                <c:formatCode>0.00</c:formatCode>
                <c:ptCount val="35"/>
                <c:pt idx="0">
                  <c:v>5.0999999999999996</c:v>
                </c:pt>
                <c:pt idx="1">
                  <c:v>4.9000000000000004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4.0999999999999996</c:v>
                </c:pt>
                <c:pt idx="9">
                  <c:v>3.9</c:v>
                </c:pt>
                <c:pt idx="10">
                  <c:v>4.0999999999999996</c:v>
                </c:pt>
                <c:pt idx="11">
                  <c:v>3.9</c:v>
                </c:pt>
                <c:pt idx="12">
                  <c:v>6.1</c:v>
                </c:pt>
                <c:pt idx="13">
                  <c:v>5.9</c:v>
                </c:pt>
                <c:pt idx="14">
                  <c:v>6.1</c:v>
                </c:pt>
                <c:pt idx="15">
                  <c:v>5.9</c:v>
                </c:pt>
                <c:pt idx="16">
                  <c:v>6.1</c:v>
                </c:pt>
                <c:pt idx="17">
                  <c:v>5.9</c:v>
                </c:pt>
                <c:pt idx="18">
                  <c:v>3.1</c:v>
                </c:pt>
                <c:pt idx="19">
                  <c:v>2.9</c:v>
                </c:pt>
                <c:pt idx="20">
                  <c:v>3.1</c:v>
                </c:pt>
                <c:pt idx="21">
                  <c:v>2.9</c:v>
                </c:pt>
                <c:pt idx="22">
                  <c:v>3.1</c:v>
                </c:pt>
                <c:pt idx="23">
                  <c:v>2.9</c:v>
                </c:pt>
                <c:pt idx="24">
                  <c:v>1.1000000000000001</c:v>
                </c:pt>
                <c:pt idx="25">
                  <c:v>0.9</c:v>
                </c:pt>
                <c:pt idx="26">
                  <c:v>1.1000000000000001</c:v>
                </c:pt>
                <c:pt idx="27">
                  <c:v>0.9</c:v>
                </c:pt>
                <c:pt idx="28">
                  <c:v>0.9</c:v>
                </c:pt>
                <c:pt idx="29">
                  <c:v>2.1</c:v>
                </c:pt>
                <c:pt idx="30">
                  <c:v>1.9</c:v>
                </c:pt>
                <c:pt idx="31">
                  <c:v>2.1</c:v>
                </c:pt>
                <c:pt idx="32">
                  <c:v>1.9</c:v>
                </c:pt>
                <c:pt idx="33">
                  <c:v>2.1</c:v>
                </c:pt>
                <c:pt idx="34">
                  <c:v>1.9</c:v>
                </c:pt>
              </c:numCache>
            </c:numRef>
          </c:xVal>
          <c:yVal>
            <c:numRef>
              <c:f>(Sheet1!$W$54:$W$81,Sheet1!$W$83:$W$89)</c:f>
              <c:numCache>
                <c:formatCode>0.00</c:formatCode>
                <c:ptCount val="35"/>
                <c:pt idx="0">
                  <c:v>1.6032745571533424</c:v>
                </c:pt>
                <c:pt idx="1">
                  <c:v>2.5531860666670863</c:v>
                </c:pt>
                <c:pt idx="2">
                  <c:v>1.8566943362766108</c:v>
                </c:pt>
                <c:pt idx="3">
                  <c:v>1.9175851446862886</c:v>
                </c:pt>
                <c:pt idx="4">
                  <c:v>2.2405404959338795</c:v>
                </c:pt>
                <c:pt idx="5">
                  <c:v>2.2066136011271924</c:v>
                </c:pt>
                <c:pt idx="6">
                  <c:v>1.8331997435529372</c:v>
                </c:pt>
                <c:pt idx="7">
                  <c:v>2.459742954411595</c:v>
                </c:pt>
                <c:pt idx="8">
                  <c:v>2.1731553982348926</c:v>
                </c:pt>
                <c:pt idx="9">
                  <c:v>2.7074484158755601</c:v>
                </c:pt>
                <c:pt idx="10">
                  <c:v>2.3817074707183927</c:v>
                </c:pt>
                <c:pt idx="11">
                  <c:v>2.1869245342532846</c:v>
                </c:pt>
                <c:pt idx="12">
                  <c:v>2.53354502825335</c:v>
                </c:pt>
                <c:pt idx="13">
                  <c:v>3.8812459564456665</c:v>
                </c:pt>
                <c:pt idx="14">
                  <c:v>2.356054599585117</c:v>
                </c:pt>
                <c:pt idx="15">
                  <c:v>4.4062823294415168</c:v>
                </c:pt>
                <c:pt idx="16">
                  <c:v>2.2381798476594668</c:v>
                </c:pt>
                <c:pt idx="17">
                  <c:v>3.8797168776041167</c:v>
                </c:pt>
                <c:pt idx="18">
                  <c:v>2.1627700358243893</c:v>
                </c:pt>
                <c:pt idx="19">
                  <c:v>2.9832811266023809</c:v>
                </c:pt>
                <c:pt idx="20">
                  <c:v>2.6733332095148192</c:v>
                </c:pt>
                <c:pt idx="21">
                  <c:v>2.6844266103542562</c:v>
                </c:pt>
                <c:pt idx="22">
                  <c:v>2.2253110261813545</c:v>
                </c:pt>
                <c:pt idx="23">
                  <c:v>2.665169219853837</c:v>
                </c:pt>
                <c:pt idx="24">
                  <c:v>2.6948641436720671</c:v>
                </c:pt>
                <c:pt idx="25">
                  <c:v>2.5247748252322748</c:v>
                </c:pt>
                <c:pt idx="26">
                  <c:v>3.23085455981479</c:v>
                </c:pt>
                <c:pt idx="27">
                  <c:v>2.485332049976829</c:v>
                </c:pt>
                <c:pt idx="28">
                  <c:v>2.6635679783781576</c:v>
                </c:pt>
                <c:pt idx="29">
                  <c:v>2.9116166670389392</c:v>
                </c:pt>
                <c:pt idx="30">
                  <c:v>3.6143339430837695</c:v>
                </c:pt>
                <c:pt idx="31">
                  <c:v>2.9894262448876932</c:v>
                </c:pt>
                <c:pt idx="32">
                  <c:v>2.6733787630717845</c:v>
                </c:pt>
                <c:pt idx="33">
                  <c:v>4.6679733081596719</c:v>
                </c:pt>
                <c:pt idx="34">
                  <c:v>2.7533050754075226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5-4146-A9FD-E35A9405E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88768"/>
        <c:axId val="450289096"/>
      </c:scatterChart>
      <c:valAx>
        <c:axId val="4502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9096"/>
        <c:crosses val="autoZero"/>
        <c:crossBetween val="midCat"/>
      </c:valAx>
      <c:valAx>
        <c:axId val="45028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cAMPP (pMol/OD/ml)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(Sheet1!$J$54:$J$81,Sheet1!$J$83:$J$89)</c:f>
              <c:numCache>
                <c:formatCode>0.00</c:formatCode>
                <c:ptCount val="35"/>
                <c:pt idx="0">
                  <c:v>5.0999999999999996</c:v>
                </c:pt>
                <c:pt idx="1">
                  <c:v>4.9000000000000004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4.0999999999999996</c:v>
                </c:pt>
                <c:pt idx="9">
                  <c:v>3.9</c:v>
                </c:pt>
                <c:pt idx="10">
                  <c:v>4.0999999999999996</c:v>
                </c:pt>
                <c:pt idx="11">
                  <c:v>3.9</c:v>
                </c:pt>
                <c:pt idx="12">
                  <c:v>6.1</c:v>
                </c:pt>
                <c:pt idx="13">
                  <c:v>5.9</c:v>
                </c:pt>
                <c:pt idx="14">
                  <c:v>6.1</c:v>
                </c:pt>
                <c:pt idx="15">
                  <c:v>5.9</c:v>
                </c:pt>
                <c:pt idx="16">
                  <c:v>6.1</c:v>
                </c:pt>
                <c:pt idx="17">
                  <c:v>5.9</c:v>
                </c:pt>
                <c:pt idx="18">
                  <c:v>3.1</c:v>
                </c:pt>
                <c:pt idx="19">
                  <c:v>2.9</c:v>
                </c:pt>
                <c:pt idx="20">
                  <c:v>3.1</c:v>
                </c:pt>
                <c:pt idx="21">
                  <c:v>2.9</c:v>
                </c:pt>
                <c:pt idx="22">
                  <c:v>3.1</c:v>
                </c:pt>
                <c:pt idx="23">
                  <c:v>2.9</c:v>
                </c:pt>
                <c:pt idx="24">
                  <c:v>1.1000000000000001</c:v>
                </c:pt>
                <c:pt idx="25">
                  <c:v>0.9</c:v>
                </c:pt>
                <c:pt idx="26">
                  <c:v>1.1000000000000001</c:v>
                </c:pt>
                <c:pt idx="27">
                  <c:v>0.9</c:v>
                </c:pt>
                <c:pt idx="28">
                  <c:v>0.9</c:v>
                </c:pt>
                <c:pt idx="29">
                  <c:v>2.1</c:v>
                </c:pt>
                <c:pt idx="30">
                  <c:v>1.9</c:v>
                </c:pt>
                <c:pt idx="31">
                  <c:v>2.1</c:v>
                </c:pt>
                <c:pt idx="32">
                  <c:v>1.9</c:v>
                </c:pt>
                <c:pt idx="33">
                  <c:v>2.1</c:v>
                </c:pt>
                <c:pt idx="34">
                  <c:v>1.9</c:v>
                </c:pt>
              </c:numCache>
            </c:numRef>
          </c:xVal>
          <c:yVal>
            <c:numRef>
              <c:f>(Sheet1!$Y$54:$Y$81,Sheet1!$Y$83:$Y$89)</c:f>
              <c:numCache>
                <c:formatCode>0.00</c:formatCode>
                <c:ptCount val="35"/>
                <c:pt idx="0">
                  <c:v>148.45134788456875</c:v>
                </c:pt>
                <c:pt idx="1">
                  <c:v>245.49866025645059</c:v>
                </c:pt>
                <c:pt idx="2">
                  <c:v>171.91614224783433</c:v>
                </c:pt>
                <c:pt idx="3">
                  <c:v>184.38318698906619</c:v>
                </c:pt>
                <c:pt idx="4">
                  <c:v>207.45745332721106</c:v>
                </c:pt>
                <c:pt idx="5">
                  <c:v>212.1743847237685</c:v>
                </c:pt>
                <c:pt idx="6">
                  <c:v>163.67854853151226</c:v>
                </c:pt>
                <c:pt idx="7">
                  <c:v>212.04680641479268</c:v>
                </c:pt>
                <c:pt idx="8">
                  <c:v>194.03173198525823</c:v>
                </c:pt>
                <c:pt idx="9">
                  <c:v>233.40072550651379</c:v>
                </c:pt>
                <c:pt idx="10">
                  <c:v>212.65245274271362</c:v>
                </c:pt>
                <c:pt idx="11">
                  <c:v>188.52797709080042</c:v>
                </c:pt>
                <c:pt idx="12">
                  <c:v>422.2575047088917</c:v>
                </c:pt>
                <c:pt idx="13">
                  <c:v>646.87432607427775</c:v>
                </c:pt>
                <c:pt idx="14">
                  <c:v>392.6757665975195</c:v>
                </c:pt>
                <c:pt idx="15">
                  <c:v>734.38038824025284</c:v>
                </c:pt>
                <c:pt idx="16">
                  <c:v>373.02997460991116</c:v>
                </c:pt>
                <c:pt idx="17">
                  <c:v>646.61947960068619</c:v>
                </c:pt>
                <c:pt idx="18">
                  <c:v>150.19236359891593</c:v>
                </c:pt>
                <c:pt idx="19">
                  <c:v>186.45507041264881</c:v>
                </c:pt>
                <c:pt idx="20">
                  <c:v>185.64813954964023</c:v>
                </c:pt>
                <c:pt idx="21">
                  <c:v>167.77666314714099</c:v>
                </c:pt>
                <c:pt idx="22">
                  <c:v>154.53548792926071</c:v>
                </c:pt>
                <c:pt idx="23">
                  <c:v>166.57307624086479</c:v>
                </c:pt>
                <c:pt idx="24">
                  <c:v>164.320984370248</c:v>
                </c:pt>
                <c:pt idx="25">
                  <c:v>153.94968446538263</c:v>
                </c:pt>
                <c:pt idx="26">
                  <c:v>212.55622104044673</c:v>
                </c:pt>
                <c:pt idx="27">
                  <c:v>163.50868749847558</c:v>
                </c:pt>
                <c:pt idx="28">
                  <c:v>190.25485559843983</c:v>
                </c:pt>
                <c:pt idx="29">
                  <c:v>196.7308558810094</c:v>
                </c:pt>
                <c:pt idx="30">
                  <c:v>237.78512783445851</c:v>
                </c:pt>
                <c:pt idx="31">
                  <c:v>213.53044606340666</c:v>
                </c:pt>
                <c:pt idx="32">
                  <c:v>185.65130299109614</c:v>
                </c:pt>
                <c:pt idx="33">
                  <c:v>364.68541469997439</c:v>
                </c:pt>
                <c:pt idx="34">
                  <c:v>208.58371783390322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3-4381-B805-B98170C6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88768"/>
        <c:axId val="450289096"/>
      </c:scatterChart>
      <c:valAx>
        <c:axId val="4502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9096"/>
        <c:crosses val="autoZero"/>
        <c:crossBetween val="midCat"/>
      </c:valAx>
      <c:valAx>
        <c:axId val="45028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c2-CoA (pMol/OD/ml)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61</xdr:row>
      <xdr:rowOff>57150</xdr:rowOff>
    </xdr:from>
    <xdr:to>
      <xdr:col>8</xdr:col>
      <xdr:colOff>28575</xdr:colOff>
      <xdr:row>75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952500</xdr:colOff>
      <xdr:row>76</xdr:row>
      <xdr:rowOff>123825</xdr:rowOff>
    </xdr:from>
    <xdr:to>
      <xdr:col>8</xdr:col>
      <xdr:colOff>28575</xdr:colOff>
      <xdr:row>91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876300</xdr:colOff>
      <xdr:row>92</xdr:row>
      <xdr:rowOff>9525</xdr:rowOff>
    </xdr:from>
    <xdr:to>
      <xdr:col>7</xdr:col>
      <xdr:colOff>381000</xdr:colOff>
      <xdr:row>106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91</xdr:row>
      <xdr:rowOff>104775</xdr:rowOff>
    </xdr:from>
    <xdr:to>
      <xdr:col>20</xdr:col>
      <xdr:colOff>47625</xdr:colOff>
      <xdr:row>105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114300</xdr:colOff>
      <xdr:row>91</xdr:row>
      <xdr:rowOff>133350</xdr:rowOff>
    </xdr:from>
    <xdr:to>
      <xdr:col>33</xdr:col>
      <xdr:colOff>114300</xdr:colOff>
      <xdr:row>106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19</xdr:col>
      <xdr:colOff>371475</xdr:colOff>
      <xdr:row>121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107</xdr:row>
      <xdr:rowOff>0</xdr:rowOff>
    </xdr:from>
    <xdr:to>
      <xdr:col>33</xdr:col>
      <xdr:colOff>0</xdr:colOff>
      <xdr:row>121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L89"/>
  <sheetViews>
    <sheetView tabSelected="1" topLeftCell="A7" workbookViewId="0">
      <selection activeCell="AB18" sqref="AB18"/>
    </sheetView>
  </sheetViews>
  <sheetFormatPr defaultColWidth="9.140625" defaultRowHeight="15" x14ac:dyDescent="0.25"/>
  <cols>
    <col min="1" max="1" width="13.42578125" style="2" customWidth="1"/>
    <col min="2" max="2" width="19.28515625" style="2" customWidth="1"/>
    <col min="3" max="3" width="4.7109375" style="2" customWidth="1"/>
    <col min="4" max="4" width="18.42578125" style="2" customWidth="1"/>
    <col min="5" max="5" width="4.5703125" style="2" customWidth="1"/>
    <col min="6" max="6" width="24.7109375" style="2" customWidth="1"/>
    <col min="7" max="7" width="4.28515625" style="2" customWidth="1"/>
    <col min="8" max="8" width="6.42578125" style="2" customWidth="1"/>
    <col min="9" max="9" width="4.5703125" style="2" customWidth="1"/>
    <col min="10" max="10" width="6" style="2" customWidth="1"/>
    <col min="11" max="11" width="4.28515625" style="2" customWidth="1"/>
    <col min="12" max="12" width="6.42578125" style="2" customWidth="1"/>
    <col min="13" max="13" width="4.5703125" style="2" customWidth="1"/>
    <col min="14" max="14" width="8.28515625" style="2" customWidth="1"/>
    <col min="15" max="15" width="4.28515625" style="2" customWidth="1"/>
    <col min="16" max="16" width="6.42578125" style="2" customWidth="1"/>
    <col min="17" max="17" width="6.140625" style="2" customWidth="1"/>
    <col min="18" max="18" width="7.7109375" style="2" customWidth="1"/>
    <col min="19" max="19" width="4.28515625" style="2" customWidth="1"/>
    <col min="20" max="20" width="6.42578125" style="2" customWidth="1"/>
    <col min="21" max="21" width="5.5703125" style="2" customWidth="1"/>
    <col min="22" max="22" width="5" style="2" customWidth="1"/>
    <col min="23" max="23" width="4.28515625" style="2" customWidth="1"/>
    <col min="24" max="24" width="3.28515625" style="2" customWidth="1"/>
    <col min="25" max="25" width="6.140625" style="2" customWidth="1"/>
    <col min="26" max="26" width="4.28515625" style="2" customWidth="1"/>
    <col min="27" max="27" width="6.42578125" style="2" customWidth="1"/>
    <col min="28" max="28" width="4.5703125" style="2" customWidth="1"/>
    <col min="29" max="29" width="6" style="2" customWidth="1"/>
    <col min="30" max="30" width="5" style="2" customWidth="1"/>
    <col min="31" max="31" width="8.140625" style="2" customWidth="1"/>
    <col min="32" max="32" width="5.5703125" style="2" customWidth="1"/>
    <col min="33" max="33" width="4.28515625" style="2" customWidth="1"/>
    <col min="34" max="34" width="5" style="2" customWidth="1"/>
    <col min="35" max="35" width="8.140625" style="2" customWidth="1"/>
    <col min="36" max="36" width="4.5703125" style="2" customWidth="1"/>
    <col min="37" max="38" width="4.28515625" style="2" customWidth="1"/>
    <col min="39" max="39" width="3.28515625" style="2" customWidth="1"/>
    <col min="40" max="40" width="6.140625" style="2" customWidth="1"/>
    <col min="41" max="41" width="4.28515625" style="2" customWidth="1"/>
    <col min="42" max="42" width="7.28515625" style="2" customWidth="1"/>
    <col min="43" max="43" width="6.42578125" style="2" customWidth="1"/>
    <col min="44" max="45" width="4.28515625" style="2" customWidth="1"/>
    <col min="46" max="46" width="6.42578125" style="2" customWidth="1"/>
    <col min="47" max="47" width="5.5703125" style="2" customWidth="1"/>
    <col min="48" max="48" width="6" style="2" customWidth="1"/>
    <col min="49" max="49" width="4.28515625" style="2" customWidth="1"/>
    <col min="50" max="50" width="6.42578125" style="2" customWidth="1"/>
    <col min="51" max="51" width="4.5703125" style="2" customWidth="1"/>
    <col min="52" max="53" width="4.28515625" style="2" customWidth="1"/>
    <col min="54" max="54" width="6.42578125" style="2" customWidth="1"/>
    <col min="55" max="55" width="6.140625" style="2" customWidth="1"/>
    <col min="56" max="56" width="6.85546875" style="2" customWidth="1"/>
    <col min="57" max="57" width="4.28515625" style="2" customWidth="1"/>
    <col min="58" max="58" width="3.28515625" style="2" customWidth="1"/>
    <col min="59" max="59" width="4.5703125" style="2" customWidth="1"/>
    <col min="60" max="60" width="4.28515625" style="2" customWidth="1"/>
    <col min="61" max="61" width="3.28515625" style="2" customWidth="1"/>
    <col min="62" max="62" width="3.5703125" style="2" customWidth="1"/>
    <col min="63" max="63" width="4.28515625" style="2" customWidth="1"/>
    <col min="64" max="64" width="3.28515625" style="2" customWidth="1"/>
    <col min="65" max="65" width="3.5703125" style="2" customWidth="1"/>
    <col min="66" max="66" width="4.28515625" style="2" customWidth="1"/>
    <col min="67" max="67" width="3.28515625" style="2" customWidth="1"/>
    <col min="68" max="68" width="3.5703125" style="2" customWidth="1"/>
    <col min="69" max="69" width="4.28515625" style="2" customWidth="1"/>
    <col min="70" max="70" width="3.28515625" style="2" customWidth="1"/>
    <col min="71" max="71" width="3.5703125" style="2" customWidth="1"/>
    <col min="72" max="72" width="4.28515625" style="2" customWidth="1"/>
    <col min="73" max="73" width="6.42578125" style="2" customWidth="1"/>
    <col min="74" max="74" width="8.85546875" style="2" customWidth="1"/>
    <col min="75" max="75" width="11.140625" style="2" customWidth="1"/>
    <col min="76" max="76" width="4.28515625" style="2" customWidth="1"/>
    <col min="77" max="77" width="3.28515625" style="2" customWidth="1"/>
    <col min="78" max="78" width="6.140625" style="2" customWidth="1"/>
    <col min="79" max="79" width="5" style="2" customWidth="1"/>
    <col min="80" max="80" width="8.140625" style="2" customWidth="1"/>
    <col min="81" max="81" width="4.5703125" style="2" customWidth="1"/>
    <col min="82" max="82" width="4.28515625" style="2" customWidth="1"/>
    <col min="83" max="83" width="6" style="2" customWidth="1"/>
    <col min="84" max="84" width="8.140625" style="2" customWidth="1"/>
    <col min="85" max="85" width="4.5703125" style="2" customWidth="1"/>
    <col min="86" max="86" width="4.28515625" style="2" customWidth="1"/>
    <col min="87" max="87" width="5" style="2" customWidth="1"/>
    <col min="88" max="88" width="7.28515625" style="2" customWidth="1"/>
    <col min="89" max="89" width="4.5703125" style="2" customWidth="1"/>
    <col min="90" max="90" width="4.28515625" style="2" customWidth="1"/>
    <col min="91" max="16384" width="9.140625" style="2"/>
  </cols>
  <sheetData>
    <row r="1" spans="1:90" x14ac:dyDescent="0.25">
      <c r="A1" s="12" t="s">
        <v>26</v>
      </c>
      <c r="B1" s="13"/>
      <c r="C1" s="13"/>
      <c r="D1" s="13"/>
      <c r="E1" s="13"/>
      <c r="F1" s="14"/>
      <c r="G1" s="12" t="s">
        <v>63</v>
      </c>
      <c r="H1" s="13"/>
      <c r="I1" s="14"/>
      <c r="J1" s="1" t="s">
        <v>44</v>
      </c>
      <c r="K1" s="12" t="s">
        <v>128</v>
      </c>
      <c r="L1" s="13"/>
      <c r="M1" s="14"/>
      <c r="N1" s="1" t="s">
        <v>127</v>
      </c>
      <c r="O1" s="12" t="s">
        <v>52</v>
      </c>
      <c r="P1" s="13"/>
      <c r="Q1" s="14"/>
      <c r="R1" s="1" t="s">
        <v>107</v>
      </c>
      <c r="S1" s="12" t="s">
        <v>75</v>
      </c>
      <c r="T1" s="13"/>
      <c r="U1" s="14"/>
      <c r="V1" s="1" t="s">
        <v>113</v>
      </c>
      <c r="W1" s="12" t="s">
        <v>28</v>
      </c>
      <c r="X1" s="13"/>
      <c r="Y1" s="14"/>
      <c r="Z1" s="12" t="s">
        <v>122</v>
      </c>
      <c r="AA1" s="13"/>
      <c r="AB1" s="14"/>
      <c r="AC1" s="1" t="s">
        <v>57</v>
      </c>
      <c r="AD1" s="12" t="s">
        <v>66</v>
      </c>
      <c r="AE1" s="13"/>
      <c r="AF1" s="14"/>
      <c r="AG1" s="1" t="s">
        <v>8</v>
      </c>
      <c r="AH1" s="12" t="s">
        <v>38</v>
      </c>
      <c r="AI1" s="13"/>
      <c r="AJ1" s="14"/>
      <c r="AK1" s="1" t="s">
        <v>81</v>
      </c>
      <c r="AL1" s="12" t="s">
        <v>104</v>
      </c>
      <c r="AM1" s="13"/>
      <c r="AN1" s="14"/>
      <c r="AO1" s="12" t="s">
        <v>97</v>
      </c>
      <c r="AP1" s="13"/>
      <c r="AQ1" s="14"/>
      <c r="AR1" s="1" t="s">
        <v>15</v>
      </c>
      <c r="AS1" s="12" t="s">
        <v>129</v>
      </c>
      <c r="AT1" s="13"/>
      <c r="AU1" s="14"/>
      <c r="AV1" s="1" t="s">
        <v>99</v>
      </c>
      <c r="AW1" s="12" t="s">
        <v>80</v>
      </c>
      <c r="AX1" s="13"/>
      <c r="AY1" s="14"/>
      <c r="AZ1" s="1" t="s">
        <v>100</v>
      </c>
      <c r="BA1" s="12" t="s">
        <v>96</v>
      </c>
      <c r="BB1" s="13"/>
      <c r="BC1" s="14"/>
      <c r="BD1" s="1" t="s">
        <v>62</v>
      </c>
      <c r="BE1" s="12" t="s">
        <v>54</v>
      </c>
      <c r="BF1" s="13"/>
      <c r="BG1" s="14"/>
      <c r="BH1" s="12" t="s">
        <v>47</v>
      </c>
      <c r="BI1" s="13"/>
      <c r="BJ1" s="14"/>
      <c r="BK1" s="12" t="s">
        <v>110</v>
      </c>
      <c r="BL1" s="13"/>
      <c r="BM1" s="14"/>
      <c r="BN1" s="12" t="s">
        <v>112</v>
      </c>
      <c r="BO1" s="13"/>
      <c r="BP1" s="14"/>
      <c r="BQ1" s="12" t="s">
        <v>33</v>
      </c>
      <c r="BR1" s="13"/>
      <c r="BS1" s="14"/>
      <c r="BT1" s="12" t="s">
        <v>20</v>
      </c>
      <c r="BU1" s="13"/>
      <c r="BV1" s="14"/>
      <c r="BW1" s="1" t="s">
        <v>17</v>
      </c>
      <c r="BX1" s="12" t="s">
        <v>105</v>
      </c>
      <c r="BY1" s="13"/>
      <c r="BZ1" s="14"/>
      <c r="CA1" s="12" t="s">
        <v>61</v>
      </c>
      <c r="CB1" s="13"/>
      <c r="CC1" s="14"/>
      <c r="CD1" s="1" t="s">
        <v>114</v>
      </c>
      <c r="CE1" s="12" t="s">
        <v>34</v>
      </c>
      <c r="CF1" s="13"/>
      <c r="CG1" s="14"/>
      <c r="CH1" s="1" t="s">
        <v>98</v>
      </c>
      <c r="CI1" s="12" t="s">
        <v>90</v>
      </c>
      <c r="CJ1" s="13"/>
      <c r="CK1" s="14"/>
      <c r="CL1" s="1" t="s">
        <v>13</v>
      </c>
    </row>
    <row r="2" spans="1:90" x14ac:dyDescent="0.25">
      <c r="A2" s="1" t="s">
        <v>60</v>
      </c>
      <c r="B2" s="1" t="s">
        <v>48</v>
      </c>
      <c r="C2" s="1" t="s">
        <v>27</v>
      </c>
      <c r="D2" s="1" t="s">
        <v>68</v>
      </c>
      <c r="E2" s="1" t="s">
        <v>37</v>
      </c>
      <c r="F2" s="1" t="s">
        <v>86</v>
      </c>
      <c r="G2" s="1" t="s">
        <v>74</v>
      </c>
      <c r="H2" s="1" t="s">
        <v>116</v>
      </c>
      <c r="I2" s="1" t="s">
        <v>18</v>
      </c>
      <c r="J2" s="1" t="s">
        <v>74</v>
      </c>
      <c r="K2" s="1" t="s">
        <v>74</v>
      </c>
      <c r="L2" s="1" t="s">
        <v>116</v>
      </c>
      <c r="M2" s="1" t="s">
        <v>18</v>
      </c>
      <c r="N2" s="1" t="s">
        <v>74</v>
      </c>
      <c r="O2" s="1" t="s">
        <v>74</v>
      </c>
      <c r="P2" s="1" t="s">
        <v>116</v>
      </c>
      <c r="Q2" s="1" t="s">
        <v>18</v>
      </c>
      <c r="R2" s="1" t="s">
        <v>74</v>
      </c>
      <c r="S2" s="1" t="s">
        <v>74</v>
      </c>
      <c r="T2" s="1" t="s">
        <v>116</v>
      </c>
      <c r="U2" s="1" t="s">
        <v>18</v>
      </c>
      <c r="V2" s="1" t="s">
        <v>74</v>
      </c>
      <c r="W2" s="1" t="s">
        <v>74</v>
      </c>
      <c r="X2" s="1" t="s">
        <v>116</v>
      </c>
      <c r="Y2" s="1" t="s">
        <v>18</v>
      </c>
      <c r="Z2" s="1" t="s">
        <v>74</v>
      </c>
      <c r="AA2" s="1" t="s">
        <v>116</v>
      </c>
      <c r="AB2" s="1" t="s">
        <v>18</v>
      </c>
      <c r="AC2" s="1" t="s">
        <v>74</v>
      </c>
      <c r="AD2" s="1" t="s">
        <v>74</v>
      </c>
      <c r="AE2" s="1" t="s">
        <v>116</v>
      </c>
      <c r="AF2" s="1" t="s">
        <v>18</v>
      </c>
      <c r="AG2" s="1" t="s">
        <v>74</v>
      </c>
      <c r="AH2" s="1" t="s">
        <v>74</v>
      </c>
      <c r="AI2" s="1" t="s">
        <v>116</v>
      </c>
      <c r="AJ2" s="1" t="s">
        <v>18</v>
      </c>
      <c r="AK2" s="1" t="s">
        <v>74</v>
      </c>
      <c r="AL2" s="1" t="s">
        <v>74</v>
      </c>
      <c r="AM2" s="1" t="s">
        <v>116</v>
      </c>
      <c r="AN2" s="1" t="s">
        <v>18</v>
      </c>
      <c r="AO2" s="1" t="s">
        <v>74</v>
      </c>
      <c r="AP2" s="1" t="s">
        <v>116</v>
      </c>
      <c r="AQ2" s="1" t="s">
        <v>18</v>
      </c>
      <c r="AR2" s="1" t="s">
        <v>74</v>
      </c>
      <c r="AS2" s="1" t="s">
        <v>74</v>
      </c>
      <c r="AT2" s="1" t="s">
        <v>116</v>
      </c>
      <c r="AU2" s="1" t="s">
        <v>18</v>
      </c>
      <c r="AV2" s="1" t="s">
        <v>74</v>
      </c>
      <c r="AW2" s="1" t="s">
        <v>74</v>
      </c>
      <c r="AX2" s="1" t="s">
        <v>116</v>
      </c>
      <c r="AY2" s="1" t="s">
        <v>18</v>
      </c>
      <c r="AZ2" s="1" t="s">
        <v>74</v>
      </c>
      <c r="BA2" s="1" t="s">
        <v>74</v>
      </c>
      <c r="BB2" s="1" t="s">
        <v>116</v>
      </c>
      <c r="BC2" s="1" t="s">
        <v>18</v>
      </c>
      <c r="BD2" s="1" t="s">
        <v>74</v>
      </c>
      <c r="BE2" s="1" t="s">
        <v>74</v>
      </c>
      <c r="BF2" s="1" t="s">
        <v>116</v>
      </c>
      <c r="BG2" s="1" t="s">
        <v>18</v>
      </c>
      <c r="BH2" s="1" t="s">
        <v>74</v>
      </c>
      <c r="BI2" s="1" t="s">
        <v>116</v>
      </c>
      <c r="BJ2" s="1" t="s">
        <v>18</v>
      </c>
      <c r="BK2" s="1" t="s">
        <v>74</v>
      </c>
      <c r="BL2" s="1" t="s">
        <v>116</v>
      </c>
      <c r="BM2" s="1" t="s">
        <v>18</v>
      </c>
      <c r="BN2" s="1" t="s">
        <v>74</v>
      </c>
      <c r="BO2" s="1" t="s">
        <v>116</v>
      </c>
      <c r="BP2" s="1" t="s">
        <v>18</v>
      </c>
      <c r="BQ2" s="1" t="s">
        <v>74</v>
      </c>
      <c r="BR2" s="1" t="s">
        <v>116</v>
      </c>
      <c r="BS2" s="1" t="s">
        <v>18</v>
      </c>
      <c r="BT2" s="1" t="s">
        <v>74</v>
      </c>
      <c r="BU2" s="1" t="s">
        <v>116</v>
      </c>
      <c r="BV2" s="1" t="s">
        <v>18</v>
      </c>
      <c r="BW2" s="1" t="s">
        <v>74</v>
      </c>
      <c r="BX2" s="1" t="s">
        <v>74</v>
      </c>
      <c r="BY2" s="1" t="s">
        <v>116</v>
      </c>
      <c r="BZ2" s="1" t="s">
        <v>18</v>
      </c>
      <c r="CA2" s="1" t="s">
        <v>74</v>
      </c>
      <c r="CB2" s="1" t="s">
        <v>116</v>
      </c>
      <c r="CC2" s="1" t="s">
        <v>18</v>
      </c>
      <c r="CD2" s="1" t="s">
        <v>74</v>
      </c>
      <c r="CE2" s="1" t="s">
        <v>74</v>
      </c>
      <c r="CF2" s="1" t="s">
        <v>116</v>
      </c>
      <c r="CG2" s="1" t="s">
        <v>18</v>
      </c>
      <c r="CH2" s="1" t="s">
        <v>74</v>
      </c>
      <c r="CI2" s="1" t="s">
        <v>74</v>
      </c>
      <c r="CJ2" s="1" t="s">
        <v>116</v>
      </c>
      <c r="CK2" s="1" t="s">
        <v>18</v>
      </c>
      <c r="CL2" s="1" t="s">
        <v>74</v>
      </c>
    </row>
    <row r="3" spans="1:90" x14ac:dyDescent="0.25">
      <c r="A3" s="3" t="s">
        <v>5</v>
      </c>
      <c r="B3" s="3" t="s">
        <v>21</v>
      </c>
      <c r="C3" s="3" t="s">
        <v>111</v>
      </c>
      <c r="D3" s="3">
        <v>44106.637731481504</v>
      </c>
      <c r="E3" s="4">
        <v>3</v>
      </c>
      <c r="F3" s="3" t="s">
        <v>115</v>
      </c>
      <c r="G3" s="4">
        <v>40.2656940901295</v>
      </c>
      <c r="H3" s="4">
        <v>4.65456396624312E-4</v>
      </c>
      <c r="I3" s="4">
        <v>1.35309213871596</v>
      </c>
      <c r="J3" s="4">
        <v>86507.983093912801</v>
      </c>
      <c r="K3" s="4">
        <v>15.6420789628819</v>
      </c>
      <c r="L3" s="4">
        <v>3.0545669972391099E-4</v>
      </c>
      <c r="M3" s="4">
        <v>0.56871321533077002</v>
      </c>
      <c r="N3" s="4">
        <v>51208.8259220377</v>
      </c>
      <c r="O3" s="4">
        <v>54.806122414574098</v>
      </c>
      <c r="P3" s="4">
        <v>4.79933280018996E-5</v>
      </c>
      <c r="Q3" s="4">
        <v>2.4801004022652999</v>
      </c>
      <c r="R3" s="4">
        <v>1141952.9483849299</v>
      </c>
      <c r="S3" s="4">
        <v>2.1747672748997999</v>
      </c>
      <c r="T3" s="4">
        <v>1.0425139173908401E-3</v>
      </c>
      <c r="U3" s="4">
        <v>2.10652081353637</v>
      </c>
      <c r="V3" s="4">
        <v>2086.0798485479399</v>
      </c>
      <c r="W3" s="4">
        <v>22.011019417433801</v>
      </c>
      <c r="X3" s="4"/>
      <c r="Y3" s="4">
        <v>36.2124444822499</v>
      </c>
      <c r="Z3" s="4">
        <v>63.810816248751401</v>
      </c>
      <c r="AA3" s="4">
        <v>3.9516197181902699E-4</v>
      </c>
      <c r="AB3" s="4">
        <v>1.7541473623474499</v>
      </c>
      <c r="AC3" s="4">
        <v>161480.15446682501</v>
      </c>
      <c r="AD3" s="4">
        <v>7080.9543360633797</v>
      </c>
      <c r="AE3" s="4">
        <v>154.83915260562401</v>
      </c>
      <c r="AF3" s="4">
        <v>4.85542739340225</v>
      </c>
      <c r="AG3" s="4">
        <v>45.7310326032242</v>
      </c>
      <c r="AH3" s="4">
        <v>549.44458273784801</v>
      </c>
      <c r="AI3" s="4">
        <v>6.9641576722932301</v>
      </c>
      <c r="AJ3" s="4">
        <v>18.3414574233711</v>
      </c>
      <c r="AK3" s="4">
        <v>78.896057296893602</v>
      </c>
      <c r="AL3" s="4">
        <v>68.156034414969795</v>
      </c>
      <c r="AM3" s="4"/>
      <c r="AN3" s="4" t="s">
        <v>130</v>
      </c>
      <c r="AO3" s="4">
        <v>661.99372607612497</v>
      </c>
      <c r="AP3" s="4">
        <v>40.280068152923498</v>
      </c>
      <c r="AQ3" s="4">
        <v>110.22547805400799</v>
      </c>
      <c r="AR3" s="4">
        <v>16.434771747725499</v>
      </c>
      <c r="AS3" s="4">
        <v>90.841769930961505</v>
      </c>
      <c r="AT3" s="4">
        <v>9.0478404969554299E-4</v>
      </c>
      <c r="AU3" s="4">
        <v>42.3839783907693</v>
      </c>
      <c r="AV3" s="4">
        <v>100401.60407505999</v>
      </c>
      <c r="AW3" s="4">
        <v>149.55791218631401</v>
      </c>
      <c r="AX3" s="4">
        <v>0.73185807038267503</v>
      </c>
      <c r="AY3" s="4">
        <v>0.389588286618965</v>
      </c>
      <c r="AZ3" s="4">
        <v>204.35371042381701</v>
      </c>
      <c r="BA3" s="4">
        <v>29.304980464028802</v>
      </c>
      <c r="BB3" s="4">
        <v>5.9569922079283402E-5</v>
      </c>
      <c r="BC3" s="4">
        <v>23.970355981632601</v>
      </c>
      <c r="BD3" s="4">
        <v>491942.56834893802</v>
      </c>
      <c r="BE3" s="4">
        <v>1.93819364224538</v>
      </c>
      <c r="BF3" s="4"/>
      <c r="BG3" s="4">
        <v>0.111536532307649</v>
      </c>
      <c r="BH3" s="4" t="s">
        <v>111</v>
      </c>
      <c r="BI3" s="4" t="s">
        <v>111</v>
      </c>
      <c r="BJ3" s="4" t="s">
        <v>111</v>
      </c>
      <c r="BK3" s="4" t="s">
        <v>111</v>
      </c>
      <c r="BL3" s="4" t="s">
        <v>111</v>
      </c>
      <c r="BM3" s="4" t="s">
        <v>111</v>
      </c>
      <c r="BN3" s="4" t="s">
        <v>111</v>
      </c>
      <c r="BO3" s="4" t="s">
        <v>111</v>
      </c>
      <c r="BP3" s="4" t="s">
        <v>111</v>
      </c>
      <c r="BQ3" s="4" t="s">
        <v>111</v>
      </c>
      <c r="BR3" s="4" t="s">
        <v>111</v>
      </c>
      <c r="BS3" s="4" t="s">
        <v>111</v>
      </c>
      <c r="BT3" s="4">
        <v>8.0271802747611591</v>
      </c>
      <c r="BU3" s="4">
        <v>4.7312031445119102E-5</v>
      </c>
      <c r="BV3" s="4">
        <v>3.49330794881143</v>
      </c>
      <c r="BW3" s="4">
        <v>169664.67153439601</v>
      </c>
      <c r="BX3" s="4">
        <v>2.7306121616363499</v>
      </c>
      <c r="BY3" s="4"/>
      <c r="BZ3" s="4">
        <v>6.1334237168997303</v>
      </c>
      <c r="CA3" s="4">
        <v>3938.6529124711401</v>
      </c>
      <c r="CB3" s="4">
        <v>70.737935908362005</v>
      </c>
      <c r="CC3" s="4">
        <v>1.82311271748412</v>
      </c>
      <c r="CD3" s="4">
        <v>55.679500142236201</v>
      </c>
      <c r="CE3" s="4">
        <v>5867.2160872929899</v>
      </c>
      <c r="CF3" s="4">
        <v>119.809708550986</v>
      </c>
      <c r="CG3" s="4">
        <v>1.37708289104717</v>
      </c>
      <c r="CH3" s="4">
        <v>48.9711239452363</v>
      </c>
      <c r="CI3" s="4">
        <v>1217.3603827521599</v>
      </c>
      <c r="CJ3" s="4">
        <v>16.343521062602701</v>
      </c>
      <c r="CK3" s="4">
        <v>3.3234037697545702</v>
      </c>
      <c r="CL3" s="4">
        <v>74.485808663208999</v>
      </c>
    </row>
    <row r="4" spans="1:90" x14ac:dyDescent="0.25">
      <c r="A4" s="3" t="s">
        <v>5</v>
      </c>
      <c r="B4" s="3" t="s">
        <v>126</v>
      </c>
      <c r="C4" s="3" t="s">
        <v>111</v>
      </c>
      <c r="D4" s="3">
        <v>44107.382337962998</v>
      </c>
      <c r="E4" s="4">
        <v>3</v>
      </c>
      <c r="F4" s="3" t="s">
        <v>115</v>
      </c>
      <c r="G4" s="4">
        <v>367.12671185475102</v>
      </c>
      <c r="H4" s="4">
        <v>3.6520238123097701E-3</v>
      </c>
      <c r="I4" s="4">
        <v>2.91159242815539</v>
      </c>
      <c r="J4" s="4">
        <v>100526.921707708</v>
      </c>
      <c r="K4" s="4">
        <v>231.81425871507199</v>
      </c>
      <c r="L4" s="4">
        <v>4.2911128441075396E-3</v>
      </c>
      <c r="M4" s="4">
        <v>1.03228925614455</v>
      </c>
      <c r="N4" s="4">
        <v>54021.944222090198</v>
      </c>
      <c r="O4" s="4">
        <v>1521.87085969276</v>
      </c>
      <c r="P4" s="4">
        <v>1.01896752909473E-3</v>
      </c>
      <c r="Q4" s="4">
        <v>3.3306301620976</v>
      </c>
      <c r="R4" s="4">
        <v>1493542.0572673399</v>
      </c>
      <c r="S4" s="4">
        <v>202.610873978086</v>
      </c>
      <c r="T4" s="4">
        <v>0.120080732936028</v>
      </c>
      <c r="U4" s="4" t="s">
        <v>130</v>
      </c>
      <c r="V4" s="4">
        <v>1687.2887850045399</v>
      </c>
      <c r="W4" s="4">
        <v>1.7280062987232701</v>
      </c>
      <c r="X4" s="4"/>
      <c r="Y4" s="4">
        <v>0.74365481913610598</v>
      </c>
      <c r="Z4" s="4">
        <v>7.4690918435593803</v>
      </c>
      <c r="AA4" s="4">
        <v>5.5810820523792699E-5</v>
      </c>
      <c r="AB4" s="4">
        <v>0.35340121605784502</v>
      </c>
      <c r="AC4" s="4">
        <v>133828.74097640699</v>
      </c>
      <c r="AD4" s="4">
        <v>856.38746288909897</v>
      </c>
      <c r="AE4" s="4">
        <v>16.178065062583599</v>
      </c>
      <c r="AF4" s="4">
        <v>5.0106732043926998</v>
      </c>
      <c r="AG4" s="4">
        <v>52.935098207123801</v>
      </c>
      <c r="AH4" s="4">
        <v>1386.5682555702499</v>
      </c>
      <c r="AI4" s="4">
        <v>5.8709241397687197</v>
      </c>
      <c r="AJ4" s="4">
        <v>3.1471124297247899</v>
      </c>
      <c r="AK4" s="4">
        <v>236.17546787529599</v>
      </c>
      <c r="AL4" s="4">
        <v>13.748284067601601</v>
      </c>
      <c r="AM4" s="4"/>
      <c r="AN4" s="4" t="s">
        <v>130</v>
      </c>
      <c r="AO4" s="4">
        <v>1334.08253136088</v>
      </c>
      <c r="AP4" s="4">
        <v>56.885697006645202</v>
      </c>
      <c r="AQ4" s="4">
        <v>10.5103531921635</v>
      </c>
      <c r="AR4" s="4">
        <v>23.451985324273</v>
      </c>
      <c r="AS4" s="4">
        <v>836.48736215348094</v>
      </c>
      <c r="AT4" s="4">
        <v>7.5184817155500199E-3</v>
      </c>
      <c r="AU4" s="4">
        <v>9.4482877816737005</v>
      </c>
      <c r="AV4" s="4">
        <v>111257.48439654001</v>
      </c>
      <c r="AW4" s="4">
        <v>56.155020013946199</v>
      </c>
      <c r="AX4" s="4">
        <v>1.97492894895639E-2</v>
      </c>
      <c r="AY4" s="4">
        <v>25.906665760927801</v>
      </c>
      <c r="AZ4" s="4">
        <v>2843.3944443226701</v>
      </c>
      <c r="BA4" s="4">
        <v>33678.975069187502</v>
      </c>
      <c r="BB4" s="4">
        <v>5.0016144457443103E-2</v>
      </c>
      <c r="BC4" s="4">
        <v>18.6549947014312</v>
      </c>
      <c r="BD4" s="4">
        <v>673362.08007483894</v>
      </c>
      <c r="BE4" s="4">
        <v>6.0091328753968103</v>
      </c>
      <c r="BF4" s="4"/>
      <c r="BG4" s="4">
        <v>2.9921660983467002</v>
      </c>
      <c r="BH4" s="4" t="s">
        <v>111</v>
      </c>
      <c r="BI4" s="4" t="s">
        <v>111</v>
      </c>
      <c r="BJ4" s="4" t="s">
        <v>111</v>
      </c>
      <c r="BK4" s="4" t="s">
        <v>111</v>
      </c>
      <c r="BL4" s="4" t="s">
        <v>111</v>
      </c>
      <c r="BM4" s="4" t="s">
        <v>111</v>
      </c>
      <c r="BN4" s="4" t="s">
        <v>111</v>
      </c>
      <c r="BO4" s="4" t="s">
        <v>111</v>
      </c>
      <c r="BP4" s="4" t="s">
        <v>111</v>
      </c>
      <c r="BQ4" s="4" t="s">
        <v>111</v>
      </c>
      <c r="BR4" s="4" t="s">
        <v>111</v>
      </c>
      <c r="BS4" s="4" t="s">
        <v>111</v>
      </c>
      <c r="BT4" s="4">
        <v>73.710415160928804</v>
      </c>
      <c r="BU4" s="4">
        <v>2.44975618372775E-4</v>
      </c>
      <c r="BV4" s="4">
        <v>16.639730498798802</v>
      </c>
      <c r="BW4" s="4">
        <v>300888.78089396202</v>
      </c>
      <c r="BX4" s="4">
        <v>3.0200358399053902</v>
      </c>
      <c r="BY4" s="4"/>
      <c r="BZ4" s="4">
        <v>1.2610821049243</v>
      </c>
      <c r="CA4" s="4">
        <v>9512.3460465297594</v>
      </c>
      <c r="CB4" s="4">
        <v>88.393644477082105</v>
      </c>
      <c r="CC4" s="4">
        <v>2.1203370231923802</v>
      </c>
      <c r="CD4" s="4">
        <v>107.61346138404799</v>
      </c>
      <c r="CE4" s="4">
        <v>2397.0304705909102</v>
      </c>
      <c r="CF4" s="4">
        <v>20.010292371141201</v>
      </c>
      <c r="CG4" s="4">
        <v>0.93530475326934404</v>
      </c>
      <c r="CH4" s="4">
        <v>119.789877435669</v>
      </c>
      <c r="CI4" s="4">
        <v>2204.2380467005501</v>
      </c>
      <c r="CJ4" s="4">
        <v>78.7950543362156</v>
      </c>
      <c r="CK4" s="4">
        <v>3.7548174564777002</v>
      </c>
      <c r="CL4" s="4">
        <v>27.9743197751365</v>
      </c>
    </row>
    <row r="5" spans="1:90" x14ac:dyDescent="0.25">
      <c r="A5" s="3" t="s">
        <v>5</v>
      </c>
      <c r="B5" s="3" t="s">
        <v>53</v>
      </c>
      <c r="C5" s="3" t="s">
        <v>111</v>
      </c>
      <c r="D5" s="3">
        <v>44107.420520833301</v>
      </c>
      <c r="E5" s="4">
        <v>3</v>
      </c>
      <c r="F5" s="3" t="s">
        <v>115</v>
      </c>
      <c r="G5" s="4">
        <v>46.242444576255998</v>
      </c>
      <c r="H5" s="4">
        <v>5.0644340637945101E-4</v>
      </c>
      <c r="I5" s="4">
        <v>0.74752814295973302</v>
      </c>
      <c r="J5" s="4">
        <v>91308.217253417999</v>
      </c>
      <c r="K5" s="4">
        <v>38.532240253719799</v>
      </c>
      <c r="L5" s="4">
        <v>7.9678571678484095E-4</v>
      </c>
      <c r="M5" s="4">
        <v>0.80470753582286203</v>
      </c>
      <c r="N5" s="4">
        <v>48359.602138958398</v>
      </c>
      <c r="O5" s="4">
        <v>2603.5852579917901</v>
      </c>
      <c r="P5" s="4">
        <v>1.90287440047949E-3</v>
      </c>
      <c r="Q5" s="4" t="s">
        <v>130</v>
      </c>
      <c r="R5" s="4">
        <v>1368238.10196602</v>
      </c>
      <c r="S5" s="4">
        <v>10.718059319401201</v>
      </c>
      <c r="T5" s="4">
        <v>8.4147423136592195E-3</v>
      </c>
      <c r="U5" s="4" t="s">
        <v>130</v>
      </c>
      <c r="V5" s="4">
        <v>1273.72400958769</v>
      </c>
      <c r="W5" s="4">
        <v>11.8746264654797</v>
      </c>
      <c r="X5" s="4"/>
      <c r="Y5" s="4">
        <v>2.1035418400590902</v>
      </c>
      <c r="Z5" s="4">
        <v>16.855090257919201</v>
      </c>
      <c r="AA5" s="4">
        <v>1.2871600266429101E-4</v>
      </c>
      <c r="AB5" s="4">
        <v>0.80824107019304503</v>
      </c>
      <c r="AC5" s="4">
        <v>130947.900098168</v>
      </c>
      <c r="AD5" s="4">
        <v>356.58045059422398</v>
      </c>
      <c r="AE5" s="4">
        <v>7.8671844003466598</v>
      </c>
      <c r="AF5" s="4">
        <v>12.610890664180101</v>
      </c>
      <c r="AG5" s="4">
        <v>45.325040376390703</v>
      </c>
      <c r="AH5" s="4">
        <v>684.91254254560101</v>
      </c>
      <c r="AI5" s="4">
        <v>13.267334936310901</v>
      </c>
      <c r="AJ5" s="4">
        <v>11.445074639790199</v>
      </c>
      <c r="AK5" s="4">
        <v>51.623973151615203</v>
      </c>
      <c r="AL5" s="4">
        <v>42.866108342364001</v>
      </c>
      <c r="AM5" s="4"/>
      <c r="AN5" s="4" t="s">
        <v>130</v>
      </c>
      <c r="AO5" s="4">
        <v>637.55719315340798</v>
      </c>
      <c r="AP5" s="4">
        <v>284.089229627929</v>
      </c>
      <c r="AQ5" s="4" t="s">
        <v>130</v>
      </c>
      <c r="AR5" s="4">
        <v>2.2442145870451098</v>
      </c>
      <c r="AS5" s="4">
        <v>43.856295142915499</v>
      </c>
      <c r="AT5" s="4">
        <v>4.2972482877944799E-4</v>
      </c>
      <c r="AU5" s="4" t="s">
        <v>130</v>
      </c>
      <c r="AV5" s="4">
        <v>102056.693506589</v>
      </c>
      <c r="AW5" s="4">
        <v>108.477099085169</v>
      </c>
      <c r="AX5" s="4">
        <v>0.36406968226355602</v>
      </c>
      <c r="AY5" s="4">
        <v>2.0363468521574699</v>
      </c>
      <c r="AZ5" s="4">
        <v>297.95696914592497</v>
      </c>
      <c r="BA5" s="4">
        <v>229.60503400801099</v>
      </c>
      <c r="BB5" s="4">
        <v>3.5998506628690902E-4</v>
      </c>
      <c r="BC5" s="4">
        <v>1.37717882795233</v>
      </c>
      <c r="BD5" s="4">
        <v>637818.21945084503</v>
      </c>
      <c r="BE5" s="4">
        <v>22.521456172549701</v>
      </c>
      <c r="BF5" s="4"/>
      <c r="BG5" s="4" t="s">
        <v>130</v>
      </c>
      <c r="BH5" s="4" t="s">
        <v>111</v>
      </c>
      <c r="BI5" s="4" t="s">
        <v>111</v>
      </c>
      <c r="BJ5" s="4" t="s">
        <v>111</v>
      </c>
      <c r="BK5" s="4" t="s">
        <v>111</v>
      </c>
      <c r="BL5" s="4" t="s">
        <v>111</v>
      </c>
      <c r="BM5" s="4" t="s">
        <v>111</v>
      </c>
      <c r="BN5" s="4" t="s">
        <v>111</v>
      </c>
      <c r="BO5" s="4" t="s">
        <v>111</v>
      </c>
      <c r="BP5" s="4" t="s">
        <v>111</v>
      </c>
      <c r="BQ5" s="4" t="s">
        <v>111</v>
      </c>
      <c r="BR5" s="4" t="s">
        <v>111</v>
      </c>
      <c r="BS5" s="4" t="s">
        <v>111</v>
      </c>
      <c r="BT5" s="4">
        <v>15.7372551325217</v>
      </c>
      <c r="BU5" s="4">
        <v>4.92304562114937E-5</v>
      </c>
      <c r="BV5" s="4">
        <v>2.2674758160303599</v>
      </c>
      <c r="BW5" s="4">
        <v>319665.02737481397</v>
      </c>
      <c r="BX5" s="4">
        <v>2.8606142870584801</v>
      </c>
      <c r="BY5" s="4"/>
      <c r="BZ5" s="4">
        <v>4.4189556515052502</v>
      </c>
      <c r="CA5" s="4">
        <v>1833.53083317184</v>
      </c>
      <c r="CB5" s="4">
        <v>44.213912767409603</v>
      </c>
      <c r="CC5" s="4">
        <v>1.61752388011843</v>
      </c>
      <c r="CD5" s="4">
        <v>41.469544729444301</v>
      </c>
      <c r="CE5" s="4">
        <v>9281.8536590442309</v>
      </c>
      <c r="CF5" s="4">
        <v>70.749967332741605</v>
      </c>
      <c r="CG5" s="4">
        <v>1.9962561793365501</v>
      </c>
      <c r="CH5" s="4">
        <v>131.19233844153001</v>
      </c>
      <c r="CI5" s="4">
        <v>1959.45846662488</v>
      </c>
      <c r="CJ5" s="4">
        <v>46.418206029093099</v>
      </c>
      <c r="CK5" s="4">
        <v>4.8141256541454904</v>
      </c>
      <c r="CL5" s="4">
        <v>42.213145105107401</v>
      </c>
    </row>
    <row r="6" spans="1:90" x14ac:dyDescent="0.25">
      <c r="A6" s="3" t="s">
        <v>82</v>
      </c>
      <c r="B6" s="3" t="s">
        <v>19</v>
      </c>
      <c r="C6" s="3" t="s">
        <v>111</v>
      </c>
      <c r="D6" s="3">
        <v>44106.656828703701</v>
      </c>
      <c r="E6" s="4">
        <v>3</v>
      </c>
      <c r="F6" s="3" t="s">
        <v>115</v>
      </c>
      <c r="G6" s="4">
        <v>51.520592905630203</v>
      </c>
      <c r="H6" s="4">
        <v>5.7924431091923201E-4</v>
      </c>
      <c r="I6" s="4">
        <v>0.66812188110895798</v>
      </c>
      <c r="J6" s="4">
        <v>88944.495326798497</v>
      </c>
      <c r="K6" s="4">
        <v>142.97191543675399</v>
      </c>
      <c r="L6" s="4">
        <v>2.4412367438796001E-3</v>
      </c>
      <c r="M6" s="4">
        <v>0.281915797738713</v>
      </c>
      <c r="N6" s="4">
        <v>58565.362738864802</v>
      </c>
      <c r="O6" s="4">
        <v>4.6332104789189303</v>
      </c>
      <c r="P6" s="4">
        <v>3.2619375659298201E-6</v>
      </c>
      <c r="Q6" s="4">
        <v>0.74724604840712905</v>
      </c>
      <c r="R6" s="4">
        <v>1420386.0083993401</v>
      </c>
      <c r="S6" s="4">
        <v>1.88646546923918</v>
      </c>
      <c r="T6" s="4">
        <v>1.21476374058927E-3</v>
      </c>
      <c r="U6" s="4">
        <v>1.8750778703461699</v>
      </c>
      <c r="V6" s="4">
        <v>1552.9484509671499</v>
      </c>
      <c r="W6" s="4">
        <v>5.4475973556352999</v>
      </c>
      <c r="X6" s="4"/>
      <c r="Y6" s="4">
        <v>3.6947553013754799</v>
      </c>
      <c r="Z6" s="4">
        <v>26.822408185699601</v>
      </c>
      <c r="AA6" s="4">
        <v>1.4087453251890699E-4</v>
      </c>
      <c r="AB6" s="4">
        <v>4.7814812351710499E-2</v>
      </c>
      <c r="AC6" s="4">
        <v>190399.27023076199</v>
      </c>
      <c r="AD6" s="4">
        <v>2792.6099610271499</v>
      </c>
      <c r="AE6" s="4">
        <v>133.66548306418301</v>
      </c>
      <c r="AF6" s="4">
        <v>2.9535920241684899</v>
      </c>
      <c r="AG6" s="4">
        <v>20.892528848948899</v>
      </c>
      <c r="AH6" s="4">
        <v>2042.27330219439</v>
      </c>
      <c r="AI6" s="4">
        <v>89.135331202981405</v>
      </c>
      <c r="AJ6" s="4">
        <v>7.4085552171176401</v>
      </c>
      <c r="AK6" s="4">
        <v>22.912051535924299</v>
      </c>
      <c r="AL6" s="4">
        <v>1.28212771135778</v>
      </c>
      <c r="AM6" s="4"/>
      <c r="AN6" s="4">
        <v>2.9883484032805701E-2</v>
      </c>
      <c r="AO6" s="4">
        <v>613.53588186836396</v>
      </c>
      <c r="AP6" s="4">
        <v>42.459527733061201</v>
      </c>
      <c r="AQ6" s="4">
        <v>63.738409908185602</v>
      </c>
      <c r="AR6" s="4">
        <v>14.449898871358201</v>
      </c>
      <c r="AS6" s="4">
        <v>18.8898948115217</v>
      </c>
      <c r="AT6" s="4">
        <v>1.62997186284052E-4</v>
      </c>
      <c r="AU6" s="4">
        <v>0.32299041642838799</v>
      </c>
      <c r="AV6" s="4">
        <v>115890.925740292</v>
      </c>
      <c r="AW6" s="4">
        <v>104.591061443561</v>
      </c>
      <c r="AX6" s="4">
        <v>1.8271482603464201E-2</v>
      </c>
      <c r="AY6" s="4">
        <v>4.0265716828559102</v>
      </c>
      <c r="AZ6" s="4">
        <v>5724.2788510074497</v>
      </c>
      <c r="BA6" s="4">
        <v>16.590274213790899</v>
      </c>
      <c r="BB6" s="4">
        <v>2.6949028456853399E-5</v>
      </c>
      <c r="BC6" s="4">
        <v>1.3118987763113801</v>
      </c>
      <c r="BD6" s="4">
        <v>615616.78337876603</v>
      </c>
      <c r="BE6" s="4">
        <v>5.2607291161674103</v>
      </c>
      <c r="BF6" s="4"/>
      <c r="BG6" s="4">
        <v>1.2373981943299099</v>
      </c>
      <c r="BH6" s="4" t="s">
        <v>111</v>
      </c>
      <c r="BI6" s="4" t="s">
        <v>111</v>
      </c>
      <c r="BJ6" s="4" t="s">
        <v>111</v>
      </c>
      <c r="BK6" s="4" t="s">
        <v>111</v>
      </c>
      <c r="BL6" s="4" t="s">
        <v>111</v>
      </c>
      <c r="BM6" s="4" t="s">
        <v>111</v>
      </c>
      <c r="BN6" s="4" t="s">
        <v>111</v>
      </c>
      <c r="BO6" s="4" t="s">
        <v>111</v>
      </c>
      <c r="BP6" s="4" t="s">
        <v>111</v>
      </c>
      <c r="BQ6" s="4" t="s">
        <v>111</v>
      </c>
      <c r="BR6" s="4" t="s">
        <v>111</v>
      </c>
      <c r="BS6" s="4" t="s">
        <v>111</v>
      </c>
      <c r="BT6" s="4">
        <v>25.052335918630298</v>
      </c>
      <c r="BU6" s="4">
        <v>2.0179215163379299E-4</v>
      </c>
      <c r="BV6" s="4">
        <v>5.7744455936719001</v>
      </c>
      <c r="BW6" s="4">
        <v>124149.208558392</v>
      </c>
      <c r="BX6" s="4">
        <v>80.494836554937294</v>
      </c>
      <c r="BY6" s="4"/>
      <c r="BZ6" s="4">
        <v>2.2999077019863798</v>
      </c>
      <c r="CA6" s="4">
        <v>632.34521981160697</v>
      </c>
      <c r="CB6" s="4">
        <v>27.987836091969999</v>
      </c>
      <c r="CC6" s="4">
        <v>3.4209078428508901</v>
      </c>
      <c r="CD6" s="4">
        <v>22.5935730698749</v>
      </c>
      <c r="CE6" s="4">
        <v>4432.3045068310103</v>
      </c>
      <c r="CF6" s="4">
        <v>25.666515646092801</v>
      </c>
      <c r="CG6" s="4">
        <v>1.3166635275270799</v>
      </c>
      <c r="CH6" s="4">
        <v>172.68820466114701</v>
      </c>
      <c r="CI6" s="4">
        <v>1016.68541279496</v>
      </c>
      <c r="CJ6" s="4">
        <v>47.121927298506897</v>
      </c>
      <c r="CK6" s="4">
        <v>5.5519886879350304</v>
      </c>
      <c r="CL6" s="4">
        <v>21.575633066841402</v>
      </c>
    </row>
    <row r="7" spans="1:90" x14ac:dyDescent="0.25">
      <c r="A7" s="3" t="s">
        <v>82</v>
      </c>
      <c r="B7" s="3" t="s">
        <v>64</v>
      </c>
      <c r="C7" s="3" t="s">
        <v>111</v>
      </c>
      <c r="D7" s="3">
        <v>44107.401435185202</v>
      </c>
      <c r="E7" s="4">
        <v>3</v>
      </c>
      <c r="F7" s="3" t="s">
        <v>115</v>
      </c>
      <c r="G7" s="4">
        <v>79.928621292495706</v>
      </c>
      <c r="H7" s="4">
        <v>9.6898798324554101E-4</v>
      </c>
      <c r="I7" s="4">
        <v>1.4962274826772799</v>
      </c>
      <c r="J7" s="4">
        <v>82486.700221794003</v>
      </c>
      <c r="K7" s="4">
        <v>88.2908681271566</v>
      </c>
      <c r="L7" s="4">
        <v>2.0568793685583901E-3</v>
      </c>
      <c r="M7" s="4">
        <v>1.3761458755670599</v>
      </c>
      <c r="N7" s="4">
        <v>42924.6700009622</v>
      </c>
      <c r="O7" s="4">
        <v>5666.7938094340097</v>
      </c>
      <c r="P7" s="4">
        <v>4.22444757691733E-3</v>
      </c>
      <c r="Q7" s="4">
        <v>38.597995803438799</v>
      </c>
      <c r="R7" s="4">
        <v>1341428.3657815401</v>
      </c>
      <c r="S7" s="4">
        <v>25.53068025904</v>
      </c>
      <c r="T7" s="4">
        <v>1.34263892431129E-2</v>
      </c>
      <c r="U7" s="4">
        <v>3.3165872832937402</v>
      </c>
      <c r="V7" s="4">
        <v>1901.5298749912199</v>
      </c>
      <c r="W7" s="4">
        <v>4.5271787319183403</v>
      </c>
      <c r="X7" s="4"/>
      <c r="Y7" s="4">
        <v>2.1808916018729301</v>
      </c>
      <c r="Z7" s="4">
        <v>47.747039065976203</v>
      </c>
      <c r="AA7" s="4">
        <v>3.6264601652767701E-4</v>
      </c>
      <c r="AB7" s="4">
        <v>1.52864817489897</v>
      </c>
      <c r="AC7" s="4">
        <v>131662.93545191101</v>
      </c>
      <c r="AD7" s="4">
        <v>899.21703555870101</v>
      </c>
      <c r="AE7" s="4">
        <v>23.768552528774499</v>
      </c>
      <c r="AF7" s="4">
        <v>9.2001706038366198</v>
      </c>
      <c r="AG7" s="4">
        <v>37.832216937489001</v>
      </c>
      <c r="AH7" s="4">
        <v>937.85003097591402</v>
      </c>
      <c r="AI7" s="4">
        <v>22.886197929166698</v>
      </c>
      <c r="AJ7" s="4">
        <v>8.9920424464601894</v>
      </c>
      <c r="AK7" s="4">
        <v>40.978848207054</v>
      </c>
      <c r="AL7" s="4">
        <v>2.4823102672099502</v>
      </c>
      <c r="AM7" s="4"/>
      <c r="AN7" s="4">
        <v>1.07071154912457</v>
      </c>
      <c r="AO7" s="4">
        <v>875.36934271812402</v>
      </c>
      <c r="AP7" s="4">
        <v>201.607343751202</v>
      </c>
      <c r="AQ7" s="4" t="s">
        <v>130</v>
      </c>
      <c r="AR7" s="4">
        <v>4.3419516691732802</v>
      </c>
      <c r="AS7" s="4">
        <v>71.2322379257145</v>
      </c>
      <c r="AT7" s="4">
        <v>6.20066928006578E-4</v>
      </c>
      <c r="AU7" s="4" t="s">
        <v>130</v>
      </c>
      <c r="AV7" s="4">
        <v>114878.305402798</v>
      </c>
      <c r="AW7" s="4">
        <v>93.498608066633395</v>
      </c>
      <c r="AX7" s="4">
        <v>0.20507480573342099</v>
      </c>
      <c r="AY7" s="4">
        <v>0.18884280358663399</v>
      </c>
      <c r="AZ7" s="4">
        <v>455.92440149948698</v>
      </c>
      <c r="BA7" s="4">
        <v>10244.957586640499</v>
      </c>
      <c r="BB7" s="4">
        <v>1.5691916792579599E-2</v>
      </c>
      <c r="BC7" s="4">
        <v>34.447176645714798</v>
      </c>
      <c r="BD7" s="4">
        <v>652881.20769829303</v>
      </c>
      <c r="BE7" s="4">
        <v>43.573283989531703</v>
      </c>
      <c r="BF7" s="4"/>
      <c r="BG7" s="4" t="s">
        <v>130</v>
      </c>
      <c r="BH7" s="4" t="s">
        <v>111</v>
      </c>
      <c r="BI7" s="4" t="s">
        <v>111</v>
      </c>
      <c r="BJ7" s="4" t="s">
        <v>111</v>
      </c>
      <c r="BK7" s="4" t="s">
        <v>111</v>
      </c>
      <c r="BL7" s="4" t="s">
        <v>111</v>
      </c>
      <c r="BM7" s="4" t="s">
        <v>111</v>
      </c>
      <c r="BN7" s="4" t="s">
        <v>111</v>
      </c>
      <c r="BO7" s="4" t="s">
        <v>111</v>
      </c>
      <c r="BP7" s="4" t="s">
        <v>111</v>
      </c>
      <c r="BQ7" s="4" t="s">
        <v>111</v>
      </c>
      <c r="BR7" s="4" t="s">
        <v>111</v>
      </c>
      <c r="BS7" s="4" t="s">
        <v>111</v>
      </c>
      <c r="BT7" s="4">
        <v>78.860825782775905</v>
      </c>
      <c r="BU7" s="4">
        <v>5.2708954578449898E-4</v>
      </c>
      <c r="BV7" s="4">
        <v>10.951525001285701</v>
      </c>
      <c r="BW7" s="4">
        <v>149615.613539446</v>
      </c>
      <c r="BX7" s="4">
        <v>1.94796825599668</v>
      </c>
      <c r="BY7" s="4"/>
      <c r="BZ7" s="4">
        <v>5.99726727163881</v>
      </c>
      <c r="CA7" s="4">
        <v>868.68927152736205</v>
      </c>
      <c r="CB7" s="4">
        <v>5.3671497492407303</v>
      </c>
      <c r="CC7" s="4">
        <v>4.2562641584008398</v>
      </c>
      <c r="CD7" s="4">
        <v>161.852996863047</v>
      </c>
      <c r="CE7" s="4">
        <v>3448.7765796786498</v>
      </c>
      <c r="CF7" s="4">
        <v>134.86546783269301</v>
      </c>
      <c r="CG7" s="4">
        <v>0.63965289829438599</v>
      </c>
      <c r="CH7" s="4">
        <v>25.571976541519401</v>
      </c>
      <c r="CI7" s="4">
        <v>953.14361781024797</v>
      </c>
      <c r="CJ7" s="4">
        <v>18.238636705480999</v>
      </c>
      <c r="CK7" s="4">
        <v>3.3571632577373198</v>
      </c>
      <c r="CL7" s="4">
        <v>52.259586788294101</v>
      </c>
    </row>
    <row r="8" spans="1:90" s="7" customFormat="1" x14ac:dyDescent="0.25">
      <c r="A8" s="5" t="s">
        <v>82</v>
      </c>
      <c r="B8" s="5" t="s">
        <v>91</v>
      </c>
      <c r="C8" s="5" t="s">
        <v>111</v>
      </c>
      <c r="D8" s="5">
        <v>44107.4396180556</v>
      </c>
      <c r="E8" s="6">
        <v>3</v>
      </c>
      <c r="F8" s="5" t="s">
        <v>115</v>
      </c>
      <c r="G8" s="6">
        <v>37.924731998448003</v>
      </c>
      <c r="H8" s="6">
        <v>4.4226650425763101E-4</v>
      </c>
      <c r="I8" s="6">
        <v>0.36406833276400002</v>
      </c>
      <c r="J8" s="6">
        <v>85750.857533528993</v>
      </c>
      <c r="K8" s="6">
        <v>49.730417919049998</v>
      </c>
      <c r="L8" s="6">
        <v>1.27119472710815E-3</v>
      </c>
      <c r="M8" s="6">
        <v>0.91951925672600199</v>
      </c>
      <c r="N8" s="6">
        <v>39121.007079837502</v>
      </c>
      <c r="O8" s="6">
        <v>370.40946752148602</v>
      </c>
      <c r="P8" s="6">
        <v>2.5786666078904299E-4</v>
      </c>
      <c r="Q8" s="6">
        <v>1.13521347936329</v>
      </c>
      <c r="R8" s="6">
        <v>1436437.98848628</v>
      </c>
      <c r="S8" s="6">
        <v>41.4477652243501</v>
      </c>
      <c r="T8" s="6">
        <v>2.27679602203485E-2</v>
      </c>
      <c r="U8" s="6" t="s">
        <v>130</v>
      </c>
      <c r="V8" s="6">
        <v>1820.44262302017</v>
      </c>
      <c r="W8" s="6">
        <v>15.010561526616501</v>
      </c>
      <c r="X8" s="6"/>
      <c r="Y8" s="6">
        <v>12.772082938597199</v>
      </c>
      <c r="Z8" s="6">
        <v>5.5037944660187001</v>
      </c>
      <c r="AA8" s="6">
        <v>4.1441960659031699E-5</v>
      </c>
      <c r="AB8" s="6">
        <v>2.1963844535454702</v>
      </c>
      <c r="AC8" s="6">
        <v>132807.289483762</v>
      </c>
      <c r="AD8" s="6">
        <v>751.61152404430698</v>
      </c>
      <c r="AE8" s="6">
        <v>4.0514147827551197</v>
      </c>
      <c r="AF8" s="6">
        <v>9.6506854013716694</v>
      </c>
      <c r="AG8" s="6">
        <v>185.518285425513</v>
      </c>
      <c r="AH8" s="6">
        <v>207.39114776350499</v>
      </c>
      <c r="AI8" s="6">
        <v>1.5796389477439701</v>
      </c>
      <c r="AJ8" s="6">
        <v>7.2860919993775299</v>
      </c>
      <c r="AK8" s="6">
        <v>131.29022176852399</v>
      </c>
      <c r="AL8" s="6">
        <v>9.9469115764073308</v>
      </c>
      <c r="AM8" s="6"/>
      <c r="AN8" s="6" t="s">
        <v>130</v>
      </c>
      <c r="AO8" s="6">
        <v>481.52852808380101</v>
      </c>
      <c r="AP8" s="6">
        <v>8.6561727658378196</v>
      </c>
      <c r="AQ8" s="6">
        <v>4.4584121327849902</v>
      </c>
      <c r="AR8" s="6">
        <v>55.628340735548399</v>
      </c>
      <c r="AS8" s="6">
        <v>30.451602097521999</v>
      </c>
      <c r="AT8" s="6">
        <v>2.7764195887576998E-4</v>
      </c>
      <c r="AU8" s="6">
        <v>0.80934698913379299</v>
      </c>
      <c r="AV8" s="6">
        <v>109679.395077123</v>
      </c>
      <c r="AW8" s="6">
        <v>219.03688712654099</v>
      </c>
      <c r="AX8" s="6">
        <v>0.66861529093982697</v>
      </c>
      <c r="AY8" s="6">
        <v>6.7830149037433296</v>
      </c>
      <c r="AZ8" s="6">
        <v>327.59778320154197</v>
      </c>
      <c r="BA8" s="6">
        <v>136.406693488467</v>
      </c>
      <c r="BB8" s="6">
        <v>1.8746163108957799E-4</v>
      </c>
      <c r="BC8" s="6">
        <v>0.66055202467352403</v>
      </c>
      <c r="BD8" s="6">
        <v>727651.26759878604</v>
      </c>
      <c r="BE8" s="6">
        <v>4.7415363644141504</v>
      </c>
      <c r="BF8" s="6"/>
      <c r="BG8" s="6">
        <v>4.00878744100471</v>
      </c>
      <c r="BH8" s="6" t="s">
        <v>111</v>
      </c>
      <c r="BI8" s="6" t="s">
        <v>111</v>
      </c>
      <c r="BJ8" s="6" t="s">
        <v>111</v>
      </c>
      <c r="BK8" s="6" t="s">
        <v>111</v>
      </c>
      <c r="BL8" s="6" t="s">
        <v>111</v>
      </c>
      <c r="BM8" s="6" t="s">
        <v>111</v>
      </c>
      <c r="BN8" s="6" t="s">
        <v>111</v>
      </c>
      <c r="BO8" s="6" t="s">
        <v>111</v>
      </c>
      <c r="BP8" s="6" t="s">
        <v>111</v>
      </c>
      <c r="BQ8" s="6" t="s">
        <v>111</v>
      </c>
      <c r="BR8" s="6" t="s">
        <v>111</v>
      </c>
      <c r="BS8" s="6" t="s">
        <v>111</v>
      </c>
      <c r="BT8" s="6">
        <v>34.633912437439001</v>
      </c>
      <c r="BU8" s="6">
        <v>1.9482644342418701E-4</v>
      </c>
      <c r="BV8" s="6">
        <v>6.8525163902905302</v>
      </c>
      <c r="BW8" s="6">
        <v>177768.026910146</v>
      </c>
      <c r="BX8" s="6">
        <v>2.1446917343140002</v>
      </c>
      <c r="BY8" s="6"/>
      <c r="BZ8" s="6">
        <v>3.70056540052712</v>
      </c>
      <c r="CA8" s="6">
        <v>1824.1488054440499</v>
      </c>
      <c r="CB8" s="6">
        <v>46.644486811989097</v>
      </c>
      <c r="CC8" s="6">
        <v>1.54068982094464</v>
      </c>
      <c r="CD8" s="6">
        <v>39.107490083376497</v>
      </c>
      <c r="CE8" s="6">
        <v>4920.0596330233902</v>
      </c>
      <c r="CF8" s="6">
        <v>59.588494770498997</v>
      </c>
      <c r="CG8" s="6">
        <v>2.69194772402146</v>
      </c>
      <c r="CH8" s="6">
        <v>82.5672749743498</v>
      </c>
      <c r="CI8" s="6">
        <v>909.63913656337604</v>
      </c>
      <c r="CJ8" s="6">
        <v>36.818153451044303</v>
      </c>
      <c r="CK8" s="6">
        <v>3.9512288226119798</v>
      </c>
      <c r="CL8" s="6">
        <v>24.706267188898799</v>
      </c>
    </row>
    <row r="9" spans="1:90" x14ac:dyDescent="0.25">
      <c r="A9" s="3" t="s">
        <v>39</v>
      </c>
      <c r="B9" s="3" t="s">
        <v>43</v>
      </c>
      <c r="C9" s="3" t="s">
        <v>111</v>
      </c>
      <c r="D9" s="3">
        <v>44107.191435185203</v>
      </c>
      <c r="E9" s="4">
        <v>3</v>
      </c>
      <c r="F9" s="3" t="s">
        <v>115</v>
      </c>
      <c r="G9" s="4">
        <v>76987.6408281732</v>
      </c>
      <c r="H9" s="4">
        <v>2.5092991636784201</v>
      </c>
      <c r="I9" s="4" t="s">
        <v>130</v>
      </c>
      <c r="J9" s="4">
        <v>30680.933522217299</v>
      </c>
      <c r="K9" s="4">
        <v>4074.0325139821398</v>
      </c>
      <c r="L9" s="4">
        <v>0.58918951938289799</v>
      </c>
      <c r="M9" s="4">
        <v>3.7019115060340599</v>
      </c>
      <c r="N9" s="4">
        <v>6914.6384651396602</v>
      </c>
      <c r="O9" s="4">
        <v>1169660.6810797199</v>
      </c>
      <c r="P9" s="4">
        <v>0.87161258290646204</v>
      </c>
      <c r="Q9" s="4">
        <v>9157.7903045333896</v>
      </c>
      <c r="R9" s="4">
        <v>1341950.2012917199</v>
      </c>
      <c r="S9" s="4">
        <v>451679.31382829399</v>
      </c>
      <c r="T9" s="4">
        <v>168.725575948585</v>
      </c>
      <c r="U9" s="4" t="s">
        <v>130</v>
      </c>
      <c r="V9" s="4">
        <v>2677.0056127467701</v>
      </c>
      <c r="W9" s="4">
        <v>688.09603588703999</v>
      </c>
      <c r="X9" s="4"/>
      <c r="Y9" s="4">
        <v>25.955707255956799</v>
      </c>
      <c r="Z9" s="4">
        <v>1238.3774919545899</v>
      </c>
      <c r="AA9" s="4">
        <v>1.7315365217256101E-2</v>
      </c>
      <c r="AB9" s="4">
        <v>44.478657912160301</v>
      </c>
      <c r="AC9" s="4">
        <v>71518.993472944407</v>
      </c>
      <c r="AD9" s="4">
        <v>930.93276690361597</v>
      </c>
      <c r="AE9" s="4">
        <v>39.156394022732997</v>
      </c>
      <c r="AF9" s="4">
        <v>42.233171500965</v>
      </c>
      <c r="AG9" s="4">
        <v>23.774731819358699</v>
      </c>
      <c r="AH9" s="4">
        <v>660.01228966305302</v>
      </c>
      <c r="AI9" s="4">
        <v>13.430808347648901</v>
      </c>
      <c r="AJ9" s="4">
        <v>3.4262386788388799</v>
      </c>
      <c r="AK9" s="4">
        <v>49.141665384465803</v>
      </c>
      <c r="AL9" s="4">
        <v>22247.3106260198</v>
      </c>
      <c r="AM9" s="4"/>
      <c r="AN9" s="4" t="s">
        <v>130</v>
      </c>
      <c r="AO9" s="4">
        <v>422097.604725098</v>
      </c>
      <c r="AP9" s="4">
        <v>14623.7838936311</v>
      </c>
      <c r="AQ9" s="4" t="s">
        <v>130</v>
      </c>
      <c r="AR9" s="4">
        <v>28.863774779175198</v>
      </c>
      <c r="AS9" s="4">
        <v>82933.751280409997</v>
      </c>
      <c r="AT9" s="4">
        <v>0.768583729151468</v>
      </c>
      <c r="AU9" s="4" t="s">
        <v>130</v>
      </c>
      <c r="AV9" s="4">
        <v>107904.64088014299</v>
      </c>
      <c r="AW9" s="4">
        <v>1333.4864290292001</v>
      </c>
      <c r="AX9" s="4">
        <v>2.74195960443876</v>
      </c>
      <c r="AY9" s="4" t="s">
        <v>130</v>
      </c>
      <c r="AZ9" s="4">
        <v>486.32606653669097</v>
      </c>
      <c r="BA9" s="4">
        <v>655412.78186891496</v>
      </c>
      <c r="BB9" s="4">
        <v>0.96680848494206695</v>
      </c>
      <c r="BC9" s="4">
        <v>47.760396463399502</v>
      </c>
      <c r="BD9" s="4">
        <v>677913.76686996</v>
      </c>
      <c r="BE9" s="4">
        <v>141.13171222411401</v>
      </c>
      <c r="BF9" s="4"/>
      <c r="BG9" s="4" t="s">
        <v>130</v>
      </c>
      <c r="BH9" s="4" t="s">
        <v>111</v>
      </c>
      <c r="BI9" s="4" t="s">
        <v>111</v>
      </c>
      <c r="BJ9" s="4" t="s">
        <v>111</v>
      </c>
      <c r="BK9" s="4" t="s">
        <v>111</v>
      </c>
      <c r="BL9" s="4" t="s">
        <v>111</v>
      </c>
      <c r="BM9" s="4" t="s">
        <v>111</v>
      </c>
      <c r="BN9" s="4" t="s">
        <v>111</v>
      </c>
      <c r="BO9" s="4" t="s">
        <v>111</v>
      </c>
      <c r="BP9" s="4" t="s">
        <v>111</v>
      </c>
      <c r="BQ9" s="4" t="s">
        <v>111</v>
      </c>
      <c r="BR9" s="4" t="s">
        <v>111</v>
      </c>
      <c r="BS9" s="4" t="s">
        <v>111</v>
      </c>
      <c r="BT9" s="4">
        <v>27437.340587261599</v>
      </c>
      <c r="BU9" s="4">
        <v>0.81814449807586898</v>
      </c>
      <c r="BV9" s="4">
        <v>18.6245724105937</v>
      </c>
      <c r="BW9" s="4">
        <v>33536.057080123901</v>
      </c>
      <c r="BX9" s="4">
        <v>120224.576440925</v>
      </c>
      <c r="BY9" s="4"/>
      <c r="BZ9" s="4" t="s">
        <v>130</v>
      </c>
      <c r="CA9" s="4">
        <v>461.92416417505302</v>
      </c>
      <c r="CB9" s="4">
        <v>12.3263499925089</v>
      </c>
      <c r="CC9" s="4">
        <v>1.2988978809223</v>
      </c>
      <c r="CD9" s="4">
        <v>37.474529317744299</v>
      </c>
      <c r="CE9" s="4">
        <v>1066.88734381941</v>
      </c>
      <c r="CF9" s="4">
        <v>6.3449071346647701E-3</v>
      </c>
      <c r="CG9" s="4">
        <v>0.81649117819266204</v>
      </c>
      <c r="CH9" s="4">
        <v>168148.61449911201</v>
      </c>
      <c r="CI9" s="4">
        <v>1272.09965204642</v>
      </c>
      <c r="CJ9" s="4">
        <v>15.8819512936547</v>
      </c>
      <c r="CK9" s="4">
        <v>0.57991503698082703</v>
      </c>
      <c r="CL9" s="4">
        <v>80.097188848241004</v>
      </c>
    </row>
    <row r="10" spans="1:90" x14ac:dyDescent="0.25">
      <c r="A10" s="3" t="s">
        <v>32</v>
      </c>
      <c r="B10" s="3" t="s">
        <v>72</v>
      </c>
      <c r="C10" s="3" t="s">
        <v>111</v>
      </c>
      <c r="D10" s="3">
        <v>44106.847754629598</v>
      </c>
      <c r="E10" s="4">
        <v>3</v>
      </c>
      <c r="F10" s="3" t="s">
        <v>115</v>
      </c>
      <c r="G10" s="4">
        <v>77427.024520563806</v>
      </c>
      <c r="H10" s="4">
        <v>2.8411598685006498</v>
      </c>
      <c r="I10" s="4">
        <v>124.012139216808</v>
      </c>
      <c r="J10" s="4">
        <v>27251.907004241901</v>
      </c>
      <c r="K10" s="4">
        <v>2223.4312682203899</v>
      </c>
      <c r="L10" s="4">
        <v>0.16348130677800499</v>
      </c>
      <c r="M10" s="4">
        <v>9.2250795047241194</v>
      </c>
      <c r="N10" s="4">
        <v>13600.522971348801</v>
      </c>
      <c r="O10" s="4">
        <v>1012525.46296534</v>
      </c>
      <c r="P10" s="4">
        <v>0.80281149313143996</v>
      </c>
      <c r="Q10" s="4">
        <v>114.727437705206</v>
      </c>
      <c r="R10" s="4">
        <v>1261224.42395025</v>
      </c>
      <c r="S10" s="4">
        <v>466685.2258291</v>
      </c>
      <c r="T10" s="4">
        <v>168.19850764746201</v>
      </c>
      <c r="U10" s="4" t="s">
        <v>130</v>
      </c>
      <c r="V10" s="4">
        <v>2774.6097890907299</v>
      </c>
      <c r="W10" s="4">
        <v>260.355045187033</v>
      </c>
      <c r="X10" s="4"/>
      <c r="Y10" s="4" t="s">
        <v>130</v>
      </c>
      <c r="Z10" s="4">
        <v>1473.4833762186499</v>
      </c>
      <c r="AA10" s="4">
        <v>2.6553135093337701E-2</v>
      </c>
      <c r="AB10" s="4">
        <v>11.219005642476301</v>
      </c>
      <c r="AC10" s="4">
        <v>55491.879623221997</v>
      </c>
      <c r="AD10" s="4">
        <v>1103.7985898570901</v>
      </c>
      <c r="AE10" s="4">
        <v>111.408004710087</v>
      </c>
      <c r="AF10" s="4">
        <v>12.7766086770357</v>
      </c>
      <c r="AG10" s="4">
        <v>9.9077134783040695</v>
      </c>
      <c r="AH10" s="4">
        <v>1320.73753066325</v>
      </c>
      <c r="AI10" s="4">
        <v>42.696605032228803</v>
      </c>
      <c r="AJ10" s="4">
        <v>4.9830467569580703</v>
      </c>
      <c r="AK10" s="4">
        <v>30.933080737129199</v>
      </c>
      <c r="AL10" s="4">
        <v>14224.874136341999</v>
      </c>
      <c r="AM10" s="4"/>
      <c r="AN10" s="4" t="s">
        <v>130</v>
      </c>
      <c r="AO10" s="4">
        <v>341323.49315497698</v>
      </c>
      <c r="AP10" s="4">
        <v>4312.76686594282</v>
      </c>
      <c r="AQ10" s="4">
        <v>1776.2871583116</v>
      </c>
      <c r="AR10" s="4">
        <v>79.142579175876506</v>
      </c>
      <c r="AS10" s="4">
        <v>89169.845004766496</v>
      </c>
      <c r="AT10" s="4">
        <v>0.82775921488784898</v>
      </c>
      <c r="AU10" s="4" t="s">
        <v>130</v>
      </c>
      <c r="AV10" s="4">
        <v>107724.37612409799</v>
      </c>
      <c r="AW10" s="4">
        <v>2761.56053966222</v>
      </c>
      <c r="AX10" s="4">
        <v>7.7027342928246298</v>
      </c>
      <c r="AY10" s="4">
        <v>105.703222036939</v>
      </c>
      <c r="AZ10" s="4">
        <v>358.516915510731</v>
      </c>
      <c r="BA10" s="4">
        <v>638347.433887747</v>
      </c>
      <c r="BB10" s="4">
        <v>0.84172377164913204</v>
      </c>
      <c r="BC10" s="4">
        <v>1.6948361854606799</v>
      </c>
      <c r="BD10" s="4">
        <v>758381.14045071602</v>
      </c>
      <c r="BE10" s="4">
        <v>57.955281344057603</v>
      </c>
      <c r="BF10" s="4"/>
      <c r="BG10" s="4" t="s">
        <v>130</v>
      </c>
      <c r="BH10" s="4" t="s">
        <v>111</v>
      </c>
      <c r="BI10" s="4" t="s">
        <v>111</v>
      </c>
      <c r="BJ10" s="4" t="s">
        <v>111</v>
      </c>
      <c r="BK10" s="4" t="s">
        <v>111</v>
      </c>
      <c r="BL10" s="4" t="s">
        <v>111</v>
      </c>
      <c r="BM10" s="4" t="s">
        <v>111</v>
      </c>
      <c r="BN10" s="4" t="s">
        <v>111</v>
      </c>
      <c r="BO10" s="4" t="s">
        <v>111</v>
      </c>
      <c r="BP10" s="4" t="s">
        <v>111</v>
      </c>
      <c r="BQ10" s="4" t="s">
        <v>111</v>
      </c>
      <c r="BR10" s="4" t="s">
        <v>111</v>
      </c>
      <c r="BS10" s="4" t="s">
        <v>111</v>
      </c>
      <c r="BT10" s="4">
        <v>85615.9853660972</v>
      </c>
      <c r="BU10" s="4">
        <v>0.71302586678518898</v>
      </c>
      <c r="BV10" s="4">
        <v>29.397095699786199</v>
      </c>
      <c r="BW10" s="4">
        <v>120074.164703327</v>
      </c>
      <c r="BX10" s="4">
        <v>142658.40666708499</v>
      </c>
      <c r="BY10" s="4"/>
      <c r="BZ10" s="4" t="s">
        <v>130</v>
      </c>
      <c r="CA10" s="4">
        <v>1450.45032822079</v>
      </c>
      <c r="CB10" s="4">
        <v>73.537081088388305</v>
      </c>
      <c r="CC10" s="4">
        <v>3.9725583092538099</v>
      </c>
      <c r="CD10" s="4">
        <v>19.7240671883266</v>
      </c>
      <c r="CE10" s="4">
        <v>1730.3626622245299</v>
      </c>
      <c r="CF10" s="4">
        <v>1.1709108187880299E-2</v>
      </c>
      <c r="CG10" s="4">
        <v>0.74977496139401301</v>
      </c>
      <c r="CH10" s="4">
        <v>147779.20183670201</v>
      </c>
      <c r="CI10" s="4">
        <v>941.79684503936903</v>
      </c>
      <c r="CJ10" s="4">
        <v>9.9880414398157704</v>
      </c>
      <c r="CK10" s="4">
        <v>2.7030022599461101</v>
      </c>
      <c r="CL10" s="4">
        <v>94.292444691412896</v>
      </c>
    </row>
    <row r="11" spans="1:90" x14ac:dyDescent="0.25">
      <c r="A11" s="3" t="s">
        <v>125</v>
      </c>
      <c r="B11" s="3" t="s">
        <v>36</v>
      </c>
      <c r="C11" s="3" t="s">
        <v>111</v>
      </c>
      <c r="D11" s="3">
        <v>44107.172337962998</v>
      </c>
      <c r="E11" s="4">
        <v>3</v>
      </c>
      <c r="F11" s="3" t="s">
        <v>115</v>
      </c>
      <c r="G11" s="4">
        <v>71050.030169274294</v>
      </c>
      <c r="H11" s="4">
        <v>2.3832137916841099</v>
      </c>
      <c r="I11" s="4">
        <v>1231.0144376878</v>
      </c>
      <c r="J11" s="4">
        <v>29812.696795056101</v>
      </c>
      <c r="K11" s="4">
        <v>4218.499058806</v>
      </c>
      <c r="L11" s="4">
        <v>0.28144796643860198</v>
      </c>
      <c r="M11" s="4">
        <v>5.5527412971148804</v>
      </c>
      <c r="N11" s="4">
        <v>14988.557608662901</v>
      </c>
      <c r="O11" s="4">
        <v>1192819.4641478001</v>
      </c>
      <c r="P11" s="4">
        <v>0.85956031210712602</v>
      </c>
      <c r="Q11" s="4">
        <v>1021.88473536629</v>
      </c>
      <c r="R11" s="4">
        <v>1387708.8638768301</v>
      </c>
      <c r="S11" s="4">
        <v>626462.83179568301</v>
      </c>
      <c r="T11" s="4">
        <v>220.12062205794399</v>
      </c>
      <c r="U11" s="4">
        <v>10255.3869720415</v>
      </c>
      <c r="V11" s="4">
        <v>2845.9979166821299</v>
      </c>
      <c r="W11" s="4">
        <v>716.89818316078095</v>
      </c>
      <c r="X11" s="4"/>
      <c r="Y11" s="4" t="s">
        <v>130</v>
      </c>
      <c r="Z11" s="4">
        <v>1222.76357130874</v>
      </c>
      <c r="AA11" s="4">
        <v>2.0052298831787399E-2</v>
      </c>
      <c r="AB11" s="4">
        <v>13.221803654062899</v>
      </c>
      <c r="AC11" s="4">
        <v>60978.722767206498</v>
      </c>
      <c r="AD11" s="4">
        <v>1131.2422349804599</v>
      </c>
      <c r="AE11" s="4">
        <v>25.122939752383299</v>
      </c>
      <c r="AF11" s="4">
        <v>0.46022272778962597</v>
      </c>
      <c r="AG11" s="4">
        <v>45.028258879343497</v>
      </c>
      <c r="AH11" s="4">
        <v>1707.70049391733</v>
      </c>
      <c r="AI11" s="4">
        <v>17.373185447635699</v>
      </c>
      <c r="AJ11" s="4">
        <v>7.5917964273359297</v>
      </c>
      <c r="AK11" s="4">
        <v>98.295185938380897</v>
      </c>
      <c r="AL11" s="4">
        <v>19908.327314154001</v>
      </c>
      <c r="AM11" s="4"/>
      <c r="AN11" s="4" t="s">
        <v>130</v>
      </c>
      <c r="AO11" s="4">
        <v>414504.63074945402</v>
      </c>
      <c r="AP11" s="4">
        <v>15318.3668187209</v>
      </c>
      <c r="AQ11" s="4">
        <v>3190.1099272239799</v>
      </c>
      <c r="AR11" s="4">
        <v>27.0593226846403</v>
      </c>
      <c r="AS11" s="4">
        <v>78719.315006705001</v>
      </c>
      <c r="AT11" s="4">
        <v>0.66148797026755501</v>
      </c>
      <c r="AU11" s="4" t="s">
        <v>130</v>
      </c>
      <c r="AV11" s="4">
        <v>119003.396199125</v>
      </c>
      <c r="AW11" s="4">
        <v>258.388222200575</v>
      </c>
      <c r="AX11" s="4">
        <v>0.53279282974995201</v>
      </c>
      <c r="AY11" s="4" t="s">
        <v>130</v>
      </c>
      <c r="AZ11" s="4">
        <v>484.96940606697001</v>
      </c>
      <c r="BA11" s="4">
        <v>804594.15155436203</v>
      </c>
      <c r="BB11" s="4">
        <v>0.99402067796272298</v>
      </c>
      <c r="BC11" s="4">
        <v>153.87483345058999</v>
      </c>
      <c r="BD11" s="4">
        <v>809434.01821720903</v>
      </c>
      <c r="BE11" s="4">
        <v>85.629516304209702</v>
      </c>
      <c r="BF11" s="4"/>
      <c r="BG11" s="4" t="s">
        <v>130</v>
      </c>
      <c r="BH11" s="4" t="s">
        <v>111</v>
      </c>
      <c r="BI11" s="4" t="s">
        <v>111</v>
      </c>
      <c r="BJ11" s="4" t="s">
        <v>111</v>
      </c>
      <c r="BK11" s="4" t="s">
        <v>111</v>
      </c>
      <c r="BL11" s="4" t="s">
        <v>111</v>
      </c>
      <c r="BM11" s="4" t="s">
        <v>111</v>
      </c>
      <c r="BN11" s="4" t="s">
        <v>111</v>
      </c>
      <c r="BO11" s="4" t="s">
        <v>111</v>
      </c>
      <c r="BP11" s="4" t="s">
        <v>111</v>
      </c>
      <c r="BQ11" s="4" t="s">
        <v>111</v>
      </c>
      <c r="BR11" s="4" t="s">
        <v>111</v>
      </c>
      <c r="BS11" s="4" t="s">
        <v>111</v>
      </c>
      <c r="BT11" s="4">
        <v>54417.356358744597</v>
      </c>
      <c r="BU11" s="4">
        <v>1.1138090068577999</v>
      </c>
      <c r="BV11" s="4">
        <v>16.101735363870802</v>
      </c>
      <c r="BW11" s="4">
        <v>48856.990762054404</v>
      </c>
      <c r="BX11" s="4">
        <v>7933.5131989534302</v>
      </c>
      <c r="BY11" s="4"/>
      <c r="BZ11" s="4" t="s">
        <v>130</v>
      </c>
      <c r="CA11" s="4">
        <v>860.94640014733102</v>
      </c>
      <c r="CB11" s="4">
        <v>13.6376295856588</v>
      </c>
      <c r="CC11" s="4">
        <v>2.6946689687215999</v>
      </c>
      <c r="CD11" s="4">
        <v>63.130208570314302</v>
      </c>
      <c r="CE11" s="4">
        <v>6218.8804637430003</v>
      </c>
      <c r="CF11" s="4">
        <v>3.5810140360226499E-2</v>
      </c>
      <c r="CG11" s="4">
        <v>0.61603711880509804</v>
      </c>
      <c r="CH11" s="4">
        <v>173662.554829028</v>
      </c>
      <c r="CI11" s="4">
        <v>2783.28824857566</v>
      </c>
      <c r="CJ11" s="4">
        <v>46.1002047833313</v>
      </c>
      <c r="CK11" s="4">
        <v>1.53892199672457</v>
      </c>
      <c r="CL11" s="4">
        <v>60.374748044113502</v>
      </c>
    </row>
    <row r="12" spans="1:90" x14ac:dyDescent="0.25">
      <c r="A12" s="3" t="s">
        <v>58</v>
      </c>
      <c r="B12" s="3" t="s">
        <v>106</v>
      </c>
      <c r="C12" s="3" t="s">
        <v>111</v>
      </c>
      <c r="D12" s="3">
        <v>44106.828657407401</v>
      </c>
      <c r="E12" s="4">
        <v>3</v>
      </c>
      <c r="F12" s="3" t="s">
        <v>115</v>
      </c>
      <c r="G12" s="4">
        <v>92233.218484638201</v>
      </c>
      <c r="H12" s="4">
        <v>2.6596745947398399</v>
      </c>
      <c r="I12" s="4" t="s">
        <v>130</v>
      </c>
      <c r="J12" s="4">
        <v>34678.384591503098</v>
      </c>
      <c r="K12" s="4">
        <v>3655.9321961666401</v>
      </c>
      <c r="L12" s="4">
        <v>0.28843093856074598</v>
      </c>
      <c r="M12" s="4">
        <v>15.612430949812399</v>
      </c>
      <c r="N12" s="4">
        <v>12675.242865448199</v>
      </c>
      <c r="O12" s="4">
        <v>1144305.09360075</v>
      </c>
      <c r="P12" s="4">
        <v>0.73860095740682297</v>
      </c>
      <c r="Q12" s="4">
        <v>1885.62275381222</v>
      </c>
      <c r="R12" s="4">
        <v>1549287.31424656</v>
      </c>
      <c r="S12" s="4">
        <v>666823.00433324196</v>
      </c>
      <c r="T12" s="4">
        <v>260.13202310802001</v>
      </c>
      <c r="U12" s="4">
        <v>14819.9800674833</v>
      </c>
      <c r="V12" s="4">
        <v>2563.40221540638</v>
      </c>
      <c r="W12" s="4">
        <v>745.78740382589694</v>
      </c>
      <c r="X12" s="4"/>
      <c r="Y12" s="4">
        <v>32.766006492495102</v>
      </c>
      <c r="Z12" s="4">
        <v>1423.33446826763</v>
      </c>
      <c r="AA12" s="4">
        <v>1.9942885504737402E-2</v>
      </c>
      <c r="AB12" s="4">
        <v>126.10968902223</v>
      </c>
      <c r="AC12" s="4">
        <v>71370.538026180599</v>
      </c>
      <c r="AD12" s="4">
        <v>4648.4407461236797</v>
      </c>
      <c r="AE12" s="4">
        <v>27.289994056182199</v>
      </c>
      <c r="AF12" s="4">
        <v>67.214284406174201</v>
      </c>
      <c r="AG12" s="4">
        <v>170.33498565642299</v>
      </c>
      <c r="AH12" s="4">
        <v>1038.8020599997301</v>
      </c>
      <c r="AI12" s="4">
        <v>9.8037489566883398</v>
      </c>
      <c r="AJ12" s="4">
        <v>8.6916426563142295</v>
      </c>
      <c r="AK12" s="4">
        <v>105.95967569029099</v>
      </c>
      <c r="AL12" s="4">
        <v>15961.7476105923</v>
      </c>
      <c r="AM12" s="4"/>
      <c r="AN12" s="4" t="s">
        <v>130</v>
      </c>
      <c r="AO12" s="4">
        <v>436264.84153665201</v>
      </c>
      <c r="AP12" s="4">
        <v>10919.051791793599</v>
      </c>
      <c r="AQ12" s="4" t="s">
        <v>130</v>
      </c>
      <c r="AR12" s="4">
        <v>39.954462150691</v>
      </c>
      <c r="AS12" s="4">
        <v>106575.454700249</v>
      </c>
      <c r="AT12" s="4">
        <v>0.78247662145010699</v>
      </c>
      <c r="AU12" s="4" t="s">
        <v>130</v>
      </c>
      <c r="AV12" s="4">
        <v>136202.73344747399</v>
      </c>
      <c r="AW12" s="4">
        <v>1962.6298721227699</v>
      </c>
      <c r="AX12" s="4">
        <v>13.8251510257549</v>
      </c>
      <c r="AY12" s="4">
        <v>95.120528727409507</v>
      </c>
      <c r="AZ12" s="4">
        <v>141.960826935385</v>
      </c>
      <c r="BA12" s="4">
        <v>785929.09375227196</v>
      </c>
      <c r="BB12" s="4">
        <v>0.799972365684674</v>
      </c>
      <c r="BC12" s="4">
        <v>128.126649944446</v>
      </c>
      <c r="BD12" s="4">
        <v>982445.30369448103</v>
      </c>
      <c r="BE12" s="4">
        <v>1575.3157386560499</v>
      </c>
      <c r="BF12" s="4"/>
      <c r="BG12" s="4" t="s">
        <v>130</v>
      </c>
      <c r="BH12" s="4" t="s">
        <v>111</v>
      </c>
      <c r="BI12" s="4" t="s">
        <v>111</v>
      </c>
      <c r="BJ12" s="4" t="s">
        <v>111</v>
      </c>
      <c r="BK12" s="4" t="s">
        <v>111</v>
      </c>
      <c r="BL12" s="4" t="s">
        <v>111</v>
      </c>
      <c r="BM12" s="4" t="s">
        <v>111</v>
      </c>
      <c r="BN12" s="4" t="s">
        <v>111</v>
      </c>
      <c r="BO12" s="4" t="s">
        <v>111</v>
      </c>
      <c r="BP12" s="4" t="s">
        <v>111</v>
      </c>
      <c r="BQ12" s="4" t="s">
        <v>111</v>
      </c>
      <c r="BR12" s="4" t="s">
        <v>111</v>
      </c>
      <c r="BS12" s="4" t="s">
        <v>111</v>
      </c>
      <c r="BT12" s="4">
        <v>78629.758068680094</v>
      </c>
      <c r="BU12" s="4">
        <v>0.65406776022417001</v>
      </c>
      <c r="BV12" s="4">
        <v>32.254899835625601</v>
      </c>
      <c r="BW12" s="4">
        <v>120216.532369263</v>
      </c>
      <c r="BX12" s="4">
        <v>227640.09332815601</v>
      </c>
      <c r="BY12" s="4"/>
      <c r="BZ12" s="4" t="s">
        <v>130</v>
      </c>
      <c r="CA12" s="4">
        <v>623.27808122507201</v>
      </c>
      <c r="CB12" s="4">
        <v>1.7849357828329599</v>
      </c>
      <c r="CC12" s="4">
        <v>2.5156865678510099</v>
      </c>
      <c r="CD12" s="4">
        <v>349.18795803165398</v>
      </c>
      <c r="CE12" s="4">
        <v>1203.03249987906</v>
      </c>
      <c r="CF12" s="4">
        <v>7.2651257274978596E-3</v>
      </c>
      <c r="CG12" s="4">
        <v>0.85603732519994302</v>
      </c>
      <c r="CH12" s="4">
        <v>165590.04551369199</v>
      </c>
      <c r="CI12" s="4">
        <v>1512.1295471902599</v>
      </c>
      <c r="CJ12" s="4">
        <v>16.070015507889199</v>
      </c>
      <c r="CK12" s="4">
        <v>5.6939578471088304</v>
      </c>
      <c r="CL12" s="4">
        <v>94.0963340357645</v>
      </c>
    </row>
    <row r="13" spans="1:90" x14ac:dyDescent="0.25">
      <c r="A13" s="3" t="s">
        <v>41</v>
      </c>
      <c r="B13" s="3" t="s">
        <v>16</v>
      </c>
      <c r="C13" s="3" t="s">
        <v>111</v>
      </c>
      <c r="D13" s="3">
        <v>44107.153240740699</v>
      </c>
      <c r="E13" s="4">
        <v>3</v>
      </c>
      <c r="F13" s="3" t="s">
        <v>115</v>
      </c>
      <c r="G13" s="4">
        <v>78952.118693038894</v>
      </c>
      <c r="H13" s="4">
        <v>2.5427762031477301</v>
      </c>
      <c r="I13" s="4" t="s">
        <v>130</v>
      </c>
      <c r="J13" s="4">
        <v>31049.574317748898</v>
      </c>
      <c r="K13" s="4">
        <v>3793.5378431112099</v>
      </c>
      <c r="L13" s="4">
        <v>0.33353844405955002</v>
      </c>
      <c r="M13" s="4">
        <v>2.3663068253516699</v>
      </c>
      <c r="N13" s="4">
        <v>11373.6149780501</v>
      </c>
      <c r="O13" s="4">
        <v>1290309.9179604601</v>
      </c>
      <c r="P13" s="4">
        <v>0.95851903684708595</v>
      </c>
      <c r="Q13" s="4" t="s">
        <v>130</v>
      </c>
      <c r="R13" s="4">
        <v>1346149.4955851401</v>
      </c>
      <c r="S13" s="4">
        <v>594962.12417367497</v>
      </c>
      <c r="T13" s="4">
        <v>215.523966446137</v>
      </c>
      <c r="U13" s="4" t="s">
        <v>130</v>
      </c>
      <c r="V13" s="4">
        <v>2760.53811547852</v>
      </c>
      <c r="W13" s="4">
        <v>499.24582842636102</v>
      </c>
      <c r="X13" s="4"/>
      <c r="Y13" s="4" t="s">
        <v>130</v>
      </c>
      <c r="Z13" s="4">
        <v>1328.34542494927</v>
      </c>
      <c r="AA13" s="4">
        <v>2.41978373560859E-2</v>
      </c>
      <c r="AB13" s="4">
        <v>16.645485032089301</v>
      </c>
      <c r="AC13" s="4">
        <v>54895.212551512901</v>
      </c>
      <c r="AD13" s="4">
        <v>4317.37983751313</v>
      </c>
      <c r="AE13" s="4">
        <v>41.840994656545703</v>
      </c>
      <c r="AF13" s="4" t="s">
        <v>130</v>
      </c>
      <c r="AG13" s="4">
        <v>103.185401612763</v>
      </c>
      <c r="AH13" s="4">
        <v>1513.7505736712999</v>
      </c>
      <c r="AI13" s="4">
        <v>19.456274093175001</v>
      </c>
      <c r="AJ13" s="4">
        <v>13.070758297179999</v>
      </c>
      <c r="AK13" s="4">
        <v>77.802695748530098</v>
      </c>
      <c r="AL13" s="4">
        <v>21372.901000694401</v>
      </c>
      <c r="AM13" s="4"/>
      <c r="AN13" s="4" t="s">
        <v>130</v>
      </c>
      <c r="AO13" s="4">
        <v>419670.57352342899</v>
      </c>
      <c r="AP13" s="4">
        <v>15883.484613499801</v>
      </c>
      <c r="AQ13" s="4">
        <v>1858.29830944116</v>
      </c>
      <c r="AR13" s="4">
        <v>26.421820131757499</v>
      </c>
      <c r="AS13" s="4">
        <v>77576.356922182196</v>
      </c>
      <c r="AT13" s="4">
        <v>0.70382519256485598</v>
      </c>
      <c r="AU13" s="4" t="s">
        <v>130</v>
      </c>
      <c r="AV13" s="4">
        <v>110221.057361532</v>
      </c>
      <c r="AW13" s="4">
        <v>78.770411447088904</v>
      </c>
      <c r="AX13" s="4">
        <v>0.77723797267941497</v>
      </c>
      <c r="AY13" s="4">
        <v>2.3028990305523398</v>
      </c>
      <c r="AZ13" s="4">
        <v>101.346581376537</v>
      </c>
      <c r="BA13" s="4">
        <v>749450.53233613505</v>
      </c>
      <c r="BB13" s="4">
        <v>0.96022217649464503</v>
      </c>
      <c r="BC13" s="4">
        <v>105.510652789704</v>
      </c>
      <c r="BD13" s="4">
        <v>780497.00442459504</v>
      </c>
      <c r="BE13" s="4">
        <v>122.664344518161</v>
      </c>
      <c r="BF13" s="4"/>
      <c r="BG13" s="4" t="s">
        <v>130</v>
      </c>
      <c r="BH13" s="4" t="s">
        <v>111</v>
      </c>
      <c r="BI13" s="4" t="s">
        <v>111</v>
      </c>
      <c r="BJ13" s="4" t="s">
        <v>111</v>
      </c>
      <c r="BK13" s="4" t="s">
        <v>111</v>
      </c>
      <c r="BL13" s="4" t="s">
        <v>111</v>
      </c>
      <c r="BM13" s="4" t="s">
        <v>111</v>
      </c>
      <c r="BN13" s="4" t="s">
        <v>111</v>
      </c>
      <c r="BO13" s="4" t="s">
        <v>111</v>
      </c>
      <c r="BP13" s="4" t="s">
        <v>111</v>
      </c>
      <c r="BQ13" s="4" t="s">
        <v>111</v>
      </c>
      <c r="BR13" s="4" t="s">
        <v>111</v>
      </c>
      <c r="BS13" s="4" t="s">
        <v>111</v>
      </c>
      <c r="BT13" s="4">
        <v>56162.498006840397</v>
      </c>
      <c r="BU13" s="4">
        <v>1.5017558746436599</v>
      </c>
      <c r="BV13" s="4">
        <v>17.5200381200235</v>
      </c>
      <c r="BW13" s="4">
        <v>37397.888002380299</v>
      </c>
      <c r="BX13" s="4">
        <v>140350.66586355501</v>
      </c>
      <c r="BY13" s="4"/>
      <c r="BZ13" s="4" t="s">
        <v>130</v>
      </c>
      <c r="CA13" s="4">
        <v>1454.8621473364101</v>
      </c>
      <c r="CB13" s="4">
        <v>9.5400111191011394</v>
      </c>
      <c r="CC13" s="4">
        <v>1.53889005944982</v>
      </c>
      <c r="CD13" s="4">
        <v>152.501095561982</v>
      </c>
      <c r="CE13" s="4">
        <v>2148.518651807</v>
      </c>
      <c r="CF13" s="4">
        <v>1.36557436958095E-2</v>
      </c>
      <c r="CG13" s="4">
        <v>0.89890511608466195</v>
      </c>
      <c r="CH13" s="4">
        <v>157334.43008792799</v>
      </c>
      <c r="CI13" s="4">
        <v>1838.4055619010901</v>
      </c>
      <c r="CJ13" s="4">
        <v>10.2284538873136</v>
      </c>
      <c r="CK13" s="4">
        <v>4.5205734565771998</v>
      </c>
      <c r="CL13" s="4">
        <v>179.73445274864801</v>
      </c>
    </row>
    <row r="14" spans="1:90" x14ac:dyDescent="0.25">
      <c r="A14" s="3" t="s">
        <v>124</v>
      </c>
      <c r="B14" s="3" t="s">
        <v>121</v>
      </c>
      <c r="C14" s="3" t="s">
        <v>111</v>
      </c>
      <c r="D14" s="3">
        <v>44106.809560185196</v>
      </c>
      <c r="E14" s="4">
        <v>3</v>
      </c>
      <c r="F14" s="3" t="s">
        <v>115</v>
      </c>
      <c r="G14" s="4">
        <v>83205.023553638006</v>
      </c>
      <c r="H14" s="4">
        <v>2.39692354738207</v>
      </c>
      <c r="I14" s="4">
        <v>81.883898673727202</v>
      </c>
      <c r="J14" s="4">
        <v>34713.257185242597</v>
      </c>
      <c r="K14" s="4">
        <v>2090.1546551382298</v>
      </c>
      <c r="L14" s="4">
        <v>0.17855931803383299</v>
      </c>
      <c r="M14" s="4">
        <v>5.4516583606401801</v>
      </c>
      <c r="N14" s="4">
        <v>11705.659935048599</v>
      </c>
      <c r="O14" s="4">
        <v>1089169.38014058</v>
      </c>
      <c r="P14" s="4">
        <v>0.740289681810541</v>
      </c>
      <c r="Q14" s="4">
        <v>808.07333184352296</v>
      </c>
      <c r="R14" s="4">
        <v>1471274.56575752</v>
      </c>
      <c r="S14" s="4">
        <v>501854.91258201998</v>
      </c>
      <c r="T14" s="4">
        <v>180.216408332041</v>
      </c>
      <c r="U14" s="4">
        <v>3207.1466134027401</v>
      </c>
      <c r="V14" s="4">
        <v>2784.7348486569299</v>
      </c>
      <c r="W14" s="4">
        <v>522.68552514354701</v>
      </c>
      <c r="X14" s="4"/>
      <c r="Y14" s="4" t="s">
        <v>130</v>
      </c>
      <c r="Z14" s="4">
        <v>1305.0343952173</v>
      </c>
      <c r="AA14" s="4">
        <v>2.2948781451722799E-2</v>
      </c>
      <c r="AB14" s="4">
        <v>33.565958876051297</v>
      </c>
      <c r="AC14" s="4">
        <v>56867.263212327402</v>
      </c>
      <c r="AD14" s="4">
        <v>906.81760528794405</v>
      </c>
      <c r="AE14" s="4">
        <v>66.225409127323104</v>
      </c>
      <c r="AF14" s="4">
        <v>2.5714440124720102</v>
      </c>
      <c r="AG14" s="4">
        <v>13.692895479807801</v>
      </c>
      <c r="AH14" s="4">
        <v>1135.9750392296501</v>
      </c>
      <c r="AI14" s="4">
        <v>3.0280648852902501</v>
      </c>
      <c r="AJ14" s="4">
        <v>13.3759043794934</v>
      </c>
      <c r="AK14" s="4">
        <v>375.148843324989</v>
      </c>
      <c r="AL14" s="4">
        <v>15218.6887086811</v>
      </c>
      <c r="AM14" s="4"/>
      <c r="AN14" s="4" t="s">
        <v>130</v>
      </c>
      <c r="AO14" s="4">
        <v>401294.16166436701</v>
      </c>
      <c r="AP14" s="4">
        <v>15772.766800650999</v>
      </c>
      <c r="AQ14" s="4">
        <v>403.54216334351202</v>
      </c>
      <c r="AR14" s="4">
        <v>25.442217382419301</v>
      </c>
      <c r="AS14" s="4">
        <v>98451.803965708503</v>
      </c>
      <c r="AT14" s="4">
        <v>0.78936739141045498</v>
      </c>
      <c r="AU14" s="4" t="s">
        <v>130</v>
      </c>
      <c r="AV14" s="4">
        <v>124722.41067596299</v>
      </c>
      <c r="AW14" s="4">
        <v>2531.4876191829399</v>
      </c>
      <c r="AX14" s="4">
        <v>6.2643854021923504</v>
      </c>
      <c r="AY14" s="4">
        <v>80.885218931054595</v>
      </c>
      <c r="AZ14" s="4">
        <v>404.10789832582799</v>
      </c>
      <c r="BA14" s="4">
        <v>709378.55695991404</v>
      </c>
      <c r="BB14" s="4">
        <v>0.83627088351742895</v>
      </c>
      <c r="BC14" s="4">
        <v>222.635883330659</v>
      </c>
      <c r="BD14" s="4">
        <v>848264.08636422397</v>
      </c>
      <c r="BE14" s="4">
        <v>109.230379817033</v>
      </c>
      <c r="BF14" s="4"/>
      <c r="BG14" s="4" t="s">
        <v>130</v>
      </c>
      <c r="BH14" s="4" t="s">
        <v>111</v>
      </c>
      <c r="BI14" s="4" t="s">
        <v>111</v>
      </c>
      <c r="BJ14" s="4" t="s">
        <v>111</v>
      </c>
      <c r="BK14" s="4" t="s">
        <v>111</v>
      </c>
      <c r="BL14" s="4" t="s">
        <v>111</v>
      </c>
      <c r="BM14" s="4" t="s">
        <v>111</v>
      </c>
      <c r="BN14" s="4" t="s">
        <v>111</v>
      </c>
      <c r="BO14" s="4" t="s">
        <v>111</v>
      </c>
      <c r="BP14" s="4" t="s">
        <v>111</v>
      </c>
      <c r="BQ14" s="4" t="s">
        <v>111</v>
      </c>
      <c r="BR14" s="4" t="s">
        <v>111</v>
      </c>
      <c r="BS14" s="4" t="s">
        <v>111</v>
      </c>
      <c r="BT14" s="4">
        <v>55859.779952594799</v>
      </c>
      <c r="BU14" s="4">
        <v>0.73850346582249904</v>
      </c>
      <c r="BV14" s="4">
        <v>26.8924366870969</v>
      </c>
      <c r="BW14" s="4">
        <v>75639.157482330294</v>
      </c>
      <c r="BX14" s="4">
        <v>222404.48665258501</v>
      </c>
      <c r="BY14" s="4"/>
      <c r="BZ14" s="4" t="s">
        <v>130</v>
      </c>
      <c r="CA14" s="4">
        <v>752.509997445404</v>
      </c>
      <c r="CB14" s="4">
        <v>18.297180817887401</v>
      </c>
      <c r="CC14" s="4">
        <v>0.62199460703680898</v>
      </c>
      <c r="CD14" s="4">
        <v>41.127100668412503</v>
      </c>
      <c r="CE14" s="4">
        <v>6707.90747594821</v>
      </c>
      <c r="CF14" s="4">
        <v>4.0034214466280499E-2</v>
      </c>
      <c r="CG14" s="4">
        <v>1.0291115812071201</v>
      </c>
      <c r="CH14" s="4">
        <v>167554.36731743699</v>
      </c>
      <c r="CI14" s="4">
        <v>2468.5997533412801</v>
      </c>
      <c r="CJ14" s="4">
        <v>89.227607824170093</v>
      </c>
      <c r="CK14" s="4">
        <v>9.4372905332956005</v>
      </c>
      <c r="CL14" s="4">
        <v>27.666322268841402</v>
      </c>
    </row>
    <row r="15" spans="1:90" x14ac:dyDescent="0.25">
      <c r="A15" s="3" t="s">
        <v>118</v>
      </c>
      <c r="B15" s="3" t="s">
        <v>51</v>
      </c>
      <c r="C15" s="3" t="s">
        <v>111</v>
      </c>
      <c r="D15" s="3">
        <v>44107.134143518502</v>
      </c>
      <c r="E15" s="4">
        <v>3</v>
      </c>
      <c r="F15" s="3" t="s">
        <v>115</v>
      </c>
      <c r="G15" s="4">
        <v>90096.117741009599</v>
      </c>
      <c r="H15" s="4">
        <v>2.5123780969016098</v>
      </c>
      <c r="I15" s="4">
        <v>314.69624809110098</v>
      </c>
      <c r="J15" s="4">
        <v>35860.891261598197</v>
      </c>
      <c r="K15" s="4">
        <v>6030.8307951630604</v>
      </c>
      <c r="L15" s="4">
        <v>0.58848561208981198</v>
      </c>
      <c r="M15" s="4">
        <v>12.6929541805284</v>
      </c>
      <c r="N15" s="4">
        <v>10248.051390324699</v>
      </c>
      <c r="O15" s="4">
        <v>1444211.2787458601</v>
      </c>
      <c r="P15" s="4">
        <v>1.0352285389559299</v>
      </c>
      <c r="Q15" s="4">
        <v>368.08269033642102</v>
      </c>
      <c r="R15" s="4">
        <v>1395065.1710224401</v>
      </c>
      <c r="S15" s="4">
        <v>529299.69560005097</v>
      </c>
      <c r="T15" s="4">
        <v>154.17077663479199</v>
      </c>
      <c r="U15" s="4" t="s">
        <v>130</v>
      </c>
      <c r="V15" s="4">
        <v>3433.2037961635601</v>
      </c>
      <c r="W15" s="4">
        <v>1041.2856190730899</v>
      </c>
      <c r="X15" s="4"/>
      <c r="Y15" s="4" t="s">
        <v>130</v>
      </c>
      <c r="Z15" s="4">
        <v>1735.3312653867999</v>
      </c>
      <c r="AA15" s="4">
        <v>2.0531837127792898E-2</v>
      </c>
      <c r="AB15" s="4">
        <v>66.043896344531106</v>
      </c>
      <c r="AC15" s="4">
        <v>84519.044963481094</v>
      </c>
      <c r="AD15" s="4">
        <v>585.20932407898204</v>
      </c>
      <c r="AE15" s="4">
        <v>61.026966178718297</v>
      </c>
      <c r="AF15" s="4">
        <v>1.3526436194625</v>
      </c>
      <c r="AG15" s="4">
        <v>9.5893563243040401</v>
      </c>
      <c r="AH15" s="4">
        <v>523.999243511891</v>
      </c>
      <c r="AI15" s="4">
        <v>7.8854302047514704</v>
      </c>
      <c r="AJ15" s="4">
        <v>3.6658581071637002</v>
      </c>
      <c r="AK15" s="4">
        <v>66.451573332821795</v>
      </c>
      <c r="AL15" s="4">
        <v>17516.1134321145</v>
      </c>
      <c r="AM15" s="4"/>
      <c r="AN15" s="4" t="s">
        <v>130</v>
      </c>
      <c r="AO15" s="4">
        <v>541787.49609299004</v>
      </c>
      <c r="AP15" s="4">
        <v>64303.652395341502</v>
      </c>
      <c r="AQ15" s="4">
        <v>387.56167064818499</v>
      </c>
      <c r="AR15" s="4">
        <v>8.4254544790404395</v>
      </c>
      <c r="AS15" s="4">
        <v>84087.410539877106</v>
      </c>
      <c r="AT15" s="4">
        <v>0.71695789317936298</v>
      </c>
      <c r="AU15" s="4" t="s">
        <v>130</v>
      </c>
      <c r="AV15" s="4">
        <v>117283.61085054799</v>
      </c>
      <c r="AW15" s="4">
        <v>110.511965495738</v>
      </c>
      <c r="AX15" s="4">
        <v>0.65254565277689902</v>
      </c>
      <c r="AY15" s="4">
        <v>3.8337827650377498</v>
      </c>
      <c r="AZ15" s="4">
        <v>169.35514783594999</v>
      </c>
      <c r="BA15" s="4">
        <v>1190829.54668348</v>
      </c>
      <c r="BB15" s="4">
        <v>1.4282147122109099</v>
      </c>
      <c r="BC15" s="4" t="s">
        <v>130</v>
      </c>
      <c r="BD15" s="4">
        <v>833788.88097298401</v>
      </c>
      <c r="BE15" s="4">
        <v>149.86626647005599</v>
      </c>
      <c r="BF15" s="4"/>
      <c r="BG15" s="4">
        <v>2.3014312998762501</v>
      </c>
      <c r="BH15" s="4" t="s">
        <v>111</v>
      </c>
      <c r="BI15" s="4" t="s">
        <v>111</v>
      </c>
      <c r="BJ15" s="4" t="s">
        <v>111</v>
      </c>
      <c r="BK15" s="4" t="s">
        <v>111</v>
      </c>
      <c r="BL15" s="4" t="s">
        <v>111</v>
      </c>
      <c r="BM15" s="4" t="s">
        <v>111</v>
      </c>
      <c r="BN15" s="4" t="s">
        <v>111</v>
      </c>
      <c r="BO15" s="4" t="s">
        <v>111</v>
      </c>
      <c r="BP15" s="4" t="s">
        <v>111</v>
      </c>
      <c r="BQ15" s="4" t="s">
        <v>111</v>
      </c>
      <c r="BR15" s="4" t="s">
        <v>111</v>
      </c>
      <c r="BS15" s="4" t="s">
        <v>111</v>
      </c>
      <c r="BT15" s="4">
        <v>46669.909035144301</v>
      </c>
      <c r="BU15" s="4">
        <v>0.78684261363581298</v>
      </c>
      <c r="BV15" s="4">
        <v>23.5081021510432</v>
      </c>
      <c r="BW15" s="4">
        <v>59312.889549148502</v>
      </c>
      <c r="BX15" s="4">
        <v>166604.873231331</v>
      </c>
      <c r="BY15" s="4"/>
      <c r="BZ15" s="4" t="s">
        <v>130</v>
      </c>
      <c r="CA15" s="4">
        <v>287.03080556487998</v>
      </c>
      <c r="CB15" s="4">
        <v>4.8284430342692497</v>
      </c>
      <c r="CC15" s="4">
        <v>0.93654452679644196</v>
      </c>
      <c r="CD15" s="4">
        <v>59.445830369689702</v>
      </c>
      <c r="CE15" s="4">
        <v>6643.3321754205499</v>
      </c>
      <c r="CF15" s="4">
        <v>3.7603561481673903E-2</v>
      </c>
      <c r="CG15" s="4">
        <v>1.09131862438932</v>
      </c>
      <c r="CH15" s="4">
        <v>176667.63236397601</v>
      </c>
      <c r="CI15" s="4">
        <v>3062.8038756790202</v>
      </c>
      <c r="CJ15" s="4">
        <v>92.815326333515799</v>
      </c>
      <c r="CK15" s="4">
        <v>2.20282513707948</v>
      </c>
      <c r="CL15" s="4">
        <v>32.998902192870197</v>
      </c>
    </row>
    <row r="16" spans="1:90" x14ac:dyDescent="0.25">
      <c r="A16" s="3" t="s">
        <v>78</v>
      </c>
      <c r="B16" s="3" t="s">
        <v>69</v>
      </c>
      <c r="C16" s="3" t="s">
        <v>111</v>
      </c>
      <c r="D16" s="3">
        <v>44106.790462962999</v>
      </c>
      <c r="E16" s="4">
        <v>3</v>
      </c>
      <c r="F16" s="3" t="s">
        <v>115</v>
      </c>
      <c r="G16" s="4">
        <v>84962.221833258896</v>
      </c>
      <c r="H16" s="4">
        <v>3.1965736535051801</v>
      </c>
      <c r="I16" s="4" t="s">
        <v>130</v>
      </c>
      <c r="J16" s="4">
        <v>26579.153507097901</v>
      </c>
      <c r="K16" s="4">
        <v>3920.67155311839</v>
      </c>
      <c r="L16" s="4">
        <v>0.46933250694933398</v>
      </c>
      <c r="M16" s="4">
        <v>11.588440986068001</v>
      </c>
      <c r="N16" s="4">
        <v>8353.7183021964393</v>
      </c>
      <c r="O16" s="4">
        <v>1296011.23609714</v>
      </c>
      <c r="P16" s="4">
        <v>0.99582132245810395</v>
      </c>
      <c r="Q16" s="4" t="s">
        <v>130</v>
      </c>
      <c r="R16" s="4">
        <v>1301449.5742047699</v>
      </c>
      <c r="S16" s="4">
        <v>466624.34229545598</v>
      </c>
      <c r="T16" s="4">
        <v>247.23147937570599</v>
      </c>
      <c r="U16" s="4" t="s">
        <v>130</v>
      </c>
      <c r="V16" s="4">
        <v>1887.3985767255299</v>
      </c>
      <c r="W16" s="4">
        <v>930.05983210545196</v>
      </c>
      <c r="X16" s="4"/>
      <c r="Y16" s="4" t="s">
        <v>130</v>
      </c>
      <c r="Z16" s="4">
        <v>1785.1158161103001</v>
      </c>
      <c r="AA16" s="4">
        <v>2.85330182711745E-2</v>
      </c>
      <c r="AB16" s="4">
        <v>39.879815643085998</v>
      </c>
      <c r="AC16" s="4">
        <v>62563.161006829498</v>
      </c>
      <c r="AD16" s="4">
        <v>549.35058951333394</v>
      </c>
      <c r="AE16" s="4">
        <v>3.7919834752354502</v>
      </c>
      <c r="AF16" s="4">
        <v>3.2040454072280502</v>
      </c>
      <c r="AG16" s="4">
        <v>144.871567373912</v>
      </c>
      <c r="AH16" s="4">
        <v>1159.3070682229099</v>
      </c>
      <c r="AI16" s="4">
        <v>31.674534360213102</v>
      </c>
      <c r="AJ16" s="4">
        <v>8.0303083598096894</v>
      </c>
      <c r="AK16" s="4">
        <v>36.600603343963797</v>
      </c>
      <c r="AL16" s="4">
        <v>11158.988796465301</v>
      </c>
      <c r="AM16" s="4"/>
      <c r="AN16" s="4" t="s">
        <v>130</v>
      </c>
      <c r="AO16" s="4">
        <v>388960.64869207202</v>
      </c>
      <c r="AP16" s="4">
        <v>70754.078405226595</v>
      </c>
      <c r="AQ16" s="4">
        <v>4692.9503541795502</v>
      </c>
      <c r="AR16" s="4">
        <v>5.4973601163228398</v>
      </c>
      <c r="AS16" s="4">
        <v>71505.3603142434</v>
      </c>
      <c r="AT16" s="4">
        <v>0.70153944563915105</v>
      </c>
      <c r="AU16" s="4" t="s">
        <v>130</v>
      </c>
      <c r="AV16" s="4">
        <v>101926.357468178</v>
      </c>
      <c r="AW16" s="4">
        <v>2305.6141839551501</v>
      </c>
      <c r="AX16" s="4">
        <v>9.25713849493612</v>
      </c>
      <c r="AY16" s="4" t="s">
        <v>130</v>
      </c>
      <c r="AZ16" s="4">
        <v>249.063377977588</v>
      </c>
      <c r="BA16" s="4">
        <v>1174069.81210541</v>
      </c>
      <c r="BB16" s="4">
        <v>1.490740361699</v>
      </c>
      <c r="BC16" s="4">
        <v>785.43948379294602</v>
      </c>
      <c r="BD16" s="4">
        <v>787574.98104318697</v>
      </c>
      <c r="BE16" s="4">
        <v>739.25889772523396</v>
      </c>
      <c r="BF16" s="4"/>
      <c r="BG16" s="4" t="s">
        <v>130</v>
      </c>
      <c r="BH16" s="4" t="s">
        <v>111</v>
      </c>
      <c r="BI16" s="4" t="s">
        <v>111</v>
      </c>
      <c r="BJ16" s="4" t="s">
        <v>111</v>
      </c>
      <c r="BK16" s="4" t="s">
        <v>111</v>
      </c>
      <c r="BL16" s="4" t="s">
        <v>111</v>
      </c>
      <c r="BM16" s="4" t="s">
        <v>111</v>
      </c>
      <c r="BN16" s="4" t="s">
        <v>111</v>
      </c>
      <c r="BO16" s="4" t="s">
        <v>111</v>
      </c>
      <c r="BP16" s="4" t="s">
        <v>111</v>
      </c>
      <c r="BQ16" s="4" t="s">
        <v>111</v>
      </c>
      <c r="BR16" s="4" t="s">
        <v>111</v>
      </c>
      <c r="BS16" s="4" t="s">
        <v>111</v>
      </c>
      <c r="BT16" s="4">
        <v>71902.884433209707</v>
      </c>
      <c r="BU16" s="4">
        <v>0.83054700289294403</v>
      </c>
      <c r="BV16" s="4">
        <v>21.513533878268401</v>
      </c>
      <c r="BW16" s="4">
        <v>86572.9262555389</v>
      </c>
      <c r="BX16" s="4">
        <v>187922.96176416799</v>
      </c>
      <c r="BY16" s="4"/>
      <c r="BZ16" s="4" t="s">
        <v>130</v>
      </c>
      <c r="CA16" s="4">
        <v>485.79343556594898</v>
      </c>
      <c r="CB16" s="4">
        <v>1.9858034526007899</v>
      </c>
      <c r="CC16" s="4">
        <v>2.5590539633673499</v>
      </c>
      <c r="CD16" s="4">
        <v>244.633191129621</v>
      </c>
      <c r="CE16" s="4">
        <v>3125.4944658905802</v>
      </c>
      <c r="CF16" s="4">
        <v>1.8707222315121199E-2</v>
      </c>
      <c r="CG16" s="4">
        <v>1.48441644340167</v>
      </c>
      <c r="CH16" s="4">
        <v>167074.21407849601</v>
      </c>
      <c r="CI16" s="4">
        <v>1616.3336871307299</v>
      </c>
      <c r="CJ16" s="4">
        <v>30.9353854266643</v>
      </c>
      <c r="CK16" s="4">
        <v>1.2169498126932901</v>
      </c>
      <c r="CL16" s="4">
        <v>52.248700471582403</v>
      </c>
    </row>
    <row r="17" spans="1:90" x14ac:dyDescent="0.25">
      <c r="A17" s="3" t="s">
        <v>45</v>
      </c>
      <c r="B17" s="3" t="s">
        <v>93</v>
      </c>
      <c r="C17" s="3" t="s">
        <v>111</v>
      </c>
      <c r="D17" s="3">
        <v>44107.115046296298</v>
      </c>
      <c r="E17" s="4">
        <v>3</v>
      </c>
      <c r="F17" s="3" t="s">
        <v>115</v>
      </c>
      <c r="G17" s="4">
        <v>68108.510226417595</v>
      </c>
      <c r="H17" s="4">
        <v>2.3228747590409302</v>
      </c>
      <c r="I17" s="4">
        <v>163.905546088454</v>
      </c>
      <c r="J17" s="4">
        <v>29320.784498316301</v>
      </c>
      <c r="K17" s="4">
        <v>4258.8285099227996</v>
      </c>
      <c r="L17" s="4">
        <v>0.51138296328751698</v>
      </c>
      <c r="M17" s="4">
        <v>2.2965592302014599</v>
      </c>
      <c r="N17" s="4">
        <v>8328.0609947272205</v>
      </c>
      <c r="O17" s="4">
        <v>1347403.7430499899</v>
      </c>
      <c r="P17" s="4">
        <v>0.93683346096902398</v>
      </c>
      <c r="Q17" s="4">
        <v>2294.7994401678902</v>
      </c>
      <c r="R17" s="4">
        <v>1438253.22128897</v>
      </c>
      <c r="S17" s="4">
        <v>423257.83179184498</v>
      </c>
      <c r="T17" s="4">
        <v>173.99319171116599</v>
      </c>
      <c r="U17" s="4" t="s">
        <v>130</v>
      </c>
      <c r="V17" s="4">
        <v>2432.61145812225</v>
      </c>
      <c r="W17" s="4">
        <v>724.635235410728</v>
      </c>
      <c r="X17" s="4"/>
      <c r="Y17" s="4" t="s">
        <v>130</v>
      </c>
      <c r="Z17" s="4">
        <v>1474.0469984072699</v>
      </c>
      <c r="AA17" s="4">
        <v>2.4339340460230799E-2</v>
      </c>
      <c r="AB17" s="4">
        <v>44.194634361897997</v>
      </c>
      <c r="AC17" s="4">
        <v>60562.3229937469</v>
      </c>
      <c r="AD17" s="4">
        <v>1003.35239659254</v>
      </c>
      <c r="AE17" s="4">
        <v>11.1989648110973</v>
      </c>
      <c r="AF17" s="4">
        <v>0.62569993056811302</v>
      </c>
      <c r="AG17" s="4">
        <v>89.593316303511997</v>
      </c>
      <c r="AH17" s="4">
        <v>674.35870093294704</v>
      </c>
      <c r="AI17" s="4">
        <v>11.452122174753701</v>
      </c>
      <c r="AJ17" s="4">
        <v>3.44972503204162</v>
      </c>
      <c r="AK17" s="4">
        <v>58.8850424962787</v>
      </c>
      <c r="AL17" s="4">
        <v>13052.145440177899</v>
      </c>
      <c r="AM17" s="4"/>
      <c r="AN17" s="4">
        <v>364.84194594655202</v>
      </c>
      <c r="AO17" s="4">
        <v>424121.64475138299</v>
      </c>
      <c r="AP17" s="4">
        <v>6067.8014470294002</v>
      </c>
      <c r="AQ17" s="4" t="s">
        <v>130</v>
      </c>
      <c r="AR17" s="4">
        <v>69.897086853265293</v>
      </c>
      <c r="AS17" s="4">
        <v>72619.308584640006</v>
      </c>
      <c r="AT17" s="4">
        <v>0.72401941649452495</v>
      </c>
      <c r="AU17" s="4" t="s">
        <v>130</v>
      </c>
      <c r="AV17" s="4">
        <v>100300.222521987</v>
      </c>
      <c r="AW17" s="4">
        <v>191.999540224181</v>
      </c>
      <c r="AX17" s="4">
        <v>0.83721204594017995</v>
      </c>
      <c r="AY17" s="4">
        <v>6.5009640192109801</v>
      </c>
      <c r="AZ17" s="4">
        <v>229.332032613754</v>
      </c>
      <c r="BA17" s="4">
        <v>1121033.2940928701</v>
      </c>
      <c r="BB17" s="4">
        <v>1.5068640455422599</v>
      </c>
      <c r="BC17" s="4" t="s">
        <v>130</v>
      </c>
      <c r="BD17" s="4">
        <v>743951.18617981102</v>
      </c>
      <c r="BE17" s="4">
        <v>671.23559076765196</v>
      </c>
      <c r="BF17" s="4"/>
      <c r="BG17" s="4" t="s">
        <v>130</v>
      </c>
      <c r="BH17" s="4" t="s">
        <v>111</v>
      </c>
      <c r="BI17" s="4" t="s">
        <v>111</v>
      </c>
      <c r="BJ17" s="4" t="s">
        <v>111</v>
      </c>
      <c r="BK17" s="4" t="s">
        <v>111</v>
      </c>
      <c r="BL17" s="4" t="s">
        <v>111</v>
      </c>
      <c r="BM17" s="4" t="s">
        <v>111</v>
      </c>
      <c r="BN17" s="4" t="s">
        <v>111</v>
      </c>
      <c r="BO17" s="4" t="s">
        <v>111</v>
      </c>
      <c r="BP17" s="4" t="s">
        <v>111</v>
      </c>
      <c r="BQ17" s="4" t="s">
        <v>111</v>
      </c>
      <c r="BR17" s="4" t="s">
        <v>111</v>
      </c>
      <c r="BS17" s="4" t="s">
        <v>111</v>
      </c>
      <c r="BT17" s="4">
        <v>38422.932679105899</v>
      </c>
      <c r="BU17" s="4">
        <v>0.78791964343363396</v>
      </c>
      <c r="BV17" s="4">
        <v>20.107236485368102</v>
      </c>
      <c r="BW17" s="4">
        <v>48765.039683062903</v>
      </c>
      <c r="BX17" s="4">
        <v>130262.365930142</v>
      </c>
      <c r="BY17" s="4"/>
      <c r="BZ17" s="4" t="s">
        <v>130</v>
      </c>
      <c r="CA17" s="4">
        <v>976.03833258098302</v>
      </c>
      <c r="CB17" s="4">
        <v>12.3583057354218</v>
      </c>
      <c r="CC17" s="4">
        <v>1.4539544250779599</v>
      </c>
      <c r="CD17" s="4">
        <v>78.978328702730494</v>
      </c>
      <c r="CE17" s="4">
        <v>1209.2252965366299</v>
      </c>
      <c r="CF17" s="4">
        <v>7.7781476916792096E-3</v>
      </c>
      <c r="CG17" s="4">
        <v>1.3409836572399001</v>
      </c>
      <c r="CH17" s="4">
        <v>155464.42989636399</v>
      </c>
      <c r="CI17" s="4">
        <v>3503.1636587685398</v>
      </c>
      <c r="CJ17" s="4">
        <v>86.312616548299502</v>
      </c>
      <c r="CK17" s="4">
        <v>2.01135248286145</v>
      </c>
      <c r="CL17" s="4">
        <v>40.586924587186097</v>
      </c>
    </row>
    <row r="18" spans="1:90" x14ac:dyDescent="0.25">
      <c r="A18" s="3" t="s">
        <v>50</v>
      </c>
      <c r="B18" s="3" t="s">
        <v>95</v>
      </c>
      <c r="C18" s="3" t="s">
        <v>111</v>
      </c>
      <c r="D18" s="3">
        <v>44106.7713657407</v>
      </c>
      <c r="E18" s="4">
        <v>3</v>
      </c>
      <c r="F18" s="3" t="s">
        <v>115</v>
      </c>
      <c r="G18" s="4">
        <v>62365.5229575626</v>
      </c>
      <c r="H18" s="4">
        <v>2.4651576948574299</v>
      </c>
      <c r="I18" s="4">
        <v>575.28332726283702</v>
      </c>
      <c r="J18" s="4">
        <v>25298.796538519</v>
      </c>
      <c r="K18" s="4">
        <v>1467.1174176330601</v>
      </c>
      <c r="L18" s="4">
        <v>0.18443262391680301</v>
      </c>
      <c r="M18" s="4">
        <v>17.1178957747547</v>
      </c>
      <c r="N18" s="4">
        <v>7954.7608577908904</v>
      </c>
      <c r="O18" s="4">
        <v>1248281.2381702899</v>
      </c>
      <c r="P18" s="4">
        <v>0.94790998190772502</v>
      </c>
      <c r="Q18" s="4">
        <v>7994.5088260695702</v>
      </c>
      <c r="R18" s="4">
        <v>1316877.4060782201</v>
      </c>
      <c r="S18" s="4">
        <v>351240.45543006097</v>
      </c>
      <c r="T18" s="4">
        <v>190.61127377877401</v>
      </c>
      <c r="U18" s="4">
        <v>2255.58537035363</v>
      </c>
      <c r="V18" s="4">
        <v>1842.7055675506101</v>
      </c>
      <c r="W18" s="4">
        <v>905.95538817126999</v>
      </c>
      <c r="X18" s="4"/>
      <c r="Y18" s="4">
        <v>24.469312663547701</v>
      </c>
      <c r="Z18" s="4">
        <v>1695.0270621783</v>
      </c>
      <c r="AA18" s="4">
        <v>3.1406401624156498E-2</v>
      </c>
      <c r="AB18" s="4">
        <v>71.857008877087296</v>
      </c>
      <c r="AC18" s="4">
        <v>53970.750373215298</v>
      </c>
      <c r="AD18" s="4">
        <v>289.78190355541102</v>
      </c>
      <c r="AE18" s="4">
        <v>5.1222261327911696</v>
      </c>
      <c r="AF18" s="4">
        <v>0.49449401602614701</v>
      </c>
      <c r="AG18" s="4">
        <v>56.573430388069397</v>
      </c>
      <c r="AH18" s="4">
        <v>650.63950619888305</v>
      </c>
      <c r="AI18" s="4">
        <v>6.1896517825579398</v>
      </c>
      <c r="AJ18" s="4">
        <v>5.6215472298143396</v>
      </c>
      <c r="AK18" s="4">
        <v>105.117303695879</v>
      </c>
      <c r="AL18" s="4">
        <v>10579.3705897624</v>
      </c>
      <c r="AM18" s="4"/>
      <c r="AN18" s="4" t="s">
        <v>130</v>
      </c>
      <c r="AO18" s="4">
        <v>392878.437393778</v>
      </c>
      <c r="AP18" s="4">
        <v>21696.992873529201</v>
      </c>
      <c r="AQ18" s="4" t="s">
        <v>130</v>
      </c>
      <c r="AR18" s="4">
        <v>18.107506403484098</v>
      </c>
      <c r="AS18" s="4">
        <v>64625.467726966897</v>
      </c>
      <c r="AT18" s="4">
        <v>0.68557068380812003</v>
      </c>
      <c r="AU18" s="4" t="s">
        <v>130</v>
      </c>
      <c r="AV18" s="4">
        <v>94265.214737587099</v>
      </c>
      <c r="AW18" s="4">
        <v>2424.95856672117</v>
      </c>
      <c r="AX18" s="4">
        <v>12.093289403717501</v>
      </c>
      <c r="AY18" s="4">
        <v>71.745640744452302</v>
      </c>
      <c r="AZ18" s="4">
        <v>200.52100679702099</v>
      </c>
      <c r="BA18" s="4">
        <v>1147210.58246777</v>
      </c>
      <c r="BB18" s="4">
        <v>1.4950932240041099</v>
      </c>
      <c r="BC18" s="4">
        <v>711.55060191013695</v>
      </c>
      <c r="BD18" s="4">
        <v>767317.09036534303</v>
      </c>
      <c r="BE18" s="4">
        <v>114.197087150995</v>
      </c>
      <c r="BF18" s="4"/>
      <c r="BG18" s="4" t="s">
        <v>130</v>
      </c>
      <c r="BH18" s="4" t="s">
        <v>111</v>
      </c>
      <c r="BI18" s="4" t="s">
        <v>111</v>
      </c>
      <c r="BJ18" s="4" t="s">
        <v>111</v>
      </c>
      <c r="BK18" s="4" t="s">
        <v>111</v>
      </c>
      <c r="BL18" s="4" t="s">
        <v>111</v>
      </c>
      <c r="BM18" s="4" t="s">
        <v>111</v>
      </c>
      <c r="BN18" s="4" t="s">
        <v>111</v>
      </c>
      <c r="BO18" s="4" t="s">
        <v>111</v>
      </c>
      <c r="BP18" s="4" t="s">
        <v>111</v>
      </c>
      <c r="BQ18" s="4" t="s">
        <v>111</v>
      </c>
      <c r="BR18" s="4" t="s">
        <v>111</v>
      </c>
      <c r="BS18" s="4" t="s">
        <v>111</v>
      </c>
      <c r="BT18" s="4">
        <v>59823.584160235303</v>
      </c>
      <c r="BU18" s="4">
        <v>0.63519304011217204</v>
      </c>
      <c r="BV18" s="4">
        <v>42.629015315459696</v>
      </c>
      <c r="BW18" s="4">
        <v>94181.7374914416</v>
      </c>
      <c r="BX18" s="4">
        <v>172670.54101165399</v>
      </c>
      <c r="BY18" s="4"/>
      <c r="BZ18" s="4" t="s">
        <v>130</v>
      </c>
      <c r="CA18" s="4">
        <v>492.47989342246899</v>
      </c>
      <c r="CB18" s="4">
        <v>5.8814101356777098</v>
      </c>
      <c r="CC18" s="4">
        <v>1.0879885399601501</v>
      </c>
      <c r="CD18" s="4">
        <v>83.735002671382503</v>
      </c>
      <c r="CE18" s="4">
        <v>3265.41156620423</v>
      </c>
      <c r="CF18" s="4">
        <v>2.0755493928795998E-2</v>
      </c>
      <c r="CG18" s="4">
        <v>1.05219081689732</v>
      </c>
      <c r="CH18" s="4">
        <v>157327.57685298001</v>
      </c>
      <c r="CI18" s="4">
        <v>27841.4992818756</v>
      </c>
      <c r="CJ18" s="4">
        <v>1034.43756862757</v>
      </c>
      <c r="CK18" s="4">
        <v>98.565944683555301</v>
      </c>
      <c r="CL18" s="4">
        <v>26.914625035142599</v>
      </c>
    </row>
    <row r="19" spans="1:90" x14ac:dyDescent="0.25">
      <c r="A19" s="3" t="s">
        <v>3</v>
      </c>
      <c r="B19" s="3" t="s">
        <v>109</v>
      </c>
      <c r="C19" s="3" t="s">
        <v>111</v>
      </c>
      <c r="D19" s="3">
        <v>44107.095949074101</v>
      </c>
      <c r="E19" s="4">
        <v>3</v>
      </c>
      <c r="F19" s="3" t="s">
        <v>115</v>
      </c>
      <c r="G19" s="4">
        <v>87988.082990423005</v>
      </c>
      <c r="H19" s="4">
        <v>2.9579395700192199</v>
      </c>
      <c r="I19" s="4" t="s">
        <v>130</v>
      </c>
      <c r="J19" s="4">
        <v>29746.4099274521</v>
      </c>
      <c r="K19" s="4">
        <v>4188.3356844620203</v>
      </c>
      <c r="L19" s="4">
        <v>0.49276554892247798</v>
      </c>
      <c r="M19" s="4">
        <v>6.1184401399272996</v>
      </c>
      <c r="N19" s="4">
        <v>8499.6520020942698</v>
      </c>
      <c r="O19" s="4">
        <v>1415044.6590212199</v>
      </c>
      <c r="P19" s="4">
        <v>1.08966589100462</v>
      </c>
      <c r="Q19" s="4" t="s">
        <v>130</v>
      </c>
      <c r="R19" s="4">
        <v>1298604.1599564201</v>
      </c>
      <c r="S19" s="4">
        <v>507332.202920207</v>
      </c>
      <c r="T19" s="4">
        <v>249.67751927628299</v>
      </c>
      <c r="U19" s="4" t="s">
        <v>130</v>
      </c>
      <c r="V19" s="4">
        <v>2031.9498703398001</v>
      </c>
      <c r="W19" s="4">
        <v>1993.84037443389</v>
      </c>
      <c r="X19" s="4"/>
      <c r="Y19" s="4" t="s">
        <v>130</v>
      </c>
      <c r="Z19" s="4">
        <v>1663.3024914958</v>
      </c>
      <c r="AA19" s="4">
        <v>2.6675123672046001E-2</v>
      </c>
      <c r="AB19" s="4">
        <v>30.100596644673399</v>
      </c>
      <c r="AC19" s="4">
        <v>62354.068605081797</v>
      </c>
      <c r="AD19" s="4">
        <v>8382.5116139790898</v>
      </c>
      <c r="AE19" s="4">
        <v>631.657095054872</v>
      </c>
      <c r="AF19" s="4">
        <v>54.591183434483298</v>
      </c>
      <c r="AG19" s="4">
        <v>13.270668024794199</v>
      </c>
      <c r="AH19" s="4">
        <v>1623.01126599903</v>
      </c>
      <c r="AI19" s="4">
        <v>10.1548618974072</v>
      </c>
      <c r="AJ19" s="4">
        <v>7.1086526025149404</v>
      </c>
      <c r="AK19" s="4">
        <v>159.82603036811599</v>
      </c>
      <c r="AL19" s="4">
        <v>13591.645805780599</v>
      </c>
      <c r="AM19" s="4"/>
      <c r="AN19" s="4">
        <v>74.427617211663801</v>
      </c>
      <c r="AO19" s="4">
        <v>395487.58965268498</v>
      </c>
      <c r="AP19" s="4">
        <v>9676.0686588394892</v>
      </c>
      <c r="AQ19" s="4">
        <v>2934.1760206753102</v>
      </c>
      <c r="AR19" s="4">
        <v>40.8727556197517</v>
      </c>
      <c r="AS19" s="4">
        <v>89092.902068442607</v>
      </c>
      <c r="AT19" s="4">
        <v>0.84002988940053402</v>
      </c>
      <c r="AU19" s="4" t="s">
        <v>130</v>
      </c>
      <c r="AV19" s="4">
        <v>106059.20478856</v>
      </c>
      <c r="AW19" s="4">
        <v>168.40970757621301</v>
      </c>
      <c r="AX19" s="4">
        <v>1.17077116421345</v>
      </c>
      <c r="AY19" s="4" t="s">
        <v>130</v>
      </c>
      <c r="AZ19" s="4">
        <v>143.845110576629</v>
      </c>
      <c r="BA19" s="4">
        <v>1319606.7910180001</v>
      </c>
      <c r="BB19" s="4">
        <v>1.84906151998778</v>
      </c>
      <c r="BC19" s="4" t="s">
        <v>130</v>
      </c>
      <c r="BD19" s="4">
        <v>713662.99971821497</v>
      </c>
      <c r="BE19" s="4">
        <v>714.94213742882698</v>
      </c>
      <c r="BF19" s="4"/>
      <c r="BG19" s="4" t="s">
        <v>130</v>
      </c>
      <c r="BH19" s="4" t="s">
        <v>111</v>
      </c>
      <c r="BI19" s="4" t="s">
        <v>111</v>
      </c>
      <c r="BJ19" s="4" t="s">
        <v>111</v>
      </c>
      <c r="BK19" s="4" t="s">
        <v>111</v>
      </c>
      <c r="BL19" s="4" t="s">
        <v>111</v>
      </c>
      <c r="BM19" s="4" t="s">
        <v>111</v>
      </c>
      <c r="BN19" s="4" t="s">
        <v>111</v>
      </c>
      <c r="BO19" s="4" t="s">
        <v>111</v>
      </c>
      <c r="BP19" s="4" t="s">
        <v>111</v>
      </c>
      <c r="BQ19" s="4" t="s">
        <v>111</v>
      </c>
      <c r="BR19" s="4" t="s">
        <v>111</v>
      </c>
      <c r="BS19" s="4" t="s">
        <v>111</v>
      </c>
      <c r="BT19" s="4">
        <v>30189.067421038199</v>
      </c>
      <c r="BU19" s="4">
        <v>0.58424060641963005</v>
      </c>
      <c r="BV19" s="4">
        <v>13.707841492414399</v>
      </c>
      <c r="BW19" s="4">
        <v>51672.319741765699</v>
      </c>
      <c r="BX19" s="4">
        <v>118028.509441633</v>
      </c>
      <c r="BY19" s="4"/>
      <c r="BZ19" s="4" t="s">
        <v>130</v>
      </c>
      <c r="CA19" s="4">
        <v>264.39557688462702</v>
      </c>
      <c r="CB19" s="4">
        <v>0.83778970905960704</v>
      </c>
      <c r="CC19" s="4">
        <v>0.65250053162099697</v>
      </c>
      <c r="CD19" s="4">
        <v>315.587042936351</v>
      </c>
      <c r="CE19" s="4">
        <v>3249.6211927311501</v>
      </c>
      <c r="CF19" s="4">
        <v>1.9520851570856999E-2</v>
      </c>
      <c r="CG19" s="4">
        <v>1.37177838044019</v>
      </c>
      <c r="CH19" s="4">
        <v>166469.23321637101</v>
      </c>
      <c r="CI19" s="4">
        <v>6399.66044607195</v>
      </c>
      <c r="CJ19" s="4">
        <v>87.976223950592697</v>
      </c>
      <c r="CK19" s="4">
        <v>3.1020678392715899</v>
      </c>
      <c r="CL19" s="4">
        <v>72.743068055137101</v>
      </c>
    </row>
    <row r="20" spans="1:90" x14ac:dyDescent="0.25">
      <c r="A20" s="3" t="s">
        <v>117</v>
      </c>
      <c r="B20" s="3" t="s">
        <v>88</v>
      </c>
      <c r="C20" s="3" t="s">
        <v>111</v>
      </c>
      <c r="D20" s="3">
        <v>44106.752280092602</v>
      </c>
      <c r="E20" s="4">
        <v>3</v>
      </c>
      <c r="F20" s="3" t="s">
        <v>115</v>
      </c>
      <c r="G20" s="4">
        <v>102334.850482234</v>
      </c>
      <c r="H20" s="4">
        <v>2.67025579116644</v>
      </c>
      <c r="I20" s="4">
        <v>479.22413662590901</v>
      </c>
      <c r="J20" s="4">
        <v>38323.987844449497</v>
      </c>
      <c r="K20" s="4">
        <v>4672.6808447686299</v>
      </c>
      <c r="L20" s="4">
        <v>0.32068130808414502</v>
      </c>
      <c r="M20" s="4">
        <v>20.909298241119501</v>
      </c>
      <c r="N20" s="4">
        <v>14571.104479661601</v>
      </c>
      <c r="O20" s="4">
        <v>1430470.1184761899</v>
      </c>
      <c r="P20" s="4">
        <v>0.94989271278368503</v>
      </c>
      <c r="Q20" s="4">
        <v>1463.82727898293</v>
      </c>
      <c r="R20" s="4">
        <v>1505928.08979885</v>
      </c>
      <c r="S20" s="4">
        <v>636434.82244227303</v>
      </c>
      <c r="T20" s="4">
        <v>124.106841891695</v>
      </c>
      <c r="U20" s="4">
        <v>15.966583926356799</v>
      </c>
      <c r="V20" s="4">
        <v>5128.1203577613796</v>
      </c>
      <c r="W20" s="4">
        <v>1176.9146021034301</v>
      </c>
      <c r="X20" s="4"/>
      <c r="Y20" s="4">
        <v>36.1527927590679</v>
      </c>
      <c r="Z20" s="4">
        <v>1985.9363671716301</v>
      </c>
      <c r="AA20" s="4">
        <v>2.53683245973381E-2</v>
      </c>
      <c r="AB20" s="4">
        <v>103.479795643342</v>
      </c>
      <c r="AC20" s="4">
        <v>78284.096356131296</v>
      </c>
      <c r="AD20" s="4">
        <v>7302.3204136615404</v>
      </c>
      <c r="AE20" s="4">
        <v>280.417761380934</v>
      </c>
      <c r="AF20" s="4">
        <v>23.086830271564999</v>
      </c>
      <c r="AG20" s="4">
        <v>26.040862667545898</v>
      </c>
      <c r="AH20" s="4">
        <v>1035.7733727730499</v>
      </c>
      <c r="AI20" s="4">
        <v>3.72388361070522</v>
      </c>
      <c r="AJ20" s="4">
        <v>1.4606449254387801</v>
      </c>
      <c r="AK20" s="4">
        <v>278.14332590725002</v>
      </c>
      <c r="AL20" s="4">
        <v>13783.8553317159</v>
      </c>
      <c r="AM20" s="4"/>
      <c r="AN20" s="4" t="s">
        <v>130</v>
      </c>
      <c r="AO20" s="4">
        <v>508654.34417610499</v>
      </c>
      <c r="AP20" s="4">
        <v>16738.315897701101</v>
      </c>
      <c r="AQ20" s="4">
        <v>4851.6184314481998</v>
      </c>
      <c r="AR20" s="4">
        <v>30.388621369367499</v>
      </c>
      <c r="AS20" s="4">
        <v>94173.866817126895</v>
      </c>
      <c r="AT20" s="4">
        <v>0.70730016932238504</v>
      </c>
      <c r="AU20" s="4" t="s">
        <v>130</v>
      </c>
      <c r="AV20" s="4">
        <v>133145.545415815</v>
      </c>
      <c r="AW20" s="4">
        <v>3030.49064231186</v>
      </c>
      <c r="AX20" s="4">
        <v>11.4825201571197</v>
      </c>
      <c r="AY20" s="4">
        <v>32.170580704936597</v>
      </c>
      <c r="AZ20" s="4">
        <v>263.92208337930202</v>
      </c>
      <c r="BA20" s="4">
        <v>1238244.1534051001</v>
      </c>
      <c r="BB20" s="4">
        <v>1.3233683133421199</v>
      </c>
      <c r="BC20" s="4">
        <v>343.50097000184701</v>
      </c>
      <c r="BD20" s="4">
        <v>935676.13862384297</v>
      </c>
      <c r="BE20" s="4">
        <v>1251.5797303460399</v>
      </c>
      <c r="BF20" s="4"/>
      <c r="BG20" s="4" t="s">
        <v>130</v>
      </c>
      <c r="BH20" s="4" t="s">
        <v>111</v>
      </c>
      <c r="BI20" s="4" t="s">
        <v>111</v>
      </c>
      <c r="BJ20" s="4" t="s">
        <v>111</v>
      </c>
      <c r="BK20" s="4" t="s">
        <v>111</v>
      </c>
      <c r="BL20" s="4" t="s">
        <v>111</v>
      </c>
      <c r="BM20" s="4" t="s">
        <v>111</v>
      </c>
      <c r="BN20" s="4" t="s">
        <v>111</v>
      </c>
      <c r="BO20" s="4" t="s">
        <v>111</v>
      </c>
      <c r="BP20" s="4" t="s">
        <v>111</v>
      </c>
      <c r="BQ20" s="4" t="s">
        <v>111</v>
      </c>
      <c r="BR20" s="4" t="s">
        <v>111</v>
      </c>
      <c r="BS20" s="4" t="s">
        <v>111</v>
      </c>
      <c r="BT20" s="4">
        <v>61560.8683277983</v>
      </c>
      <c r="BU20" s="4">
        <v>0.52771475115344801</v>
      </c>
      <c r="BV20" s="4">
        <v>27.525595730537201</v>
      </c>
      <c r="BW20" s="4">
        <v>116655.576129419</v>
      </c>
      <c r="BX20" s="4">
        <v>242822.64216529299</v>
      </c>
      <c r="BY20" s="4"/>
      <c r="BZ20" s="4" t="s">
        <v>130</v>
      </c>
      <c r="CA20" s="4">
        <v>484.54314859485601</v>
      </c>
      <c r="CB20" s="4">
        <v>5.5745310944238398</v>
      </c>
      <c r="CC20" s="4">
        <v>0.745334125334422</v>
      </c>
      <c r="CD20" s="4">
        <v>86.920880050259498</v>
      </c>
      <c r="CE20" s="4">
        <v>893.99564285485997</v>
      </c>
      <c r="CF20" s="4">
        <v>5.1275516597891903E-2</v>
      </c>
      <c r="CG20" s="4">
        <v>0.79569578661520202</v>
      </c>
      <c r="CH20" s="4">
        <v>17435.136731350201</v>
      </c>
      <c r="CI20" s="4">
        <v>25544.926789957099</v>
      </c>
      <c r="CJ20" s="4">
        <v>409.097527955126</v>
      </c>
      <c r="CK20" s="4">
        <v>29.0713310515975</v>
      </c>
      <c r="CL20" s="4">
        <v>62.442144096160703</v>
      </c>
    </row>
    <row r="21" spans="1:90" x14ac:dyDescent="0.25">
      <c r="A21" s="3" t="s">
        <v>83</v>
      </c>
      <c r="B21" s="3" t="s">
        <v>2</v>
      </c>
      <c r="C21" s="3" t="s">
        <v>111</v>
      </c>
      <c r="D21" s="3">
        <v>44107.2486921296</v>
      </c>
      <c r="E21" s="4">
        <v>3</v>
      </c>
      <c r="F21" s="3" t="s">
        <v>115</v>
      </c>
      <c r="G21" s="4">
        <v>55514.449321094602</v>
      </c>
      <c r="H21" s="4">
        <v>1.4961339641624301</v>
      </c>
      <c r="I21" s="4" t="s">
        <v>130</v>
      </c>
      <c r="J21" s="4">
        <v>37105.266407191702</v>
      </c>
      <c r="K21" s="4">
        <v>1831.3548512827499</v>
      </c>
      <c r="L21" s="4">
        <v>9.4669988748825207E-2</v>
      </c>
      <c r="M21" s="4">
        <v>1.5306842513935</v>
      </c>
      <c r="N21" s="4">
        <v>19344.618875382301</v>
      </c>
      <c r="O21" s="4">
        <v>790266.47576926299</v>
      </c>
      <c r="P21" s="4">
        <v>0.49945969709469001</v>
      </c>
      <c r="Q21" s="4">
        <v>892.33270715178003</v>
      </c>
      <c r="R21" s="4">
        <v>1582242.7322287799</v>
      </c>
      <c r="S21" s="4">
        <v>464703.73049315298</v>
      </c>
      <c r="T21" s="4">
        <v>98.042877487448806</v>
      </c>
      <c r="U21" s="4" t="s">
        <v>130</v>
      </c>
      <c r="V21" s="4">
        <v>4739.8010176990501</v>
      </c>
      <c r="W21" s="4">
        <v>404.69469758249897</v>
      </c>
      <c r="X21" s="4"/>
      <c r="Y21" s="4" t="s">
        <v>130</v>
      </c>
      <c r="Z21" s="4">
        <v>888.11115202007295</v>
      </c>
      <c r="AA21" s="4">
        <v>1.52012701695201E-2</v>
      </c>
      <c r="AB21" s="4">
        <v>11.8440015885442</v>
      </c>
      <c r="AC21" s="4">
        <v>58423.483177137197</v>
      </c>
      <c r="AD21" s="4">
        <v>686.08886704826898</v>
      </c>
      <c r="AE21" s="4">
        <v>17.531017434987302</v>
      </c>
      <c r="AF21" s="4" t="s">
        <v>130</v>
      </c>
      <c r="AG21" s="4">
        <v>39.1357130065376</v>
      </c>
      <c r="AH21" s="4">
        <v>546.21505590267202</v>
      </c>
      <c r="AI21" s="4">
        <v>1.9439556533450999</v>
      </c>
      <c r="AJ21" s="4">
        <v>7.2834006603366603</v>
      </c>
      <c r="AK21" s="4">
        <v>280.981232757425</v>
      </c>
      <c r="AL21" s="4">
        <v>13136.6444114515</v>
      </c>
      <c r="AM21" s="4"/>
      <c r="AN21" s="4" t="s">
        <v>130</v>
      </c>
      <c r="AO21" s="4">
        <v>325933.78955374903</v>
      </c>
      <c r="AP21" s="4">
        <v>55236.390910094997</v>
      </c>
      <c r="AQ21" s="4" t="s">
        <v>130</v>
      </c>
      <c r="AR21" s="4">
        <v>5.9007075622346798</v>
      </c>
      <c r="AS21" s="4">
        <v>25543.7257068418</v>
      </c>
      <c r="AT21" s="4">
        <v>0.21481453541484299</v>
      </c>
      <c r="AU21" s="4">
        <v>10.3594737122128</v>
      </c>
      <c r="AV21" s="4">
        <v>118910.601917661</v>
      </c>
      <c r="AW21" s="4">
        <v>1580.7481493276</v>
      </c>
      <c r="AX21" s="4">
        <v>24.103766362256501</v>
      </c>
      <c r="AY21" s="4" t="s">
        <v>130</v>
      </c>
      <c r="AZ21" s="4">
        <v>65.580960484368504</v>
      </c>
      <c r="BA21" s="4">
        <v>360804.88449962699</v>
      </c>
      <c r="BB21" s="4">
        <v>0.438905850290152</v>
      </c>
      <c r="BC21" s="4">
        <v>47.307014720528997</v>
      </c>
      <c r="BD21" s="4">
        <v>822055.30926759494</v>
      </c>
      <c r="BE21" s="4">
        <v>104.21392399955</v>
      </c>
      <c r="BF21" s="4"/>
      <c r="BG21" s="4" t="s">
        <v>130</v>
      </c>
      <c r="BH21" s="4" t="s">
        <v>111</v>
      </c>
      <c r="BI21" s="4" t="s">
        <v>111</v>
      </c>
      <c r="BJ21" s="4" t="s">
        <v>111</v>
      </c>
      <c r="BK21" s="4" t="s">
        <v>111</v>
      </c>
      <c r="BL21" s="4" t="s">
        <v>111</v>
      </c>
      <c r="BM21" s="4" t="s">
        <v>111</v>
      </c>
      <c r="BN21" s="4" t="s">
        <v>111</v>
      </c>
      <c r="BO21" s="4" t="s">
        <v>111</v>
      </c>
      <c r="BP21" s="4" t="s">
        <v>111</v>
      </c>
      <c r="BQ21" s="4" t="s">
        <v>111</v>
      </c>
      <c r="BR21" s="4" t="s">
        <v>111</v>
      </c>
      <c r="BS21" s="4" t="s">
        <v>111</v>
      </c>
      <c r="BT21" s="4">
        <v>93904.349482085105</v>
      </c>
      <c r="BU21" s="4">
        <v>1.2757735960777301</v>
      </c>
      <c r="BV21" s="4">
        <v>23.1213052619267</v>
      </c>
      <c r="BW21" s="4">
        <v>73605.810443786599</v>
      </c>
      <c r="BX21" s="4">
        <v>79433.311722389801</v>
      </c>
      <c r="BY21" s="4"/>
      <c r="BZ21" s="4" t="s">
        <v>130</v>
      </c>
      <c r="CA21" s="4">
        <v>158.39446305147101</v>
      </c>
      <c r="CB21" s="4">
        <v>0.73560071433533003</v>
      </c>
      <c r="CC21" s="4">
        <v>0.59986826735859999</v>
      </c>
      <c r="CD21" s="4">
        <v>215.326684660159</v>
      </c>
      <c r="CE21" s="4">
        <v>4293.3115169161401</v>
      </c>
      <c r="CF21" s="4">
        <v>2.4182920822052398E-2</v>
      </c>
      <c r="CG21" s="4">
        <v>1.3453106251704401</v>
      </c>
      <c r="CH21" s="4">
        <v>177534.86224877599</v>
      </c>
      <c r="CI21" s="4">
        <v>1647.0133951775299</v>
      </c>
      <c r="CJ21" s="4">
        <v>9.0247277728431694</v>
      </c>
      <c r="CK21" s="4">
        <v>2.9383035364209502</v>
      </c>
      <c r="CL21" s="4">
        <v>182.50006389485301</v>
      </c>
    </row>
    <row r="22" spans="1:90" x14ac:dyDescent="0.25">
      <c r="A22" s="3" t="s">
        <v>73</v>
      </c>
      <c r="B22" s="3" t="s">
        <v>31</v>
      </c>
      <c r="C22" s="3" t="s">
        <v>111</v>
      </c>
      <c r="D22" s="3">
        <v>44106.9050347222</v>
      </c>
      <c r="E22" s="4">
        <v>3</v>
      </c>
      <c r="F22" s="3" t="s">
        <v>115</v>
      </c>
      <c r="G22" s="4">
        <v>29706.459012058102</v>
      </c>
      <c r="H22" s="4">
        <v>1.33800088539946</v>
      </c>
      <c r="I22" s="4">
        <v>92.900950667515303</v>
      </c>
      <c r="J22" s="4">
        <v>22202.122088423901</v>
      </c>
      <c r="K22" s="4">
        <v>987.02196073198002</v>
      </c>
      <c r="L22" s="4">
        <v>9.9851563524257697E-2</v>
      </c>
      <c r="M22" s="4">
        <v>0.73882240417733502</v>
      </c>
      <c r="N22" s="4">
        <v>9884.8923932191992</v>
      </c>
      <c r="O22" s="4">
        <v>509676.46067629301</v>
      </c>
      <c r="P22" s="4">
        <v>0.40994446617952002</v>
      </c>
      <c r="Q22" s="4">
        <v>333.15208524065298</v>
      </c>
      <c r="R22" s="4">
        <v>1243281.7191709499</v>
      </c>
      <c r="S22" s="4">
        <v>180926.18152532401</v>
      </c>
      <c r="T22" s="4">
        <v>86.128256803411205</v>
      </c>
      <c r="U22" s="4" t="s">
        <v>130</v>
      </c>
      <c r="V22" s="4">
        <v>2100.6599720030399</v>
      </c>
      <c r="W22" s="4">
        <v>17.9505017600458</v>
      </c>
      <c r="X22" s="4"/>
      <c r="Y22" s="4" t="s">
        <v>130</v>
      </c>
      <c r="Z22" s="4">
        <v>718.62595963026104</v>
      </c>
      <c r="AA22" s="4">
        <v>2.3287475738673999E-2</v>
      </c>
      <c r="AB22" s="4">
        <v>6.5917729158662999</v>
      </c>
      <c r="AC22" s="4">
        <v>30858.903201639201</v>
      </c>
      <c r="AD22" s="4">
        <v>268.69025223846302</v>
      </c>
      <c r="AE22" s="4">
        <v>7.8186149094573603</v>
      </c>
      <c r="AF22" s="4">
        <v>1.2922355591389201</v>
      </c>
      <c r="AG22" s="4">
        <v>34.365454156522802</v>
      </c>
      <c r="AH22" s="4">
        <v>422.45237691431203</v>
      </c>
      <c r="AI22" s="4">
        <v>6.1147741430575104</v>
      </c>
      <c r="AJ22" s="4">
        <v>3.1151490261654899</v>
      </c>
      <c r="AK22" s="4">
        <v>69.087159563194803</v>
      </c>
      <c r="AL22" s="4">
        <v>3076.7071499400699</v>
      </c>
      <c r="AM22" s="4"/>
      <c r="AN22" s="4" t="s">
        <v>130</v>
      </c>
      <c r="AO22" s="4">
        <v>204740.001700711</v>
      </c>
      <c r="AP22" s="4">
        <v>4539.5876456876003</v>
      </c>
      <c r="AQ22" s="4">
        <v>1059.3936576658</v>
      </c>
      <c r="AR22" s="4">
        <v>45.101013061220399</v>
      </c>
      <c r="AS22" s="4">
        <v>16967.9943721692</v>
      </c>
      <c r="AT22" s="4">
        <v>0.17239871071086199</v>
      </c>
      <c r="AU22" s="4" t="s">
        <v>130</v>
      </c>
      <c r="AV22" s="4">
        <v>98422.977191674203</v>
      </c>
      <c r="AW22" s="4">
        <v>97.500919210773105</v>
      </c>
      <c r="AX22" s="4">
        <v>0.708911288913047</v>
      </c>
      <c r="AY22" s="4">
        <v>0.19848594318151899</v>
      </c>
      <c r="AZ22" s="4">
        <v>137.536135671176</v>
      </c>
      <c r="BA22" s="4">
        <v>220343.01910830001</v>
      </c>
      <c r="BB22" s="4">
        <v>0.313200062386714</v>
      </c>
      <c r="BC22" s="4">
        <v>0.74450724880670804</v>
      </c>
      <c r="BD22" s="4">
        <v>703521.63224105001</v>
      </c>
      <c r="BE22" s="4">
        <v>111.862980813981</v>
      </c>
      <c r="BF22" s="4"/>
      <c r="BG22" s="4" t="s">
        <v>130</v>
      </c>
      <c r="BH22" s="4" t="s">
        <v>111</v>
      </c>
      <c r="BI22" s="4" t="s">
        <v>111</v>
      </c>
      <c r="BJ22" s="4" t="s">
        <v>111</v>
      </c>
      <c r="BK22" s="4" t="s">
        <v>111</v>
      </c>
      <c r="BL22" s="4" t="s">
        <v>111</v>
      </c>
      <c r="BM22" s="4" t="s">
        <v>111</v>
      </c>
      <c r="BN22" s="4" t="s">
        <v>111</v>
      </c>
      <c r="BO22" s="4" t="s">
        <v>111</v>
      </c>
      <c r="BP22" s="4" t="s">
        <v>111</v>
      </c>
      <c r="BQ22" s="4" t="s">
        <v>111</v>
      </c>
      <c r="BR22" s="4" t="s">
        <v>111</v>
      </c>
      <c r="BS22" s="4" t="s">
        <v>111</v>
      </c>
      <c r="BT22" s="4">
        <v>94244.8876477179</v>
      </c>
      <c r="BU22" s="4">
        <v>0.77508542406655501</v>
      </c>
      <c r="BV22" s="4">
        <v>30.087535150249899</v>
      </c>
      <c r="BW22" s="4">
        <v>121592.904112754</v>
      </c>
      <c r="BX22" s="4">
        <v>47731.949502654097</v>
      </c>
      <c r="BY22" s="4"/>
      <c r="BZ22" s="4" t="s">
        <v>130</v>
      </c>
      <c r="CA22" s="4">
        <v>2804.5661884381402</v>
      </c>
      <c r="CB22" s="4">
        <v>25.4226308305327</v>
      </c>
      <c r="CC22" s="4">
        <v>1.37302366098438</v>
      </c>
      <c r="CD22" s="4">
        <v>110.317701072457</v>
      </c>
      <c r="CE22" s="4">
        <v>5034.9383686655701</v>
      </c>
      <c r="CF22" s="4">
        <v>3.3791767870524403E-2</v>
      </c>
      <c r="CG22" s="4">
        <v>0.94260553335185804</v>
      </c>
      <c r="CH22" s="4">
        <v>148998.96294142699</v>
      </c>
      <c r="CI22" s="4">
        <v>1239.7522033653299</v>
      </c>
      <c r="CJ22" s="4">
        <v>54.854694240717201</v>
      </c>
      <c r="CK22" s="4">
        <v>3.48073727758059</v>
      </c>
      <c r="CL22" s="4">
        <v>22.600658348854498</v>
      </c>
    </row>
    <row r="23" spans="1:90" x14ac:dyDescent="0.25">
      <c r="A23" s="3" t="s">
        <v>71</v>
      </c>
      <c r="B23" s="3" t="s">
        <v>79</v>
      </c>
      <c r="C23" s="3" t="s">
        <v>111</v>
      </c>
      <c r="D23" s="3">
        <v>44107.229606481502</v>
      </c>
      <c r="E23" s="4">
        <v>3</v>
      </c>
      <c r="F23" s="3" t="s">
        <v>115</v>
      </c>
      <c r="G23" s="4">
        <v>46020.853226999097</v>
      </c>
      <c r="H23" s="4">
        <v>1.5839919514473499</v>
      </c>
      <c r="I23" s="4">
        <v>156.89944406625699</v>
      </c>
      <c r="J23" s="4">
        <v>29053.716582933499</v>
      </c>
      <c r="K23" s="4">
        <v>2073.1658159916701</v>
      </c>
      <c r="L23" s="4">
        <v>0.23486972594737199</v>
      </c>
      <c r="M23" s="4">
        <v>5.9925798388483704</v>
      </c>
      <c r="N23" s="4">
        <v>8826.8754418192093</v>
      </c>
      <c r="O23" s="4">
        <v>775388.90357169101</v>
      </c>
      <c r="P23" s="4">
        <v>0.53570489513423902</v>
      </c>
      <c r="Q23" s="4">
        <v>580.47319485374896</v>
      </c>
      <c r="R23" s="4">
        <v>1447417.9919102499</v>
      </c>
      <c r="S23" s="4">
        <v>298151.15369852103</v>
      </c>
      <c r="T23" s="4">
        <v>160.80191100238099</v>
      </c>
      <c r="U23" s="4">
        <v>1083.3410100511601</v>
      </c>
      <c r="V23" s="4">
        <v>1854.1518060323699</v>
      </c>
      <c r="W23" s="4">
        <v>30.2367125586782</v>
      </c>
      <c r="X23" s="4"/>
      <c r="Y23" s="4" t="s">
        <v>130</v>
      </c>
      <c r="Z23" s="4">
        <v>768.17309311990903</v>
      </c>
      <c r="AA23" s="4">
        <v>1.41363275975107E-2</v>
      </c>
      <c r="AB23" s="4">
        <v>6.0249775527732101</v>
      </c>
      <c r="AC23" s="4">
        <v>54340.3573397082</v>
      </c>
      <c r="AD23" s="4">
        <v>192.631582072209</v>
      </c>
      <c r="AE23" s="4">
        <v>7.1858425433450401</v>
      </c>
      <c r="AF23" s="4">
        <v>47.756935043874599</v>
      </c>
      <c r="AG23" s="4">
        <v>26.8070975547062</v>
      </c>
      <c r="AH23" s="4">
        <v>1279.3873769933</v>
      </c>
      <c r="AI23" s="4">
        <v>4.0165827170172799</v>
      </c>
      <c r="AJ23" s="4">
        <v>3.5801089369934598</v>
      </c>
      <c r="AK23" s="4">
        <v>318.52633622428499</v>
      </c>
      <c r="AL23" s="4">
        <v>9061.1336022064606</v>
      </c>
      <c r="AM23" s="4"/>
      <c r="AN23" s="4" t="s">
        <v>130</v>
      </c>
      <c r="AO23" s="4">
        <v>266771.06883544399</v>
      </c>
      <c r="AP23" s="4">
        <v>11736.174185621399</v>
      </c>
      <c r="AQ23" s="4">
        <v>27.683878732614598</v>
      </c>
      <c r="AR23" s="4">
        <v>22.730667133611401</v>
      </c>
      <c r="AS23" s="4">
        <v>25629.459049278001</v>
      </c>
      <c r="AT23" s="4">
        <v>0.218033269151612</v>
      </c>
      <c r="AU23" s="4" t="s">
        <v>130</v>
      </c>
      <c r="AV23" s="4">
        <v>117548.38676228</v>
      </c>
      <c r="AW23" s="4">
        <v>75.098115227563298</v>
      </c>
      <c r="AX23" s="4">
        <v>0.43370554342069001</v>
      </c>
      <c r="AY23" s="4">
        <v>4.9422385656348897</v>
      </c>
      <c r="AZ23" s="4">
        <v>173.15461230966801</v>
      </c>
      <c r="BA23" s="4">
        <v>320988.22215962497</v>
      </c>
      <c r="BB23" s="4">
        <v>0.38475859283193697</v>
      </c>
      <c r="BC23" s="4">
        <v>131.04169290279299</v>
      </c>
      <c r="BD23" s="4">
        <v>834258.74857545597</v>
      </c>
      <c r="BE23" s="4">
        <v>1069.27793420437</v>
      </c>
      <c r="BF23" s="4"/>
      <c r="BG23" s="4">
        <v>51.739103101330102</v>
      </c>
      <c r="BH23" s="4" t="s">
        <v>111</v>
      </c>
      <c r="BI23" s="4" t="s">
        <v>111</v>
      </c>
      <c r="BJ23" s="4" t="s">
        <v>111</v>
      </c>
      <c r="BK23" s="4" t="s">
        <v>111</v>
      </c>
      <c r="BL23" s="4" t="s">
        <v>111</v>
      </c>
      <c r="BM23" s="4" t="s">
        <v>111</v>
      </c>
      <c r="BN23" s="4" t="s">
        <v>111</v>
      </c>
      <c r="BO23" s="4" t="s">
        <v>111</v>
      </c>
      <c r="BP23" s="4" t="s">
        <v>111</v>
      </c>
      <c r="BQ23" s="4" t="s">
        <v>111</v>
      </c>
      <c r="BR23" s="4" t="s">
        <v>111</v>
      </c>
      <c r="BS23" s="4" t="s">
        <v>111</v>
      </c>
      <c r="BT23" s="4">
        <v>53841.603874504603</v>
      </c>
      <c r="BU23" s="4">
        <v>1.05137191457284</v>
      </c>
      <c r="BV23" s="4">
        <v>25.471677279033301</v>
      </c>
      <c r="BW23" s="4">
        <v>51210.806688116303</v>
      </c>
      <c r="BX23" s="4">
        <v>63740.351869507402</v>
      </c>
      <c r="BY23" s="4"/>
      <c r="BZ23" s="4" t="s">
        <v>130</v>
      </c>
      <c r="CA23" s="4">
        <v>215.93127742771</v>
      </c>
      <c r="CB23" s="4">
        <v>6.5716100232729504</v>
      </c>
      <c r="CC23" s="4">
        <v>0.50462726874736297</v>
      </c>
      <c r="CD23" s="4">
        <v>32.858200146235497</v>
      </c>
      <c r="CE23" s="4">
        <v>4139.5307298006901</v>
      </c>
      <c r="CF23" s="4">
        <v>0.31699195073361203</v>
      </c>
      <c r="CG23" s="4">
        <v>1.2850842427206901</v>
      </c>
      <c r="CH23" s="4">
        <v>13058.7881497325</v>
      </c>
      <c r="CI23" s="4">
        <v>2559.1060463568501</v>
      </c>
      <c r="CJ23" s="4">
        <v>25.7485886098512</v>
      </c>
      <c r="CK23" s="4">
        <v>3.5530824737518998</v>
      </c>
      <c r="CL23" s="4">
        <v>99.388206675443001</v>
      </c>
    </row>
    <row r="24" spans="1:90" x14ac:dyDescent="0.25">
      <c r="A24" s="3" t="s">
        <v>1</v>
      </c>
      <c r="B24" s="3" t="s">
        <v>46</v>
      </c>
      <c r="C24" s="3" t="s">
        <v>111</v>
      </c>
      <c r="D24" s="3">
        <v>44106.885937500003</v>
      </c>
      <c r="E24" s="4">
        <v>3</v>
      </c>
      <c r="F24" s="3" t="s">
        <v>115</v>
      </c>
      <c r="G24" s="4">
        <v>32100.049282074</v>
      </c>
      <c r="H24" s="4">
        <v>1.2066329312534101</v>
      </c>
      <c r="I24" s="4">
        <v>17.1780928616914</v>
      </c>
      <c r="J24" s="4">
        <v>26602.9945401287</v>
      </c>
      <c r="K24" s="4">
        <v>1285.71673585036</v>
      </c>
      <c r="L24" s="4">
        <v>9.9598131225042102E-2</v>
      </c>
      <c r="M24" s="4">
        <v>6.0279719539777101</v>
      </c>
      <c r="N24" s="4">
        <v>12909.044778614199</v>
      </c>
      <c r="O24" s="4">
        <v>620261.67195390002</v>
      </c>
      <c r="P24" s="4">
        <v>0.40259058428912597</v>
      </c>
      <c r="Q24" s="4">
        <v>200.00622907553199</v>
      </c>
      <c r="R24" s="4">
        <v>1540676.0519477299</v>
      </c>
      <c r="S24" s="4">
        <v>232699.94124792999</v>
      </c>
      <c r="T24" s="4">
        <v>110.14488163957201</v>
      </c>
      <c r="U24" s="4" t="s">
        <v>130</v>
      </c>
      <c r="V24" s="4">
        <v>2112.6713995607702</v>
      </c>
      <c r="W24" s="4">
        <v>368.80373429208498</v>
      </c>
      <c r="X24" s="4"/>
      <c r="Y24" s="4" t="s">
        <v>130</v>
      </c>
      <c r="Z24" s="4">
        <v>1305.8610650308401</v>
      </c>
      <c r="AA24" s="4">
        <v>2.64376939766491E-2</v>
      </c>
      <c r="AB24" s="4">
        <v>17.889623878897201</v>
      </c>
      <c r="AC24" s="4">
        <v>49393.909551424498</v>
      </c>
      <c r="AD24" s="4">
        <v>1478.2452583214799</v>
      </c>
      <c r="AE24" s="4">
        <v>100.77636339256701</v>
      </c>
      <c r="AF24" s="4">
        <v>26.209006381898199</v>
      </c>
      <c r="AG24" s="4">
        <v>14.6685711664657</v>
      </c>
      <c r="AH24" s="4">
        <v>370.41156931841101</v>
      </c>
      <c r="AI24" s="4">
        <v>1.55883013902012</v>
      </c>
      <c r="AJ24" s="4">
        <v>2.1982605017438202</v>
      </c>
      <c r="AK24" s="4">
        <v>237.621508621364</v>
      </c>
      <c r="AL24" s="4">
        <v>6158.3409182219502</v>
      </c>
      <c r="AM24" s="4"/>
      <c r="AN24" s="4" t="s">
        <v>130</v>
      </c>
      <c r="AO24" s="4">
        <v>224906.14068506399</v>
      </c>
      <c r="AP24" s="4">
        <v>2713.6929749916799</v>
      </c>
      <c r="AQ24" s="4">
        <v>1056.0600400646599</v>
      </c>
      <c r="AR24" s="4">
        <v>82.878255851973606</v>
      </c>
      <c r="AS24" s="4">
        <v>18861.882204572699</v>
      </c>
      <c r="AT24" s="4">
        <v>0.157776667217532</v>
      </c>
      <c r="AU24" s="4" t="s">
        <v>130</v>
      </c>
      <c r="AV24" s="4">
        <v>119547.982203016</v>
      </c>
      <c r="AW24" s="4">
        <v>158.985397527158</v>
      </c>
      <c r="AX24" s="4">
        <v>1.01913943362441</v>
      </c>
      <c r="AY24" s="4">
        <v>19.019897942961698</v>
      </c>
      <c r="AZ24" s="4">
        <v>155.99965253208899</v>
      </c>
      <c r="BA24" s="4">
        <v>272409.13122963603</v>
      </c>
      <c r="BB24" s="4">
        <v>0.293804445460082</v>
      </c>
      <c r="BC24" s="4">
        <v>91.240374221697095</v>
      </c>
      <c r="BD24" s="4">
        <v>927178.38493920001</v>
      </c>
      <c r="BE24" s="4">
        <v>43.844213284800503</v>
      </c>
      <c r="BF24" s="4"/>
      <c r="BG24" s="4" t="s">
        <v>130</v>
      </c>
      <c r="BH24" s="4" t="s">
        <v>111</v>
      </c>
      <c r="BI24" s="4" t="s">
        <v>111</v>
      </c>
      <c r="BJ24" s="4" t="s">
        <v>111</v>
      </c>
      <c r="BK24" s="4" t="s">
        <v>111</v>
      </c>
      <c r="BL24" s="4" t="s">
        <v>111</v>
      </c>
      <c r="BM24" s="4" t="s">
        <v>111</v>
      </c>
      <c r="BN24" s="4" t="s">
        <v>111</v>
      </c>
      <c r="BO24" s="4" t="s">
        <v>111</v>
      </c>
      <c r="BP24" s="4" t="s">
        <v>111</v>
      </c>
      <c r="BQ24" s="4" t="s">
        <v>111</v>
      </c>
      <c r="BR24" s="4" t="s">
        <v>111</v>
      </c>
      <c r="BS24" s="4" t="s">
        <v>111</v>
      </c>
      <c r="BT24" s="4">
        <v>109118.04981221</v>
      </c>
      <c r="BU24" s="4">
        <v>0.84072840233008195</v>
      </c>
      <c r="BV24" s="4">
        <v>32.367839116149</v>
      </c>
      <c r="BW24" s="4">
        <v>129789.893513517</v>
      </c>
      <c r="BX24" s="4">
        <v>59073.636712415602</v>
      </c>
      <c r="BY24" s="4"/>
      <c r="BZ24" s="4" t="s">
        <v>130</v>
      </c>
      <c r="CA24" s="4">
        <v>1410.79750369099</v>
      </c>
      <c r="CB24" s="4">
        <v>22.0347855594995</v>
      </c>
      <c r="CC24" s="4">
        <v>3.1342339816905498</v>
      </c>
      <c r="CD24" s="4">
        <v>64.025923913871594</v>
      </c>
      <c r="CE24" s="4">
        <v>1907.0757558836499</v>
      </c>
      <c r="CF24" s="4">
        <v>1.2474894786687601E-2</v>
      </c>
      <c r="CG24" s="4">
        <v>0.73626071540655302</v>
      </c>
      <c r="CH24" s="4">
        <v>152873.09340025601</v>
      </c>
      <c r="CI24" s="4">
        <v>942.52638615769797</v>
      </c>
      <c r="CJ24" s="4">
        <v>14.5014436880899</v>
      </c>
      <c r="CK24" s="4">
        <v>3.1939062462847501</v>
      </c>
      <c r="CL24" s="4">
        <v>64.995348492908704</v>
      </c>
    </row>
    <row r="25" spans="1:90" x14ac:dyDescent="0.25">
      <c r="A25" s="3" t="s">
        <v>24</v>
      </c>
      <c r="B25" s="3" t="s">
        <v>87</v>
      </c>
      <c r="C25" s="3" t="s">
        <v>111</v>
      </c>
      <c r="D25" s="3">
        <v>44107.210520833301</v>
      </c>
      <c r="E25" s="4">
        <v>3</v>
      </c>
      <c r="F25" s="3" t="s">
        <v>115</v>
      </c>
      <c r="G25" s="4">
        <v>67657.596007147993</v>
      </c>
      <c r="H25" s="4">
        <v>1.4808288168628501</v>
      </c>
      <c r="I25" s="4">
        <v>198.528853210786</v>
      </c>
      <c r="J25" s="4">
        <v>45689.005533050797</v>
      </c>
      <c r="K25" s="4">
        <v>2465.2217809921999</v>
      </c>
      <c r="L25" s="4">
        <v>0.127257350039364</v>
      </c>
      <c r="M25" s="4">
        <v>18.701409460976901</v>
      </c>
      <c r="N25" s="4">
        <v>19371.940247299201</v>
      </c>
      <c r="O25" s="4">
        <v>946360.96306101501</v>
      </c>
      <c r="P25" s="4">
        <v>0.48416272241013097</v>
      </c>
      <c r="Q25" s="4" t="s">
        <v>130</v>
      </c>
      <c r="R25" s="4">
        <v>1954634.0915097501</v>
      </c>
      <c r="S25" s="4">
        <v>501958.49412659602</v>
      </c>
      <c r="T25" s="4">
        <v>131.27419532734899</v>
      </c>
      <c r="U25" s="4" t="s">
        <v>130</v>
      </c>
      <c r="V25" s="4">
        <v>3823.7407806987399</v>
      </c>
      <c r="W25" s="4">
        <v>882.16860767260096</v>
      </c>
      <c r="X25" s="4"/>
      <c r="Y25" s="4" t="s">
        <v>130</v>
      </c>
      <c r="Z25" s="4">
        <v>1324.1585448082101</v>
      </c>
      <c r="AA25" s="4">
        <v>1.3429079085956801E-2</v>
      </c>
      <c r="AB25" s="4">
        <v>31.672359282989799</v>
      </c>
      <c r="AC25" s="4">
        <v>98603.823563220096</v>
      </c>
      <c r="AD25" s="4">
        <v>895.91857987106596</v>
      </c>
      <c r="AE25" s="4">
        <v>52.744832053836603</v>
      </c>
      <c r="AF25" s="4">
        <v>0.84183789934470299</v>
      </c>
      <c r="AG25" s="4">
        <v>16.985902599075501</v>
      </c>
      <c r="AH25" s="4">
        <v>482.09349512505099</v>
      </c>
      <c r="AI25" s="4">
        <v>1.5495337953842001</v>
      </c>
      <c r="AJ25" s="4">
        <v>2.799319602672</v>
      </c>
      <c r="AK25" s="4">
        <v>311.121639657765</v>
      </c>
      <c r="AL25" s="4">
        <v>17698.807631652799</v>
      </c>
      <c r="AM25" s="4"/>
      <c r="AN25" s="4" t="s">
        <v>130</v>
      </c>
      <c r="AO25" s="4">
        <v>418193.26689299499</v>
      </c>
      <c r="AP25" s="4">
        <v>9980.8263752290204</v>
      </c>
      <c r="AQ25" s="4">
        <v>1046.3414554327701</v>
      </c>
      <c r="AR25" s="4">
        <v>41.899663531958701</v>
      </c>
      <c r="AS25" s="4">
        <v>34552.784723789002</v>
      </c>
      <c r="AT25" s="4">
        <v>0.21316808617271099</v>
      </c>
      <c r="AU25" s="4" t="s">
        <v>130</v>
      </c>
      <c r="AV25" s="4">
        <v>162091.734012164</v>
      </c>
      <c r="AW25" s="4">
        <v>2459.5514483468501</v>
      </c>
      <c r="AX25" s="4">
        <v>28.045692483197701</v>
      </c>
      <c r="AY25" s="4">
        <v>26.3003444509784</v>
      </c>
      <c r="AZ25" s="4">
        <v>87.698011016143397</v>
      </c>
      <c r="BA25" s="4">
        <v>479358.17208817002</v>
      </c>
      <c r="BB25" s="4">
        <v>0.39890360436165101</v>
      </c>
      <c r="BC25" s="4">
        <v>678.27341541427404</v>
      </c>
      <c r="BD25" s="4">
        <v>1201689.2473440201</v>
      </c>
      <c r="BE25" s="4">
        <v>75.713695534800607</v>
      </c>
      <c r="BF25" s="4"/>
      <c r="BG25" s="4" t="s">
        <v>130</v>
      </c>
      <c r="BH25" s="4" t="s">
        <v>111</v>
      </c>
      <c r="BI25" s="4" t="s">
        <v>111</v>
      </c>
      <c r="BJ25" s="4" t="s">
        <v>111</v>
      </c>
      <c r="BK25" s="4" t="s">
        <v>111</v>
      </c>
      <c r="BL25" s="4" t="s">
        <v>111</v>
      </c>
      <c r="BM25" s="4" t="s">
        <v>111</v>
      </c>
      <c r="BN25" s="4" t="s">
        <v>111</v>
      </c>
      <c r="BO25" s="4" t="s">
        <v>111</v>
      </c>
      <c r="BP25" s="4" t="s">
        <v>111</v>
      </c>
      <c r="BQ25" s="4" t="s">
        <v>111</v>
      </c>
      <c r="BR25" s="4" t="s">
        <v>111</v>
      </c>
      <c r="BS25" s="4" t="s">
        <v>111</v>
      </c>
      <c r="BT25" s="4">
        <v>132254.60572775299</v>
      </c>
      <c r="BU25" s="4">
        <v>1.00859454478166</v>
      </c>
      <c r="BV25" s="4">
        <v>26.6376908373894</v>
      </c>
      <c r="BW25" s="4">
        <v>131127.623495509</v>
      </c>
      <c r="BX25" s="4">
        <v>102268.63405574299</v>
      </c>
      <c r="BY25" s="4"/>
      <c r="BZ25" s="4" t="s">
        <v>130</v>
      </c>
      <c r="CA25" s="4">
        <v>758.36641365913295</v>
      </c>
      <c r="CB25" s="4">
        <v>8.8977991040501294</v>
      </c>
      <c r="CC25" s="4">
        <v>2.9656858268193802</v>
      </c>
      <c r="CD25" s="4">
        <v>85.230786264205094</v>
      </c>
      <c r="CE25" s="4">
        <v>1068.2185509998501</v>
      </c>
      <c r="CF25" s="4">
        <v>6.11485784958398E-3</v>
      </c>
      <c r="CG25" s="4">
        <v>0.74066579754735595</v>
      </c>
      <c r="CH25" s="4">
        <v>174692.294943949</v>
      </c>
      <c r="CI25" s="4">
        <v>2633.46597692662</v>
      </c>
      <c r="CJ25" s="4">
        <v>69.147544726823199</v>
      </c>
      <c r="CK25" s="4">
        <v>4.1193954220434499</v>
      </c>
      <c r="CL25" s="4">
        <v>38.084735869227003</v>
      </c>
    </row>
    <row r="26" spans="1:90" x14ac:dyDescent="0.25">
      <c r="A26" s="3" t="s">
        <v>4</v>
      </c>
      <c r="B26" s="3" t="s">
        <v>30</v>
      </c>
      <c r="C26" s="3" t="s">
        <v>111</v>
      </c>
      <c r="D26" s="3">
        <v>44106.866840277798</v>
      </c>
      <c r="E26" s="4">
        <v>3</v>
      </c>
      <c r="F26" s="3" t="s">
        <v>115</v>
      </c>
      <c r="G26" s="4">
        <v>33894.246521475397</v>
      </c>
      <c r="H26" s="4">
        <v>1.31448450101155</v>
      </c>
      <c r="I26" s="4">
        <v>47.662869374876102</v>
      </c>
      <c r="J26" s="4">
        <v>25785.200582732101</v>
      </c>
      <c r="K26" s="4">
        <v>797.13014818663601</v>
      </c>
      <c r="L26" s="4">
        <v>6.5621635686097704E-2</v>
      </c>
      <c r="M26" s="4">
        <v>2.2279847307766301</v>
      </c>
      <c r="N26" s="4">
        <v>12147.3678589745</v>
      </c>
      <c r="O26" s="4">
        <v>573126.37504332501</v>
      </c>
      <c r="P26" s="4">
        <v>0.35636578713533101</v>
      </c>
      <c r="Q26" s="4">
        <v>200.502689292192</v>
      </c>
      <c r="R26" s="4">
        <v>1608253.0807753401</v>
      </c>
      <c r="S26" s="4">
        <v>253997.582907659</v>
      </c>
      <c r="T26" s="4">
        <v>74.055762710094697</v>
      </c>
      <c r="U26" s="4" t="s">
        <v>130</v>
      </c>
      <c r="V26" s="4">
        <v>3429.8152312870002</v>
      </c>
      <c r="W26" s="4">
        <v>219.05625006905601</v>
      </c>
      <c r="X26" s="4"/>
      <c r="Y26" s="4" t="s">
        <v>130</v>
      </c>
      <c r="Z26" s="4">
        <v>1057.22566455578</v>
      </c>
      <c r="AA26" s="4">
        <v>2.3278301265624701E-2</v>
      </c>
      <c r="AB26" s="4">
        <v>6.4050964151206697</v>
      </c>
      <c r="AC26" s="4">
        <v>45416.787612290202</v>
      </c>
      <c r="AD26" s="4">
        <v>712.41610452770306</v>
      </c>
      <c r="AE26" s="4">
        <v>4.99466742298402</v>
      </c>
      <c r="AF26" s="4">
        <v>6.9198186668080597</v>
      </c>
      <c r="AG26" s="4">
        <v>142.63534369663299</v>
      </c>
      <c r="AH26" s="4">
        <v>656.91391586239001</v>
      </c>
      <c r="AI26" s="4">
        <v>2.1618409149106501</v>
      </c>
      <c r="AJ26" s="4">
        <v>2.5779192255782699</v>
      </c>
      <c r="AK26" s="4">
        <v>303.86783381308197</v>
      </c>
      <c r="AL26" s="4">
        <v>4861.8908486240898</v>
      </c>
      <c r="AM26" s="4"/>
      <c r="AN26" s="4" t="s">
        <v>130</v>
      </c>
      <c r="AO26" s="4">
        <v>236178.897187895</v>
      </c>
      <c r="AP26" s="4">
        <v>1696.2017572019299</v>
      </c>
      <c r="AQ26" s="4">
        <v>1666.2208557117699</v>
      </c>
      <c r="AR26" s="4">
        <v>139.239861169286</v>
      </c>
      <c r="AS26" s="4">
        <v>18666.742529086499</v>
      </c>
      <c r="AT26" s="4">
        <v>0.17167683428715</v>
      </c>
      <c r="AU26" s="4">
        <v>58.928656848468599</v>
      </c>
      <c r="AV26" s="4">
        <v>108731.86593052</v>
      </c>
      <c r="AW26" s="4">
        <v>1740.9796596465401</v>
      </c>
      <c r="AX26" s="4">
        <v>8.0440313158739194</v>
      </c>
      <c r="AY26" s="4" t="s">
        <v>130</v>
      </c>
      <c r="AZ26" s="4">
        <v>216.43123842779301</v>
      </c>
      <c r="BA26" s="4">
        <v>306317.86558511201</v>
      </c>
      <c r="BB26" s="4">
        <v>0.33856194031940101</v>
      </c>
      <c r="BC26" s="4" t="s">
        <v>130</v>
      </c>
      <c r="BD26" s="4">
        <v>904761.66723327001</v>
      </c>
      <c r="BE26" s="4">
        <v>216.615801626934</v>
      </c>
      <c r="BF26" s="4"/>
      <c r="BG26" s="4" t="s">
        <v>130</v>
      </c>
      <c r="BH26" s="4" t="s">
        <v>111</v>
      </c>
      <c r="BI26" s="4" t="s">
        <v>111</v>
      </c>
      <c r="BJ26" s="4" t="s">
        <v>111</v>
      </c>
      <c r="BK26" s="4" t="s">
        <v>111</v>
      </c>
      <c r="BL26" s="4" t="s">
        <v>111</v>
      </c>
      <c r="BM26" s="4" t="s">
        <v>111</v>
      </c>
      <c r="BN26" s="4" t="s">
        <v>111</v>
      </c>
      <c r="BO26" s="4" t="s">
        <v>111</v>
      </c>
      <c r="BP26" s="4" t="s">
        <v>111</v>
      </c>
      <c r="BQ26" s="4" t="s">
        <v>111</v>
      </c>
      <c r="BR26" s="4" t="s">
        <v>111</v>
      </c>
      <c r="BS26" s="4" t="s">
        <v>111</v>
      </c>
      <c r="BT26" s="4">
        <v>93619.215273875205</v>
      </c>
      <c r="BU26" s="4">
        <v>0.679285200186035</v>
      </c>
      <c r="BV26" s="4">
        <v>31.5424633227728</v>
      </c>
      <c r="BW26" s="4">
        <v>137820.18988230001</v>
      </c>
      <c r="BX26" s="4">
        <v>60781.587073410403</v>
      </c>
      <c r="BY26" s="4"/>
      <c r="BZ26" s="4" t="s">
        <v>130</v>
      </c>
      <c r="CA26" s="4">
        <v>617.114859434712</v>
      </c>
      <c r="CB26" s="4">
        <v>51.475103690679099</v>
      </c>
      <c r="CC26" s="4">
        <v>1.1131514917224601</v>
      </c>
      <c r="CD26" s="4">
        <v>11.9886083793641</v>
      </c>
      <c r="CE26" s="4">
        <v>2797.7495174751002</v>
      </c>
      <c r="CF26" s="4">
        <v>1.9168184514803999E-2</v>
      </c>
      <c r="CG26" s="4">
        <v>0.68354563073068098</v>
      </c>
      <c r="CH26" s="4">
        <v>145957.981326523</v>
      </c>
      <c r="CI26" s="4">
        <v>10739.766803979899</v>
      </c>
      <c r="CJ26" s="4">
        <v>259.45342686768703</v>
      </c>
      <c r="CK26" s="4">
        <v>15.4209321259136</v>
      </c>
      <c r="CL26" s="4">
        <v>41.3938136552608</v>
      </c>
    </row>
    <row r="27" spans="1:90" x14ac:dyDescent="0.25">
      <c r="A27" s="3" t="s">
        <v>59</v>
      </c>
      <c r="B27" s="3" t="s">
        <v>120</v>
      </c>
      <c r="C27" s="3" t="s">
        <v>111</v>
      </c>
      <c r="D27" s="3">
        <v>44107.0768634259</v>
      </c>
      <c r="E27" s="4">
        <v>3</v>
      </c>
      <c r="F27" s="3" t="s">
        <v>115</v>
      </c>
      <c r="G27" s="4">
        <v>95967.635528622297</v>
      </c>
      <c r="H27" s="4">
        <v>3.2470566317063501</v>
      </c>
      <c r="I27" s="4">
        <v>31.2250811832584</v>
      </c>
      <c r="J27" s="4">
        <v>29555.2700225591</v>
      </c>
      <c r="K27" s="4">
        <v>4210.0855961795796</v>
      </c>
      <c r="L27" s="4">
        <v>0.38430946251763298</v>
      </c>
      <c r="M27" s="4">
        <v>8.0889320189006995</v>
      </c>
      <c r="N27" s="4">
        <v>10954.9360783341</v>
      </c>
      <c r="O27" s="4">
        <v>1489178.61208627</v>
      </c>
      <c r="P27" s="4">
        <v>1.2640614410361699</v>
      </c>
      <c r="Q27" s="4">
        <v>257.64815871882303</v>
      </c>
      <c r="R27" s="4">
        <v>1178090.37103891</v>
      </c>
      <c r="S27" s="4">
        <v>564834.58889032295</v>
      </c>
      <c r="T27" s="4">
        <v>225.85704153003201</v>
      </c>
      <c r="U27" s="4" t="s">
        <v>130</v>
      </c>
      <c r="V27" s="4">
        <v>2500.8500291332198</v>
      </c>
      <c r="W27" s="4">
        <v>4375.0125987111496</v>
      </c>
      <c r="X27" s="4"/>
      <c r="Y27" s="4" t="s">
        <v>130</v>
      </c>
      <c r="Z27" s="4">
        <v>1545.63660156076</v>
      </c>
      <c r="AA27" s="4">
        <v>3.1143888515871201E-2</v>
      </c>
      <c r="AB27" s="4">
        <v>28.1114007395275</v>
      </c>
      <c r="AC27" s="4">
        <v>49628.889493779599</v>
      </c>
      <c r="AD27" s="4">
        <v>603.18844516315198</v>
      </c>
      <c r="AE27" s="4">
        <v>51.668788797373999</v>
      </c>
      <c r="AF27" s="4" t="s">
        <v>130</v>
      </c>
      <c r="AG27" s="4">
        <v>11.674135570095</v>
      </c>
      <c r="AH27" s="4">
        <v>1131.99426878181</v>
      </c>
      <c r="AI27" s="4">
        <v>7.6076302667163498</v>
      </c>
      <c r="AJ27" s="4">
        <v>16.5404134465042</v>
      </c>
      <c r="AK27" s="4">
        <v>148.79722450949299</v>
      </c>
      <c r="AL27" s="4">
        <v>9186.4239020904606</v>
      </c>
      <c r="AM27" s="4"/>
      <c r="AN27" s="4" t="s">
        <v>130</v>
      </c>
      <c r="AO27" s="4">
        <v>405203.06893516</v>
      </c>
      <c r="AP27" s="4">
        <v>22620.213498917099</v>
      </c>
      <c r="AQ27" s="4">
        <v>1955.71059380202</v>
      </c>
      <c r="AR27" s="4">
        <v>17.913317615439802</v>
      </c>
      <c r="AS27" s="4">
        <v>108273.918571353</v>
      </c>
      <c r="AT27" s="4">
        <v>1.0721223943156899</v>
      </c>
      <c r="AU27" s="4" t="s">
        <v>130</v>
      </c>
      <c r="AV27" s="4">
        <v>100990.259270223</v>
      </c>
      <c r="AW27" s="4">
        <v>112.875923146566</v>
      </c>
      <c r="AX27" s="4">
        <v>1.72863325680337</v>
      </c>
      <c r="AY27" s="4" t="s">
        <v>130</v>
      </c>
      <c r="AZ27" s="4">
        <v>65.297785231378995</v>
      </c>
      <c r="BA27" s="4">
        <v>1352278.7504844</v>
      </c>
      <c r="BB27" s="4">
        <v>2.10061382255379</v>
      </c>
      <c r="BC27" s="4">
        <v>182.68358837340901</v>
      </c>
      <c r="BD27" s="4">
        <v>643754.09509606496</v>
      </c>
      <c r="BE27" s="4">
        <v>583.89095207312005</v>
      </c>
      <c r="BF27" s="4"/>
      <c r="BG27" s="4">
        <v>4.5427723759706904</v>
      </c>
      <c r="BH27" s="4" t="s">
        <v>111</v>
      </c>
      <c r="BI27" s="4" t="s">
        <v>111</v>
      </c>
      <c r="BJ27" s="4" t="s">
        <v>111</v>
      </c>
      <c r="BK27" s="4" t="s">
        <v>111</v>
      </c>
      <c r="BL27" s="4" t="s">
        <v>111</v>
      </c>
      <c r="BM27" s="4" t="s">
        <v>111</v>
      </c>
      <c r="BN27" s="4" t="s">
        <v>111</v>
      </c>
      <c r="BO27" s="4" t="s">
        <v>111</v>
      </c>
      <c r="BP27" s="4" t="s">
        <v>111</v>
      </c>
      <c r="BQ27" s="4" t="s">
        <v>111</v>
      </c>
      <c r="BR27" s="4" t="s">
        <v>111</v>
      </c>
      <c r="BS27" s="4" t="s">
        <v>111</v>
      </c>
      <c r="BT27" s="4">
        <v>16098.802523861399</v>
      </c>
      <c r="BU27" s="4">
        <v>0.32835908728221402</v>
      </c>
      <c r="BV27" s="4">
        <v>15.979612256492199</v>
      </c>
      <c r="BW27" s="4">
        <v>49028.040177322597</v>
      </c>
      <c r="BX27" s="4">
        <v>82982.086273851994</v>
      </c>
      <c r="BY27" s="4"/>
      <c r="BZ27" s="4" t="s">
        <v>130</v>
      </c>
      <c r="CA27" s="4">
        <v>412.90785617971397</v>
      </c>
      <c r="CB27" s="4">
        <v>2.71705877924673</v>
      </c>
      <c r="CC27" s="4">
        <v>0.91591481247388795</v>
      </c>
      <c r="CD27" s="4">
        <v>151.96868736648699</v>
      </c>
      <c r="CE27" s="4">
        <v>1531.9247797703599</v>
      </c>
      <c r="CF27" s="4">
        <v>8.7518522644896395E-3</v>
      </c>
      <c r="CG27" s="4">
        <v>1.24056303227182</v>
      </c>
      <c r="CH27" s="4">
        <v>175040.063917224</v>
      </c>
      <c r="CI27" s="4">
        <v>28696.266365267202</v>
      </c>
      <c r="CJ27" s="4">
        <v>277.68090715705301</v>
      </c>
      <c r="CK27" s="4">
        <v>62.968007462639498</v>
      </c>
      <c r="CL27" s="4">
        <v>103.342598016784</v>
      </c>
    </row>
    <row r="28" spans="1:90" x14ac:dyDescent="0.25">
      <c r="A28" s="3" t="s">
        <v>14</v>
      </c>
      <c r="B28" s="3" t="s">
        <v>123</v>
      </c>
      <c r="C28" s="3" t="s">
        <v>111</v>
      </c>
      <c r="D28" s="3">
        <v>44106.733182870397</v>
      </c>
      <c r="E28" s="4">
        <v>3</v>
      </c>
      <c r="F28" s="3" t="s">
        <v>115</v>
      </c>
      <c r="G28" s="4">
        <v>140405.162955584</v>
      </c>
      <c r="H28" s="4">
        <v>4.5255223121471202</v>
      </c>
      <c r="I28" s="4" t="s">
        <v>130</v>
      </c>
      <c r="J28" s="4">
        <v>31025.184116033801</v>
      </c>
      <c r="K28" s="4">
        <v>4422.3068000995099</v>
      </c>
      <c r="L28" s="4">
        <v>0.38968408699156798</v>
      </c>
      <c r="M28" s="4">
        <v>4.0847499767231401</v>
      </c>
      <c r="N28" s="4">
        <v>11348.4408209751</v>
      </c>
      <c r="O28" s="4">
        <v>1872657.6469849199</v>
      </c>
      <c r="P28" s="4">
        <v>1.5178571236199001</v>
      </c>
      <c r="Q28" s="4">
        <v>282.199044765824</v>
      </c>
      <c r="R28" s="4">
        <v>1233750.93600303</v>
      </c>
      <c r="S28" s="4">
        <v>916125.55774576298</v>
      </c>
      <c r="T28" s="4">
        <v>248.91026191648299</v>
      </c>
      <c r="U28" s="4">
        <v>250.52498975792801</v>
      </c>
      <c r="V28" s="4">
        <v>3680.5455536146201</v>
      </c>
      <c r="W28" s="4">
        <v>8972.59439047253</v>
      </c>
      <c r="X28" s="4"/>
      <c r="Y28" s="4">
        <v>634.74412086176699</v>
      </c>
      <c r="Z28" s="4">
        <v>3560.0482339157002</v>
      </c>
      <c r="AA28" s="4">
        <v>4.7732498025638101E-2</v>
      </c>
      <c r="AB28" s="4">
        <v>27.079168361787801</v>
      </c>
      <c r="AC28" s="4">
        <v>74583.321241715093</v>
      </c>
      <c r="AD28" s="4">
        <v>1427.3306727270599</v>
      </c>
      <c r="AE28" s="4">
        <v>194.232185796398</v>
      </c>
      <c r="AF28" s="4">
        <v>0.73928279106030403</v>
      </c>
      <c r="AG28" s="4">
        <v>7.3485795717875897</v>
      </c>
      <c r="AH28" s="4">
        <v>831.09377811831405</v>
      </c>
      <c r="AI28" s="4">
        <v>4.3786488951650799</v>
      </c>
      <c r="AJ28" s="4">
        <v>0.62780446463638195</v>
      </c>
      <c r="AK28" s="4">
        <v>189.805987649755</v>
      </c>
      <c r="AL28" s="4">
        <v>9656.2947547795502</v>
      </c>
      <c r="AM28" s="4"/>
      <c r="AN28" s="4" t="s">
        <v>130</v>
      </c>
      <c r="AO28" s="4">
        <v>503418.39506094501</v>
      </c>
      <c r="AP28" s="4">
        <v>13041.5282434194</v>
      </c>
      <c r="AQ28" s="4">
        <v>846.44265270556002</v>
      </c>
      <c r="AR28" s="4">
        <v>38.601181216239901</v>
      </c>
      <c r="AS28" s="4">
        <v>142763.591599276</v>
      </c>
      <c r="AT28" s="4">
        <v>1.4596145447510001</v>
      </c>
      <c r="AU28" s="4" t="s">
        <v>130</v>
      </c>
      <c r="AV28" s="4">
        <v>97809.104542480505</v>
      </c>
      <c r="AW28" s="4">
        <v>5950.2743830814297</v>
      </c>
      <c r="AX28" s="4">
        <v>40.735870877014698</v>
      </c>
      <c r="AY28" s="4">
        <v>140.794138962483</v>
      </c>
      <c r="AZ28" s="4">
        <v>146.069649549063</v>
      </c>
      <c r="BA28" s="4">
        <v>2026975.4510521099</v>
      </c>
      <c r="BB28" s="4">
        <v>2.87540190806161</v>
      </c>
      <c r="BC28" s="4">
        <v>21.635571788728299</v>
      </c>
      <c r="BD28" s="4">
        <v>704936.39354178298</v>
      </c>
      <c r="BE28" s="4">
        <v>30577.8475318155</v>
      </c>
      <c r="BF28" s="4"/>
      <c r="BG28" s="4" t="s">
        <v>130</v>
      </c>
      <c r="BH28" s="4" t="s">
        <v>111</v>
      </c>
      <c r="BI28" s="4" t="s">
        <v>111</v>
      </c>
      <c r="BJ28" s="4" t="s">
        <v>111</v>
      </c>
      <c r="BK28" s="4" t="s">
        <v>111</v>
      </c>
      <c r="BL28" s="4" t="s">
        <v>111</v>
      </c>
      <c r="BM28" s="4" t="s">
        <v>111</v>
      </c>
      <c r="BN28" s="4" t="s">
        <v>111</v>
      </c>
      <c r="BO28" s="4" t="s">
        <v>111</v>
      </c>
      <c r="BP28" s="4" t="s">
        <v>111</v>
      </c>
      <c r="BQ28" s="4" t="s">
        <v>111</v>
      </c>
      <c r="BR28" s="4" t="s">
        <v>111</v>
      </c>
      <c r="BS28" s="4" t="s">
        <v>111</v>
      </c>
      <c r="BT28" s="4">
        <v>16659.622687149302</v>
      </c>
      <c r="BU28" s="4">
        <v>0.18997940072198599</v>
      </c>
      <c r="BV28" s="4">
        <v>17.428071706327501</v>
      </c>
      <c r="BW28" s="4">
        <v>87691.731965871804</v>
      </c>
      <c r="BX28" s="4">
        <v>157964.93210131701</v>
      </c>
      <c r="BY28" s="4"/>
      <c r="BZ28" s="4" t="s">
        <v>130</v>
      </c>
      <c r="CA28" s="4">
        <v>415.88377543465799</v>
      </c>
      <c r="CB28" s="4">
        <v>2.69559554744687</v>
      </c>
      <c r="CC28" s="4">
        <v>1.15308584823494</v>
      </c>
      <c r="CD28" s="4">
        <v>154.28270603450201</v>
      </c>
      <c r="CE28" s="4">
        <v>1899.2649178064701</v>
      </c>
      <c r="CF28" s="4">
        <v>1.1992363299217001E-2</v>
      </c>
      <c r="CG28" s="4">
        <v>0.87156088226720696</v>
      </c>
      <c r="CH28" s="4">
        <v>158372.86366486899</v>
      </c>
      <c r="CI28" s="4">
        <v>43659.529441744198</v>
      </c>
      <c r="CJ28" s="4">
        <v>150.96857704388199</v>
      </c>
      <c r="CK28" s="4">
        <v>164.92847121260701</v>
      </c>
      <c r="CL28" s="4">
        <v>289.19613800859798</v>
      </c>
    </row>
    <row r="29" spans="1:90" x14ac:dyDescent="0.25">
      <c r="A29" s="3" t="s">
        <v>42</v>
      </c>
      <c r="B29" s="3" t="s">
        <v>7</v>
      </c>
      <c r="C29" s="3" t="s">
        <v>111</v>
      </c>
      <c r="D29" s="3">
        <v>44107.057777777802</v>
      </c>
      <c r="E29" s="4">
        <v>3</v>
      </c>
      <c r="F29" s="3" t="s">
        <v>115</v>
      </c>
      <c r="G29" s="4">
        <v>95643.905684937999</v>
      </c>
      <c r="H29" s="4">
        <v>4.6852504604038803</v>
      </c>
      <c r="I29" s="4">
        <v>74.9958289181521</v>
      </c>
      <c r="J29" s="4">
        <v>20413.829846076798</v>
      </c>
      <c r="K29" s="4">
        <v>6606.6933800582901</v>
      </c>
      <c r="L29" s="4">
        <v>1.3181595586763999</v>
      </c>
      <c r="M29" s="4">
        <v>24.731831289110499</v>
      </c>
      <c r="N29" s="4">
        <v>5012.0589245601404</v>
      </c>
      <c r="O29" s="4">
        <v>1483705.4344310099</v>
      </c>
      <c r="P29" s="4">
        <v>1.3255985834248201</v>
      </c>
      <c r="Q29" s="4">
        <v>1437.18743114075</v>
      </c>
      <c r="R29" s="4">
        <v>1119272.0428213701</v>
      </c>
      <c r="S29" s="4">
        <v>386149.23466812202</v>
      </c>
      <c r="T29" s="4">
        <v>238.84488937110399</v>
      </c>
      <c r="U29" s="4" t="s">
        <v>130</v>
      </c>
      <c r="V29" s="4">
        <v>1616.7364337787601</v>
      </c>
      <c r="W29" s="4">
        <v>4060.2662369826098</v>
      </c>
      <c r="X29" s="4"/>
      <c r="Y29" s="4" t="s">
        <v>130</v>
      </c>
      <c r="Z29" s="4">
        <v>2305.1584527208202</v>
      </c>
      <c r="AA29" s="4">
        <v>3.8495998217013397E-2</v>
      </c>
      <c r="AB29" s="4">
        <v>65.283308286793599</v>
      </c>
      <c r="AC29" s="4">
        <v>59880.469645856603</v>
      </c>
      <c r="AD29" s="4">
        <v>6439.5714724372301</v>
      </c>
      <c r="AE29" s="4">
        <v>250.82229404280699</v>
      </c>
      <c r="AF29" s="4">
        <v>778.33224961578901</v>
      </c>
      <c r="AG29" s="4">
        <v>25.6738401066462</v>
      </c>
      <c r="AH29" s="4">
        <v>1411.7228528979699</v>
      </c>
      <c r="AI29" s="4">
        <v>10.3631992614946</v>
      </c>
      <c r="AJ29" s="4">
        <v>2.2433251574767299</v>
      </c>
      <c r="AK29" s="4">
        <v>136.224617251485</v>
      </c>
      <c r="AL29" s="4">
        <v>5334.2637438591</v>
      </c>
      <c r="AM29" s="4"/>
      <c r="AN29" s="4" t="s">
        <v>130</v>
      </c>
      <c r="AO29" s="4">
        <v>331564.39537730202</v>
      </c>
      <c r="AP29" s="4">
        <v>2210.2652466787299</v>
      </c>
      <c r="AQ29" s="4">
        <v>1551.1095510693699</v>
      </c>
      <c r="AR29" s="4">
        <v>150.011133675259</v>
      </c>
      <c r="AS29" s="4">
        <v>120304.696026369</v>
      </c>
      <c r="AT29" s="4">
        <v>1.3841452309531199</v>
      </c>
      <c r="AU29" s="4" t="s">
        <v>130</v>
      </c>
      <c r="AV29" s="4">
        <v>86916.237787798702</v>
      </c>
      <c r="AW29" s="4">
        <v>2936.3837646083498</v>
      </c>
      <c r="AX29" s="4">
        <v>31.864857919203001</v>
      </c>
      <c r="AY29" s="4" t="s">
        <v>130</v>
      </c>
      <c r="AZ29" s="4">
        <v>92.151164522807093</v>
      </c>
      <c r="BA29" s="4">
        <v>1458868.97341783</v>
      </c>
      <c r="BB29" s="4">
        <v>2.4203152600926399</v>
      </c>
      <c r="BC29" s="4">
        <v>15.5090195775068</v>
      </c>
      <c r="BD29" s="4">
        <v>602759.89556913904</v>
      </c>
      <c r="BE29" s="4">
        <v>13128.0729182618</v>
      </c>
      <c r="BF29" s="4"/>
      <c r="BG29" s="4" t="s">
        <v>130</v>
      </c>
      <c r="BH29" s="4" t="s">
        <v>111</v>
      </c>
      <c r="BI29" s="4" t="s">
        <v>111</v>
      </c>
      <c r="BJ29" s="4" t="s">
        <v>111</v>
      </c>
      <c r="BK29" s="4" t="s">
        <v>111</v>
      </c>
      <c r="BL29" s="4" t="s">
        <v>111</v>
      </c>
      <c r="BM29" s="4" t="s">
        <v>111</v>
      </c>
      <c r="BN29" s="4" t="s">
        <v>111</v>
      </c>
      <c r="BO29" s="4" t="s">
        <v>111</v>
      </c>
      <c r="BP29" s="4" t="s">
        <v>111</v>
      </c>
      <c r="BQ29" s="4" t="s">
        <v>111</v>
      </c>
      <c r="BR29" s="4" t="s">
        <v>111</v>
      </c>
      <c r="BS29" s="4" t="s">
        <v>111</v>
      </c>
      <c r="BT29" s="4">
        <v>5191.8732339093103</v>
      </c>
      <c r="BU29" s="4">
        <v>0.12948074476586</v>
      </c>
      <c r="BV29" s="4">
        <v>14.5980038233523</v>
      </c>
      <c r="BW29" s="4">
        <v>40097.6472856853</v>
      </c>
      <c r="BX29" s="4">
        <v>51911.538848544398</v>
      </c>
      <c r="BY29" s="4"/>
      <c r="BZ29" s="4" t="s">
        <v>130</v>
      </c>
      <c r="CA29" s="4">
        <v>1153.8803861725301</v>
      </c>
      <c r="CB29" s="4">
        <v>5.9642537760615602</v>
      </c>
      <c r="CC29" s="4">
        <v>3.8700642557176002</v>
      </c>
      <c r="CD29" s="4">
        <v>193.46601092056099</v>
      </c>
      <c r="CE29" s="4">
        <v>1438.3558562537301</v>
      </c>
      <c r="CF29" s="4">
        <v>9.8049320501362308E-3</v>
      </c>
      <c r="CG29" s="4">
        <v>0.97057157252427395</v>
      </c>
      <c r="CH29" s="4">
        <v>146697.17738979601</v>
      </c>
      <c r="CI29" s="4">
        <v>2219.96943819028</v>
      </c>
      <c r="CJ29" s="4">
        <v>44.866824216709603</v>
      </c>
      <c r="CK29" s="4">
        <v>22.6892935559124</v>
      </c>
      <c r="CL29" s="4">
        <v>49.479085648400002</v>
      </c>
    </row>
    <row r="30" spans="1:90" x14ac:dyDescent="0.25">
      <c r="A30" s="3" t="s">
        <v>35</v>
      </c>
      <c r="B30" s="3" t="s">
        <v>29</v>
      </c>
      <c r="C30" s="3" t="s">
        <v>111</v>
      </c>
      <c r="D30" s="3">
        <v>44106.714097222197</v>
      </c>
      <c r="E30" s="4">
        <v>3</v>
      </c>
      <c r="F30" s="3" t="s">
        <v>115</v>
      </c>
      <c r="G30" s="4">
        <v>161148.87570933899</v>
      </c>
      <c r="H30" s="4">
        <v>4.9019910443838901</v>
      </c>
      <c r="I30" s="4" t="s">
        <v>130</v>
      </c>
      <c r="J30" s="4">
        <v>32874.167710682297</v>
      </c>
      <c r="K30" s="4">
        <v>3783.48895465851</v>
      </c>
      <c r="L30" s="4">
        <v>0.25748757437235598</v>
      </c>
      <c r="M30" s="4">
        <v>4.6345804371456696</v>
      </c>
      <c r="N30" s="4">
        <v>14693.870039674901</v>
      </c>
      <c r="O30" s="4">
        <v>1907801.7982518401</v>
      </c>
      <c r="P30" s="4">
        <v>1.4383479530784999</v>
      </c>
      <c r="Q30" s="4" t="s">
        <v>130</v>
      </c>
      <c r="R30" s="4">
        <v>1326384.0603857799</v>
      </c>
      <c r="S30" s="4">
        <v>910662.34667694196</v>
      </c>
      <c r="T30" s="4">
        <v>307.53337631788702</v>
      </c>
      <c r="U30" s="4" t="s">
        <v>130</v>
      </c>
      <c r="V30" s="4">
        <v>2961.1821571380301</v>
      </c>
      <c r="W30" s="4">
        <v>8909.6557135162402</v>
      </c>
      <c r="X30" s="4"/>
      <c r="Y30" s="4" t="s">
        <v>130</v>
      </c>
      <c r="Z30" s="4">
        <v>3939.6847459056298</v>
      </c>
      <c r="AA30" s="4">
        <v>4.2950825765668103E-2</v>
      </c>
      <c r="AB30" s="4">
        <v>33.896165864479698</v>
      </c>
      <c r="AC30" s="4">
        <v>91725.471528762399</v>
      </c>
      <c r="AD30" s="4">
        <v>15100.4684080632</v>
      </c>
      <c r="AE30" s="4">
        <v>844.46551515699696</v>
      </c>
      <c r="AF30" s="4">
        <v>71.745959553670403</v>
      </c>
      <c r="AG30" s="4">
        <v>17.881687454408102</v>
      </c>
      <c r="AH30" s="4">
        <v>1280.34678607514</v>
      </c>
      <c r="AI30" s="4">
        <v>11.739439588705901</v>
      </c>
      <c r="AJ30" s="4">
        <v>1.3438398787613901</v>
      </c>
      <c r="AK30" s="4">
        <v>109.06370584392501</v>
      </c>
      <c r="AL30" s="4">
        <v>10665.324028426199</v>
      </c>
      <c r="AM30" s="4"/>
      <c r="AN30" s="4" t="s">
        <v>130</v>
      </c>
      <c r="AO30" s="4">
        <v>450792.044719734</v>
      </c>
      <c r="AP30" s="4">
        <v>21860.881393307202</v>
      </c>
      <c r="AQ30" s="4">
        <v>2199.15978567108</v>
      </c>
      <c r="AR30" s="4">
        <v>20.620945542376301</v>
      </c>
      <c r="AS30" s="4">
        <v>163077.60031197499</v>
      </c>
      <c r="AT30" s="4">
        <v>1.42006354070942</v>
      </c>
      <c r="AU30" s="4" t="s">
        <v>130</v>
      </c>
      <c r="AV30" s="4">
        <v>114838.24183705699</v>
      </c>
      <c r="AW30" s="4">
        <v>4627.4901641983097</v>
      </c>
      <c r="AX30" s="4">
        <v>63.6554097363423</v>
      </c>
      <c r="AY30" s="4" t="s">
        <v>130</v>
      </c>
      <c r="AZ30" s="4">
        <v>72.695944985118302</v>
      </c>
      <c r="BA30" s="4">
        <v>2005190.6547693601</v>
      </c>
      <c r="BB30" s="4">
        <v>2.6288533911020999</v>
      </c>
      <c r="BC30" s="4">
        <v>22.450567297206401</v>
      </c>
      <c r="BD30" s="4">
        <v>762762.45056356105</v>
      </c>
      <c r="BE30" s="4">
        <v>25815.4769179061</v>
      </c>
      <c r="BF30" s="4"/>
      <c r="BG30" s="4">
        <v>526.07369079728005</v>
      </c>
      <c r="BH30" s="4" t="s">
        <v>111</v>
      </c>
      <c r="BI30" s="4" t="s">
        <v>111</v>
      </c>
      <c r="BJ30" s="4" t="s">
        <v>111</v>
      </c>
      <c r="BK30" s="4" t="s">
        <v>111</v>
      </c>
      <c r="BL30" s="4" t="s">
        <v>111</v>
      </c>
      <c r="BM30" s="4" t="s">
        <v>111</v>
      </c>
      <c r="BN30" s="4" t="s">
        <v>111</v>
      </c>
      <c r="BO30" s="4" t="s">
        <v>111</v>
      </c>
      <c r="BP30" s="4" t="s">
        <v>111</v>
      </c>
      <c r="BQ30" s="4" t="s">
        <v>111</v>
      </c>
      <c r="BR30" s="4" t="s">
        <v>111</v>
      </c>
      <c r="BS30" s="4" t="s">
        <v>111</v>
      </c>
      <c r="BT30" s="4">
        <v>16598.3256809675</v>
      </c>
      <c r="BU30" s="4">
        <v>0.14299779405638</v>
      </c>
      <c r="BV30" s="4">
        <v>14.731557887172301</v>
      </c>
      <c r="BW30" s="4">
        <v>116073.998137505</v>
      </c>
      <c r="BX30" s="4">
        <v>160570.752415569</v>
      </c>
      <c r="BY30" s="4"/>
      <c r="BZ30" s="4" t="s">
        <v>130</v>
      </c>
      <c r="CA30" s="4">
        <v>2357.5019746745302</v>
      </c>
      <c r="CB30" s="4">
        <v>232.20804707228299</v>
      </c>
      <c r="CC30" s="4">
        <v>2.2062190159140802</v>
      </c>
      <c r="CD30" s="4">
        <v>10.1525421035072</v>
      </c>
      <c r="CE30" s="4">
        <v>1655.0099642206601</v>
      </c>
      <c r="CF30" s="4">
        <v>1.0519024848546801E-2</v>
      </c>
      <c r="CG30" s="4">
        <v>0.95674214224162801</v>
      </c>
      <c r="CH30" s="4">
        <v>157334.92296572501</v>
      </c>
      <c r="CI30" s="4">
        <v>34986.849182176004</v>
      </c>
      <c r="CJ30" s="4">
        <v>229.551728616275</v>
      </c>
      <c r="CK30" s="4">
        <v>39.197225865880398</v>
      </c>
      <c r="CL30" s="4">
        <v>152.41379097023</v>
      </c>
    </row>
    <row r="31" spans="1:90" x14ac:dyDescent="0.25">
      <c r="A31" s="3" t="s">
        <v>10</v>
      </c>
      <c r="B31" s="3" t="s">
        <v>76</v>
      </c>
      <c r="C31" s="3" t="s">
        <v>111</v>
      </c>
      <c r="D31" s="3">
        <v>44107.038692129601</v>
      </c>
      <c r="E31" s="4">
        <v>3</v>
      </c>
      <c r="F31" s="3" t="s">
        <v>115</v>
      </c>
      <c r="G31" s="4">
        <v>151445.33774955699</v>
      </c>
      <c r="H31" s="4">
        <v>3.9447177299755198</v>
      </c>
      <c r="I31" s="4" t="s">
        <v>130</v>
      </c>
      <c r="J31" s="4">
        <v>38391.932735449896</v>
      </c>
      <c r="K31" s="4">
        <v>5286.5024325192499</v>
      </c>
      <c r="L31" s="4">
        <v>0.91221071740682602</v>
      </c>
      <c r="M31" s="4">
        <v>4.9584973684838403</v>
      </c>
      <c r="N31" s="4">
        <v>5795.2645497822896</v>
      </c>
      <c r="O31" s="4">
        <v>1696202.23035612</v>
      </c>
      <c r="P31" s="4">
        <v>1.3820276337224799</v>
      </c>
      <c r="Q31" s="4">
        <v>2499.4709579485602</v>
      </c>
      <c r="R31" s="4">
        <v>1227328.73711607</v>
      </c>
      <c r="S31" s="4">
        <v>431731.46610500501</v>
      </c>
      <c r="T31" s="4">
        <v>176.55507714377001</v>
      </c>
      <c r="U31" s="4" t="s">
        <v>130</v>
      </c>
      <c r="V31" s="4">
        <v>2445.3075668475099</v>
      </c>
      <c r="W31" s="4">
        <v>3658.4339668016</v>
      </c>
      <c r="X31" s="4"/>
      <c r="Y31" s="4">
        <v>77.695799139207097</v>
      </c>
      <c r="Z31" s="4">
        <v>2484.5007848650698</v>
      </c>
      <c r="AA31" s="4">
        <v>3.2044478777011498E-2</v>
      </c>
      <c r="AB31" s="4">
        <v>157.512518820531</v>
      </c>
      <c r="AC31" s="4">
        <v>77532.881784534999</v>
      </c>
      <c r="AD31" s="4">
        <v>1258.1482984894301</v>
      </c>
      <c r="AE31" s="4">
        <v>10.4697744366146</v>
      </c>
      <c r="AF31" s="4">
        <v>0.33697454986034597</v>
      </c>
      <c r="AG31" s="4">
        <v>120.16957061553001</v>
      </c>
      <c r="AH31" s="4">
        <v>978.94198852442696</v>
      </c>
      <c r="AI31" s="4">
        <v>3.8737667650428498</v>
      </c>
      <c r="AJ31" s="4">
        <v>7.04420461401737</v>
      </c>
      <c r="AK31" s="4">
        <v>252.710616797705</v>
      </c>
      <c r="AL31" s="4">
        <v>5778.5250856989096</v>
      </c>
      <c r="AM31" s="4"/>
      <c r="AN31" s="4">
        <v>49.112358347269101</v>
      </c>
      <c r="AO31" s="4">
        <v>473180.07771247497</v>
      </c>
      <c r="AP31" s="4">
        <v>4568.1356725709102</v>
      </c>
      <c r="AQ31" s="4" t="s">
        <v>130</v>
      </c>
      <c r="AR31" s="4">
        <v>103.582754897946</v>
      </c>
      <c r="AS31" s="4">
        <v>144349.623852833</v>
      </c>
      <c r="AT31" s="4">
        <v>1.27653265063733</v>
      </c>
      <c r="AU31" s="4">
        <v>3037.41704493109</v>
      </c>
      <c r="AV31" s="4">
        <v>113079.460819716</v>
      </c>
      <c r="AW31" s="4">
        <v>4032.8799177317101</v>
      </c>
      <c r="AX31" s="4">
        <v>9.4185243296094594</v>
      </c>
      <c r="AY31" s="4" t="s">
        <v>130</v>
      </c>
      <c r="AZ31" s="4">
        <v>428.185963808932</v>
      </c>
      <c r="BA31" s="4">
        <v>1364751.72998726</v>
      </c>
      <c r="BB31" s="4">
        <v>2.1943371236989901</v>
      </c>
      <c r="BC31" s="4">
        <v>18.159630177134002</v>
      </c>
      <c r="BD31" s="4">
        <v>621942.59726449905</v>
      </c>
      <c r="BE31" s="4">
        <v>660.82165226645395</v>
      </c>
      <c r="BF31" s="4"/>
      <c r="BG31" s="4" t="s">
        <v>130</v>
      </c>
      <c r="BH31" s="4" t="s">
        <v>111</v>
      </c>
      <c r="BI31" s="4" t="s">
        <v>111</v>
      </c>
      <c r="BJ31" s="4" t="s">
        <v>111</v>
      </c>
      <c r="BK31" s="4" t="s">
        <v>111</v>
      </c>
      <c r="BL31" s="4" t="s">
        <v>111</v>
      </c>
      <c r="BM31" s="4" t="s">
        <v>111</v>
      </c>
      <c r="BN31" s="4" t="s">
        <v>111</v>
      </c>
      <c r="BO31" s="4" t="s">
        <v>111</v>
      </c>
      <c r="BP31" s="4" t="s">
        <v>111</v>
      </c>
      <c r="BQ31" s="4" t="s">
        <v>111</v>
      </c>
      <c r="BR31" s="4" t="s">
        <v>111</v>
      </c>
      <c r="BS31" s="4" t="s">
        <v>111</v>
      </c>
      <c r="BT31" s="4">
        <v>4635.93715870493</v>
      </c>
      <c r="BU31" s="4">
        <v>0.114034005553474</v>
      </c>
      <c r="BV31" s="4">
        <v>17.382344344463402</v>
      </c>
      <c r="BW31" s="4">
        <v>40653.988573005197</v>
      </c>
      <c r="BX31" s="4">
        <v>63477.0420278983</v>
      </c>
      <c r="BY31" s="4"/>
      <c r="BZ31" s="4" t="s">
        <v>130</v>
      </c>
      <c r="CA31" s="4">
        <v>4483.3882488976597</v>
      </c>
      <c r="CB31" s="4">
        <v>23.2994264598893</v>
      </c>
      <c r="CC31" s="4">
        <v>5.7118149608088498</v>
      </c>
      <c r="CD31" s="4">
        <v>192.42483314411001</v>
      </c>
      <c r="CE31" s="4">
        <v>2272.59168482717</v>
      </c>
      <c r="CF31" s="4">
        <v>1.4183535714775E-2</v>
      </c>
      <c r="CG31" s="4">
        <v>1.1989068050360401</v>
      </c>
      <c r="CH31" s="4">
        <v>160227.44473085101</v>
      </c>
      <c r="CI31" s="4">
        <v>2503.9205677467198</v>
      </c>
      <c r="CJ31" s="4">
        <v>46.064456780034398</v>
      </c>
      <c r="CK31" s="4">
        <v>18.577884606404002</v>
      </c>
      <c r="CL31" s="4">
        <v>54.356889080519601</v>
      </c>
    </row>
    <row r="32" spans="1:90" x14ac:dyDescent="0.25">
      <c r="A32" s="3" t="s">
        <v>49</v>
      </c>
      <c r="B32" s="3" t="s">
        <v>103</v>
      </c>
      <c r="C32" s="3" t="s">
        <v>111</v>
      </c>
      <c r="D32" s="3">
        <v>44106.695</v>
      </c>
      <c r="E32" s="4">
        <v>3</v>
      </c>
      <c r="F32" s="3" t="s">
        <v>115</v>
      </c>
      <c r="G32" s="4">
        <v>140844.997220513</v>
      </c>
      <c r="H32" s="4">
        <v>4.5264463675684201</v>
      </c>
      <c r="I32" s="4">
        <v>1101.9615484938399</v>
      </c>
      <c r="J32" s="4">
        <v>31116.0203354347</v>
      </c>
      <c r="K32" s="4">
        <v>6339.2043020779001</v>
      </c>
      <c r="L32" s="4">
        <v>0.53890829155336994</v>
      </c>
      <c r="M32" s="4">
        <v>14.276093045148899</v>
      </c>
      <c r="N32" s="4">
        <v>11763.0483728605</v>
      </c>
      <c r="O32" s="4">
        <v>1921245.6363779099</v>
      </c>
      <c r="P32" s="4">
        <v>1.5108626398148399</v>
      </c>
      <c r="Q32" s="4">
        <v>2171.2344529348102</v>
      </c>
      <c r="R32" s="4">
        <v>1271621.64564038</v>
      </c>
      <c r="S32" s="4">
        <v>799958.13959152205</v>
      </c>
      <c r="T32" s="4">
        <v>284.39800081768698</v>
      </c>
      <c r="U32" s="4" t="s">
        <v>130</v>
      </c>
      <c r="V32" s="4">
        <v>2812.8121058921702</v>
      </c>
      <c r="W32" s="4">
        <v>6583.8278464991299</v>
      </c>
      <c r="X32" s="4"/>
      <c r="Y32" s="4" t="s">
        <v>130</v>
      </c>
      <c r="Z32" s="4">
        <v>3481.5255931248198</v>
      </c>
      <c r="AA32" s="4">
        <v>4.2642707517661402E-2</v>
      </c>
      <c r="AB32" s="4">
        <v>1549.6387668018299</v>
      </c>
      <c r="AC32" s="4">
        <v>81644.102726893296</v>
      </c>
      <c r="AD32" s="4">
        <v>1092.95706637383</v>
      </c>
      <c r="AE32" s="4">
        <v>16.721195076297899</v>
      </c>
      <c r="AF32" s="4" t="s">
        <v>130</v>
      </c>
      <c r="AG32" s="4">
        <v>65.363573679197202</v>
      </c>
      <c r="AH32" s="4">
        <v>942.858846968443</v>
      </c>
      <c r="AI32" s="4">
        <v>6.3945989175003497</v>
      </c>
      <c r="AJ32" s="4">
        <v>1.9946638317355201</v>
      </c>
      <c r="AK32" s="4">
        <v>147.44612744797601</v>
      </c>
      <c r="AL32" s="4">
        <v>9636.3749407494397</v>
      </c>
      <c r="AM32" s="4"/>
      <c r="AN32" s="4" t="s">
        <v>130</v>
      </c>
      <c r="AO32" s="4">
        <v>459559.05303435703</v>
      </c>
      <c r="AP32" s="4">
        <v>20990.9303594585</v>
      </c>
      <c r="AQ32" s="4">
        <v>1989.2994503985101</v>
      </c>
      <c r="AR32" s="4">
        <v>21.893219841362502</v>
      </c>
      <c r="AS32" s="4">
        <v>149112.76102191501</v>
      </c>
      <c r="AT32" s="4">
        <v>1.3308617063958701</v>
      </c>
      <c r="AU32" s="4" t="s">
        <v>130</v>
      </c>
      <c r="AV32" s="4">
        <v>112042.26577811</v>
      </c>
      <c r="AW32" s="4">
        <v>4181.7126260282403</v>
      </c>
      <c r="AX32" s="4">
        <v>5.8979058118775702</v>
      </c>
      <c r="AY32" s="4">
        <v>27.098787629833801</v>
      </c>
      <c r="AZ32" s="4">
        <v>709.01651525306704</v>
      </c>
      <c r="BA32" s="4">
        <v>2208235.5159398401</v>
      </c>
      <c r="BB32" s="4">
        <v>2.8812283472893099</v>
      </c>
      <c r="BC32" s="4" t="s">
        <v>130</v>
      </c>
      <c r="BD32" s="4">
        <v>766421.55697842396</v>
      </c>
      <c r="BE32" s="4">
        <v>25832.249460186398</v>
      </c>
      <c r="BF32" s="4"/>
      <c r="BG32" s="4" t="s">
        <v>130</v>
      </c>
      <c r="BH32" s="4" t="s">
        <v>111</v>
      </c>
      <c r="BI32" s="4" t="s">
        <v>111</v>
      </c>
      <c r="BJ32" s="4" t="s">
        <v>111</v>
      </c>
      <c r="BK32" s="4" t="s">
        <v>111</v>
      </c>
      <c r="BL32" s="4" t="s">
        <v>111</v>
      </c>
      <c r="BM32" s="4" t="s">
        <v>111</v>
      </c>
      <c r="BN32" s="4" t="s">
        <v>111</v>
      </c>
      <c r="BO32" s="4" t="s">
        <v>111</v>
      </c>
      <c r="BP32" s="4" t="s">
        <v>111</v>
      </c>
      <c r="BQ32" s="4" t="s">
        <v>111</v>
      </c>
      <c r="BR32" s="4" t="s">
        <v>111</v>
      </c>
      <c r="BS32" s="4" t="s">
        <v>111</v>
      </c>
      <c r="BT32" s="4">
        <v>20877.797675781101</v>
      </c>
      <c r="BU32" s="4">
        <v>0.17807129283480799</v>
      </c>
      <c r="BV32" s="4">
        <v>15.2527889842885</v>
      </c>
      <c r="BW32" s="4">
        <v>117244.03941487</v>
      </c>
      <c r="BX32" s="4">
        <v>157885.92419012199</v>
      </c>
      <c r="BY32" s="4"/>
      <c r="BZ32" s="4" t="s">
        <v>130</v>
      </c>
      <c r="CA32" s="4">
        <v>4561.1564052324802</v>
      </c>
      <c r="CB32" s="4">
        <v>143.379129030607</v>
      </c>
      <c r="CC32" s="4">
        <v>3.6762088107563802</v>
      </c>
      <c r="CD32" s="4">
        <v>31.8118573886638</v>
      </c>
      <c r="CE32" s="4">
        <v>3331.53740892633</v>
      </c>
      <c r="CF32" s="4">
        <v>2.2604303229891001E-2</v>
      </c>
      <c r="CG32" s="4">
        <v>1.25891345168533</v>
      </c>
      <c r="CH32" s="4">
        <v>147385.09632629799</v>
      </c>
      <c r="CI32" s="4">
        <v>39626.156979956897</v>
      </c>
      <c r="CJ32" s="4">
        <v>331.73187862220698</v>
      </c>
      <c r="CK32" s="4">
        <v>119.827999451153</v>
      </c>
      <c r="CL32" s="4">
        <v>119.452363591156</v>
      </c>
    </row>
    <row r="33" spans="1:90" x14ac:dyDescent="0.25">
      <c r="A33" s="3" t="s">
        <v>70</v>
      </c>
      <c r="B33" s="3" t="s">
        <v>6</v>
      </c>
      <c r="C33" s="3" t="s">
        <v>111</v>
      </c>
      <c r="D33" s="3">
        <v>44107.363252314797</v>
      </c>
      <c r="E33" s="4">
        <v>3</v>
      </c>
      <c r="F33" s="3" t="s">
        <v>115</v>
      </c>
      <c r="G33" s="4">
        <v>120059.98447109701</v>
      </c>
      <c r="H33" s="4">
        <v>4.5297278990413297</v>
      </c>
      <c r="I33" s="4">
        <v>55.952469075828603</v>
      </c>
      <c r="J33" s="4">
        <v>26504.899885157902</v>
      </c>
      <c r="K33" s="4">
        <v>8308.9664339599603</v>
      </c>
      <c r="L33" s="4">
        <v>1.12365707471595</v>
      </c>
      <c r="M33" s="4">
        <v>10.9428100869562</v>
      </c>
      <c r="N33" s="4">
        <v>7394.5749294199904</v>
      </c>
      <c r="O33" s="4">
        <v>1183281.4878577001</v>
      </c>
      <c r="P33" s="4">
        <v>1.11453802762819</v>
      </c>
      <c r="Q33" s="4" t="s">
        <v>130</v>
      </c>
      <c r="R33" s="4">
        <v>1061678.8826629799</v>
      </c>
      <c r="S33" s="4">
        <v>364569.069932685</v>
      </c>
      <c r="T33" s="4">
        <v>206.773875755712</v>
      </c>
      <c r="U33" s="4" t="s">
        <v>130</v>
      </c>
      <c r="V33" s="4">
        <v>1763.12925702179</v>
      </c>
      <c r="W33" s="4">
        <v>4884.7348252225402</v>
      </c>
      <c r="X33" s="4"/>
      <c r="Y33" s="4" t="s">
        <v>130</v>
      </c>
      <c r="Z33" s="4">
        <v>2146.5528983183599</v>
      </c>
      <c r="AA33" s="4">
        <v>4.4195771956221902E-2</v>
      </c>
      <c r="AB33" s="4">
        <v>21.472002484681099</v>
      </c>
      <c r="AC33" s="4">
        <v>48569.191198756103</v>
      </c>
      <c r="AD33" s="4">
        <v>712.68155928589397</v>
      </c>
      <c r="AE33" s="4">
        <v>19.2740808599692</v>
      </c>
      <c r="AF33" s="4">
        <v>3.59092583861361</v>
      </c>
      <c r="AG33" s="4">
        <v>36.976163193653498</v>
      </c>
      <c r="AH33" s="4">
        <v>1695.4867730477299</v>
      </c>
      <c r="AI33" s="4">
        <v>15.4348093238058</v>
      </c>
      <c r="AJ33" s="4">
        <v>8.9973350537930603</v>
      </c>
      <c r="AK33" s="4">
        <v>109.848248687641</v>
      </c>
      <c r="AL33" s="4">
        <v>3620.2787836821099</v>
      </c>
      <c r="AM33" s="4"/>
      <c r="AN33" s="4" t="s">
        <v>130</v>
      </c>
      <c r="AO33" s="4">
        <v>246900.467869099</v>
      </c>
      <c r="AP33" s="4">
        <v>9537.9788155625502</v>
      </c>
      <c r="AQ33" s="4" t="s">
        <v>130</v>
      </c>
      <c r="AR33" s="4">
        <v>25.886036511870401</v>
      </c>
      <c r="AS33" s="4">
        <v>131665.888894962</v>
      </c>
      <c r="AT33" s="4">
        <v>1.58928780753312</v>
      </c>
      <c r="AU33" s="4" t="s">
        <v>130</v>
      </c>
      <c r="AV33" s="4">
        <v>82845.843446904095</v>
      </c>
      <c r="AW33" s="4">
        <v>1773.72851298872</v>
      </c>
      <c r="AX33" s="4">
        <v>7.9941827225782696</v>
      </c>
      <c r="AY33" s="4" t="s">
        <v>130</v>
      </c>
      <c r="AZ33" s="4">
        <v>221.877404425485</v>
      </c>
      <c r="BA33" s="4">
        <v>1187905.9011665999</v>
      </c>
      <c r="BB33" s="4">
        <v>1.8749787671387499</v>
      </c>
      <c r="BC33" s="4">
        <v>710.16350080174004</v>
      </c>
      <c r="BD33" s="4">
        <v>633556.98847692495</v>
      </c>
      <c r="BE33" s="4">
        <v>8125.35307615281</v>
      </c>
      <c r="BF33" s="4"/>
      <c r="BG33" s="4" t="s">
        <v>130</v>
      </c>
      <c r="BH33" s="4" t="s">
        <v>111</v>
      </c>
      <c r="BI33" s="4" t="s">
        <v>111</v>
      </c>
      <c r="BJ33" s="4" t="s">
        <v>111</v>
      </c>
      <c r="BK33" s="4" t="s">
        <v>111</v>
      </c>
      <c r="BL33" s="4" t="s">
        <v>111</v>
      </c>
      <c r="BM33" s="4" t="s">
        <v>111</v>
      </c>
      <c r="BN33" s="4" t="s">
        <v>111</v>
      </c>
      <c r="BO33" s="4" t="s">
        <v>111</v>
      </c>
      <c r="BP33" s="4" t="s">
        <v>111</v>
      </c>
      <c r="BQ33" s="4" t="s">
        <v>111</v>
      </c>
      <c r="BR33" s="4" t="s">
        <v>111</v>
      </c>
      <c r="BS33" s="4" t="s">
        <v>111</v>
      </c>
      <c r="BT33" s="4">
        <v>2729.6328355484302</v>
      </c>
      <c r="BU33" s="4">
        <v>7.9542161490902596E-2</v>
      </c>
      <c r="BV33" s="4">
        <v>8.9924070175698194</v>
      </c>
      <c r="BW33" s="4">
        <v>34316.804879140996</v>
      </c>
      <c r="BX33" s="4">
        <v>12149.533162063301</v>
      </c>
      <c r="BY33" s="4"/>
      <c r="BZ33" s="4" t="s">
        <v>130</v>
      </c>
      <c r="CA33" s="4">
        <v>664.95766766622501</v>
      </c>
      <c r="CB33" s="4">
        <v>1.89896823658862</v>
      </c>
      <c r="CC33" s="4">
        <v>1.4301082735050299</v>
      </c>
      <c r="CD33" s="4">
        <v>350.16787266583299</v>
      </c>
      <c r="CE33" s="4">
        <v>2068.7407973310801</v>
      </c>
      <c r="CF33" s="4">
        <v>1.3661936038079799E-2</v>
      </c>
      <c r="CG33" s="4">
        <v>1.0752948841797401</v>
      </c>
      <c r="CH33" s="4">
        <v>151423.69218863899</v>
      </c>
      <c r="CI33" s="4">
        <v>2588.0418442104101</v>
      </c>
      <c r="CJ33" s="4">
        <v>82.207686376773907</v>
      </c>
      <c r="CK33" s="4">
        <v>2.2618589880762299</v>
      </c>
      <c r="CL33" s="4">
        <v>31.4817501656586</v>
      </c>
    </row>
    <row r="34" spans="1:90" x14ac:dyDescent="0.25">
      <c r="A34" s="3" t="s">
        <v>67</v>
      </c>
      <c r="B34" s="3" t="s">
        <v>0</v>
      </c>
      <c r="C34" s="3" t="s">
        <v>111</v>
      </c>
      <c r="D34" s="3">
        <v>44107.019606481503</v>
      </c>
      <c r="E34" s="4">
        <v>3</v>
      </c>
      <c r="F34" s="3" t="s">
        <v>115</v>
      </c>
      <c r="G34" s="4">
        <v>110912.93730147299</v>
      </c>
      <c r="H34" s="4">
        <v>4.2185773053696201</v>
      </c>
      <c r="I34" s="4">
        <v>380.36905784303298</v>
      </c>
      <c r="J34" s="4">
        <v>26291.550272243901</v>
      </c>
      <c r="K34" s="4">
        <v>12898.253621021</v>
      </c>
      <c r="L34" s="4">
        <v>1.3125161638385801</v>
      </c>
      <c r="M34" s="4">
        <v>27.7056348874302</v>
      </c>
      <c r="N34" s="4">
        <v>9827.1198301275708</v>
      </c>
      <c r="O34" s="4">
        <v>1149088.5399684501</v>
      </c>
      <c r="P34" s="4">
        <v>1.0660156692885501</v>
      </c>
      <c r="Q34" s="4">
        <v>2647.8460314456302</v>
      </c>
      <c r="R34" s="4">
        <v>1077928.37673329</v>
      </c>
      <c r="S34" s="4">
        <v>398801.075254909</v>
      </c>
      <c r="T34" s="4">
        <v>199.09612247781101</v>
      </c>
      <c r="U34" s="4" t="s">
        <v>130</v>
      </c>
      <c r="V34" s="4">
        <v>2003.0579716556599</v>
      </c>
      <c r="W34" s="4">
        <v>6379.1480166359197</v>
      </c>
      <c r="X34" s="4"/>
      <c r="Y34" s="4" t="s">
        <v>130</v>
      </c>
      <c r="Z34" s="4">
        <v>2209.0156985650101</v>
      </c>
      <c r="AA34" s="4">
        <v>4.14063071338093E-2</v>
      </c>
      <c r="AB34" s="4">
        <v>114.885908372787</v>
      </c>
      <c r="AC34" s="4">
        <v>53349.739483560203</v>
      </c>
      <c r="AD34" s="4">
        <v>841.65277637199301</v>
      </c>
      <c r="AE34" s="4">
        <v>8.7045596132730196</v>
      </c>
      <c r="AF34" s="4">
        <v>2.1443838936635</v>
      </c>
      <c r="AG34" s="4">
        <v>96.691023298710206</v>
      </c>
      <c r="AH34" s="4">
        <v>1170.5037428481101</v>
      </c>
      <c r="AI34" s="4">
        <v>11.444695747053901</v>
      </c>
      <c r="AJ34" s="4">
        <v>3.7621702956457099</v>
      </c>
      <c r="AK34" s="4">
        <v>102.27478027534499</v>
      </c>
      <c r="AL34" s="4">
        <v>2884.5482796113101</v>
      </c>
      <c r="AM34" s="4"/>
      <c r="AN34" s="4" t="s">
        <v>130</v>
      </c>
      <c r="AO34" s="4">
        <v>177203.64476372799</v>
      </c>
      <c r="AP34" s="4">
        <v>15272.7510625532</v>
      </c>
      <c r="AQ34" s="4" t="s">
        <v>130</v>
      </c>
      <c r="AR34" s="4">
        <v>11.602601524633499</v>
      </c>
      <c r="AS34" s="4">
        <v>125200.338525101</v>
      </c>
      <c r="AT34" s="4">
        <v>1.5968160062425301</v>
      </c>
      <c r="AU34" s="4" t="s">
        <v>130</v>
      </c>
      <c r="AV34" s="4">
        <v>78406.239689261507</v>
      </c>
      <c r="AW34" s="4">
        <v>2872.2685653431399</v>
      </c>
      <c r="AX34" s="4">
        <v>19.913321084391001</v>
      </c>
      <c r="AY34" s="4" t="s">
        <v>130</v>
      </c>
      <c r="AZ34" s="4">
        <v>144.238550323711</v>
      </c>
      <c r="BA34" s="4">
        <v>1162162.4585875301</v>
      </c>
      <c r="BB34" s="4">
        <v>1.9010955155652201</v>
      </c>
      <c r="BC34" s="4">
        <v>14.4747142794988</v>
      </c>
      <c r="BD34" s="4">
        <v>611311.97726380196</v>
      </c>
      <c r="BE34" s="4">
        <v>9051.1206409231909</v>
      </c>
      <c r="BF34" s="4"/>
      <c r="BG34" s="4" t="s">
        <v>130</v>
      </c>
      <c r="BH34" s="4" t="s">
        <v>111</v>
      </c>
      <c r="BI34" s="4" t="s">
        <v>111</v>
      </c>
      <c r="BJ34" s="4" t="s">
        <v>111</v>
      </c>
      <c r="BK34" s="4" t="s">
        <v>111</v>
      </c>
      <c r="BL34" s="4" t="s">
        <v>111</v>
      </c>
      <c r="BM34" s="4" t="s">
        <v>111</v>
      </c>
      <c r="BN34" s="4" t="s">
        <v>111</v>
      </c>
      <c r="BO34" s="4" t="s">
        <v>111</v>
      </c>
      <c r="BP34" s="4" t="s">
        <v>111</v>
      </c>
      <c r="BQ34" s="4" t="s">
        <v>111</v>
      </c>
      <c r="BR34" s="4" t="s">
        <v>111</v>
      </c>
      <c r="BS34" s="4" t="s">
        <v>111</v>
      </c>
      <c r="BT34" s="4">
        <v>4024.40030288752</v>
      </c>
      <c r="BU34" s="4">
        <v>8.7678482215509598E-2</v>
      </c>
      <c r="BV34" s="4">
        <v>16.634193658652698</v>
      </c>
      <c r="BW34" s="4">
        <v>45899.520625776</v>
      </c>
      <c r="BX34" s="4">
        <v>18177.514291517298</v>
      </c>
      <c r="BY34" s="4"/>
      <c r="BZ34" s="4" t="s">
        <v>130</v>
      </c>
      <c r="CA34" s="4">
        <v>170.64434442612401</v>
      </c>
      <c r="CB34" s="4">
        <v>1.9122935630493401</v>
      </c>
      <c r="CC34" s="4">
        <v>0.54686813234897802</v>
      </c>
      <c r="CD34" s="4">
        <v>89.235433159129897</v>
      </c>
      <c r="CE34" s="4">
        <v>2597.2213691039701</v>
      </c>
      <c r="CF34" s="4">
        <v>1.6884220185559001E-2</v>
      </c>
      <c r="CG34" s="4">
        <v>1.22984722773181</v>
      </c>
      <c r="CH34" s="4">
        <v>153825.36715112001</v>
      </c>
      <c r="CI34" s="4">
        <v>1517.8625638497001</v>
      </c>
      <c r="CJ34" s="4">
        <v>42.833228936632203</v>
      </c>
      <c r="CK34" s="4">
        <v>2.5733551589768902</v>
      </c>
      <c r="CL34" s="4">
        <v>35.436566458607103</v>
      </c>
    </row>
    <row r="35" spans="1:90" x14ac:dyDescent="0.25">
      <c r="A35" s="3" t="s">
        <v>56</v>
      </c>
      <c r="B35" s="3" t="s">
        <v>23</v>
      </c>
      <c r="C35" s="3" t="s">
        <v>111</v>
      </c>
      <c r="D35" s="3">
        <v>44107.3441550926</v>
      </c>
      <c r="E35" s="4">
        <v>3</v>
      </c>
      <c r="F35" s="3" t="s">
        <v>115</v>
      </c>
      <c r="G35" s="4">
        <v>112176.849243052</v>
      </c>
      <c r="H35" s="4">
        <v>3.83468171893306</v>
      </c>
      <c r="I35" s="4">
        <v>248.245382873376</v>
      </c>
      <c r="J35" s="4">
        <v>29253.235982845399</v>
      </c>
      <c r="K35" s="4">
        <v>11496.6013537368</v>
      </c>
      <c r="L35" s="4">
        <v>0.81313537460746599</v>
      </c>
      <c r="M35" s="4" t="s">
        <v>130</v>
      </c>
      <c r="N35" s="4">
        <v>14138.6068208958</v>
      </c>
      <c r="O35" s="4">
        <v>1118995.5527246499</v>
      </c>
      <c r="P35" s="4">
        <v>0.84835998835072701</v>
      </c>
      <c r="Q35" s="4">
        <v>1525.8265844013399</v>
      </c>
      <c r="R35" s="4">
        <v>1319010.2881915199</v>
      </c>
      <c r="S35" s="4">
        <v>370201.14773012302</v>
      </c>
      <c r="T35" s="4">
        <v>181.00674683073899</v>
      </c>
      <c r="U35" s="4">
        <v>583.362974308351</v>
      </c>
      <c r="V35" s="4">
        <v>2045.23397172759</v>
      </c>
      <c r="W35" s="4">
        <v>5811.2598115749197</v>
      </c>
      <c r="X35" s="4"/>
      <c r="Y35" s="4" t="s">
        <v>130</v>
      </c>
      <c r="Z35" s="4">
        <v>2257.5739864502202</v>
      </c>
      <c r="AA35" s="4">
        <v>4.9108989309184801E-2</v>
      </c>
      <c r="AB35" s="4">
        <v>165.04086170628301</v>
      </c>
      <c r="AC35" s="4">
        <v>45970.687204266796</v>
      </c>
      <c r="AD35" s="4">
        <v>770.06152291679405</v>
      </c>
      <c r="AE35" s="4">
        <v>10.4596196153226</v>
      </c>
      <c r="AF35" s="4" t="s">
        <v>130</v>
      </c>
      <c r="AG35" s="4">
        <v>73.622325785988295</v>
      </c>
      <c r="AH35" s="4">
        <v>1930.80269538056</v>
      </c>
      <c r="AI35" s="4">
        <v>19.542409804005601</v>
      </c>
      <c r="AJ35" s="4">
        <v>7.8337948236449302</v>
      </c>
      <c r="AK35" s="4">
        <v>98.800645096737398</v>
      </c>
      <c r="AL35" s="4">
        <v>3953.8845645533102</v>
      </c>
      <c r="AM35" s="4"/>
      <c r="AN35" s="4" t="s">
        <v>130</v>
      </c>
      <c r="AO35" s="4">
        <v>219938.05244240101</v>
      </c>
      <c r="AP35" s="4">
        <v>3617.1990601388102</v>
      </c>
      <c r="AQ35" s="4" t="s">
        <v>130</v>
      </c>
      <c r="AR35" s="4">
        <v>60.803414129484302</v>
      </c>
      <c r="AS35" s="4">
        <v>115288.803928061</v>
      </c>
      <c r="AT35" s="4">
        <v>1.2258718994069699</v>
      </c>
      <c r="AU35" s="4" t="s">
        <v>130</v>
      </c>
      <c r="AV35" s="4">
        <v>94046.371389892607</v>
      </c>
      <c r="AW35" s="4">
        <v>2965.78482403819</v>
      </c>
      <c r="AX35" s="4">
        <v>65.705995702226403</v>
      </c>
      <c r="AY35" s="4">
        <v>33.070374232117601</v>
      </c>
      <c r="AZ35" s="4">
        <v>45.137202356370402</v>
      </c>
      <c r="BA35" s="4">
        <v>1107124.6696957501</v>
      </c>
      <c r="BB35" s="4">
        <v>1.76971160846693</v>
      </c>
      <c r="BC35" s="4">
        <v>20.099296497171501</v>
      </c>
      <c r="BD35" s="4">
        <v>625596.09396179195</v>
      </c>
      <c r="BE35" s="4">
        <v>9879.1690303058604</v>
      </c>
      <c r="BF35" s="4"/>
      <c r="BG35" s="4" t="s">
        <v>130</v>
      </c>
      <c r="BH35" s="4" t="s">
        <v>111</v>
      </c>
      <c r="BI35" s="4" t="s">
        <v>111</v>
      </c>
      <c r="BJ35" s="4" t="s">
        <v>111</v>
      </c>
      <c r="BK35" s="4" t="s">
        <v>111</v>
      </c>
      <c r="BL35" s="4" t="s">
        <v>111</v>
      </c>
      <c r="BM35" s="4" t="s">
        <v>111</v>
      </c>
      <c r="BN35" s="4" t="s">
        <v>111</v>
      </c>
      <c r="BO35" s="4" t="s">
        <v>111</v>
      </c>
      <c r="BP35" s="4" t="s">
        <v>111</v>
      </c>
      <c r="BQ35" s="4" t="s">
        <v>111</v>
      </c>
      <c r="BR35" s="4" t="s">
        <v>111</v>
      </c>
      <c r="BS35" s="4" t="s">
        <v>111</v>
      </c>
      <c r="BT35" s="4">
        <v>3352.4766227059199</v>
      </c>
      <c r="BU35" s="4">
        <v>5.5185341818630898E-2</v>
      </c>
      <c r="BV35" s="4">
        <v>10.4637344070056</v>
      </c>
      <c r="BW35" s="4">
        <v>60749.403958101502</v>
      </c>
      <c r="BX35" s="4">
        <v>13476.521431335501</v>
      </c>
      <c r="BY35" s="4"/>
      <c r="BZ35" s="4" t="s">
        <v>130</v>
      </c>
      <c r="CA35" s="4">
        <v>4749.8121403449604</v>
      </c>
      <c r="CB35" s="4">
        <v>15.946670802776399</v>
      </c>
      <c r="CC35" s="4">
        <v>3.19269932745298</v>
      </c>
      <c r="CD35" s="4">
        <v>297.85603522448099</v>
      </c>
      <c r="CE35" s="4">
        <v>934.98697152215095</v>
      </c>
      <c r="CF35" s="4">
        <v>5.4152618471921101E-3</v>
      </c>
      <c r="CG35" s="4">
        <v>0.90040088932267204</v>
      </c>
      <c r="CH35" s="4">
        <v>172657.75836988501</v>
      </c>
      <c r="CI35" s="4">
        <v>2688.92702860195</v>
      </c>
      <c r="CJ35" s="4">
        <v>11.985162177380101</v>
      </c>
      <c r="CK35" s="4">
        <v>1.6236583181453399</v>
      </c>
      <c r="CL35" s="4">
        <v>224.35466360871001</v>
      </c>
    </row>
    <row r="36" spans="1:90" x14ac:dyDescent="0.25">
      <c r="A36" s="3" t="s">
        <v>119</v>
      </c>
      <c r="B36" s="3" t="s">
        <v>65</v>
      </c>
      <c r="C36" s="3" t="s">
        <v>111</v>
      </c>
      <c r="D36" s="3">
        <v>44107.000509259298</v>
      </c>
      <c r="E36" s="4">
        <v>3</v>
      </c>
      <c r="F36" s="3" t="s">
        <v>115</v>
      </c>
      <c r="G36" s="4">
        <v>130145.484770638</v>
      </c>
      <c r="H36" s="4">
        <v>3.8691926124558802</v>
      </c>
      <c r="I36" s="4">
        <v>151.29364644338401</v>
      </c>
      <c r="J36" s="4">
        <v>33636.341688358298</v>
      </c>
      <c r="K36" s="4">
        <v>15753.2287786295</v>
      </c>
      <c r="L36" s="4">
        <v>0.98955170225722899</v>
      </c>
      <c r="M36" s="4">
        <v>31.1427626492831</v>
      </c>
      <c r="N36" s="4">
        <v>15919.561092861901</v>
      </c>
      <c r="O36" s="4">
        <v>1310652.4493785</v>
      </c>
      <c r="P36" s="4">
        <v>0.890261811725782</v>
      </c>
      <c r="Q36" s="4">
        <v>809.18411042060904</v>
      </c>
      <c r="R36" s="4">
        <v>1472210.12079332</v>
      </c>
      <c r="S36" s="4">
        <v>687566.20792940003</v>
      </c>
      <c r="T36" s="4">
        <v>206.83566717649501</v>
      </c>
      <c r="U36" s="4" t="s">
        <v>130</v>
      </c>
      <c r="V36" s="4">
        <v>3324.21490604274</v>
      </c>
      <c r="W36" s="4">
        <v>10662.987146154301</v>
      </c>
      <c r="X36" s="4"/>
      <c r="Y36" s="4" t="s">
        <v>130</v>
      </c>
      <c r="Z36" s="4">
        <v>2372.24560837646</v>
      </c>
      <c r="AA36" s="4">
        <v>3.7777047159647803E-2</v>
      </c>
      <c r="AB36" s="4">
        <v>27.224549474122899</v>
      </c>
      <c r="AC36" s="4">
        <v>62795.951159211203</v>
      </c>
      <c r="AD36" s="4">
        <v>11277.221911569801</v>
      </c>
      <c r="AE36" s="4">
        <v>218.99856131549899</v>
      </c>
      <c r="AF36" s="4">
        <v>25.854230514088101</v>
      </c>
      <c r="AG36" s="4">
        <v>51.4945022644388</v>
      </c>
      <c r="AH36" s="4">
        <v>453.64085030046999</v>
      </c>
      <c r="AI36" s="4">
        <v>8.2164574194524107</v>
      </c>
      <c r="AJ36" s="4">
        <v>0.768390335250412</v>
      </c>
      <c r="AK36" s="4">
        <v>55.211245813369402</v>
      </c>
      <c r="AL36" s="4">
        <v>3722.0344636484801</v>
      </c>
      <c r="AM36" s="4"/>
      <c r="AN36" s="4" t="s">
        <v>130</v>
      </c>
      <c r="AO36" s="4">
        <v>280327.429210759</v>
      </c>
      <c r="AP36" s="4">
        <v>4187.9550723225602</v>
      </c>
      <c r="AQ36" s="4" t="s">
        <v>130</v>
      </c>
      <c r="AR36" s="4">
        <v>66.936589426040499</v>
      </c>
      <c r="AS36" s="4">
        <v>160614.168346725</v>
      </c>
      <c r="AT36" s="4">
        <v>1.2988074244810299</v>
      </c>
      <c r="AU36" s="4" t="s">
        <v>130</v>
      </c>
      <c r="AV36" s="4">
        <v>123662.80429210101</v>
      </c>
      <c r="AW36" s="4">
        <v>4219.6382512886703</v>
      </c>
      <c r="AX36" s="4">
        <v>9.18738994444616</v>
      </c>
      <c r="AY36" s="4">
        <v>59.301342468558097</v>
      </c>
      <c r="AZ36" s="4">
        <v>459.28585559160501</v>
      </c>
      <c r="BA36" s="4">
        <v>1368537.5559618301</v>
      </c>
      <c r="BB36" s="4">
        <v>1.79154061331533</v>
      </c>
      <c r="BC36" s="4">
        <v>21.128454604892902</v>
      </c>
      <c r="BD36" s="4">
        <v>763888.65861616796</v>
      </c>
      <c r="BE36" s="4">
        <v>639.37878313964802</v>
      </c>
      <c r="BF36" s="4"/>
      <c r="BG36" s="4" t="s">
        <v>130</v>
      </c>
      <c r="BH36" s="4" t="s">
        <v>111</v>
      </c>
      <c r="BI36" s="4" t="s">
        <v>111</v>
      </c>
      <c r="BJ36" s="4" t="s">
        <v>111</v>
      </c>
      <c r="BK36" s="4" t="s">
        <v>111</v>
      </c>
      <c r="BL36" s="4" t="s">
        <v>111</v>
      </c>
      <c r="BM36" s="4" t="s">
        <v>111</v>
      </c>
      <c r="BN36" s="4" t="s">
        <v>111</v>
      </c>
      <c r="BO36" s="4" t="s">
        <v>111</v>
      </c>
      <c r="BP36" s="4" t="s">
        <v>111</v>
      </c>
      <c r="BQ36" s="4" t="s">
        <v>111</v>
      </c>
      <c r="BR36" s="4" t="s">
        <v>111</v>
      </c>
      <c r="BS36" s="4" t="s">
        <v>111</v>
      </c>
      <c r="BT36" s="4">
        <v>4711.4035382032598</v>
      </c>
      <c r="BU36" s="4">
        <v>5.95560613482689E-2</v>
      </c>
      <c r="BV36" s="4">
        <v>17.363325942135599</v>
      </c>
      <c r="BW36" s="4">
        <v>79108.715914777495</v>
      </c>
      <c r="BX36" s="4">
        <v>27417.473959951101</v>
      </c>
      <c r="BY36" s="4"/>
      <c r="BZ36" s="4" t="s">
        <v>130</v>
      </c>
      <c r="CA36" s="4">
        <v>3618.1413625746</v>
      </c>
      <c r="CB36" s="4">
        <v>66.438975960638999</v>
      </c>
      <c r="CC36" s="4">
        <v>2.4731639277091002</v>
      </c>
      <c r="CD36" s="4">
        <v>54.458114536836398</v>
      </c>
      <c r="CE36" s="4">
        <v>32312.829006610798</v>
      </c>
      <c r="CF36" s="4">
        <v>0.17980681570342499</v>
      </c>
      <c r="CG36" s="4">
        <v>1.2785218322135199</v>
      </c>
      <c r="CH36" s="4">
        <v>179708.58824343901</v>
      </c>
      <c r="CI36" s="4">
        <v>1027.65332185898</v>
      </c>
      <c r="CJ36" s="4">
        <v>26.185600791899098</v>
      </c>
      <c r="CK36" s="4">
        <v>1.3995536664219099</v>
      </c>
      <c r="CL36" s="4">
        <v>39.244977803866099</v>
      </c>
    </row>
    <row r="37" spans="1:90" s="8" customFormat="1" x14ac:dyDescent="0.25">
      <c r="A37" s="9" t="s">
        <v>11</v>
      </c>
      <c r="B37" s="9" t="s">
        <v>12</v>
      </c>
      <c r="C37" s="9" t="s">
        <v>111</v>
      </c>
      <c r="D37" s="9">
        <v>44107.325057870403</v>
      </c>
      <c r="E37" s="10">
        <v>3</v>
      </c>
      <c r="F37" s="9" t="s">
        <v>115</v>
      </c>
      <c r="G37" s="10">
        <v>38953.208321105303</v>
      </c>
      <c r="H37" s="10">
        <v>2.96530906419718</v>
      </c>
      <c r="I37" s="10">
        <v>7.6066149667448197</v>
      </c>
      <c r="J37" s="10">
        <v>13136.306360582101</v>
      </c>
      <c r="K37" s="10">
        <v>4452.1745588239601</v>
      </c>
      <c r="L37" s="10">
        <v>2.98888153203462</v>
      </c>
      <c r="M37" s="10">
        <v>9.6968709275976899</v>
      </c>
      <c r="N37" s="10">
        <v>1489.5787976558699</v>
      </c>
      <c r="O37" s="10">
        <v>432230.398052309</v>
      </c>
      <c r="P37" s="10">
        <v>0.83940447526372097</v>
      </c>
      <c r="Q37" s="10">
        <v>932.32434256208398</v>
      </c>
      <c r="R37" s="10">
        <v>514925.05793051998</v>
      </c>
      <c r="S37" s="10">
        <v>168088.68065346201</v>
      </c>
      <c r="T37" s="10">
        <v>192.02560393940999</v>
      </c>
      <c r="U37" s="10" t="s">
        <v>130</v>
      </c>
      <c r="V37" s="10">
        <v>875.345147756958</v>
      </c>
      <c r="W37" s="10">
        <v>2516.87093295565</v>
      </c>
      <c r="X37" s="10"/>
      <c r="Y37" s="10" t="s">
        <v>130</v>
      </c>
      <c r="Z37" s="10">
        <v>3727.8175848922601</v>
      </c>
      <c r="AA37" s="10">
        <v>4.5817535535082998E-2</v>
      </c>
      <c r="AB37" s="10">
        <v>241.18528150646199</v>
      </c>
      <c r="AC37" s="10">
        <v>81362.245728773996</v>
      </c>
      <c r="AD37" s="10">
        <v>1416.51369896963</v>
      </c>
      <c r="AE37" s="10">
        <v>26.1909526829131</v>
      </c>
      <c r="AF37" s="10">
        <v>1.6624596216980401</v>
      </c>
      <c r="AG37" s="10">
        <v>54.084084535563903</v>
      </c>
      <c r="AH37" s="10">
        <v>658.40553866381003</v>
      </c>
      <c r="AI37" s="10">
        <v>5.1339023300148003</v>
      </c>
      <c r="AJ37" s="10">
        <v>1.85696780880714</v>
      </c>
      <c r="AK37" s="10">
        <v>128.24660391657901</v>
      </c>
      <c r="AL37" s="10">
        <v>1318.85628947742</v>
      </c>
      <c r="AM37" s="10"/>
      <c r="AN37" s="10">
        <v>47.367026995146098</v>
      </c>
      <c r="AO37" s="10">
        <v>42346.803532639598</v>
      </c>
      <c r="AP37" s="10">
        <v>13216.6697026684</v>
      </c>
      <c r="AQ37" s="10">
        <v>280.29302654697102</v>
      </c>
      <c r="AR37" s="10">
        <v>3.20404492851099</v>
      </c>
      <c r="AS37" s="10">
        <v>30672.5855039083</v>
      </c>
      <c r="AT37" s="10">
        <v>0.96526695347484803</v>
      </c>
      <c r="AU37" s="10" t="s">
        <v>130</v>
      </c>
      <c r="AV37" s="10">
        <v>31776.272246232598</v>
      </c>
      <c r="AW37" s="10">
        <v>123.774757551688</v>
      </c>
      <c r="AX37" s="10">
        <v>1.7260996569017</v>
      </c>
      <c r="AY37" s="10">
        <v>14.622765218022201</v>
      </c>
      <c r="AZ37" s="10">
        <v>71.707770207115104</v>
      </c>
      <c r="BA37" s="10">
        <v>118432.832588883</v>
      </c>
      <c r="BB37" s="10">
        <v>1.7753611152918101</v>
      </c>
      <c r="BC37" s="10">
        <v>10.711029231590601</v>
      </c>
      <c r="BD37" s="10">
        <v>66709.150926411297</v>
      </c>
      <c r="BE37" s="10">
        <v>7782.3938398074697</v>
      </c>
      <c r="BF37" s="10"/>
      <c r="BG37" s="10" t="s">
        <v>130</v>
      </c>
      <c r="BH37" s="10" t="s">
        <v>111</v>
      </c>
      <c r="BI37" s="10" t="s">
        <v>111</v>
      </c>
      <c r="BJ37" s="10" t="s">
        <v>111</v>
      </c>
      <c r="BK37" s="10" t="s">
        <v>111</v>
      </c>
      <c r="BL37" s="10" t="s">
        <v>111</v>
      </c>
      <c r="BM37" s="10" t="s">
        <v>111</v>
      </c>
      <c r="BN37" s="10" t="s">
        <v>111</v>
      </c>
      <c r="BO37" s="10" t="s">
        <v>111</v>
      </c>
      <c r="BP37" s="10" t="s">
        <v>111</v>
      </c>
      <c r="BQ37" s="10" t="s">
        <v>111</v>
      </c>
      <c r="BR37" s="10" t="s">
        <v>111</v>
      </c>
      <c r="BS37" s="10" t="s">
        <v>111</v>
      </c>
      <c r="BT37" s="10">
        <v>1322.8051997554601</v>
      </c>
      <c r="BU37" s="10">
        <v>0.38913199086679801</v>
      </c>
      <c r="BV37" s="10">
        <v>3.7923641480810399</v>
      </c>
      <c r="BW37" s="11">
        <v>3399.3740705021301</v>
      </c>
      <c r="BX37" s="10">
        <v>10526.4543887336</v>
      </c>
      <c r="BY37" s="10"/>
      <c r="BZ37" s="10" t="s">
        <v>130</v>
      </c>
      <c r="CA37" s="10">
        <v>1001.4243778129201</v>
      </c>
      <c r="CB37" s="10">
        <v>6.5673616090178104</v>
      </c>
      <c r="CC37" s="10">
        <v>1.4357734834793501</v>
      </c>
      <c r="CD37" s="10">
        <v>152.485036980122</v>
      </c>
      <c r="CE37" s="10">
        <v>1945.7634590085399</v>
      </c>
      <c r="CF37" s="10">
        <v>1.3874125037931199E-2</v>
      </c>
      <c r="CG37" s="10">
        <v>0.90498777210206804</v>
      </c>
      <c r="CH37" s="10">
        <v>140244.04808872001</v>
      </c>
      <c r="CI37" s="10">
        <v>3111.1091924171401</v>
      </c>
      <c r="CJ37" s="10">
        <v>24.681827659443702</v>
      </c>
      <c r="CK37" s="10">
        <v>2.96881681445995</v>
      </c>
      <c r="CL37" s="10">
        <v>126.048574495526</v>
      </c>
    </row>
    <row r="38" spans="1:90" x14ac:dyDescent="0.25">
      <c r="A38" s="3" t="s">
        <v>25</v>
      </c>
      <c r="B38" s="3" t="s">
        <v>77</v>
      </c>
      <c r="C38" s="3" t="s">
        <v>111</v>
      </c>
      <c r="D38" s="3">
        <v>44106.981412036999</v>
      </c>
      <c r="E38" s="4">
        <v>3</v>
      </c>
      <c r="F38" s="3" t="s">
        <v>115</v>
      </c>
      <c r="G38" s="4">
        <v>74169.338564025893</v>
      </c>
      <c r="H38" s="4">
        <v>3.0738669635857998</v>
      </c>
      <c r="I38" s="4">
        <v>29.031194448911901</v>
      </c>
      <c r="J38" s="4">
        <v>24129.000845730901</v>
      </c>
      <c r="K38" s="4">
        <v>10029.7051314501</v>
      </c>
      <c r="L38" s="4">
        <v>0.92357766572919098</v>
      </c>
      <c r="M38" s="4">
        <v>14.977937381933399</v>
      </c>
      <c r="N38" s="4">
        <v>10859.622859688099</v>
      </c>
      <c r="O38" s="4">
        <v>887883.613046407</v>
      </c>
      <c r="P38" s="4">
        <v>0.73374746951990899</v>
      </c>
      <c r="Q38" s="4">
        <v>760.69776509427697</v>
      </c>
      <c r="R38" s="4">
        <v>1210067.0188714201</v>
      </c>
      <c r="S38" s="4">
        <v>320574.970607127</v>
      </c>
      <c r="T38" s="4">
        <v>135.58538359815901</v>
      </c>
      <c r="U38" s="4" t="s">
        <v>130</v>
      </c>
      <c r="V38" s="4">
        <v>2364.37705967798</v>
      </c>
      <c r="W38" s="4">
        <v>5667.8886475950003</v>
      </c>
      <c r="X38" s="4"/>
      <c r="Y38" s="4" t="s">
        <v>130</v>
      </c>
      <c r="Z38" s="4">
        <v>1090.24160136361</v>
      </c>
      <c r="AA38" s="4">
        <v>3.7289951697294203E-2</v>
      </c>
      <c r="AB38" s="4">
        <v>10.329351020189501</v>
      </c>
      <c r="AC38" s="4">
        <v>29236.873520614401</v>
      </c>
      <c r="AD38" s="4">
        <v>8124.6527769122604</v>
      </c>
      <c r="AE38" s="4">
        <v>90.890445236921295</v>
      </c>
      <c r="AF38" s="4">
        <v>18.374934186430501</v>
      </c>
      <c r="AG38" s="4">
        <v>89.389514549455498</v>
      </c>
      <c r="AH38" s="4">
        <v>247.09458755647799</v>
      </c>
      <c r="AI38" s="4">
        <v>2.0714301046178401</v>
      </c>
      <c r="AJ38" s="4">
        <v>1.25161851046832</v>
      </c>
      <c r="AK38" s="4">
        <v>119.286953977172</v>
      </c>
      <c r="AL38" s="4">
        <v>2285.34989824386</v>
      </c>
      <c r="AM38" s="4"/>
      <c r="AN38" s="4" t="s">
        <v>130</v>
      </c>
      <c r="AO38" s="4">
        <v>151154.53728266401</v>
      </c>
      <c r="AP38" s="4">
        <v>6518.1858590742004</v>
      </c>
      <c r="AQ38" s="4">
        <v>614.77177515379105</v>
      </c>
      <c r="AR38" s="4">
        <v>23.189663589024001</v>
      </c>
      <c r="AS38" s="4">
        <v>94715.684560579801</v>
      </c>
      <c r="AT38" s="4">
        <v>1.1409975819962901</v>
      </c>
      <c r="AU38" s="4">
        <v>1225.6448127905401</v>
      </c>
      <c r="AV38" s="4">
        <v>83011.292973000702</v>
      </c>
      <c r="AW38" s="4">
        <v>2315.7429752673002</v>
      </c>
      <c r="AX38" s="4">
        <v>6.9166559500845297</v>
      </c>
      <c r="AY38" s="4">
        <v>22.3582104389736</v>
      </c>
      <c r="AZ38" s="4">
        <v>334.80673203631</v>
      </c>
      <c r="BA38" s="4">
        <v>951655.70901050302</v>
      </c>
      <c r="BB38" s="4">
        <v>1.5066574962077599</v>
      </c>
      <c r="BC38" s="4">
        <v>23.102633834247602</v>
      </c>
      <c r="BD38" s="4">
        <v>631633.73985514999</v>
      </c>
      <c r="BE38" s="4">
        <v>6453.0096075779302</v>
      </c>
      <c r="BF38" s="4"/>
      <c r="BG38" s="4">
        <v>146.982052805281</v>
      </c>
      <c r="BH38" s="4" t="s">
        <v>111</v>
      </c>
      <c r="BI38" s="4" t="s">
        <v>111</v>
      </c>
      <c r="BJ38" s="4" t="s">
        <v>111</v>
      </c>
      <c r="BK38" s="4" t="s">
        <v>111</v>
      </c>
      <c r="BL38" s="4" t="s">
        <v>111</v>
      </c>
      <c r="BM38" s="4" t="s">
        <v>111</v>
      </c>
      <c r="BN38" s="4" t="s">
        <v>111</v>
      </c>
      <c r="BO38" s="4" t="s">
        <v>111</v>
      </c>
      <c r="BP38" s="4" t="s">
        <v>111</v>
      </c>
      <c r="BQ38" s="4" t="s">
        <v>111</v>
      </c>
      <c r="BR38" s="4" t="s">
        <v>111</v>
      </c>
      <c r="BS38" s="4" t="s">
        <v>111</v>
      </c>
      <c r="BT38" s="4">
        <v>3776.2669936309298</v>
      </c>
      <c r="BU38" s="4">
        <v>3.7178599475798803E-2</v>
      </c>
      <c r="BV38" s="4">
        <v>11.260483493173901</v>
      </c>
      <c r="BW38" s="4">
        <v>101570.985644284</v>
      </c>
      <c r="BX38" s="4">
        <v>15961.210134803099</v>
      </c>
      <c r="BY38" s="4"/>
      <c r="BZ38" s="4" t="s">
        <v>130</v>
      </c>
      <c r="CA38" s="4">
        <v>1270.5292561945701</v>
      </c>
      <c r="CB38" s="4">
        <v>74.051921354171995</v>
      </c>
      <c r="CC38" s="4">
        <v>1.91784702997707</v>
      </c>
      <c r="CD38" s="4">
        <v>17.157276043088</v>
      </c>
      <c r="CE38" s="4">
        <v>6213.4718330764299</v>
      </c>
      <c r="CF38" s="4">
        <v>4.1197417946013899E-2</v>
      </c>
      <c r="CG38" s="4">
        <v>1.12644180794029</v>
      </c>
      <c r="CH38" s="4">
        <v>150821.875322835</v>
      </c>
      <c r="CI38" s="4">
        <v>1009.69750810138</v>
      </c>
      <c r="CJ38" s="4">
        <v>5.3256895961722002</v>
      </c>
      <c r="CK38" s="4">
        <v>1.4259005228613599</v>
      </c>
      <c r="CL38" s="4">
        <v>189.59000329780599</v>
      </c>
    </row>
    <row r="39" spans="1:90" x14ac:dyDescent="0.25">
      <c r="A39" s="3" t="s">
        <v>89</v>
      </c>
      <c r="B39" s="3" t="s">
        <v>94</v>
      </c>
      <c r="C39" s="3" t="s">
        <v>111</v>
      </c>
      <c r="D39" s="3">
        <v>44107.305972222202</v>
      </c>
      <c r="E39" s="4">
        <v>3</v>
      </c>
      <c r="F39" s="3" t="s">
        <v>115</v>
      </c>
      <c r="G39" s="4">
        <v>134891.41084701999</v>
      </c>
      <c r="H39" s="4">
        <v>5.0436085813242002</v>
      </c>
      <c r="I39" s="4" t="s">
        <v>130</v>
      </c>
      <c r="J39" s="4">
        <v>26745.019696116899</v>
      </c>
      <c r="K39" s="4">
        <v>17240.9590310239</v>
      </c>
      <c r="L39" s="4">
        <v>1.0546343886245699</v>
      </c>
      <c r="M39" s="4">
        <v>3.4470617144611899</v>
      </c>
      <c r="N39" s="4">
        <v>16347.8066114543</v>
      </c>
      <c r="O39" s="4">
        <v>1582684.0306256199</v>
      </c>
      <c r="P39" s="4">
        <v>1.5514964865668199</v>
      </c>
      <c r="Q39" s="4">
        <v>402.45154247994401</v>
      </c>
      <c r="R39" s="4">
        <v>1020101.58858162</v>
      </c>
      <c r="S39" s="4">
        <v>467164.56322638801</v>
      </c>
      <c r="T39" s="4">
        <v>327.673619813431</v>
      </c>
      <c r="U39" s="4" t="s">
        <v>130</v>
      </c>
      <c r="V39" s="4">
        <v>1425.7008650631701</v>
      </c>
      <c r="W39" s="4">
        <v>3719.78565187502</v>
      </c>
      <c r="X39" s="4"/>
      <c r="Y39" s="4" t="s">
        <v>130</v>
      </c>
      <c r="Z39" s="4">
        <v>1590.19572038827</v>
      </c>
      <c r="AA39" s="4">
        <v>4.3091926672176303E-2</v>
      </c>
      <c r="AB39" s="4">
        <v>39.543356899188197</v>
      </c>
      <c r="AC39" s="4">
        <v>36902.404770289198</v>
      </c>
      <c r="AD39" s="4">
        <v>12213.4695391325</v>
      </c>
      <c r="AE39" s="4">
        <v>571.12749594292097</v>
      </c>
      <c r="AF39" s="4">
        <v>69.055315515921805</v>
      </c>
      <c r="AG39" s="4">
        <v>21.384838982350701</v>
      </c>
      <c r="AH39" s="4">
        <v>2721.7661129344401</v>
      </c>
      <c r="AI39" s="4">
        <v>20.754968420931899</v>
      </c>
      <c r="AJ39" s="4">
        <v>20.7109122597059</v>
      </c>
      <c r="AK39" s="4">
        <v>131.13805127207399</v>
      </c>
      <c r="AL39" s="4">
        <v>7728.2797990827103</v>
      </c>
      <c r="AM39" s="4"/>
      <c r="AN39" s="4" t="s">
        <v>130</v>
      </c>
      <c r="AO39" s="4">
        <v>281310.15377653798</v>
      </c>
      <c r="AP39" s="4">
        <v>4038.94937086441</v>
      </c>
      <c r="AQ39" s="4">
        <v>306.30059564744101</v>
      </c>
      <c r="AR39" s="4">
        <v>69.649338960723895</v>
      </c>
      <c r="AS39" s="4">
        <v>154123.10859803701</v>
      </c>
      <c r="AT39" s="4">
        <v>1.86970583833169</v>
      </c>
      <c r="AU39" s="4" t="s">
        <v>130</v>
      </c>
      <c r="AV39" s="4">
        <v>82431.741634586899</v>
      </c>
      <c r="AW39" s="4">
        <v>3350.5012400228902</v>
      </c>
      <c r="AX39" s="4">
        <v>5.7222657175540004</v>
      </c>
      <c r="AY39" s="4">
        <v>20.231087588515798</v>
      </c>
      <c r="AZ39" s="4">
        <v>585.52003793613903</v>
      </c>
      <c r="BA39" s="4">
        <v>1398471.5517411199</v>
      </c>
      <c r="BB39" s="4">
        <v>2.62413125358038</v>
      </c>
      <c r="BC39" s="4">
        <v>15.3803660509334</v>
      </c>
      <c r="BD39" s="4">
        <v>532927.44020827301</v>
      </c>
      <c r="BE39" s="4">
        <v>15260.587174292499</v>
      </c>
      <c r="BF39" s="4"/>
      <c r="BG39" s="4" t="s">
        <v>130</v>
      </c>
      <c r="BH39" s="4" t="s">
        <v>111</v>
      </c>
      <c r="BI39" s="4" t="s">
        <v>111</v>
      </c>
      <c r="BJ39" s="4" t="s">
        <v>111</v>
      </c>
      <c r="BK39" s="4" t="s">
        <v>111</v>
      </c>
      <c r="BL39" s="4" t="s">
        <v>111</v>
      </c>
      <c r="BM39" s="4" t="s">
        <v>111</v>
      </c>
      <c r="BN39" s="4" t="s">
        <v>111</v>
      </c>
      <c r="BO39" s="4" t="s">
        <v>111</v>
      </c>
      <c r="BP39" s="4" t="s">
        <v>111</v>
      </c>
      <c r="BQ39" s="4" t="s">
        <v>111</v>
      </c>
      <c r="BR39" s="4" t="s">
        <v>111</v>
      </c>
      <c r="BS39" s="4" t="s">
        <v>111</v>
      </c>
      <c r="BT39" s="4">
        <v>7890.7516262706204</v>
      </c>
      <c r="BU39" s="4">
        <v>0.114641581512841</v>
      </c>
      <c r="BV39" s="4">
        <v>16.9125201932377</v>
      </c>
      <c r="BW39" s="4">
        <v>68829.752016172293</v>
      </c>
      <c r="BX39" s="4">
        <v>25511.296819750802</v>
      </c>
      <c r="BY39" s="4"/>
      <c r="BZ39" s="4" t="s">
        <v>130</v>
      </c>
      <c r="CA39" s="4">
        <v>2543.8033818522899</v>
      </c>
      <c r="CB39" s="4">
        <v>3.8229597649219502</v>
      </c>
      <c r="CC39" s="4">
        <v>3.8969883183764802</v>
      </c>
      <c r="CD39" s="4">
        <v>665.40155750350198</v>
      </c>
      <c r="CE39" s="4">
        <v>2007.8206349457701</v>
      </c>
      <c r="CF39" s="4">
        <v>1.16513761231064E-2</v>
      </c>
      <c r="CG39" s="4">
        <v>1.1216775179020999</v>
      </c>
      <c r="CH39" s="4">
        <v>172324.76350703099</v>
      </c>
      <c r="CI39" s="4">
        <v>5248.5019172090497</v>
      </c>
      <c r="CJ39" s="4">
        <v>99.158811723880305</v>
      </c>
      <c r="CK39" s="4">
        <v>3.12858417272259</v>
      </c>
      <c r="CL39" s="4">
        <v>52.930262333358101</v>
      </c>
    </row>
    <row r="40" spans="1:90" x14ac:dyDescent="0.25">
      <c r="A40" s="3" t="s">
        <v>40</v>
      </c>
      <c r="B40" s="3" t="s">
        <v>101</v>
      </c>
      <c r="C40" s="3" t="s">
        <v>111</v>
      </c>
      <c r="D40" s="3">
        <v>44106.962314814802</v>
      </c>
      <c r="E40" s="4">
        <v>3</v>
      </c>
      <c r="F40" s="3" t="s">
        <v>115</v>
      </c>
      <c r="G40" s="4">
        <v>96884.459237464893</v>
      </c>
      <c r="H40" s="4">
        <v>3.8447196658503602</v>
      </c>
      <c r="I40" s="4">
        <v>443.98662239554898</v>
      </c>
      <c r="J40" s="4">
        <v>25199.355910916998</v>
      </c>
      <c r="K40" s="4">
        <v>18590.648574349201</v>
      </c>
      <c r="L40" s="4">
        <v>1.0990583379638601</v>
      </c>
      <c r="M40" s="4">
        <v>5.0902106039641</v>
      </c>
      <c r="N40" s="4">
        <v>16915.069866801201</v>
      </c>
      <c r="O40" s="4">
        <v>1419814.66530978</v>
      </c>
      <c r="P40" s="4">
        <v>1.3423502939015901</v>
      </c>
      <c r="Q40" s="4">
        <v>870.69220336466003</v>
      </c>
      <c r="R40" s="4">
        <v>1057708.01538177</v>
      </c>
      <c r="S40" s="4">
        <v>548152.46603019198</v>
      </c>
      <c r="T40" s="4">
        <v>233.471977923791</v>
      </c>
      <c r="U40" s="4" t="s">
        <v>130</v>
      </c>
      <c r="V40" s="4">
        <v>2347.8297948421</v>
      </c>
      <c r="W40" s="4">
        <v>6039.99136280724</v>
      </c>
      <c r="X40" s="4"/>
      <c r="Y40" s="4" t="s">
        <v>130</v>
      </c>
      <c r="Z40" s="4">
        <v>1791.9708559036601</v>
      </c>
      <c r="AA40" s="4">
        <v>5.4937875934873301E-2</v>
      </c>
      <c r="AB40" s="4">
        <v>16.38352182561</v>
      </c>
      <c r="AC40" s="4">
        <v>32618.131396779401</v>
      </c>
      <c r="AD40" s="4">
        <v>895.32516448303898</v>
      </c>
      <c r="AE40" s="4">
        <v>9.9457206887931608</v>
      </c>
      <c r="AF40" s="4">
        <v>0.59716418790146197</v>
      </c>
      <c r="AG40" s="4">
        <v>90.021145022893194</v>
      </c>
      <c r="AH40" s="4">
        <v>210.57151979625499</v>
      </c>
      <c r="AI40" s="4">
        <v>0.55271566211353096</v>
      </c>
      <c r="AJ40" s="4">
        <v>2.8027784136783902</v>
      </c>
      <c r="AK40" s="4">
        <v>380.97621296101801</v>
      </c>
      <c r="AL40" s="4">
        <v>5292.2202333694204</v>
      </c>
      <c r="AM40" s="4"/>
      <c r="AN40" s="4" t="s">
        <v>130</v>
      </c>
      <c r="AO40" s="4">
        <v>257393.79371146299</v>
      </c>
      <c r="AP40" s="4">
        <v>4071.8778830766901</v>
      </c>
      <c r="AQ40" s="4">
        <v>528.22900762176096</v>
      </c>
      <c r="AR40" s="4">
        <v>63.212552316764899</v>
      </c>
      <c r="AS40" s="4">
        <v>109985.044242041</v>
      </c>
      <c r="AT40" s="4">
        <v>1.42031623680575</v>
      </c>
      <c r="AU40" s="4">
        <v>874.65024964474605</v>
      </c>
      <c r="AV40" s="4">
        <v>77437.011133093998</v>
      </c>
      <c r="AW40" s="4">
        <v>2266.1348104734002</v>
      </c>
      <c r="AX40" s="4">
        <v>18.045861174505699</v>
      </c>
      <c r="AY40" s="4" t="s">
        <v>130</v>
      </c>
      <c r="AZ40" s="4">
        <v>125.576429329672</v>
      </c>
      <c r="BA40" s="4">
        <v>1556354.6332658499</v>
      </c>
      <c r="BB40" s="4">
        <v>2.77019391982815</v>
      </c>
      <c r="BC40" s="4">
        <v>21.419442936832699</v>
      </c>
      <c r="BD40" s="4">
        <v>561821.546905422</v>
      </c>
      <c r="BE40" s="4">
        <v>711.69644787893299</v>
      </c>
      <c r="BF40" s="4"/>
      <c r="BG40" s="4" t="s">
        <v>130</v>
      </c>
      <c r="BH40" s="4" t="s">
        <v>111</v>
      </c>
      <c r="BI40" s="4" t="s">
        <v>111</v>
      </c>
      <c r="BJ40" s="4" t="s">
        <v>111</v>
      </c>
      <c r="BK40" s="4" t="s">
        <v>111</v>
      </c>
      <c r="BL40" s="4" t="s">
        <v>111</v>
      </c>
      <c r="BM40" s="4" t="s">
        <v>111</v>
      </c>
      <c r="BN40" s="4" t="s">
        <v>111</v>
      </c>
      <c r="BO40" s="4" t="s">
        <v>111</v>
      </c>
      <c r="BP40" s="4" t="s">
        <v>111</v>
      </c>
      <c r="BQ40" s="4" t="s">
        <v>111</v>
      </c>
      <c r="BR40" s="4" t="s">
        <v>111</v>
      </c>
      <c r="BS40" s="4" t="s">
        <v>111</v>
      </c>
      <c r="BT40" s="4">
        <v>7081.5106373214903</v>
      </c>
      <c r="BU40" s="4">
        <v>0.17608653887034001</v>
      </c>
      <c r="BV40" s="4">
        <v>11.1562603134231</v>
      </c>
      <c r="BW40" s="4">
        <v>40216.081721816998</v>
      </c>
      <c r="BX40" s="4">
        <v>39135.6175135007</v>
      </c>
      <c r="BY40" s="4"/>
      <c r="BZ40" s="4" t="s">
        <v>130</v>
      </c>
      <c r="CA40" s="4">
        <v>328.138986583362</v>
      </c>
      <c r="CB40" s="4">
        <v>16.041474982252598</v>
      </c>
      <c r="CC40" s="4">
        <v>1.55583882928373</v>
      </c>
      <c r="CD40" s="4">
        <v>20.455661773396599</v>
      </c>
      <c r="CE40" s="4">
        <v>921.27913866523397</v>
      </c>
      <c r="CF40" s="4">
        <v>5.9889680148416703E-3</v>
      </c>
      <c r="CG40" s="4">
        <v>0.82451095067601499</v>
      </c>
      <c r="CH40" s="4">
        <v>153829.36365366299</v>
      </c>
      <c r="CI40" s="4">
        <v>31460.236651785399</v>
      </c>
      <c r="CJ40" s="4">
        <v>774.38807707496505</v>
      </c>
      <c r="CK40" s="4">
        <v>84.462002407381704</v>
      </c>
      <c r="CL40" s="4">
        <v>40.625931084344202</v>
      </c>
    </row>
    <row r="41" spans="1:90" x14ac:dyDescent="0.25">
      <c r="A41" s="3" t="s">
        <v>55</v>
      </c>
      <c r="B41" s="3" t="s">
        <v>102</v>
      </c>
      <c r="C41" s="3" t="s">
        <v>111</v>
      </c>
      <c r="D41" s="3">
        <v>44107.286886574097</v>
      </c>
      <c r="E41" s="4">
        <v>3</v>
      </c>
      <c r="F41" s="3" t="s">
        <v>115</v>
      </c>
      <c r="G41" s="4">
        <v>115413.50859162401</v>
      </c>
      <c r="H41" s="4">
        <v>5.32344371872792</v>
      </c>
      <c r="I41" s="4" t="s">
        <v>130</v>
      </c>
      <c r="J41" s="4">
        <v>21680.234579281601</v>
      </c>
      <c r="K41" s="4">
        <v>5630.8618416506497</v>
      </c>
      <c r="L41" s="4">
        <v>0.84995378853965697</v>
      </c>
      <c r="M41" s="4">
        <v>9.4857442815899997</v>
      </c>
      <c r="N41" s="4">
        <v>6624.9035154314397</v>
      </c>
      <c r="O41" s="4">
        <v>1459731.12158535</v>
      </c>
      <c r="P41" s="4">
        <v>1.2448357912092101</v>
      </c>
      <c r="Q41" s="4">
        <v>1130.1297481209599</v>
      </c>
      <c r="R41" s="4">
        <v>1172629.45996066</v>
      </c>
      <c r="S41" s="4">
        <v>363238.87034373399</v>
      </c>
      <c r="T41" s="4">
        <v>137.651095666114</v>
      </c>
      <c r="U41" s="4" t="s">
        <v>130</v>
      </c>
      <c r="V41" s="4">
        <v>2638.8374795417799</v>
      </c>
      <c r="W41" s="4">
        <v>3581.2584322203202</v>
      </c>
      <c r="X41" s="4"/>
      <c r="Y41" s="4" t="s">
        <v>130</v>
      </c>
      <c r="Z41" s="4">
        <v>2595.0530508984798</v>
      </c>
      <c r="AA41" s="4">
        <v>4.18519674284277E-2</v>
      </c>
      <c r="AB41" s="4">
        <v>52.248947486949199</v>
      </c>
      <c r="AC41" s="4">
        <v>62005.521134373397</v>
      </c>
      <c r="AD41" s="4">
        <v>8854.0265946929994</v>
      </c>
      <c r="AE41" s="4">
        <v>144.02579513513001</v>
      </c>
      <c r="AF41" s="4">
        <v>80.611100737448396</v>
      </c>
      <c r="AG41" s="4">
        <v>61.475283551712799</v>
      </c>
      <c r="AH41" s="4">
        <v>923.26434010798903</v>
      </c>
      <c r="AI41" s="4">
        <v>6.6431117771128996</v>
      </c>
      <c r="AJ41" s="4">
        <v>4.1669819964486896</v>
      </c>
      <c r="AK41" s="4">
        <v>138.98070228004499</v>
      </c>
      <c r="AL41" s="4">
        <v>4771.1768974466704</v>
      </c>
      <c r="AM41" s="4"/>
      <c r="AN41" s="4" t="s">
        <v>130</v>
      </c>
      <c r="AO41" s="4">
        <v>310433.60593442299</v>
      </c>
      <c r="AP41" s="4">
        <v>1579.9397983286101</v>
      </c>
      <c r="AQ41" s="4">
        <v>210.622284813954</v>
      </c>
      <c r="AR41" s="4">
        <v>196.48445229547701</v>
      </c>
      <c r="AS41" s="4">
        <v>134167.336593249</v>
      </c>
      <c r="AT41" s="4">
        <v>1.4410783778171199</v>
      </c>
      <c r="AU41" s="4" t="s">
        <v>130</v>
      </c>
      <c r="AV41" s="4">
        <v>93102.039874111695</v>
      </c>
      <c r="AW41" s="4">
        <v>2186.9685787282301</v>
      </c>
      <c r="AX41" s="4">
        <v>6.3201739534261403</v>
      </c>
      <c r="AY41" s="4" t="s">
        <v>130</v>
      </c>
      <c r="AZ41" s="4">
        <v>346.02980785721599</v>
      </c>
      <c r="BA41" s="4">
        <v>1395305.9302354499</v>
      </c>
      <c r="BB41" s="4">
        <v>2.1266132715739898</v>
      </c>
      <c r="BC41" s="4">
        <v>13.8761660578517</v>
      </c>
      <c r="BD41" s="4">
        <v>656116.44058006199</v>
      </c>
      <c r="BE41" s="4">
        <v>11027.630710543001</v>
      </c>
      <c r="BF41" s="4"/>
      <c r="BG41" s="4" t="s">
        <v>130</v>
      </c>
      <c r="BH41" s="4" t="s">
        <v>111</v>
      </c>
      <c r="BI41" s="4" t="s">
        <v>111</v>
      </c>
      <c r="BJ41" s="4" t="s">
        <v>111</v>
      </c>
      <c r="BK41" s="4" t="s">
        <v>111</v>
      </c>
      <c r="BL41" s="4" t="s">
        <v>111</v>
      </c>
      <c r="BM41" s="4" t="s">
        <v>111</v>
      </c>
      <c r="BN41" s="4" t="s">
        <v>111</v>
      </c>
      <c r="BO41" s="4" t="s">
        <v>111</v>
      </c>
      <c r="BP41" s="4" t="s">
        <v>111</v>
      </c>
      <c r="BQ41" s="4" t="s">
        <v>111</v>
      </c>
      <c r="BR41" s="4" t="s">
        <v>111</v>
      </c>
      <c r="BS41" s="4" t="s">
        <v>111</v>
      </c>
      <c r="BT41" s="4">
        <v>5664.7620439830998</v>
      </c>
      <c r="BU41" s="4">
        <v>0.124192797777326</v>
      </c>
      <c r="BV41" s="4">
        <v>12.067953971863901</v>
      </c>
      <c r="BW41" s="4">
        <v>45612.645381738403</v>
      </c>
      <c r="BX41" s="4">
        <v>24280.875826902698</v>
      </c>
      <c r="BY41" s="4"/>
      <c r="BZ41" s="4" t="s">
        <v>130</v>
      </c>
      <c r="CA41" s="4">
        <v>362.12961495238699</v>
      </c>
      <c r="CB41" s="4">
        <v>2.5160163286901098</v>
      </c>
      <c r="CC41" s="4">
        <v>0.56184225844150304</v>
      </c>
      <c r="CD41" s="4">
        <v>143.92975547218299</v>
      </c>
      <c r="CE41" s="4">
        <v>4426.3286840370602</v>
      </c>
      <c r="CF41" s="4">
        <v>2.7349413180471498E-2</v>
      </c>
      <c r="CG41" s="4">
        <v>1.6629468222986501</v>
      </c>
      <c r="CH41" s="4">
        <v>161843.64376774401</v>
      </c>
      <c r="CI41" s="4">
        <v>1996.00365485763</v>
      </c>
      <c r="CJ41" s="4">
        <v>52.554619637134401</v>
      </c>
      <c r="CK41" s="4">
        <v>1.56398741395842</v>
      </c>
      <c r="CL41" s="4">
        <v>37.979604241056698</v>
      </c>
    </row>
    <row r="42" spans="1:90" x14ac:dyDescent="0.25">
      <c r="A42" s="3" t="s">
        <v>84</v>
      </c>
      <c r="B42" s="3" t="s">
        <v>85</v>
      </c>
      <c r="C42" s="3" t="s">
        <v>111</v>
      </c>
      <c r="D42" s="3">
        <v>44106.943217592598</v>
      </c>
      <c r="E42" s="4">
        <v>3</v>
      </c>
      <c r="F42" s="3" t="s">
        <v>115</v>
      </c>
      <c r="G42" s="4">
        <v>105418.54974034701</v>
      </c>
      <c r="H42" s="4">
        <v>3.6679797647194001</v>
      </c>
      <c r="I42" s="4" t="s">
        <v>130</v>
      </c>
      <c r="J42" s="4">
        <v>28740.2211850563</v>
      </c>
      <c r="K42" s="4">
        <v>4606.1049679750504</v>
      </c>
      <c r="L42" s="4">
        <v>4.7560262385782002</v>
      </c>
      <c r="M42" s="4">
        <v>17.375116948722798</v>
      </c>
      <c r="N42" s="4">
        <v>968.47761911255395</v>
      </c>
      <c r="O42" s="4">
        <v>1464973.8357178499</v>
      </c>
      <c r="P42" s="4">
        <v>1.2223037517487101</v>
      </c>
      <c r="Q42" s="4">
        <v>422.67014786298898</v>
      </c>
      <c r="R42" s="4">
        <v>1198535.0070487501</v>
      </c>
      <c r="S42" s="4">
        <v>607023.66750578105</v>
      </c>
      <c r="T42" s="4">
        <v>214.33631141135501</v>
      </c>
      <c r="U42" s="4">
        <v>2927.8342968094198</v>
      </c>
      <c r="V42" s="4">
        <v>2832.1083978196202</v>
      </c>
      <c r="W42" s="4">
        <v>6093.6372748126996</v>
      </c>
      <c r="X42" s="4"/>
      <c r="Y42" s="4" t="s">
        <v>130</v>
      </c>
      <c r="Z42" s="4">
        <v>2020.98377495626</v>
      </c>
      <c r="AA42" s="4">
        <v>3.8496654188233698E-2</v>
      </c>
      <c r="AB42" s="4">
        <v>55.048218871061501</v>
      </c>
      <c r="AC42" s="4">
        <v>52497.647329932501</v>
      </c>
      <c r="AD42" s="4">
        <v>12014.829993482999</v>
      </c>
      <c r="AE42" s="4">
        <v>146.79383573204601</v>
      </c>
      <c r="AF42" s="4">
        <v>66.760495496904994</v>
      </c>
      <c r="AG42" s="4">
        <v>81.848327850868003</v>
      </c>
      <c r="AH42" s="4">
        <v>479.91253875028798</v>
      </c>
      <c r="AI42" s="4">
        <v>18.707984735123102</v>
      </c>
      <c r="AJ42" s="4">
        <v>3.0991327643382198</v>
      </c>
      <c r="AK42" s="4">
        <v>25.6528185983219</v>
      </c>
      <c r="AL42" s="4">
        <v>6511.7828461869403</v>
      </c>
      <c r="AM42" s="4"/>
      <c r="AN42" s="4" t="s">
        <v>130</v>
      </c>
      <c r="AO42" s="4">
        <v>325226.514185787</v>
      </c>
      <c r="AP42" s="4">
        <v>10617.339262723999</v>
      </c>
      <c r="AQ42" s="4" t="s">
        <v>130</v>
      </c>
      <c r="AR42" s="4">
        <v>30.631640012447701</v>
      </c>
      <c r="AS42" s="4">
        <v>130041.125516175</v>
      </c>
      <c r="AT42" s="4">
        <v>1.35622303372366</v>
      </c>
      <c r="AU42" s="4" t="s">
        <v>130</v>
      </c>
      <c r="AV42" s="4">
        <v>95884.763997211194</v>
      </c>
      <c r="AW42" s="4">
        <v>3627.6769103433699</v>
      </c>
      <c r="AX42" s="4">
        <v>14.8850402383617</v>
      </c>
      <c r="AY42" s="4" t="s">
        <v>130</v>
      </c>
      <c r="AZ42" s="4">
        <v>243.71293945139101</v>
      </c>
      <c r="BA42" s="4">
        <v>1447458.6758504</v>
      </c>
      <c r="BB42" s="4">
        <v>2.0339028756465898</v>
      </c>
      <c r="BC42" s="4">
        <v>16.6504467657406</v>
      </c>
      <c r="BD42" s="4">
        <v>711665.58304326201</v>
      </c>
      <c r="BE42" s="4">
        <v>707.76396925337997</v>
      </c>
      <c r="BF42" s="4"/>
      <c r="BG42" s="4">
        <v>13.416628549693099</v>
      </c>
      <c r="BH42" s="4" t="s">
        <v>111</v>
      </c>
      <c r="BI42" s="4" t="s">
        <v>111</v>
      </c>
      <c r="BJ42" s="4" t="s">
        <v>111</v>
      </c>
      <c r="BK42" s="4" t="s">
        <v>111</v>
      </c>
      <c r="BL42" s="4" t="s">
        <v>111</v>
      </c>
      <c r="BM42" s="4" t="s">
        <v>111</v>
      </c>
      <c r="BN42" s="4" t="s">
        <v>111</v>
      </c>
      <c r="BO42" s="4" t="s">
        <v>111</v>
      </c>
      <c r="BP42" s="4" t="s">
        <v>111</v>
      </c>
      <c r="BQ42" s="4" t="s">
        <v>111</v>
      </c>
      <c r="BR42" s="4" t="s">
        <v>111</v>
      </c>
      <c r="BS42" s="4" t="s">
        <v>111</v>
      </c>
      <c r="BT42" s="4">
        <v>7731.3351411732701</v>
      </c>
      <c r="BU42" s="4">
        <v>8.4963946076185098E-2</v>
      </c>
      <c r="BV42" s="4">
        <v>15.7663965314226</v>
      </c>
      <c r="BW42" s="4">
        <v>90995.481003680994</v>
      </c>
      <c r="BX42" s="4">
        <v>34818.4192962495</v>
      </c>
      <c r="BY42" s="4"/>
      <c r="BZ42" s="4" t="s">
        <v>130</v>
      </c>
      <c r="CA42" s="4">
        <v>360.18186972586898</v>
      </c>
      <c r="CB42" s="4">
        <v>14.720438665506199</v>
      </c>
      <c r="CC42" s="4">
        <v>2.2429881657304498</v>
      </c>
      <c r="CD42" s="4">
        <v>24.468147852812901</v>
      </c>
      <c r="CE42" s="4">
        <v>1562.6288183808699</v>
      </c>
      <c r="CF42" s="4">
        <v>8.9101786059976405E-3</v>
      </c>
      <c r="CG42" s="4">
        <v>0.91754857834330705</v>
      </c>
      <c r="CH42" s="4">
        <v>175375.70092355099</v>
      </c>
      <c r="CI42" s="4">
        <v>24587.587813619699</v>
      </c>
      <c r="CJ42" s="4">
        <v>247.029717359058</v>
      </c>
      <c r="CK42" s="4">
        <v>60.809913254648698</v>
      </c>
      <c r="CL42" s="4">
        <v>99.532914810737907</v>
      </c>
    </row>
    <row r="43" spans="1:90" x14ac:dyDescent="0.25">
      <c r="A43" s="3" t="s">
        <v>108</v>
      </c>
      <c r="B43" s="3" t="s">
        <v>22</v>
      </c>
      <c r="C43" s="3" t="s">
        <v>111</v>
      </c>
      <c r="D43" s="3">
        <v>44107.267789351798</v>
      </c>
      <c r="E43" s="4">
        <v>3</v>
      </c>
      <c r="F43" s="3" t="s">
        <v>115</v>
      </c>
      <c r="G43" s="4">
        <v>100622.963303735</v>
      </c>
      <c r="H43" s="4">
        <v>3.7855073720322001</v>
      </c>
      <c r="I43" s="4">
        <v>40.536941375741797</v>
      </c>
      <c r="J43" s="4">
        <v>26581.103512609701</v>
      </c>
      <c r="K43" s="4">
        <v>13397.853850994499</v>
      </c>
      <c r="L43" s="4">
        <v>0.90556285968085504</v>
      </c>
      <c r="M43" s="4">
        <v>0.34700717972774697</v>
      </c>
      <c r="N43" s="4">
        <v>14795.056696247701</v>
      </c>
      <c r="O43" s="4">
        <v>1414505.8159109601</v>
      </c>
      <c r="P43" s="4">
        <v>1.1334824953296101</v>
      </c>
      <c r="Q43" s="4">
        <v>1055.17563993831</v>
      </c>
      <c r="R43" s="4">
        <v>1247929.1226280699</v>
      </c>
      <c r="S43" s="4">
        <v>388292.07687611203</v>
      </c>
      <c r="T43" s="4">
        <v>172.87551634247799</v>
      </c>
      <c r="U43" s="4" t="s">
        <v>130</v>
      </c>
      <c r="V43" s="4">
        <v>2246.0790578746801</v>
      </c>
      <c r="W43" s="4">
        <v>4361.4933935613199</v>
      </c>
      <c r="X43" s="4"/>
      <c r="Y43" s="4" t="s">
        <v>130</v>
      </c>
      <c r="Z43" s="4">
        <v>3372.67194717442</v>
      </c>
      <c r="AA43" s="4">
        <v>5.9750058344443802E-2</v>
      </c>
      <c r="AB43" s="4">
        <v>136.68835216072401</v>
      </c>
      <c r="AC43" s="4">
        <v>56446.337302833002</v>
      </c>
      <c r="AD43" s="4">
        <v>10885.296886215599</v>
      </c>
      <c r="AE43" s="4">
        <v>215.21910953612499</v>
      </c>
      <c r="AF43" s="4" t="s">
        <v>130</v>
      </c>
      <c r="AG43" s="4">
        <v>50.577743350380601</v>
      </c>
      <c r="AH43" s="4">
        <v>1352.56216031145</v>
      </c>
      <c r="AI43" s="4">
        <v>72.187303844713497</v>
      </c>
      <c r="AJ43" s="4">
        <v>5.1007702135667898</v>
      </c>
      <c r="AK43" s="4">
        <v>18.736842744827101</v>
      </c>
      <c r="AL43" s="4">
        <v>6483.7459403797202</v>
      </c>
      <c r="AM43" s="4"/>
      <c r="AN43" s="4" t="s">
        <v>130</v>
      </c>
      <c r="AO43" s="4">
        <v>306954.75247456401</v>
      </c>
      <c r="AP43" s="4">
        <v>5337.3336844383903</v>
      </c>
      <c r="AQ43" s="4">
        <v>648.56910141235505</v>
      </c>
      <c r="AR43" s="4">
        <v>57.510879143555499</v>
      </c>
      <c r="AS43" s="4">
        <v>124615.014365015</v>
      </c>
      <c r="AT43" s="4">
        <v>1.31566784783077</v>
      </c>
      <c r="AU43" s="4" t="s">
        <v>130</v>
      </c>
      <c r="AV43" s="4">
        <v>94716.166067656493</v>
      </c>
      <c r="AW43" s="4">
        <v>215.91065929985101</v>
      </c>
      <c r="AX43" s="4">
        <v>2.28730376439588</v>
      </c>
      <c r="AY43" s="4">
        <v>5.5503414299653704</v>
      </c>
      <c r="AZ43" s="4">
        <v>94.395271262484101</v>
      </c>
      <c r="BA43" s="4">
        <v>1336200.0706974301</v>
      </c>
      <c r="BB43" s="4">
        <v>2.07076076450624</v>
      </c>
      <c r="BC43" s="4">
        <v>14.2599264934169</v>
      </c>
      <c r="BD43" s="4">
        <v>645270.13144178397</v>
      </c>
      <c r="BE43" s="4">
        <v>10096.0154379329</v>
      </c>
      <c r="BF43" s="4"/>
      <c r="BG43" s="4" t="s">
        <v>130</v>
      </c>
      <c r="BH43" s="4" t="s">
        <v>111</v>
      </c>
      <c r="BI43" s="4" t="s">
        <v>111</v>
      </c>
      <c r="BJ43" s="4" t="s">
        <v>111</v>
      </c>
      <c r="BK43" s="4" t="s">
        <v>111</v>
      </c>
      <c r="BL43" s="4" t="s">
        <v>111</v>
      </c>
      <c r="BM43" s="4" t="s">
        <v>111</v>
      </c>
      <c r="BN43" s="4" t="s">
        <v>111</v>
      </c>
      <c r="BO43" s="4" t="s">
        <v>111</v>
      </c>
      <c r="BP43" s="4" t="s">
        <v>111</v>
      </c>
      <c r="BQ43" s="4" t="s">
        <v>111</v>
      </c>
      <c r="BR43" s="4" t="s">
        <v>111</v>
      </c>
      <c r="BS43" s="4" t="s">
        <v>111</v>
      </c>
      <c r="BT43" s="4">
        <v>9612.1822159349103</v>
      </c>
      <c r="BU43" s="4">
        <v>0.16858837530404999</v>
      </c>
      <c r="BV43" s="4">
        <v>20.420840309157999</v>
      </c>
      <c r="BW43" s="4">
        <v>57015.688054406499</v>
      </c>
      <c r="BX43" s="4">
        <v>24810.4578934536</v>
      </c>
      <c r="BY43" s="4"/>
      <c r="BZ43" s="4" t="s">
        <v>130</v>
      </c>
      <c r="CA43" s="4">
        <v>594.86734699957697</v>
      </c>
      <c r="CB43" s="4">
        <v>16.922609432668299</v>
      </c>
      <c r="CC43" s="4">
        <v>1.0944896168745999</v>
      </c>
      <c r="CD43" s="4">
        <v>35.152223382950297</v>
      </c>
      <c r="CE43" s="4">
        <v>3072.5671407116602</v>
      </c>
      <c r="CF43" s="4">
        <v>1.73160583952655E-2</v>
      </c>
      <c r="CG43" s="4">
        <v>1.04328050521789</v>
      </c>
      <c r="CH43" s="4">
        <v>177440.33142968299</v>
      </c>
      <c r="CI43" s="4">
        <v>1845.1077724710999</v>
      </c>
      <c r="CJ43" s="4">
        <v>126.024561154878</v>
      </c>
      <c r="CK43" s="4">
        <v>5.0847988160420501</v>
      </c>
      <c r="CL43" s="4">
        <v>14.6408585402932</v>
      </c>
    </row>
    <row r="44" spans="1:90" x14ac:dyDescent="0.25">
      <c r="A44" s="3" t="s">
        <v>92</v>
      </c>
      <c r="B44" s="3" t="s">
        <v>9</v>
      </c>
      <c r="C44" s="3" t="s">
        <v>111</v>
      </c>
      <c r="D44" s="3">
        <v>44106.9241203704</v>
      </c>
      <c r="E44" s="4">
        <v>3</v>
      </c>
      <c r="F44" s="3" t="s">
        <v>115</v>
      </c>
      <c r="G44" s="4">
        <v>112582.160768763</v>
      </c>
      <c r="H44" s="4">
        <v>3.58742855384385</v>
      </c>
      <c r="I44" s="4" t="s">
        <v>130</v>
      </c>
      <c r="J44" s="4">
        <v>31382.411964172399</v>
      </c>
      <c r="K44" s="4">
        <v>18438.236359238999</v>
      </c>
      <c r="L44" s="4">
        <v>0.93482393853285894</v>
      </c>
      <c r="M44" s="4">
        <v>2.8000240939079601</v>
      </c>
      <c r="N44" s="4">
        <v>19723.752889957599</v>
      </c>
      <c r="O44" s="4">
        <v>1381607.3710428299</v>
      </c>
      <c r="P44" s="4">
        <v>1.0668094605685301</v>
      </c>
      <c r="Q44" s="4">
        <v>459.82652964894498</v>
      </c>
      <c r="R44" s="4">
        <v>1295083.53844794</v>
      </c>
      <c r="S44" s="4">
        <v>481905.60380187503</v>
      </c>
      <c r="T44" s="4">
        <v>154.33217422224999</v>
      </c>
      <c r="U44" s="4" t="s">
        <v>130</v>
      </c>
      <c r="V44" s="4">
        <v>3122.5219642658299</v>
      </c>
      <c r="W44" s="4">
        <v>6609.5708074191898</v>
      </c>
      <c r="X44" s="4"/>
      <c r="Y44" s="4" t="s">
        <v>130</v>
      </c>
      <c r="Z44" s="4">
        <v>1878.06767100303</v>
      </c>
      <c r="AA44" s="4">
        <v>3.6343626995379297E-2</v>
      </c>
      <c r="AB44" s="4">
        <v>62.724989387367302</v>
      </c>
      <c r="AC44" s="4">
        <v>51675.295678161303</v>
      </c>
      <c r="AD44" s="4">
        <v>1616.05130026099</v>
      </c>
      <c r="AE44" s="4">
        <v>16.823707956671601</v>
      </c>
      <c r="AF44" s="4">
        <v>1.009866460749</v>
      </c>
      <c r="AG44" s="4">
        <v>96.057973927212203</v>
      </c>
      <c r="AH44" s="4">
        <v>864.20406638649604</v>
      </c>
      <c r="AI44" s="4">
        <v>6.9385768827527796</v>
      </c>
      <c r="AJ44" s="4">
        <v>2.5310770362850499</v>
      </c>
      <c r="AK44" s="4">
        <v>124.550621977635</v>
      </c>
      <c r="AL44" s="4">
        <v>5449.2254720430401</v>
      </c>
      <c r="AM44" s="4"/>
      <c r="AN44" s="4" t="s">
        <v>130</v>
      </c>
      <c r="AO44" s="4">
        <v>332201.11425913201</v>
      </c>
      <c r="AP44" s="4">
        <v>6738.3116622080697</v>
      </c>
      <c r="AQ44" s="4">
        <v>1702.87597664696</v>
      </c>
      <c r="AR44" s="4">
        <v>49.3003486499871</v>
      </c>
      <c r="AS44" s="4">
        <v>146993.84425951901</v>
      </c>
      <c r="AT44" s="4">
        <v>1.35939845601932</v>
      </c>
      <c r="AU44" s="4">
        <v>298.98302797052798</v>
      </c>
      <c r="AV44" s="4">
        <v>108131.53686370701</v>
      </c>
      <c r="AW44" s="4">
        <v>3621.8232910001602</v>
      </c>
      <c r="AX44" s="4">
        <v>68.366142209686799</v>
      </c>
      <c r="AY44" s="4">
        <v>172.10700295964401</v>
      </c>
      <c r="AZ44" s="4">
        <v>52.976856290817402</v>
      </c>
      <c r="BA44" s="4">
        <v>1309872.37156329</v>
      </c>
      <c r="BB44" s="4">
        <v>1.9127785068544301</v>
      </c>
      <c r="BC44" s="4">
        <v>17.156519962339701</v>
      </c>
      <c r="BD44" s="4">
        <v>684800.86265575001</v>
      </c>
      <c r="BE44" s="4">
        <v>11168.6961821721</v>
      </c>
      <c r="BF44" s="4"/>
      <c r="BG44" s="4" t="s">
        <v>130</v>
      </c>
      <c r="BH44" s="4" t="s">
        <v>111</v>
      </c>
      <c r="BI44" s="4" t="s">
        <v>111</v>
      </c>
      <c r="BJ44" s="4" t="s">
        <v>111</v>
      </c>
      <c r="BK44" s="4" t="s">
        <v>111</v>
      </c>
      <c r="BL44" s="4" t="s">
        <v>111</v>
      </c>
      <c r="BM44" s="4" t="s">
        <v>111</v>
      </c>
      <c r="BN44" s="4" t="s">
        <v>111</v>
      </c>
      <c r="BO44" s="4" t="s">
        <v>111</v>
      </c>
      <c r="BP44" s="4" t="s">
        <v>111</v>
      </c>
      <c r="BQ44" s="4" t="s">
        <v>111</v>
      </c>
      <c r="BR44" s="4" t="s">
        <v>111</v>
      </c>
      <c r="BS44" s="4" t="s">
        <v>111</v>
      </c>
      <c r="BT44" s="4">
        <v>10176.859611133001</v>
      </c>
      <c r="BU44" s="4">
        <v>0.10502687451301</v>
      </c>
      <c r="BV44" s="4">
        <v>19.133959975744901</v>
      </c>
      <c r="BW44" s="4">
        <v>96897.671746599706</v>
      </c>
      <c r="BX44" s="4">
        <v>31029.9678156183</v>
      </c>
      <c r="BY44" s="4"/>
      <c r="BZ44" s="4">
        <v>1404.79919028944</v>
      </c>
      <c r="CA44" s="4">
        <v>248.99427989820899</v>
      </c>
      <c r="CB44" s="4">
        <v>1.4794198659889299</v>
      </c>
      <c r="CC44" s="4">
        <v>1.32449467859364</v>
      </c>
      <c r="CD44" s="4">
        <v>168.30535105175599</v>
      </c>
      <c r="CE44" s="4">
        <v>15188.949030931401</v>
      </c>
      <c r="CF44" s="4">
        <v>9.9802048375117094E-2</v>
      </c>
      <c r="CG44" s="4">
        <v>2.0824932028558498</v>
      </c>
      <c r="CH44" s="4">
        <v>152190.754380531</v>
      </c>
      <c r="CI44" s="4">
        <v>3034.9247622841999</v>
      </c>
      <c r="CJ44" s="4">
        <v>62.024052641848598</v>
      </c>
      <c r="CK44" s="4">
        <v>3.4626910152252899</v>
      </c>
      <c r="CL44" s="4">
        <v>48.931416652327599</v>
      </c>
    </row>
    <row r="47" spans="1:90" x14ac:dyDescent="0.25">
      <c r="A47" s="2" t="s">
        <v>60</v>
      </c>
      <c r="B47" s="2" t="s">
        <v>161</v>
      </c>
      <c r="C47" s="2" t="s">
        <v>162</v>
      </c>
    </row>
    <row r="48" spans="1:90" x14ac:dyDescent="0.25">
      <c r="A48" s="2" t="s">
        <v>146</v>
      </c>
      <c r="B48" s="2" t="s">
        <v>147</v>
      </c>
      <c r="C48" s="2" t="s">
        <v>154</v>
      </c>
    </row>
    <row r="49" spans="1:25" x14ac:dyDescent="0.25">
      <c r="A49" s="2" t="s">
        <v>148</v>
      </c>
      <c r="B49" s="2" t="s">
        <v>147</v>
      </c>
      <c r="C49" s="2" t="s">
        <v>153</v>
      </c>
    </row>
    <row r="50" spans="1:25" x14ac:dyDescent="0.25">
      <c r="A50" s="2" t="s">
        <v>149</v>
      </c>
      <c r="B50" s="2" t="s">
        <v>147</v>
      </c>
      <c r="C50" s="2" t="s">
        <v>152</v>
      </c>
      <c r="N50" s="2" t="s">
        <v>165</v>
      </c>
    </row>
    <row r="51" spans="1:25" x14ac:dyDescent="0.25">
      <c r="A51" s="2" t="s">
        <v>150</v>
      </c>
      <c r="B51" s="2" t="s">
        <v>147</v>
      </c>
      <c r="C51" s="2" t="s">
        <v>151</v>
      </c>
      <c r="N51" s="2" t="s">
        <v>163</v>
      </c>
    </row>
    <row r="52" spans="1:25" x14ac:dyDescent="0.25">
      <c r="A52" s="2" t="s">
        <v>156</v>
      </c>
      <c r="B52" s="2" t="s">
        <v>157</v>
      </c>
      <c r="C52" s="2" t="s">
        <v>158</v>
      </c>
    </row>
    <row r="53" spans="1:25" x14ac:dyDescent="0.25">
      <c r="A53" s="2" t="s">
        <v>159</v>
      </c>
      <c r="B53" s="2" t="s">
        <v>157</v>
      </c>
      <c r="C53" s="2" t="s">
        <v>160</v>
      </c>
      <c r="J53" s="2" t="s">
        <v>136</v>
      </c>
      <c r="K53" s="2" t="s">
        <v>131</v>
      </c>
      <c r="L53" s="2" t="s">
        <v>60</v>
      </c>
      <c r="M53" s="2" t="s">
        <v>132</v>
      </c>
      <c r="N53" s="2" t="s">
        <v>133</v>
      </c>
      <c r="O53" s="2" t="s">
        <v>134</v>
      </c>
      <c r="P53" s="2" t="s">
        <v>135</v>
      </c>
      <c r="Q53" s="2" t="s">
        <v>137</v>
      </c>
      <c r="R53" s="2" t="s">
        <v>138</v>
      </c>
      <c r="S53" s="2" t="s">
        <v>139</v>
      </c>
      <c r="T53" s="2" t="s">
        <v>140</v>
      </c>
      <c r="U53" s="2" t="s">
        <v>141</v>
      </c>
      <c r="V53" s="2" t="s">
        <v>142</v>
      </c>
      <c r="W53" s="2" t="s">
        <v>143</v>
      </c>
      <c r="X53" s="2" t="s">
        <v>144</v>
      </c>
      <c r="Y53" s="2" t="s">
        <v>145</v>
      </c>
    </row>
    <row r="54" spans="1:25" x14ac:dyDescent="0.25">
      <c r="J54" s="2">
        <v>5.0999999999999996</v>
      </c>
      <c r="K54" s="2">
        <v>0.27</v>
      </c>
      <c r="L54" s="3" t="s">
        <v>39</v>
      </c>
      <c r="M54" s="4">
        <v>0.81814449807586898</v>
      </c>
      <c r="N54" s="2">
        <f>150*M54/(2*K54)</f>
        <v>227.26236057663024</v>
      </c>
      <c r="O54" s="4">
        <v>0.96680848494206695</v>
      </c>
      <c r="P54" s="2">
        <f>500*O54/(K54*2)</f>
        <v>895.19304161302489</v>
      </c>
      <c r="Q54" s="2">
        <f>N54/P54</f>
        <v>0.25386966834229646</v>
      </c>
      <c r="R54" s="4">
        <v>0.87161258290646204</v>
      </c>
      <c r="S54" s="2">
        <f>1500*R54/(2*K54)</f>
        <v>2421.1460636290612</v>
      </c>
      <c r="T54" s="4">
        <v>2.5092991636784201</v>
      </c>
      <c r="U54" s="2">
        <f>50*T54/(2*K54)</f>
        <v>232.34251515540925</v>
      </c>
      <c r="V54" s="4">
        <v>1.7315365217256101E-2</v>
      </c>
      <c r="W54" s="2">
        <f>50*V54/(2*K54)</f>
        <v>1.6032745571533424</v>
      </c>
      <c r="X54" s="4">
        <v>168.725575948585</v>
      </c>
      <c r="Y54" s="2">
        <f>50*W54/(2*K54)</f>
        <v>148.45134788456875</v>
      </c>
    </row>
    <row r="55" spans="1:25" x14ac:dyDescent="0.25">
      <c r="A55" s="2" t="s">
        <v>155</v>
      </c>
      <c r="J55" s="2">
        <v>4.9000000000000004</v>
      </c>
      <c r="K55" s="2">
        <v>0.26</v>
      </c>
      <c r="L55" s="3" t="s">
        <v>32</v>
      </c>
      <c r="M55" s="4">
        <v>0.71302586678518898</v>
      </c>
      <c r="N55" s="2">
        <f t="shared" ref="N55:N89" si="0">150*M55/(2*K55)</f>
        <v>205.68053849572757</v>
      </c>
      <c r="O55" s="4">
        <v>0.84172377164913204</v>
      </c>
      <c r="P55" s="2">
        <f t="shared" ref="P55:P89" si="1">500*O55/(K55*2)</f>
        <v>809.34978043185765</v>
      </c>
      <c r="Q55" s="2">
        <f t="shared" ref="Q55:Q89" si="2">N55/P55</f>
        <v>0.25413059157930373</v>
      </c>
      <c r="R55" s="4">
        <v>0.80281149313143996</v>
      </c>
      <c r="S55" s="2">
        <f t="shared" ref="S55:S89" si="3">1500*R55/(2*K55)</f>
        <v>2315.8023840330002</v>
      </c>
      <c r="T55" s="4">
        <v>2.8411598685006498</v>
      </c>
      <c r="U55" s="2">
        <f t="shared" ref="U55:U89" si="4">50*T55/(2*K55)</f>
        <v>273.18844889429323</v>
      </c>
      <c r="V55" s="4">
        <v>2.6553135093337701E-2</v>
      </c>
      <c r="W55" s="2">
        <f t="shared" ref="W55:W89" si="5">50*V55/(2*K55)</f>
        <v>2.5531860666670863</v>
      </c>
      <c r="X55" s="4">
        <v>168.19850764746201</v>
      </c>
      <c r="Y55" s="2">
        <f t="shared" ref="Y55:Y89" si="6">50*W55/(2*K55)</f>
        <v>245.49866025645059</v>
      </c>
    </row>
    <row r="56" spans="1:25" x14ac:dyDescent="0.25">
      <c r="A56" s="2" t="s">
        <v>164</v>
      </c>
      <c r="J56" s="2">
        <v>5.0999999999999996</v>
      </c>
      <c r="K56" s="2">
        <v>0.27</v>
      </c>
      <c r="L56" s="3" t="s">
        <v>125</v>
      </c>
      <c r="M56" s="4">
        <v>1.1138090068577999</v>
      </c>
      <c r="N56" s="2">
        <f t="shared" si="0"/>
        <v>309.3913907938333</v>
      </c>
      <c r="O56" s="4">
        <v>0.99402067796272298</v>
      </c>
      <c r="P56" s="2">
        <f t="shared" si="1"/>
        <v>920.38951663215084</v>
      </c>
      <c r="Q56" s="2">
        <f t="shared" si="2"/>
        <v>0.33615266710766628</v>
      </c>
      <c r="R56" s="4">
        <v>0.85956031210712602</v>
      </c>
      <c r="S56" s="2">
        <f t="shared" si="3"/>
        <v>2387.6675336309054</v>
      </c>
      <c r="T56" s="4">
        <v>2.3832137916841099</v>
      </c>
      <c r="U56" s="2">
        <f t="shared" si="4"/>
        <v>220.66794367445462</v>
      </c>
      <c r="V56" s="4">
        <v>2.0052298831787399E-2</v>
      </c>
      <c r="W56" s="2">
        <f t="shared" si="5"/>
        <v>1.8566943362766108</v>
      </c>
      <c r="X56" s="4">
        <v>220.12062205794399</v>
      </c>
      <c r="Y56" s="2">
        <f t="shared" si="6"/>
        <v>171.91614224783433</v>
      </c>
    </row>
    <row r="57" spans="1:25" x14ac:dyDescent="0.25">
      <c r="J57" s="2">
        <v>4.9000000000000004</v>
      </c>
      <c r="K57" s="2">
        <v>0.26</v>
      </c>
      <c r="L57" s="3" t="s">
        <v>58</v>
      </c>
      <c r="M57" s="4">
        <v>0.65406776022417001</v>
      </c>
      <c r="N57" s="2">
        <f t="shared" si="0"/>
        <v>188.67339237235674</v>
      </c>
      <c r="O57" s="4">
        <v>0.799972365684674</v>
      </c>
      <c r="P57" s="2">
        <f t="shared" si="1"/>
        <v>769.20419777372501</v>
      </c>
      <c r="Q57" s="2">
        <f t="shared" si="2"/>
        <v>0.24528388289926931</v>
      </c>
      <c r="R57" s="4">
        <v>0.73860095740682297</v>
      </c>
      <c r="S57" s="2">
        <f t="shared" si="3"/>
        <v>2130.579684827374</v>
      </c>
      <c r="T57" s="4">
        <v>2.6596745947398399</v>
      </c>
      <c r="U57" s="2">
        <f t="shared" si="4"/>
        <v>255.73794180190765</v>
      </c>
      <c r="V57" s="4">
        <v>1.9942885504737402E-2</v>
      </c>
      <c r="W57" s="2">
        <f t="shared" si="5"/>
        <v>1.9175851446862886</v>
      </c>
      <c r="X57" s="4">
        <v>260.13202310802001</v>
      </c>
      <c r="Y57" s="2">
        <f t="shared" si="6"/>
        <v>184.38318698906619</v>
      </c>
    </row>
    <row r="58" spans="1:25" x14ac:dyDescent="0.25">
      <c r="J58" s="2">
        <v>5.0999999999999996</v>
      </c>
      <c r="K58" s="2">
        <v>0.27</v>
      </c>
      <c r="L58" s="3" t="s">
        <v>41</v>
      </c>
      <c r="M58" s="4">
        <v>1.5017558746436599</v>
      </c>
      <c r="N58" s="2">
        <f t="shared" si="0"/>
        <v>417.15440962323879</v>
      </c>
      <c r="O58" s="4">
        <v>0.96022217649464503</v>
      </c>
      <c r="P58" s="2">
        <f t="shared" si="1"/>
        <v>889.09460786541206</v>
      </c>
      <c r="Q58" s="2">
        <f t="shared" si="2"/>
        <v>0.46919012434994556</v>
      </c>
      <c r="R58" s="4">
        <v>0.95851903684708595</v>
      </c>
      <c r="S58" s="2">
        <f t="shared" si="3"/>
        <v>2662.5528801307942</v>
      </c>
      <c r="T58" s="4">
        <v>2.5427762031477301</v>
      </c>
      <c r="U58" s="2">
        <f t="shared" si="4"/>
        <v>235.44224103219722</v>
      </c>
      <c r="V58" s="4">
        <v>2.41978373560859E-2</v>
      </c>
      <c r="W58" s="2">
        <f t="shared" si="5"/>
        <v>2.2405404959338795</v>
      </c>
      <c r="X58" s="4">
        <v>215.523966446137</v>
      </c>
      <c r="Y58" s="2">
        <f t="shared" si="6"/>
        <v>207.45745332721106</v>
      </c>
    </row>
    <row r="59" spans="1:25" x14ac:dyDescent="0.25">
      <c r="J59" s="2">
        <v>4.9000000000000004</v>
      </c>
      <c r="K59" s="2">
        <v>0.26</v>
      </c>
      <c r="L59" s="3" t="s">
        <v>124</v>
      </c>
      <c r="M59" s="4">
        <v>0.73850346582249904</v>
      </c>
      <c r="N59" s="2">
        <f t="shared" si="0"/>
        <v>213.02984591033626</v>
      </c>
      <c r="O59" s="4">
        <v>0.83627088351742895</v>
      </c>
      <c r="P59" s="2">
        <f t="shared" si="1"/>
        <v>804.10661876675863</v>
      </c>
      <c r="Q59" s="2">
        <f t="shared" si="2"/>
        <v>0.26492736278810347</v>
      </c>
      <c r="R59" s="4">
        <v>0.740289681810541</v>
      </c>
      <c r="S59" s="2">
        <f t="shared" si="3"/>
        <v>2135.4510052227142</v>
      </c>
      <c r="T59" s="4">
        <v>2.39692354738207</v>
      </c>
      <c r="U59" s="2">
        <f t="shared" si="4"/>
        <v>230.47341801750673</v>
      </c>
      <c r="V59" s="4">
        <v>2.2948781451722799E-2</v>
      </c>
      <c r="W59" s="2">
        <f t="shared" si="5"/>
        <v>2.2066136011271924</v>
      </c>
      <c r="X59" s="4">
        <v>180.216408332041</v>
      </c>
      <c r="Y59" s="2">
        <f t="shared" si="6"/>
        <v>212.1743847237685</v>
      </c>
    </row>
    <row r="60" spans="1:25" x14ac:dyDescent="0.25">
      <c r="J60" s="2">
        <v>4.0999999999999996</v>
      </c>
      <c r="K60" s="2">
        <v>0.28000000000000003</v>
      </c>
      <c r="L60" s="3" t="s">
        <v>118</v>
      </c>
      <c r="M60" s="4">
        <v>0.78684261363581298</v>
      </c>
      <c r="N60" s="2">
        <f t="shared" si="0"/>
        <v>210.76141436673561</v>
      </c>
      <c r="O60" s="4">
        <v>1.4282147122109099</v>
      </c>
      <c r="P60" s="2">
        <f t="shared" si="1"/>
        <v>1275.1917073311695</v>
      </c>
      <c r="Q60" s="2">
        <f t="shared" si="2"/>
        <v>0.1652782190748677</v>
      </c>
      <c r="R60" s="4">
        <v>1.0352285389559299</v>
      </c>
      <c r="S60" s="2">
        <f t="shared" si="3"/>
        <v>2772.9335864890977</v>
      </c>
      <c r="T60" s="4">
        <v>2.5123780969016098</v>
      </c>
      <c r="U60" s="2">
        <f t="shared" si="4"/>
        <v>224.31947293764372</v>
      </c>
      <c r="V60" s="4">
        <v>2.0531837127792898E-2</v>
      </c>
      <c r="W60" s="2">
        <f t="shared" si="5"/>
        <v>1.8331997435529372</v>
      </c>
      <c r="X60" s="4">
        <v>154.17077663479199</v>
      </c>
      <c r="Y60" s="2">
        <f t="shared" si="6"/>
        <v>163.67854853151226</v>
      </c>
    </row>
    <row r="61" spans="1:25" x14ac:dyDescent="0.25">
      <c r="J61" s="2">
        <v>3.9</v>
      </c>
      <c r="K61" s="2">
        <v>0.28999999999999998</v>
      </c>
      <c r="L61" s="3" t="s">
        <v>78</v>
      </c>
      <c r="M61" s="4">
        <v>0.83054700289294403</v>
      </c>
      <c r="N61" s="2">
        <f t="shared" si="0"/>
        <v>214.79663867920968</v>
      </c>
      <c r="O61" s="4">
        <v>1.490740361699</v>
      </c>
      <c r="P61" s="2">
        <f t="shared" si="1"/>
        <v>1285.1210014646554</v>
      </c>
      <c r="Q61" s="2">
        <f t="shared" si="2"/>
        <v>0.16714117848389798</v>
      </c>
      <c r="R61" s="4">
        <v>0.99582132245810395</v>
      </c>
      <c r="S61" s="2">
        <f t="shared" si="3"/>
        <v>2575.3999718744067</v>
      </c>
      <c r="T61" s="4">
        <v>3.1965736535051801</v>
      </c>
      <c r="U61" s="2">
        <f t="shared" si="4"/>
        <v>275.56669426768798</v>
      </c>
      <c r="V61" s="4">
        <v>2.85330182711745E-2</v>
      </c>
      <c r="W61" s="2">
        <f t="shared" si="5"/>
        <v>2.459742954411595</v>
      </c>
      <c r="X61" s="4">
        <v>247.23147937570599</v>
      </c>
      <c r="Y61" s="2">
        <f t="shared" si="6"/>
        <v>212.04680641479268</v>
      </c>
    </row>
    <row r="62" spans="1:25" x14ac:dyDescent="0.25">
      <c r="J62" s="2">
        <v>4.0999999999999996</v>
      </c>
      <c r="K62" s="2">
        <v>0.28000000000000003</v>
      </c>
      <c r="L62" s="3" t="s">
        <v>45</v>
      </c>
      <c r="M62" s="4">
        <v>0.78791964343363396</v>
      </c>
      <c r="N62" s="2">
        <f t="shared" si="0"/>
        <v>211.04990449115195</v>
      </c>
      <c r="O62" s="4">
        <v>1.5068640455422599</v>
      </c>
      <c r="P62" s="2">
        <f t="shared" si="1"/>
        <v>1345.4143263770177</v>
      </c>
      <c r="Q62" s="2">
        <f t="shared" si="2"/>
        <v>0.15686610462925207</v>
      </c>
      <c r="R62" s="4">
        <v>0.93683346096902398</v>
      </c>
      <c r="S62" s="2">
        <f t="shared" si="3"/>
        <v>2509.3753418813139</v>
      </c>
      <c r="T62" s="4">
        <v>2.3228747590409302</v>
      </c>
      <c r="U62" s="2">
        <f t="shared" si="4"/>
        <v>207.39953205722588</v>
      </c>
      <c r="V62" s="4">
        <v>2.4339340460230799E-2</v>
      </c>
      <c r="W62" s="2">
        <f t="shared" si="5"/>
        <v>2.1731553982348926</v>
      </c>
      <c r="X62" s="4">
        <v>173.99319171116599</v>
      </c>
      <c r="Y62" s="2">
        <f t="shared" si="6"/>
        <v>194.03173198525823</v>
      </c>
    </row>
    <row r="63" spans="1:25" x14ac:dyDescent="0.25">
      <c r="J63" s="2">
        <v>3.9</v>
      </c>
      <c r="K63" s="2">
        <v>0.28999999999999998</v>
      </c>
      <c r="L63" s="3" t="s">
        <v>50</v>
      </c>
      <c r="M63" s="4">
        <v>0.63519304011217204</v>
      </c>
      <c r="N63" s="2">
        <f t="shared" si="0"/>
        <v>164.27406209797553</v>
      </c>
      <c r="O63" s="4">
        <v>1.4950932240041099</v>
      </c>
      <c r="P63" s="2">
        <f t="shared" si="1"/>
        <v>1288.8734689690605</v>
      </c>
      <c r="Q63" s="2">
        <f t="shared" si="2"/>
        <v>0.12745553854047015</v>
      </c>
      <c r="R63" s="4">
        <v>0.94790998190772502</v>
      </c>
      <c r="S63" s="2">
        <f t="shared" si="3"/>
        <v>2451.4913325199786</v>
      </c>
      <c r="T63" s="4">
        <v>2.4651576948574299</v>
      </c>
      <c r="U63" s="2">
        <f t="shared" si="4"/>
        <v>212.51359438426121</v>
      </c>
      <c r="V63" s="4">
        <v>3.1406401624156498E-2</v>
      </c>
      <c r="W63" s="2">
        <f t="shared" si="5"/>
        <v>2.7074484158755601</v>
      </c>
      <c r="X63" s="4">
        <v>190.61127377877401</v>
      </c>
      <c r="Y63" s="2">
        <f t="shared" si="6"/>
        <v>233.40072550651379</v>
      </c>
    </row>
    <row r="64" spans="1:25" x14ac:dyDescent="0.25">
      <c r="J64" s="2">
        <v>4.0999999999999996</v>
      </c>
      <c r="K64" s="2">
        <v>0.28000000000000003</v>
      </c>
      <c r="L64" s="3" t="s">
        <v>3</v>
      </c>
      <c r="M64" s="4">
        <v>0.58424060641963005</v>
      </c>
      <c r="N64" s="2">
        <f t="shared" si="0"/>
        <v>156.49301957668661</v>
      </c>
      <c r="O64" s="4">
        <v>1.84906151998778</v>
      </c>
      <c r="P64" s="2">
        <f t="shared" si="1"/>
        <v>1650.9477857033748</v>
      </c>
      <c r="Q64" s="2">
        <f t="shared" si="2"/>
        <v>9.4789805547977307E-2</v>
      </c>
      <c r="R64" s="4">
        <v>1.08966589100462</v>
      </c>
      <c r="S64" s="2">
        <f t="shared" si="3"/>
        <v>2918.7479223338032</v>
      </c>
      <c r="T64" s="4">
        <v>2.9579395700192199</v>
      </c>
      <c r="U64" s="2">
        <f t="shared" si="4"/>
        <v>264.10174732314459</v>
      </c>
      <c r="V64" s="4">
        <v>2.6675123672046001E-2</v>
      </c>
      <c r="W64" s="2">
        <f t="shared" si="5"/>
        <v>2.3817074707183927</v>
      </c>
      <c r="X64" s="4">
        <v>249.67751927628299</v>
      </c>
      <c r="Y64" s="2">
        <f t="shared" si="6"/>
        <v>212.65245274271362</v>
      </c>
    </row>
    <row r="65" spans="10:25" x14ac:dyDescent="0.25">
      <c r="J65" s="2">
        <v>3.9</v>
      </c>
      <c r="K65" s="2">
        <v>0.28999999999999998</v>
      </c>
      <c r="L65" s="3" t="s">
        <v>117</v>
      </c>
      <c r="M65" s="4">
        <v>0.52771475115344801</v>
      </c>
      <c r="N65" s="2">
        <f t="shared" si="0"/>
        <v>136.47795288451243</v>
      </c>
      <c r="O65" s="4">
        <v>1.3233683133421199</v>
      </c>
      <c r="P65" s="2">
        <f t="shared" si="1"/>
        <v>1140.834752881138</v>
      </c>
      <c r="Q65" s="2">
        <f t="shared" si="2"/>
        <v>0.11962990480421654</v>
      </c>
      <c r="R65" s="4">
        <v>0.94989271278368503</v>
      </c>
      <c r="S65" s="2">
        <f t="shared" si="3"/>
        <v>2456.6190847853927</v>
      </c>
      <c r="T65" s="4">
        <v>2.67025579116644</v>
      </c>
      <c r="U65" s="2">
        <f t="shared" si="4"/>
        <v>230.19446475572761</v>
      </c>
      <c r="V65" s="4">
        <v>2.53683245973381E-2</v>
      </c>
      <c r="W65" s="2">
        <f t="shared" si="5"/>
        <v>2.1869245342532846</v>
      </c>
      <c r="X65" s="4">
        <v>124.106841891695</v>
      </c>
      <c r="Y65" s="2">
        <f t="shared" si="6"/>
        <v>188.52797709080042</v>
      </c>
    </row>
    <row r="66" spans="10:25" x14ac:dyDescent="0.25">
      <c r="J66" s="2">
        <v>6.1</v>
      </c>
      <c r="K66" s="2">
        <v>0.15</v>
      </c>
      <c r="L66" s="3" t="s">
        <v>83</v>
      </c>
      <c r="M66" s="4">
        <v>1.2757735960777301</v>
      </c>
      <c r="N66" s="2">
        <f t="shared" si="0"/>
        <v>637.88679803886509</v>
      </c>
      <c r="O66" s="4">
        <v>0.438905850290152</v>
      </c>
      <c r="P66" s="2">
        <f t="shared" si="1"/>
        <v>731.50975048358669</v>
      </c>
      <c r="Q66" s="2">
        <f t="shared" si="2"/>
        <v>0.87201407447702606</v>
      </c>
      <c r="R66" s="4">
        <v>0.49945969709469001</v>
      </c>
      <c r="S66" s="2">
        <f t="shared" si="3"/>
        <v>2497.29848547345</v>
      </c>
      <c r="T66" s="4">
        <v>1.4961339641624301</v>
      </c>
      <c r="U66" s="2">
        <f t="shared" si="4"/>
        <v>249.35566069373834</v>
      </c>
      <c r="V66" s="4">
        <v>1.52012701695201E-2</v>
      </c>
      <c r="W66" s="2">
        <f t="shared" si="5"/>
        <v>2.53354502825335</v>
      </c>
      <c r="X66" s="4">
        <v>98.042877487448806</v>
      </c>
      <c r="Y66" s="2">
        <f t="shared" si="6"/>
        <v>422.2575047088917</v>
      </c>
    </row>
    <row r="67" spans="10:25" x14ac:dyDescent="0.25">
      <c r="J67" s="2">
        <v>5.9</v>
      </c>
      <c r="K67" s="2">
        <v>0.15</v>
      </c>
      <c r="L67" s="3" t="s">
        <v>73</v>
      </c>
      <c r="M67" s="4">
        <v>0.77508542406655501</v>
      </c>
      <c r="N67" s="2">
        <f t="shared" si="0"/>
        <v>387.54271203327755</v>
      </c>
      <c r="O67" s="4">
        <v>0.313200062386714</v>
      </c>
      <c r="P67" s="2">
        <f t="shared" si="1"/>
        <v>522.00010397785672</v>
      </c>
      <c r="Q67" s="2">
        <f t="shared" si="2"/>
        <v>0.74241884068612585</v>
      </c>
      <c r="R67" s="4">
        <v>0.40994446617952002</v>
      </c>
      <c r="S67" s="2">
        <f t="shared" si="3"/>
        <v>2049.7223308975999</v>
      </c>
      <c r="T67" s="4">
        <v>1.33800088539946</v>
      </c>
      <c r="U67" s="2">
        <f t="shared" si="4"/>
        <v>223.00014756657671</v>
      </c>
      <c r="V67" s="4">
        <v>2.3287475738673999E-2</v>
      </c>
      <c r="W67" s="2">
        <f t="shared" si="5"/>
        <v>3.8812459564456665</v>
      </c>
      <c r="X67" s="4">
        <v>86.128256803411205</v>
      </c>
      <c r="Y67" s="2">
        <f t="shared" si="6"/>
        <v>646.87432607427775</v>
      </c>
    </row>
    <row r="68" spans="10:25" x14ac:dyDescent="0.25">
      <c r="J68" s="2">
        <v>6.1</v>
      </c>
      <c r="K68" s="2">
        <v>0.15</v>
      </c>
      <c r="L68" s="3" t="s">
        <v>71</v>
      </c>
      <c r="M68" s="4">
        <v>1.05137191457284</v>
      </c>
      <c r="N68" s="2">
        <f t="shared" si="0"/>
        <v>525.68595728642003</v>
      </c>
      <c r="O68" s="4">
        <v>0.38475859283193697</v>
      </c>
      <c r="P68" s="2">
        <f t="shared" si="1"/>
        <v>641.26432138656173</v>
      </c>
      <c r="Q68" s="2">
        <f t="shared" si="2"/>
        <v>0.8197648610011008</v>
      </c>
      <c r="R68" s="4">
        <v>0.53570489513423902</v>
      </c>
      <c r="S68" s="2">
        <f t="shared" si="3"/>
        <v>2678.524475671195</v>
      </c>
      <c r="T68" s="4">
        <v>1.5839919514473499</v>
      </c>
      <c r="U68" s="2">
        <f t="shared" si="4"/>
        <v>263.99865857455831</v>
      </c>
      <c r="V68" s="4">
        <v>1.41363275975107E-2</v>
      </c>
      <c r="W68" s="2">
        <f t="shared" si="5"/>
        <v>2.356054599585117</v>
      </c>
      <c r="X68" s="4">
        <v>160.80191100238099</v>
      </c>
      <c r="Y68" s="2">
        <f t="shared" si="6"/>
        <v>392.6757665975195</v>
      </c>
    </row>
    <row r="69" spans="10:25" x14ac:dyDescent="0.25">
      <c r="J69" s="2">
        <v>5.9</v>
      </c>
      <c r="K69" s="2">
        <v>0.15</v>
      </c>
      <c r="L69" s="3" t="s">
        <v>1</v>
      </c>
      <c r="M69" s="4">
        <v>0.84072840233008195</v>
      </c>
      <c r="N69" s="2">
        <f t="shared" si="0"/>
        <v>420.36420116504098</v>
      </c>
      <c r="O69" s="4">
        <v>0.293804445460082</v>
      </c>
      <c r="P69" s="2">
        <f t="shared" si="1"/>
        <v>489.6740757668033</v>
      </c>
      <c r="Q69" s="2">
        <f t="shared" si="2"/>
        <v>0.85845712887040881</v>
      </c>
      <c r="R69" s="4">
        <v>0.40259058428912597</v>
      </c>
      <c r="S69" s="2">
        <f t="shared" si="3"/>
        <v>2012.95292144563</v>
      </c>
      <c r="T69" s="4">
        <v>1.2066329312534101</v>
      </c>
      <c r="U69" s="2">
        <f t="shared" si="4"/>
        <v>201.10548854223504</v>
      </c>
      <c r="V69" s="4">
        <v>2.64376939766491E-2</v>
      </c>
      <c r="W69" s="2">
        <f t="shared" si="5"/>
        <v>4.4062823294415168</v>
      </c>
      <c r="X69" s="4">
        <v>110.14488163957201</v>
      </c>
      <c r="Y69" s="2">
        <f t="shared" si="6"/>
        <v>734.38038824025284</v>
      </c>
    </row>
    <row r="70" spans="10:25" x14ac:dyDescent="0.25">
      <c r="J70" s="2">
        <v>6.1</v>
      </c>
      <c r="K70" s="2">
        <v>0.15</v>
      </c>
      <c r="L70" s="3" t="s">
        <v>24</v>
      </c>
      <c r="M70" s="4">
        <v>1.00859454478166</v>
      </c>
      <c r="N70" s="2">
        <f t="shared" si="0"/>
        <v>504.29727239083002</v>
      </c>
      <c r="O70" s="4">
        <v>0.39890360436165101</v>
      </c>
      <c r="P70" s="2">
        <f t="shared" si="1"/>
        <v>664.83934060275169</v>
      </c>
      <c r="Q70" s="2">
        <f t="shared" si="2"/>
        <v>0.75852501738785161</v>
      </c>
      <c r="R70" s="4">
        <v>0.48416272241013097</v>
      </c>
      <c r="S70" s="2">
        <f t="shared" si="3"/>
        <v>2420.8136120506551</v>
      </c>
      <c r="T70" s="4">
        <v>1.4808288168628501</v>
      </c>
      <c r="U70" s="2">
        <f t="shared" si="4"/>
        <v>246.80480281047505</v>
      </c>
      <c r="V70" s="4">
        <v>1.3429079085956801E-2</v>
      </c>
      <c r="W70" s="2">
        <f t="shared" si="5"/>
        <v>2.2381798476594668</v>
      </c>
      <c r="X70" s="4">
        <v>131.27419532734899</v>
      </c>
      <c r="Y70" s="2">
        <f>50*W70/(2*K70)</f>
        <v>373.02997460991116</v>
      </c>
    </row>
    <row r="71" spans="10:25" x14ac:dyDescent="0.25">
      <c r="J71" s="2">
        <v>5.9</v>
      </c>
      <c r="K71" s="2">
        <v>0.15</v>
      </c>
      <c r="L71" s="3" t="s">
        <v>4</v>
      </c>
      <c r="M71" s="4">
        <v>0.679285200186035</v>
      </c>
      <c r="N71" s="2">
        <f t="shared" si="0"/>
        <v>339.64260009301751</v>
      </c>
      <c r="O71" s="4">
        <v>0.33856194031940101</v>
      </c>
      <c r="P71" s="2">
        <f t="shared" si="1"/>
        <v>564.26990053233499</v>
      </c>
      <c r="Q71" s="2">
        <f t="shared" si="2"/>
        <v>0.60191514694049253</v>
      </c>
      <c r="R71" s="4">
        <v>0.35636578713533101</v>
      </c>
      <c r="S71" s="2">
        <f t="shared" si="3"/>
        <v>1781.8289356766552</v>
      </c>
      <c r="T71" s="4">
        <v>1.31448450101155</v>
      </c>
      <c r="U71" s="2">
        <f t="shared" si="4"/>
        <v>219.08075016859169</v>
      </c>
      <c r="V71" s="4">
        <v>2.3278301265624701E-2</v>
      </c>
      <c r="W71" s="2">
        <f t="shared" si="5"/>
        <v>3.8797168776041167</v>
      </c>
      <c r="X71" s="4">
        <v>74.055762710094697</v>
      </c>
      <c r="Y71" s="2">
        <f t="shared" si="6"/>
        <v>646.61947960068619</v>
      </c>
    </row>
    <row r="72" spans="10:25" x14ac:dyDescent="0.25">
      <c r="J72" s="2">
        <v>3.1</v>
      </c>
      <c r="K72" s="2">
        <v>0.36</v>
      </c>
      <c r="L72" s="3" t="s">
        <v>59</v>
      </c>
      <c r="M72" s="4">
        <v>0.32835908728221402</v>
      </c>
      <c r="N72" s="2">
        <f>150*M72/(2*K72)</f>
        <v>68.408143183794593</v>
      </c>
      <c r="O72" s="4">
        <v>2.10061382255379</v>
      </c>
      <c r="P72" s="2">
        <f t="shared" si="1"/>
        <v>1458.7595989956876</v>
      </c>
      <c r="Q72" s="2">
        <f t="shared" si="2"/>
        <v>4.6894733875884387E-2</v>
      </c>
      <c r="R72" s="4">
        <v>1.2640614410361699</v>
      </c>
      <c r="S72" s="2">
        <f t="shared" si="3"/>
        <v>2633.4613354920207</v>
      </c>
      <c r="T72" s="4">
        <v>3.2470566317063501</v>
      </c>
      <c r="U72" s="2">
        <f t="shared" si="4"/>
        <v>225.49004386849657</v>
      </c>
      <c r="V72" s="4">
        <v>3.1143888515871201E-2</v>
      </c>
      <c r="W72" s="2">
        <f t="shared" si="5"/>
        <v>2.1627700358243893</v>
      </c>
      <c r="X72" s="4">
        <v>225.85704153003201</v>
      </c>
      <c r="Y72" s="2">
        <f t="shared" si="6"/>
        <v>150.19236359891593</v>
      </c>
    </row>
    <row r="73" spans="10:25" x14ac:dyDescent="0.25">
      <c r="J73" s="2">
        <v>2.9</v>
      </c>
      <c r="K73" s="2">
        <v>0.4</v>
      </c>
      <c r="L73" s="3" t="s">
        <v>14</v>
      </c>
      <c r="M73" s="4">
        <v>0.18997940072198599</v>
      </c>
      <c r="N73" s="2">
        <f t="shared" si="0"/>
        <v>35.621137635372371</v>
      </c>
      <c r="O73" s="4">
        <v>2.87540190806161</v>
      </c>
      <c r="P73" s="2">
        <f t="shared" si="1"/>
        <v>1797.1261925385061</v>
      </c>
      <c r="Q73" s="2">
        <f t="shared" si="2"/>
        <v>1.9821166584332188E-2</v>
      </c>
      <c r="R73" s="4">
        <v>1.5178571236199001</v>
      </c>
      <c r="S73" s="2">
        <f t="shared" si="3"/>
        <v>2845.9821067873127</v>
      </c>
      <c r="T73" s="4">
        <v>4.5255223121471202</v>
      </c>
      <c r="U73" s="2">
        <f t="shared" si="4"/>
        <v>282.84514450919499</v>
      </c>
      <c r="V73" s="4">
        <v>4.7732498025638101E-2</v>
      </c>
      <c r="W73" s="2">
        <f t="shared" si="5"/>
        <v>2.9832811266023809</v>
      </c>
      <c r="X73" s="4">
        <v>248.91026191648299</v>
      </c>
      <c r="Y73" s="2">
        <f t="shared" si="6"/>
        <v>186.45507041264881</v>
      </c>
    </row>
    <row r="74" spans="10:25" x14ac:dyDescent="0.25">
      <c r="J74" s="2">
        <v>3.1</v>
      </c>
      <c r="K74" s="2">
        <v>0.36</v>
      </c>
      <c r="L74" s="3" t="s">
        <v>42</v>
      </c>
      <c r="M74" s="4">
        <v>0.12948074476586</v>
      </c>
      <c r="N74" s="2">
        <f t="shared" si="0"/>
        <v>26.975155159554166</v>
      </c>
      <c r="O74" s="4">
        <v>2.4203152600926399</v>
      </c>
      <c r="P74" s="2">
        <f>500*O74/(K74*2)</f>
        <v>1680.7744861754445</v>
      </c>
      <c r="Q74" s="2">
        <f t="shared" si="2"/>
        <v>1.6049241216729425E-2</v>
      </c>
      <c r="R74" s="4">
        <v>1.3255985834248201</v>
      </c>
      <c r="S74" s="2">
        <f t="shared" si="3"/>
        <v>2761.6637154683754</v>
      </c>
      <c r="T74" s="4">
        <v>4.6852504604038803</v>
      </c>
      <c r="U74" s="2">
        <f t="shared" si="4"/>
        <v>325.364615305825</v>
      </c>
      <c r="V74" s="4">
        <v>3.8495998217013397E-2</v>
      </c>
      <c r="W74" s="2">
        <f t="shared" si="5"/>
        <v>2.6733332095148192</v>
      </c>
      <c r="X74" s="4">
        <v>238.84488937110399</v>
      </c>
      <c r="Y74" s="2">
        <f t="shared" si="6"/>
        <v>185.64813954964023</v>
      </c>
    </row>
    <row r="75" spans="10:25" x14ac:dyDescent="0.25">
      <c r="J75" s="2">
        <v>2.9</v>
      </c>
      <c r="K75" s="2">
        <v>0.4</v>
      </c>
      <c r="L75" s="3" t="s">
        <v>35</v>
      </c>
      <c r="M75" s="4">
        <v>0.14299779405638</v>
      </c>
      <c r="N75" s="2">
        <f t="shared" si="0"/>
        <v>26.812086385571245</v>
      </c>
      <c r="O75" s="4">
        <v>2.6288533911020999</v>
      </c>
      <c r="P75" s="2">
        <f t="shared" si="1"/>
        <v>1643.0333694388123</v>
      </c>
      <c r="Q75" s="2">
        <f t="shared" si="2"/>
        <v>1.6318649933889699E-2</v>
      </c>
      <c r="R75" s="4">
        <v>1.4383479530784999</v>
      </c>
      <c r="S75" s="2">
        <f t="shared" si="3"/>
        <v>2696.902412022187</v>
      </c>
      <c r="T75" s="4">
        <v>4.9019910443838901</v>
      </c>
      <c r="U75" s="2">
        <f t="shared" si="4"/>
        <v>306.37444027399312</v>
      </c>
      <c r="V75" s="4">
        <v>4.2950825765668103E-2</v>
      </c>
      <c r="W75" s="2">
        <f t="shared" si="5"/>
        <v>2.6844266103542562</v>
      </c>
      <c r="X75" s="4">
        <v>307.53337631788702</v>
      </c>
      <c r="Y75" s="2">
        <f t="shared" si="6"/>
        <v>167.77666314714099</v>
      </c>
    </row>
    <row r="76" spans="10:25" x14ac:dyDescent="0.25">
      <c r="J76" s="2">
        <v>3.1</v>
      </c>
      <c r="K76" s="2">
        <v>0.36</v>
      </c>
      <c r="L76" s="3" t="s">
        <v>10</v>
      </c>
      <c r="M76" s="4">
        <v>0.114034005553474</v>
      </c>
      <c r="N76" s="2">
        <f t="shared" si="0"/>
        <v>23.757084490307086</v>
      </c>
      <c r="O76" s="4">
        <v>2.1943371236989901</v>
      </c>
      <c r="P76" s="2">
        <f t="shared" si="1"/>
        <v>1523.8452247909654</v>
      </c>
      <c r="Q76" s="2">
        <f t="shared" si="2"/>
        <v>1.5590221437066209E-2</v>
      </c>
      <c r="R76" s="4">
        <v>1.3820276337224799</v>
      </c>
      <c r="S76" s="2">
        <f t="shared" si="3"/>
        <v>2879.2242369218329</v>
      </c>
      <c r="T76" s="4">
        <v>3.9447177299755198</v>
      </c>
      <c r="U76" s="2">
        <f t="shared" si="4"/>
        <v>273.93873124829997</v>
      </c>
      <c r="V76" s="4">
        <v>3.2044478777011498E-2</v>
      </c>
      <c r="W76" s="2">
        <f t="shared" si="5"/>
        <v>2.2253110261813545</v>
      </c>
      <c r="X76" s="4">
        <v>176.55507714377001</v>
      </c>
      <c r="Y76" s="2">
        <f t="shared" si="6"/>
        <v>154.53548792926071</v>
      </c>
    </row>
    <row r="77" spans="10:25" x14ac:dyDescent="0.25">
      <c r="J77" s="2">
        <v>2.9</v>
      </c>
      <c r="K77" s="2">
        <v>0.4</v>
      </c>
      <c r="L77" s="3" t="s">
        <v>49</v>
      </c>
      <c r="M77" s="4">
        <v>0.17807129283480799</v>
      </c>
      <c r="N77" s="2">
        <f t="shared" si="0"/>
        <v>33.388367406526498</v>
      </c>
      <c r="O77" s="4">
        <v>2.8812283472893099</v>
      </c>
      <c r="P77" s="2">
        <f t="shared" si="1"/>
        <v>1800.7677170558186</v>
      </c>
      <c r="Q77" s="2">
        <f t="shared" si="2"/>
        <v>1.8541185012531828E-2</v>
      </c>
      <c r="R77" s="4">
        <v>1.5108626398148399</v>
      </c>
      <c r="S77" s="2">
        <f t="shared" si="3"/>
        <v>2832.8674496528247</v>
      </c>
      <c r="T77" s="4">
        <v>4.5264463675684201</v>
      </c>
      <c r="U77" s="2">
        <f t="shared" si="4"/>
        <v>282.90289797302626</v>
      </c>
      <c r="V77" s="4">
        <v>4.2642707517661402E-2</v>
      </c>
      <c r="W77" s="2">
        <f t="shared" si="5"/>
        <v>2.665169219853837</v>
      </c>
      <c r="X77" s="4">
        <v>284.39800081768698</v>
      </c>
      <c r="Y77" s="2">
        <f t="shared" si="6"/>
        <v>166.57307624086479</v>
      </c>
    </row>
    <row r="78" spans="10:25" x14ac:dyDescent="0.25">
      <c r="J78" s="2">
        <v>1.1000000000000001</v>
      </c>
      <c r="K78" s="2">
        <v>0.41</v>
      </c>
      <c r="L78" s="3" t="s">
        <v>70</v>
      </c>
      <c r="M78" s="4">
        <v>7.9542161490902596E-2</v>
      </c>
      <c r="N78" s="2">
        <f t="shared" si="0"/>
        <v>14.550395394677304</v>
      </c>
      <c r="O78" s="4">
        <v>1.8749787671387499</v>
      </c>
      <c r="P78" s="2">
        <f t="shared" si="1"/>
        <v>1143.2797360602133</v>
      </c>
      <c r="Q78" s="2">
        <f t="shared" si="2"/>
        <v>1.2726889960298375E-2</v>
      </c>
      <c r="R78" s="4">
        <v>1.11453802762819</v>
      </c>
      <c r="S78" s="2">
        <f t="shared" si="3"/>
        <v>2038.7890749296159</v>
      </c>
      <c r="T78" s="4">
        <v>4.5297278990413297</v>
      </c>
      <c r="U78" s="2">
        <f t="shared" si="4"/>
        <v>276.20292067325181</v>
      </c>
      <c r="V78" s="4">
        <v>4.4195771956221902E-2</v>
      </c>
      <c r="W78" s="2">
        <f t="shared" si="5"/>
        <v>2.6948641436720671</v>
      </c>
      <c r="X78" s="4">
        <v>206.773875755712</v>
      </c>
      <c r="Y78" s="2">
        <f t="shared" si="6"/>
        <v>164.320984370248</v>
      </c>
    </row>
    <row r="79" spans="10:25" x14ac:dyDescent="0.25">
      <c r="J79" s="2">
        <v>0.9</v>
      </c>
      <c r="K79" s="2">
        <v>0.41</v>
      </c>
      <c r="L79" s="3" t="s">
        <v>67</v>
      </c>
      <c r="M79" s="4">
        <v>8.7678482215509598E-2</v>
      </c>
      <c r="N79" s="2">
        <f t="shared" si="0"/>
        <v>16.038746746739562</v>
      </c>
      <c r="O79" s="4">
        <v>1.9010955155652201</v>
      </c>
      <c r="P79" s="2">
        <f t="shared" si="1"/>
        <v>1159.2045826617195</v>
      </c>
      <c r="Q79" s="2">
        <f t="shared" si="2"/>
        <v>1.3835993220378777E-2</v>
      </c>
      <c r="R79" s="4">
        <v>1.0660156692885501</v>
      </c>
      <c r="S79" s="2">
        <f t="shared" si="3"/>
        <v>1950.0286633327137</v>
      </c>
      <c r="T79" s="4">
        <v>4.2185773053696201</v>
      </c>
      <c r="U79" s="2">
        <f t="shared" si="4"/>
        <v>257.23032349814758</v>
      </c>
      <c r="V79" s="4">
        <v>4.14063071338093E-2</v>
      </c>
      <c r="W79" s="2">
        <f t="shared" si="5"/>
        <v>2.5247748252322748</v>
      </c>
      <c r="X79" s="4">
        <v>199.09612247781101</v>
      </c>
      <c r="Y79" s="2">
        <f t="shared" si="6"/>
        <v>153.94968446538263</v>
      </c>
    </row>
    <row r="80" spans="10:25" x14ac:dyDescent="0.25">
      <c r="J80" s="2">
        <v>1.1000000000000001</v>
      </c>
      <c r="K80" s="2">
        <v>0.38</v>
      </c>
      <c r="L80" s="3" t="s">
        <v>56</v>
      </c>
      <c r="M80" s="4">
        <v>5.5185341818630898E-2</v>
      </c>
      <c r="N80" s="2">
        <f t="shared" si="0"/>
        <v>10.891843779992941</v>
      </c>
      <c r="O80" s="4">
        <v>1.76971160846693</v>
      </c>
      <c r="P80" s="2">
        <f t="shared" si="1"/>
        <v>1164.2839529387697</v>
      </c>
      <c r="Q80" s="2">
        <f t="shared" si="2"/>
        <v>9.3549720001730105E-3</v>
      </c>
      <c r="R80" s="4">
        <v>0.84835998835072701</v>
      </c>
      <c r="S80" s="2">
        <f t="shared" si="3"/>
        <v>1674.3947138501192</v>
      </c>
      <c r="T80" s="4">
        <v>3.83468171893306</v>
      </c>
      <c r="U80" s="2">
        <f t="shared" si="4"/>
        <v>252.28169203506974</v>
      </c>
      <c r="V80" s="4">
        <v>4.9108989309184801E-2</v>
      </c>
      <c r="W80" s="2">
        <f t="shared" si="5"/>
        <v>3.23085455981479</v>
      </c>
      <c r="X80" s="4">
        <v>181.00674683073899</v>
      </c>
      <c r="Y80" s="2">
        <f t="shared" si="6"/>
        <v>212.55622104044673</v>
      </c>
    </row>
    <row r="81" spans="9:25" x14ac:dyDescent="0.25">
      <c r="J81" s="2">
        <v>0.9</v>
      </c>
      <c r="K81" s="2">
        <v>0.38</v>
      </c>
      <c r="L81" s="3" t="s">
        <v>119</v>
      </c>
      <c r="M81" s="4">
        <v>5.95560613482689E-2</v>
      </c>
      <c r="N81" s="2">
        <f t="shared" si="0"/>
        <v>11.754485792421494</v>
      </c>
      <c r="O81" s="4">
        <v>1.79154061331533</v>
      </c>
      <c r="P81" s="2">
        <f t="shared" si="1"/>
        <v>1178.6451403390329</v>
      </c>
      <c r="Q81" s="2">
        <f t="shared" si="2"/>
        <v>9.9728793596352162E-3</v>
      </c>
      <c r="R81" s="4">
        <v>0.890261811725782</v>
      </c>
      <c r="S81" s="2">
        <f t="shared" si="3"/>
        <v>1757.0956810377274</v>
      </c>
      <c r="T81" s="4">
        <v>3.8691926124558802</v>
      </c>
      <c r="U81" s="2">
        <f t="shared" si="4"/>
        <v>254.55214555630789</v>
      </c>
      <c r="V81" s="4">
        <v>3.7777047159647803E-2</v>
      </c>
      <c r="W81" s="2">
        <f t="shared" si="5"/>
        <v>2.485332049976829</v>
      </c>
      <c r="X81" s="4">
        <v>206.83566717649501</v>
      </c>
      <c r="Y81" s="2">
        <f t="shared" si="6"/>
        <v>163.50868749847558</v>
      </c>
    </row>
    <row r="82" spans="9:25" x14ac:dyDescent="0.25">
      <c r="I82" s="15" t="s">
        <v>166</v>
      </c>
      <c r="J82" s="8">
        <v>1.1000000000000001</v>
      </c>
      <c r="K82" s="8">
        <v>0.35</v>
      </c>
      <c r="L82" s="9" t="s">
        <v>11</v>
      </c>
      <c r="M82" s="10">
        <v>0.38913199086679801</v>
      </c>
      <c r="N82" s="8">
        <f>150*M82/(2*K82)</f>
        <v>83.385426614313872</v>
      </c>
      <c r="O82" s="4">
        <v>1.7753611152918101</v>
      </c>
      <c r="P82" s="2">
        <f t="shared" si="1"/>
        <v>1268.115082351293</v>
      </c>
      <c r="Q82" s="2">
        <f t="shared" si="2"/>
        <v>6.5755409564014988E-2</v>
      </c>
      <c r="R82" s="4">
        <v>0.83940447526372097</v>
      </c>
      <c r="S82" s="2">
        <f t="shared" si="3"/>
        <v>1798.7238755651165</v>
      </c>
      <c r="T82" s="4">
        <v>2.96530906419718</v>
      </c>
      <c r="U82" s="2">
        <f t="shared" si="4"/>
        <v>211.8077902997986</v>
      </c>
      <c r="V82" s="4">
        <v>4.5817535535082998E-2</v>
      </c>
      <c r="W82" s="2">
        <f t="shared" si="5"/>
        <v>3.2726811096487856</v>
      </c>
      <c r="X82" s="4">
        <v>192.02560393940999</v>
      </c>
      <c r="Y82" s="2">
        <f t="shared" si="6"/>
        <v>233.76293640348467</v>
      </c>
    </row>
    <row r="83" spans="9:25" x14ac:dyDescent="0.25">
      <c r="J83" s="2">
        <v>0.9</v>
      </c>
      <c r="K83" s="2">
        <v>0.35</v>
      </c>
      <c r="L83" s="3" t="s">
        <v>25</v>
      </c>
      <c r="M83" s="4">
        <v>3.7178599475798803E-2</v>
      </c>
      <c r="N83" s="2">
        <f t="shared" si="0"/>
        <v>7.9668427448140298</v>
      </c>
      <c r="O83" s="4">
        <v>1.5066574962077599</v>
      </c>
      <c r="P83" s="2">
        <f t="shared" si="1"/>
        <v>1076.1839258626858</v>
      </c>
      <c r="Q83" s="2">
        <f t="shared" si="2"/>
        <v>7.4028635378731236E-3</v>
      </c>
      <c r="R83" s="4">
        <v>0.73374746951990899</v>
      </c>
      <c r="S83" s="2">
        <f t="shared" si="3"/>
        <v>1572.3160061140907</v>
      </c>
      <c r="T83" s="4">
        <v>3.0738669635857998</v>
      </c>
      <c r="U83" s="2">
        <f t="shared" si="4"/>
        <v>219.56192597041428</v>
      </c>
      <c r="V83" s="4">
        <v>3.7289951697294203E-2</v>
      </c>
      <c r="W83" s="2">
        <f t="shared" si="5"/>
        <v>2.6635679783781576</v>
      </c>
      <c r="X83" s="4">
        <v>135.58538359815901</v>
      </c>
      <c r="Y83" s="2">
        <f t="shared" si="6"/>
        <v>190.25485559843983</v>
      </c>
    </row>
    <row r="84" spans="9:25" x14ac:dyDescent="0.25">
      <c r="J84" s="2">
        <v>2.1</v>
      </c>
      <c r="K84" s="2">
        <v>0.37</v>
      </c>
      <c r="L84" s="3" t="s">
        <v>89</v>
      </c>
      <c r="M84" s="4">
        <v>0.114641581512841</v>
      </c>
      <c r="N84" s="2">
        <f t="shared" si="0"/>
        <v>23.238158414765071</v>
      </c>
      <c r="O84" s="4">
        <v>2.62413125358038</v>
      </c>
      <c r="P84" s="2">
        <f t="shared" si="1"/>
        <v>1773.0616578245811</v>
      </c>
      <c r="Q84" s="2">
        <f t="shared" si="2"/>
        <v>1.3106232551030751E-2</v>
      </c>
      <c r="R84" s="4">
        <v>1.5514964865668199</v>
      </c>
      <c r="S84" s="2">
        <f t="shared" si="3"/>
        <v>3144.9253106084188</v>
      </c>
      <c r="T84" s="4">
        <v>5.0436085813242002</v>
      </c>
      <c r="U84" s="2">
        <f t="shared" si="4"/>
        <v>340.7843636029865</v>
      </c>
      <c r="V84" s="4">
        <v>4.3091926672176303E-2</v>
      </c>
      <c r="W84" s="2">
        <f t="shared" si="5"/>
        <v>2.9116166670389392</v>
      </c>
      <c r="X84" s="4">
        <v>327.673619813431</v>
      </c>
      <c r="Y84" s="2">
        <f t="shared" si="6"/>
        <v>196.7308558810094</v>
      </c>
    </row>
    <row r="85" spans="9:25" x14ac:dyDescent="0.25">
      <c r="J85" s="2">
        <v>1.9</v>
      </c>
      <c r="K85" s="2">
        <v>0.38</v>
      </c>
      <c r="L85" s="3" t="s">
        <v>40</v>
      </c>
      <c r="M85" s="4">
        <v>0.17608653887034001</v>
      </c>
      <c r="N85" s="2">
        <f t="shared" si="0"/>
        <v>34.753922145461843</v>
      </c>
      <c r="O85" s="4">
        <v>2.77019391982815</v>
      </c>
      <c r="P85" s="2">
        <f t="shared" si="1"/>
        <v>1822.4959998869406</v>
      </c>
      <c r="Q85" s="2">
        <f t="shared" si="2"/>
        <v>1.9069409286834E-2</v>
      </c>
      <c r="R85" s="4">
        <v>1.3423502939015901</v>
      </c>
      <c r="S85" s="2">
        <f t="shared" si="3"/>
        <v>2649.3755800689278</v>
      </c>
      <c r="T85" s="4">
        <v>3.8447196658503602</v>
      </c>
      <c r="U85" s="2">
        <f t="shared" si="4"/>
        <v>252.94208327962895</v>
      </c>
      <c r="V85" s="4">
        <v>5.4937875934873301E-2</v>
      </c>
      <c r="W85" s="2">
        <f t="shared" si="5"/>
        <v>3.6143339430837695</v>
      </c>
      <c r="X85" s="4">
        <v>233.471977923791</v>
      </c>
      <c r="Y85" s="2">
        <f t="shared" si="6"/>
        <v>237.78512783445851</v>
      </c>
    </row>
    <row r="86" spans="9:25" x14ac:dyDescent="0.25">
      <c r="J86" s="2">
        <v>2.1</v>
      </c>
      <c r="K86" s="2">
        <v>0.35</v>
      </c>
      <c r="L86" s="3" t="s">
        <v>55</v>
      </c>
      <c r="M86" s="4">
        <v>0.124192797777326</v>
      </c>
      <c r="N86" s="2">
        <f t="shared" si="0"/>
        <v>26.612742380855572</v>
      </c>
      <c r="O86" s="4">
        <v>2.1266132715739898</v>
      </c>
      <c r="P86" s="2">
        <f t="shared" si="1"/>
        <v>1519.0094796957073</v>
      </c>
      <c r="Q86" s="2">
        <f t="shared" si="2"/>
        <v>1.7519800064833512E-2</v>
      </c>
      <c r="R86" s="4">
        <v>1.2448357912092101</v>
      </c>
      <c r="S86" s="2">
        <f t="shared" si="3"/>
        <v>2667.505266876879</v>
      </c>
      <c r="T86" s="4">
        <v>5.32344371872792</v>
      </c>
      <c r="U86" s="2">
        <f t="shared" si="4"/>
        <v>380.24597990913713</v>
      </c>
      <c r="V86" s="4">
        <v>4.18519674284277E-2</v>
      </c>
      <c r="W86" s="2">
        <f t="shared" si="5"/>
        <v>2.9894262448876932</v>
      </c>
      <c r="X86" s="4">
        <v>137.651095666114</v>
      </c>
      <c r="Y86" s="2">
        <f t="shared" si="6"/>
        <v>213.53044606340666</v>
      </c>
    </row>
    <row r="87" spans="9:25" x14ac:dyDescent="0.25">
      <c r="J87" s="2">
        <v>1.9</v>
      </c>
      <c r="K87" s="2">
        <v>0.36</v>
      </c>
      <c r="L87" s="3" t="s">
        <v>84</v>
      </c>
      <c r="M87" s="4">
        <v>8.4963946076185098E-2</v>
      </c>
      <c r="N87" s="2">
        <f t="shared" si="0"/>
        <v>17.700822099205229</v>
      </c>
      <c r="O87" s="4">
        <v>2.0339028756465898</v>
      </c>
      <c r="P87" s="2">
        <f t="shared" si="1"/>
        <v>1412.4325525323541</v>
      </c>
      <c r="Q87" s="2">
        <f t="shared" si="2"/>
        <v>1.2532153884069988E-2</v>
      </c>
      <c r="R87" s="4">
        <v>1.2223037517487101</v>
      </c>
      <c r="S87" s="2">
        <f t="shared" si="3"/>
        <v>2546.4661494764796</v>
      </c>
      <c r="T87" s="4">
        <v>3.6679797647194001</v>
      </c>
      <c r="U87" s="2">
        <f t="shared" si="4"/>
        <v>254.72081699440278</v>
      </c>
      <c r="V87" s="4">
        <v>3.8496654188233698E-2</v>
      </c>
      <c r="W87" s="2">
        <f t="shared" si="5"/>
        <v>2.6733787630717845</v>
      </c>
      <c r="X87" s="4">
        <v>214.33631141135501</v>
      </c>
      <c r="Y87" s="2">
        <f t="shared" si="6"/>
        <v>185.65130299109614</v>
      </c>
    </row>
    <row r="88" spans="9:25" x14ac:dyDescent="0.25">
      <c r="J88" s="2">
        <v>2.1</v>
      </c>
      <c r="K88" s="2">
        <v>0.32</v>
      </c>
      <c r="L88" s="3" t="s">
        <v>108</v>
      </c>
      <c r="M88" s="4">
        <v>0.16858837530404999</v>
      </c>
      <c r="N88" s="2">
        <f t="shared" si="0"/>
        <v>39.512900461886716</v>
      </c>
      <c r="O88" s="4">
        <v>2.07076076450624</v>
      </c>
      <c r="P88" s="2">
        <f t="shared" si="1"/>
        <v>1617.7818472704998</v>
      </c>
      <c r="Q88" s="2">
        <f t="shared" si="2"/>
        <v>2.4424121539348684E-2</v>
      </c>
      <c r="R88" s="4">
        <v>1.1334824953296101</v>
      </c>
      <c r="S88" s="2">
        <f t="shared" si="3"/>
        <v>2656.5995984287733</v>
      </c>
      <c r="T88" s="4">
        <v>3.7855073720322001</v>
      </c>
      <c r="U88" s="2">
        <f t="shared" si="4"/>
        <v>295.74276344001566</v>
      </c>
      <c r="V88" s="4">
        <v>5.9750058344443802E-2</v>
      </c>
      <c r="W88" s="2">
        <f t="shared" si="5"/>
        <v>4.6679733081596719</v>
      </c>
      <c r="X88" s="4">
        <v>172.87551634247799</v>
      </c>
      <c r="Y88" s="2">
        <f t="shared" si="6"/>
        <v>364.68541469997439</v>
      </c>
    </row>
    <row r="89" spans="9:25" x14ac:dyDescent="0.25">
      <c r="J89" s="2">
        <v>1.9</v>
      </c>
      <c r="K89" s="2">
        <v>0.33</v>
      </c>
      <c r="L89" s="3" t="s">
        <v>92</v>
      </c>
      <c r="M89" s="4">
        <v>0.10502687451301</v>
      </c>
      <c r="N89" s="2">
        <f t="shared" si="0"/>
        <v>23.869744207502272</v>
      </c>
      <c r="O89" s="4">
        <v>1.9127785068544301</v>
      </c>
      <c r="P89" s="2">
        <f t="shared" si="1"/>
        <v>1449.0746264048712</v>
      </c>
      <c r="Q89" s="2">
        <f t="shared" si="2"/>
        <v>1.6472405059443137E-2</v>
      </c>
      <c r="R89" s="4">
        <v>1.0668094605685301</v>
      </c>
      <c r="S89" s="2">
        <f t="shared" si="3"/>
        <v>2424.5669558375685</v>
      </c>
      <c r="T89" s="4">
        <v>3.58742855384385</v>
      </c>
      <c r="U89" s="2">
        <f t="shared" si="4"/>
        <v>271.7748904427159</v>
      </c>
      <c r="V89" s="4">
        <v>3.6343626995379297E-2</v>
      </c>
      <c r="W89" s="2">
        <f t="shared" si="5"/>
        <v>2.7533050754075226</v>
      </c>
      <c r="X89" s="4">
        <v>154.33217422224999</v>
      </c>
      <c r="Y89" s="2">
        <f t="shared" si="6"/>
        <v>208.58371783390322</v>
      </c>
    </row>
  </sheetData>
  <mergeCells count="24">
    <mergeCell ref="A1:F1"/>
    <mergeCell ref="G1:I1"/>
    <mergeCell ref="K1:M1"/>
    <mergeCell ref="O1:Q1"/>
    <mergeCell ref="S1:U1"/>
    <mergeCell ref="W1:Y1"/>
    <mergeCell ref="Z1:AB1"/>
    <mergeCell ref="AD1:AF1"/>
    <mergeCell ref="AH1:AJ1"/>
    <mergeCell ref="AL1:AN1"/>
    <mergeCell ref="AO1:AQ1"/>
    <mergeCell ref="AS1:AU1"/>
    <mergeCell ref="AW1:AY1"/>
    <mergeCell ref="BA1:BC1"/>
    <mergeCell ref="BE1:BG1"/>
    <mergeCell ref="BX1:BZ1"/>
    <mergeCell ref="CA1:CC1"/>
    <mergeCell ref="CE1:CG1"/>
    <mergeCell ref="CI1:CK1"/>
    <mergeCell ref="BH1:BJ1"/>
    <mergeCell ref="BK1:BM1"/>
    <mergeCell ref="BN1:BP1"/>
    <mergeCell ref="BQ1:BS1"/>
    <mergeCell ref="BT1:BV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Ferhat Buke</cp:lastModifiedBy>
  <dcterms:created xsi:type="dcterms:W3CDTF">2020-10-05T10:08:16Z</dcterms:created>
  <dcterms:modified xsi:type="dcterms:W3CDTF">2021-10-08T14:10:42Z</dcterms:modified>
</cp:coreProperties>
</file>