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hakimst-my.sharepoint.com/personal/emagstrein_hakimst_rocks/Documents/3_HAK/SWPP/"/>
    </mc:Choice>
  </mc:AlternateContent>
  <xr:revisionPtr revIDLastSave="70" documentId="13_ncr:1_{02BF1BE0-814B-4B8B-99C5-EA6D0B69AFA5}" xr6:coauthVersionLast="47" xr6:coauthVersionMax="47" xr10:uidLastSave="{9BF847B7-1B41-4A97-87E8-BF042A9F9C8C}"/>
  <bookViews>
    <workbookView xWindow="-110" yWindow="-110" windowWidth="25820" windowHeight="15500" tabRatio="990" xr2:uid="{00000000-000D-0000-FFFF-FFFF00000000}"/>
  </bookViews>
  <sheets>
    <sheet name="Risikoportfolio" sheetId="2" r:id="rId1"/>
    <sheet name="Risikomatrix" sheetId="1" r:id="rId2"/>
    <sheet name="Risikomatrix manuell" sheetId="4" r:id="rId3"/>
    <sheet name="Berechungstabelle" sheetId="3" r:id="rId4"/>
  </sheets>
  <definedNames>
    <definedName name="_xlnm.Print_Area" localSheetId="1">Risikomatrix!$A$1:$M$31</definedName>
    <definedName name="_xlnm.Print_Area" localSheetId="0">Risikoportfolio!$A$1:$I$28</definedName>
    <definedName name="_xlnm.Print_Titles" localSheetId="0">Risikoportfolio!$1:$6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8" i="2" l="1"/>
  <c r="H9" i="2"/>
  <c r="H10" i="2"/>
  <c r="H11" i="2"/>
  <c r="H12" i="2"/>
  <c r="H13" i="2"/>
  <c r="H14" i="2"/>
  <c r="H15" i="2"/>
  <c r="H16" i="2"/>
  <c r="H17" i="2"/>
  <c r="H18" i="2"/>
  <c r="H19" i="2"/>
  <c r="H20" i="2"/>
  <c r="H21" i="2"/>
  <c r="H22" i="2"/>
  <c r="H23" i="2"/>
  <c r="H24" i="2"/>
  <c r="H25" i="2"/>
  <c r="H26" i="2"/>
  <c r="H7" i="2"/>
  <c r="H27" i="2" s="1"/>
  <c r="A20" i="2"/>
  <c r="A21" i="2"/>
  <c r="A22" i="2"/>
  <c r="A23" i="2"/>
  <c r="A24" i="2"/>
  <c r="A25" i="2"/>
  <c r="A26" i="2"/>
  <c r="A27" i="2"/>
  <c r="A7" i="2"/>
  <c r="M31" i="1" l="1"/>
  <c r="A28" i="2"/>
  <c r="A8" i="2"/>
  <c r="A9" i="2" s="1"/>
  <c r="A10" i="2" s="1"/>
  <c r="A11" i="2" s="1"/>
  <c r="A12" i="2" s="1"/>
  <c r="A13" i="2" s="1"/>
  <c r="A14" i="2" s="1"/>
  <c r="A15" i="2" s="1"/>
  <c r="A16" i="2" s="1"/>
  <c r="A17" i="2" s="1"/>
  <c r="A18" i="2" s="1"/>
  <c r="A19" i="2" s="1"/>
  <c r="C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Anna</author>
  </authors>
  <commentList>
    <comment ref="F6" authorId="0" shapeId="0" xr:uid="{00000000-0006-0000-0000-000001000000}">
      <text>
        <r>
          <rPr>
            <sz val="9"/>
            <color indexed="81"/>
            <rFont val="Segoe UI"/>
            <family val="2"/>
          </rPr>
          <t>Eintritts-wahrscheinlichkeit</t>
        </r>
      </text>
    </comment>
    <comment ref="G6" authorId="0" shapeId="0" xr:uid="{00000000-0006-0000-0000-000002000000}">
      <text>
        <r>
          <rPr>
            <sz val="9"/>
            <color indexed="81"/>
            <rFont val="Segoe UI"/>
            <family val="2"/>
          </rPr>
          <t>Ausmaß</t>
        </r>
      </text>
    </comment>
    <comment ref="H6" authorId="0" shapeId="0" xr:uid="{00000000-0006-0000-0000-000003000000}">
      <text>
        <r>
          <rPr>
            <sz val="9"/>
            <color indexed="81"/>
            <rFont val="Segoe UI"/>
            <family val="2"/>
          </rPr>
          <t>wird automatisch berechnet.</t>
        </r>
      </text>
    </comment>
  </commentList>
</comments>
</file>

<file path=xl/sharedStrings.xml><?xml version="1.0" encoding="utf-8"?>
<sst xmlns="http://schemas.openxmlformats.org/spreadsheetml/2006/main" count="112" uniqueCount="87">
  <si>
    <t>Risikoportfolio</t>
  </si>
  <si>
    <t>Projekt:</t>
  </si>
  <si>
    <t>Stand:</t>
  </si>
  <si>
    <t>Nr.</t>
  </si>
  <si>
    <t>Status</t>
  </si>
  <si>
    <t>Kategorie</t>
  </si>
  <si>
    <t>Folgen des Risikos</t>
  </si>
  <si>
    <t>E</t>
  </si>
  <si>
    <t>A</t>
  </si>
  <si>
    <t>Risiko-potential</t>
  </si>
  <si>
    <t>Gegensteuerungsmaßnahme</t>
  </si>
  <si>
    <t>überwacht</t>
  </si>
  <si>
    <t>wirtschaftlich</t>
  </si>
  <si>
    <t>politisch</t>
  </si>
  <si>
    <t>SUMME Risikovermeidungskosten</t>
  </si>
  <si>
    <t>eingetreten</t>
  </si>
  <si>
    <t>eliminiert</t>
  </si>
  <si>
    <t>Risikokategorien</t>
  </si>
  <si>
    <t>technische/ produktbezogen</t>
  </si>
  <si>
    <t>menschlich/ kulturell</t>
  </si>
  <si>
    <t>Bewertungsparameter</t>
  </si>
  <si>
    <t>Stand</t>
  </si>
  <si>
    <t>Datenreihe löschen:</t>
  </si>
  <si>
    <t>Datenreihe hinzufügen:</t>
  </si>
  <si>
    <t>Risikotitel</t>
  </si>
  <si>
    <t>Doppelklick in Tabelle =&gt; Daten auswählen =&gt; Hinzufügen 
Reihenname: Reiter "Risikoportfolio" -&gt; Spalte "Risiko-Titel" (Spalte D); 
X-Wert: Reiter "Risikoportfolio" -&gt; Spalte "E" (Spalte F); 
Y-Wert: Reiter "Risikoportfolio"-&gt; Spalte "A" (Spalte G); 
Z-Wert: Reiter "Risikoportfolio" -&gt; "Risiko-Potential" (Spalte H)</t>
  </si>
  <si>
    <t>Doppelklick in Tabelle =&gt; Daten auswählen =&gt; zu entfernende Reihe markieren =&gt; entfernen klicken</t>
  </si>
  <si>
    <t>Wahrscheinlichkeit:</t>
  </si>
  <si>
    <t>Stufen in Worten</t>
  </si>
  <si>
    <t>Stufen als Zahl</t>
  </si>
  <si>
    <t>Anzahl der Vorkommnisse pro Jahr</t>
  </si>
  <si>
    <t>Erklärung</t>
  </si>
  <si>
    <t>gering</t>
  </si>
  <si>
    <t>kommt wahrscheinlich nicht vor</t>
  </si>
  <si>
    <t>mittel</t>
  </si>
  <si>
    <t>2-3</t>
  </si>
  <si>
    <t>kommt manchmal vor</t>
  </si>
  <si>
    <t>hoch</t>
  </si>
  <si>
    <t>kann häufig vorkommen</t>
  </si>
  <si>
    <t>Auswirkung</t>
  </si>
  <si>
    <t>Kostet bis 500 €, kann sofort behoben werden, Arbeit nicht beinträchtig</t>
  </si>
  <si>
    <t>Geld kann aus liquiden Mitteln entnommen werden, kann mit geringem Aufwand behoben werden, Arbeit ist geringfügig / kurzfristig beinträchtigt</t>
  </si>
  <si>
    <t>Geld kann nur aus Rücklagen erbracht werde, kann nur mit hohem Aufwand behoben werden, Arbeit ist vorübergehend nicht möglich</t>
  </si>
  <si>
    <t>katastrophal</t>
  </si>
  <si>
    <t>Geld nicht vorhanden, kann nicht behoben werden, Arbeit nicht möglich</t>
  </si>
  <si>
    <t>Maßnahmen:</t>
  </si>
  <si>
    <t>mit diesem Risiko leben wir</t>
  </si>
  <si>
    <t>es werden sofort vorbeugende Maßnahmen und Sofortmaßnahmen eingeleitet</t>
  </si>
  <si>
    <t>Legende</t>
  </si>
  <si>
    <t>Auswirkung:</t>
  </si>
  <si>
    <t>Ergebnis von - bis</t>
  </si>
  <si>
    <t>hier wird ein Maßnahmenkatalog für den Falll erstellt</t>
  </si>
  <si>
    <t>sehr hoch</t>
  </si>
  <si>
    <t>kann sehr häufig vorkommen</t>
  </si>
  <si>
    <t>4-5</t>
  </si>
  <si>
    <t>R1</t>
  </si>
  <si>
    <t>tief</t>
  </si>
  <si>
    <t>Eintrittswahrscheinlichkeit</t>
  </si>
  <si>
    <t>0-1</t>
  </si>
  <si>
    <t>Geld kann nur aus einem beträchtlichen Anteil Rücklagen erbracht werde, kann nur mit sehr hohem Aufwand behoben werden, Arbeit ist teilweise nicht möglich</t>
  </si>
  <si>
    <t>6-7</t>
  </si>
  <si>
    <t>ab 8</t>
  </si>
  <si>
    <t>kann vereinzelt vorkommen</t>
  </si>
  <si>
    <t>1 - 4</t>
  </si>
  <si>
    <t>5 - 7</t>
  </si>
  <si>
    <t>5 bei katastrophal</t>
  </si>
  <si>
    <t>8 - 25</t>
  </si>
  <si>
    <t>erhöht</t>
  </si>
  <si>
    <t>Datenbankfehler oder unsichere Datenübertragung</t>
  </si>
  <si>
    <t>Verlust sensibler Benutzerdaten.
Vertrauensverlust der Nutzer.
Mögliche rechtliche Konsequenzen.</t>
  </si>
  <si>
    <t>Implementierung regelmäßiger Backups.
Datenverschlüsselung und Sicherheitsprotokolle (z. B. HTTPS, SSL).
Einsatz von Monitoring-Tools zur Erkennung von Sicherheitsverletzungen.</t>
  </si>
  <si>
    <t>Ungenaue oder veraltete Wechselkursdaten</t>
  </si>
  <si>
    <t>Fehlberechnungen in der Währungsumrechnung.
Benutzer könnten falsche Entscheidungen treffen.
Verlust der Glaubwürdigkeit der App.</t>
  </si>
  <si>
    <t>Integration einer zuverlässigen API zur Wechselkursaktualisierung (z. B. tägliche Updates von offiziellen Quellen).
Implementierung von Validierungsmechanismen, um Fehler zu minimieren.</t>
  </si>
  <si>
    <t>Überschreiten des Projektbudgets</t>
  </si>
  <si>
    <t>Projektverzögerung oder -abbruch.
Verlust von Investitionen.</t>
  </si>
  <si>
    <t>Detaillierte Budgetplanung und regelmäßige Überprüfungen.
Agile Methoden zur flexiblen Anpassung von Ressourcen und Prioritäten.</t>
  </si>
  <si>
    <t>Akzeptanzprobleme bei der Zielgruppe</t>
  </si>
  <si>
    <t>Die App wird von Nutzern nicht akzeptiert oder nicht verwendet, da sie als unnötig, kompliziert oder nicht vertrauenswürdig wahrgenommen wird.
Verlorene Investitionen und Ressourcen für Entwicklung und Marketing.
Negatives Image oder schlechte Bewertungen in der Zielgruppe.</t>
  </si>
  <si>
    <t>Durchführung von Umfragen und Fokusgruppen mit der Zielgruppe vor und während der Entwicklung.
Einbeziehung von potenziellen Nutzern in den Entwicklungsprozess (z. B. Beta-Tests).
Transparente Kommunikation des Nutzens der App durch gezielte Marketingkampagnen.
Integration von Tutorials oder einer einfach zu bedienenden Benutzeroberfläche, um die Akzeptanz zu fördern.</t>
  </si>
  <si>
    <t>Änderungen in Finanz- oder Datenschutzgesetzen</t>
  </si>
  <si>
    <t>Neue gesetzliche Vorgaben (z. B. strengere Datenschutzregelungen wie DSGVO) könnten zusätzliche Kosten und Entwicklungsaufwand erfordern.
Mögliche Nicht-Compliance führt zu Strafen, App-Verboten oder rechtlichen Konflikten.
Anpassungen könnten Verzögerungen oder Einschränkungen in der App-Funktionalität verursachen.</t>
  </si>
  <si>
    <t>Ständige Beobachtung der rechtlichen Rahmenbedingungen in den Zielmärkten.
Zusammenarbeit mit juristischen Experten, um frühzeitig auf regulatorische Änderungen zu reagieren.
Flexible Softwarearchitektur, die Anpassungen an neue Vorgaben erleichtert.
Bereitstellung von Compliance-Trainings für das Team, um mögliche Risiken zu minimieren.</t>
  </si>
  <si>
    <t>R2</t>
  </si>
  <si>
    <t>R3</t>
  </si>
  <si>
    <t>R4</t>
  </si>
  <si>
    <t>R5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</si>
</sst>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0\ [$€-407];[Red]\-#,##0.00\ [$€-407]"/>
  </numFmts>
  <fonts count="18" x14ac:knownFonts="1">
    <font>
      <sz val="10"/>
      <name val="Arial"/>
      <family val="2"/>
      <charset val="1"/>
    </font>
    <font>
      <sz val="11"/>
      <color theme="1"/>
      <name val="Calibri"/>
      <family val="2"/>
      <scheme val="minor"/>
    </font>
    <font>
      <sz val="11"/>
      <color theme="1"/>
      <name val="Calibri"/>
      <family val="2"/>
      <scheme val="minor"/>
    </font>
    <font>
      <b/>
      <sz val="13"/>
      <name val="Arial"/>
      <family val="2"/>
      <charset val="1"/>
    </font>
    <font>
      <b/>
      <sz val="10"/>
      <name val="Arial"/>
      <family val="2"/>
      <charset val="1"/>
    </font>
    <font>
      <sz val="9"/>
      <color indexed="81"/>
      <name val="Segoe UI"/>
      <family val="2"/>
    </font>
    <font>
      <sz val="9"/>
      <name val="Arial"/>
      <family val="2"/>
      <charset val="1"/>
    </font>
    <font>
      <b/>
      <sz val="8"/>
      <name val="Arial"/>
      <family val="2"/>
    </font>
    <font>
      <sz val="8"/>
      <name val="Arial"/>
      <family val="2"/>
    </font>
    <font>
      <b/>
      <sz val="11"/>
      <color theme="1"/>
      <name val="Calibri"/>
      <family val="2"/>
      <scheme val="minor"/>
    </font>
    <font>
      <sz val="11"/>
      <color rgb="FF000000"/>
      <name val="Calibri"/>
      <family val="2"/>
    </font>
    <font>
      <b/>
      <sz val="11"/>
      <color rgb="FF000000"/>
      <name val="Calibri"/>
      <family val="2"/>
    </font>
    <font>
      <b/>
      <sz val="10"/>
      <name val="Arial"/>
      <family val="2"/>
    </font>
    <font>
      <b/>
      <sz val="12"/>
      <name val="Arial"/>
      <family val="2"/>
    </font>
    <font>
      <b/>
      <sz val="14"/>
      <color theme="1"/>
      <name val="Calibri"/>
      <family val="2"/>
      <scheme val="minor"/>
    </font>
    <font>
      <sz val="14"/>
      <color theme="1"/>
      <name val="Calibri"/>
      <family val="2"/>
      <scheme val="minor"/>
    </font>
    <font>
      <sz val="10"/>
      <name val="Arial"/>
      <family val="2"/>
    </font>
    <font>
      <b/>
      <sz val="16"/>
      <color theme="1"/>
      <name val="Calibri"/>
      <family val="2"/>
      <scheme val="minor"/>
    </font>
  </fonts>
  <fills count="10">
    <fill>
      <patternFill patternType="none"/>
    </fill>
    <fill>
      <patternFill patternType="gray125"/>
    </fill>
    <fill>
      <patternFill patternType="solid">
        <fgColor rgb="FFEEEEEE"/>
        <bgColor rgb="FFFFFFFF"/>
      </patternFill>
    </fill>
    <fill>
      <patternFill patternType="solid">
        <fgColor rgb="FFB2A1C7"/>
        <bgColor rgb="FFB2A1C7"/>
      </patternFill>
    </fill>
    <fill>
      <patternFill patternType="solid">
        <fgColor rgb="FF92CDDC"/>
        <bgColor rgb="FF92CDDC"/>
      </patternFill>
    </fill>
    <fill>
      <patternFill patternType="solid">
        <fgColor rgb="FFE36C09"/>
        <bgColor rgb="FFE36C09"/>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s>
  <borders count="3">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16" fillId="0" borderId="0"/>
  </cellStyleXfs>
  <cellXfs count="68">
    <xf numFmtId="0" fontId="0" fillId="0" borderId="0" xfId="0"/>
    <xf numFmtId="0" fontId="0" fillId="0" borderId="0" xfId="0" applyAlignment="1">
      <alignment wrapText="1"/>
    </xf>
    <xf numFmtId="0" fontId="3" fillId="0" borderId="0" xfId="0" applyFont="1" applyAlignment="1">
      <alignment horizontal="left" vertical="center"/>
    </xf>
    <xf numFmtId="0" fontId="4" fillId="0" borderId="0" xfId="0" applyFont="1"/>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2" borderId="1" xfId="0" applyFill="1" applyBorder="1" applyAlignment="1">
      <alignment horizontal="center" vertical="top"/>
    </xf>
    <xf numFmtId="165" fontId="0" fillId="0" borderId="0" xfId="0" applyNumberFormat="1"/>
    <xf numFmtId="0" fontId="4" fillId="2" borderId="1" xfId="0" applyFont="1" applyFill="1" applyBorder="1" applyAlignment="1">
      <alignment horizontal="center" vertical="top"/>
    </xf>
    <xf numFmtId="0" fontId="4" fillId="2" borderId="1" xfId="0" applyFont="1" applyFill="1" applyBorder="1"/>
    <xf numFmtId="0" fontId="0" fillId="0" borderId="1" xfId="0" applyBorder="1"/>
    <xf numFmtId="0" fontId="4" fillId="2" borderId="1" xfId="0" applyFont="1" applyFill="1" applyBorder="1" applyAlignment="1">
      <alignment horizontal="left"/>
    </xf>
    <xf numFmtId="0" fontId="0" fillId="0" borderId="1" xfId="0" applyBorder="1" applyAlignment="1">
      <alignment horizontal="center"/>
    </xf>
    <xf numFmtId="0" fontId="6" fillId="0" borderId="0" xfId="0" applyFont="1"/>
    <xf numFmtId="14" fontId="6" fillId="0" borderId="0" xfId="0" applyNumberFormat="1" applyFont="1"/>
    <xf numFmtId="0" fontId="7" fillId="0" borderId="0" xfId="0" applyFont="1"/>
    <xf numFmtId="0" fontId="8"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left"/>
    </xf>
    <xf numFmtId="0" fontId="12" fillId="0" borderId="0" xfId="0" applyFont="1"/>
    <xf numFmtId="0" fontId="13" fillId="0" borderId="0" xfId="0" applyFont="1"/>
    <xf numFmtId="0" fontId="13" fillId="0" borderId="0" xfId="0" applyFont="1" applyAlignment="1">
      <alignment wrapText="1"/>
    </xf>
    <xf numFmtId="0" fontId="10" fillId="3" borderId="0" xfId="0" applyFont="1" applyFill="1" applyAlignment="1">
      <alignment horizontal="center"/>
    </xf>
    <xf numFmtId="0" fontId="10" fillId="3" borderId="0" xfId="0" applyFont="1" applyFill="1" applyAlignment="1">
      <alignment horizontal="left"/>
    </xf>
    <xf numFmtId="0" fontId="11" fillId="4" borderId="0" xfId="0" applyFont="1" applyFill="1"/>
    <xf numFmtId="0" fontId="10" fillId="4" borderId="0" xfId="0" applyFont="1" applyFill="1"/>
    <xf numFmtId="0" fontId="10" fillId="4" borderId="0" xfId="0" applyFont="1" applyFill="1" applyAlignment="1">
      <alignment horizontal="center"/>
    </xf>
    <xf numFmtId="16" fontId="10" fillId="0" borderId="0" xfId="0" applyNumberFormat="1" applyFont="1" applyAlignment="1">
      <alignment horizontal="center"/>
    </xf>
    <xf numFmtId="16" fontId="10" fillId="0" borderId="0" xfId="0" applyNumberFormat="1" applyFont="1" applyAlignment="1">
      <alignment horizontal="left"/>
    </xf>
    <xf numFmtId="0" fontId="10" fillId="5" borderId="0" xfId="0" applyFont="1" applyFill="1"/>
    <xf numFmtId="0" fontId="11" fillId="5" borderId="0" xfId="0" applyFont="1" applyFill="1"/>
    <xf numFmtId="0" fontId="10" fillId="4" borderId="0" xfId="0" applyFont="1" applyFill="1" applyAlignment="1">
      <alignment horizontal="left"/>
    </xf>
    <xf numFmtId="0" fontId="0" fillId="0" borderId="0" xfId="0" applyAlignment="1">
      <alignment horizontal="left"/>
    </xf>
    <xf numFmtId="0" fontId="10" fillId="8" borderId="0" xfId="0" applyFont="1" applyFill="1" applyAlignment="1">
      <alignment horizontal="center"/>
    </xf>
    <xf numFmtId="49" fontId="10" fillId="0" borderId="0" xfId="0" applyNumberFormat="1" applyFont="1" applyAlignment="1">
      <alignment horizontal="center"/>
    </xf>
    <xf numFmtId="0" fontId="15" fillId="0" borderId="0" xfId="1" applyFont="1" applyAlignment="1">
      <alignment textRotation="90"/>
    </xf>
    <xf numFmtId="0" fontId="9" fillId="7" borderId="2" xfId="1" applyFont="1" applyFill="1" applyBorder="1" applyAlignment="1">
      <alignment horizontal="center" vertical="center"/>
    </xf>
    <xf numFmtId="0" fontId="9" fillId="8" borderId="2" xfId="1" applyFont="1" applyFill="1" applyBorder="1" applyAlignment="1">
      <alignment horizontal="center" vertical="center"/>
    </xf>
    <xf numFmtId="0" fontId="16" fillId="0" borderId="0" xfId="2"/>
    <xf numFmtId="0" fontId="2" fillId="0" borderId="0" xfId="1"/>
    <xf numFmtId="0" fontId="9" fillId="9" borderId="2" xfId="1" applyFont="1" applyFill="1" applyBorder="1" applyAlignment="1">
      <alignment horizontal="center" vertical="center"/>
    </xf>
    <xf numFmtId="0" fontId="17" fillId="0" borderId="0" xfId="1" applyFont="1" applyAlignment="1">
      <alignment vertical="center" textRotation="90"/>
    </xf>
    <xf numFmtId="0" fontId="15" fillId="0" borderId="0" xfId="1" applyFont="1"/>
    <xf numFmtId="0" fontId="1" fillId="0" borderId="0" xfId="1" applyFont="1"/>
    <xf numFmtId="0" fontId="10" fillId="0" borderId="0" xfId="0" applyFont="1" applyAlignment="1">
      <alignment horizontal="left"/>
    </xf>
    <xf numFmtId="49" fontId="10" fillId="6" borderId="0" xfId="0" applyNumberFormat="1" applyFont="1" applyFill="1" applyAlignment="1">
      <alignment horizontal="center"/>
    </xf>
    <xf numFmtId="49" fontId="10" fillId="7" borderId="0" xfId="0" applyNumberFormat="1" applyFont="1" applyFill="1" applyAlignment="1">
      <alignment horizontal="center"/>
    </xf>
    <xf numFmtId="49" fontId="10" fillId="8" borderId="0" xfId="0" applyNumberFormat="1" applyFont="1" applyFill="1" applyAlignment="1">
      <alignment horizontal="center"/>
    </xf>
    <xf numFmtId="0" fontId="10" fillId="0" borderId="0" xfId="0" applyFont="1" applyAlignment="1">
      <alignment horizontal="center"/>
    </xf>
    <xf numFmtId="49" fontId="0" fillId="8" borderId="0" xfId="0" applyNumberFormat="1" applyFill="1" applyAlignment="1">
      <alignment horizontal="center"/>
    </xf>
    <xf numFmtId="0" fontId="10" fillId="3" borderId="0" xfId="0" applyFont="1" applyFill="1" applyAlignment="1">
      <alignment horizontal="center"/>
    </xf>
    <xf numFmtId="0" fontId="11" fillId="3" borderId="0" xfId="0" applyFont="1" applyFill="1" applyAlignment="1">
      <alignment horizontal="left" vertical="center"/>
    </xf>
    <xf numFmtId="0" fontId="10" fillId="3" borderId="0" xfId="0" applyFont="1" applyFill="1" applyAlignment="1">
      <alignment horizontal="left"/>
    </xf>
    <xf numFmtId="0" fontId="4" fillId="2" borderId="1" xfId="0" applyFont="1" applyFill="1" applyBorder="1" applyAlignment="1">
      <alignment horizontal="left" vertical="center"/>
    </xf>
    <xf numFmtId="0" fontId="3" fillId="0" borderId="0" xfId="0" applyFont="1" applyAlignment="1">
      <alignment horizontal="left" vertical="center"/>
    </xf>
    <xf numFmtId="0" fontId="0" fillId="2" borderId="1" xfId="0" applyFill="1" applyBorder="1" applyAlignment="1">
      <alignment horizontal="left" vertical="center"/>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164" fontId="0" fillId="0" borderId="1" xfId="0" applyNumberFormat="1" applyBorder="1" applyAlignment="1">
      <alignment horizontal="left" vertical="center" wrapText="1"/>
    </xf>
    <xf numFmtId="0" fontId="8" fillId="0" borderId="0" xfId="0" applyFont="1" applyAlignment="1">
      <alignment wrapText="1"/>
    </xf>
    <xf numFmtId="0" fontId="8" fillId="0" borderId="0" xfId="0" applyFont="1" applyAlignment="1">
      <alignment horizontal="left"/>
    </xf>
    <xf numFmtId="0" fontId="14" fillId="0" borderId="0" xfId="1" applyFont="1" applyAlignment="1">
      <alignment horizontal="center" vertical="center" textRotation="90"/>
    </xf>
    <xf numFmtId="0" fontId="14" fillId="0" borderId="0" xfId="1" applyFont="1" applyAlignment="1">
      <alignment horizontal="center"/>
    </xf>
    <xf numFmtId="0" fontId="12" fillId="2" borderId="1" xfId="0" applyFont="1" applyFill="1" applyBorder="1" applyAlignment="1">
      <alignment horizontal="center" vertical="top"/>
    </xf>
  </cellXfs>
  <cellStyles count="3">
    <cellStyle name="Standard" xfId="0" builtinId="0"/>
    <cellStyle name="Standard 2" xfId="1" xr:uid="{232F0506-FC3D-4DAA-A020-81A68BFE4BBB}"/>
    <cellStyle name="Standard 3" xfId="2" xr:uid="{97636F62-9DE8-4BA9-8B38-F007CA6B2A45}"/>
  </cellStyles>
  <dxfs count="0"/>
  <tableStyles count="0" defaultTableStyle="TableStyleMedium2" defaultPivotStyle="PivotStyleLight16"/>
  <colors>
    <indexedColors>
      <rgbColor rgb="FF000000"/>
      <rgbColor rgb="FFFFFFFF"/>
      <rgbColor rgb="FFC5000B"/>
      <rgbColor rgb="FF00FF00"/>
      <rgbColor rgb="FF0000FF"/>
      <rgbColor rgb="FFFFFF00"/>
      <rgbColor rgb="FFFF00FF"/>
      <rgbColor rgb="FF00FFFF"/>
      <rgbColor rgb="FF7E0021"/>
      <rgbColor rgb="FF008000"/>
      <rgbColor rgb="FF000080"/>
      <rgbColor rgb="FF808000"/>
      <rgbColor rgb="FF800080"/>
      <rgbColor rgb="FF008080"/>
      <rgbColor rgb="FFB3B3B3"/>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3CAFF"/>
      <rgbColor rgb="FFFF99CC"/>
      <rgbColor rgb="FFCC99FF"/>
      <rgbColor rgb="FFFFCC99"/>
      <rgbColor rgb="FF3366FF"/>
      <rgbColor rgb="FF33CCCC"/>
      <rgbColor rgb="FFAECF00"/>
      <rgbColor rgb="FFFFD320"/>
      <rgbColor rgb="FFFF950E"/>
      <rgbColor rgb="FFFF420E"/>
      <rgbColor rgb="FF666699"/>
      <rgbColor rgb="FF969696"/>
      <rgbColor rgb="FF004586"/>
      <rgbColor rgb="FF579D1C"/>
      <rgbColor rgb="FF003300"/>
      <rgbColor rgb="FF314004"/>
      <rgbColor rgb="FF993300"/>
      <rgbColor rgb="FF993366"/>
      <rgbColor rgb="FF4B1F6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2000" b="1"/>
              <a:t>Risikomatrix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ubbleChart>
        <c:varyColors val="0"/>
        <c:ser>
          <c:idx val="0"/>
          <c:order val="0"/>
          <c:tx>
            <c:strRef>
              <c:f>Risikoportfolio!$D$7</c:f>
              <c:strCache>
                <c:ptCount val="1"/>
                <c:pt idx="0">
                  <c:v>Datenbankfehler oder unsichere Datenübertragung</c:v>
                </c:pt>
              </c:strCache>
            </c:strRef>
          </c:tx>
          <c:spPr>
            <a:solidFill>
              <a:schemeClr val="accent1">
                <a:alpha val="75000"/>
              </a:schemeClr>
            </a:solidFill>
            <a:ln w="25400">
              <a:noFill/>
            </a:ln>
            <a:effectLst/>
          </c:spPr>
          <c:invertIfNegative val="0"/>
          <c:xVal>
            <c:numRef>
              <c:f>Risikoportfolio!$F$7</c:f>
              <c:numCache>
                <c:formatCode>General</c:formatCode>
                <c:ptCount val="1"/>
                <c:pt idx="0">
                  <c:v>1</c:v>
                </c:pt>
              </c:numCache>
            </c:numRef>
          </c:xVal>
          <c:yVal>
            <c:numRef>
              <c:f>Risikoportfolio!$G$7</c:f>
              <c:numCache>
                <c:formatCode>General</c:formatCode>
                <c:ptCount val="1"/>
                <c:pt idx="0">
                  <c:v>3</c:v>
                </c:pt>
              </c:numCache>
            </c:numRef>
          </c:yVal>
          <c:bubbleSize>
            <c:numRef>
              <c:f>Risikoportfolio!$H$7</c:f>
              <c:numCache>
                <c:formatCode>General</c:formatCode>
                <c:ptCount val="1"/>
                <c:pt idx="0">
                  <c:v>3</c:v>
                </c:pt>
              </c:numCache>
            </c:numRef>
          </c:bubbleSize>
          <c:bubble3D val="0"/>
          <c:extLst>
            <c:ext xmlns:c16="http://schemas.microsoft.com/office/drawing/2014/chart" uri="{C3380CC4-5D6E-409C-BE32-E72D297353CC}">
              <c16:uniqueId val="{00000000-973F-40A0-809F-43CB2337C9E8}"/>
            </c:ext>
          </c:extLst>
        </c:ser>
        <c:ser>
          <c:idx val="1"/>
          <c:order val="1"/>
          <c:tx>
            <c:strRef>
              <c:f>Risikoportfolio!$D$8</c:f>
              <c:strCache>
                <c:ptCount val="1"/>
                <c:pt idx="0">
                  <c:v>Ungenaue oder veraltete Wechselkursdaten</c:v>
                </c:pt>
              </c:strCache>
            </c:strRef>
          </c:tx>
          <c:spPr>
            <a:solidFill>
              <a:schemeClr val="accent2">
                <a:alpha val="75000"/>
              </a:schemeClr>
            </a:solidFill>
            <a:ln w="25400">
              <a:noFill/>
            </a:ln>
            <a:effectLst/>
          </c:spPr>
          <c:invertIfNegative val="0"/>
          <c:xVal>
            <c:numRef>
              <c:f>Risikoportfolio!$G$8</c:f>
              <c:numCache>
                <c:formatCode>General</c:formatCode>
                <c:ptCount val="1"/>
                <c:pt idx="0">
                  <c:v>1</c:v>
                </c:pt>
              </c:numCache>
            </c:numRef>
          </c:xVal>
          <c:yVal>
            <c:numRef>
              <c:f>Risikoportfolio!#REF!</c:f>
              <c:numCache>
                <c:formatCode>General</c:formatCode>
                <c:ptCount val="1"/>
                <c:pt idx="0">
                  <c:v>1</c:v>
                </c:pt>
              </c:numCache>
            </c:numRef>
          </c:yVal>
          <c:bubbleSize>
            <c:numRef>
              <c:f>Risikoportfolio!$H$8</c:f>
              <c:numCache>
                <c:formatCode>General</c:formatCode>
                <c:ptCount val="1"/>
                <c:pt idx="0">
                  <c:v>2</c:v>
                </c:pt>
              </c:numCache>
            </c:numRef>
          </c:bubbleSize>
          <c:bubble3D val="0"/>
          <c:extLst>
            <c:ext xmlns:c16="http://schemas.microsoft.com/office/drawing/2014/chart" uri="{C3380CC4-5D6E-409C-BE32-E72D297353CC}">
              <c16:uniqueId val="{00000001-973F-40A0-809F-43CB2337C9E8}"/>
            </c:ext>
          </c:extLst>
        </c:ser>
        <c:ser>
          <c:idx val="2"/>
          <c:order val="2"/>
          <c:tx>
            <c:strRef>
              <c:f>Risikoportfolio!$D$9</c:f>
              <c:strCache>
                <c:ptCount val="1"/>
                <c:pt idx="0">
                  <c:v>Überschreiten des Projektbudgets</c:v>
                </c:pt>
              </c:strCache>
            </c:strRef>
          </c:tx>
          <c:spPr>
            <a:solidFill>
              <a:schemeClr val="accent3">
                <a:alpha val="75000"/>
              </a:schemeClr>
            </a:solidFill>
            <a:ln w="25400">
              <a:noFill/>
            </a:ln>
            <a:effectLst/>
          </c:spPr>
          <c:invertIfNegative val="0"/>
          <c:xVal>
            <c:numRef>
              <c:f>Risikoportfolio!$F$9</c:f>
              <c:numCache>
                <c:formatCode>General</c:formatCode>
                <c:ptCount val="1"/>
                <c:pt idx="0">
                  <c:v>1</c:v>
                </c:pt>
              </c:numCache>
            </c:numRef>
          </c:xVal>
          <c:yVal>
            <c:numRef>
              <c:f>Risikoportfolio!$G$9</c:f>
              <c:numCache>
                <c:formatCode>General</c:formatCode>
                <c:ptCount val="1"/>
                <c:pt idx="0">
                  <c:v>5</c:v>
                </c:pt>
              </c:numCache>
            </c:numRef>
          </c:yVal>
          <c:bubbleSize>
            <c:numRef>
              <c:f>Risikoportfolio!$H$9</c:f>
              <c:numCache>
                <c:formatCode>General</c:formatCode>
                <c:ptCount val="1"/>
                <c:pt idx="0">
                  <c:v>5</c:v>
                </c:pt>
              </c:numCache>
            </c:numRef>
          </c:bubbleSize>
          <c:bubble3D val="0"/>
          <c:extLst>
            <c:ext xmlns:c16="http://schemas.microsoft.com/office/drawing/2014/chart" uri="{C3380CC4-5D6E-409C-BE32-E72D297353CC}">
              <c16:uniqueId val="{00000002-973F-40A0-809F-43CB2337C9E8}"/>
            </c:ext>
          </c:extLst>
        </c:ser>
        <c:ser>
          <c:idx val="3"/>
          <c:order val="3"/>
          <c:tx>
            <c:strRef>
              <c:f>Risikoportfolio!$D$10</c:f>
              <c:strCache>
                <c:ptCount val="1"/>
                <c:pt idx="0">
                  <c:v>Akzeptanzprobleme bei der Zielgruppe</c:v>
                </c:pt>
              </c:strCache>
            </c:strRef>
          </c:tx>
          <c:spPr>
            <a:solidFill>
              <a:schemeClr val="accent4">
                <a:alpha val="75000"/>
              </a:schemeClr>
            </a:solidFill>
            <a:ln w="25400">
              <a:noFill/>
            </a:ln>
            <a:effectLst/>
          </c:spPr>
          <c:invertIfNegative val="0"/>
          <c:xVal>
            <c:numRef>
              <c:f>Risikoportfolio!$F$10</c:f>
              <c:numCache>
                <c:formatCode>General</c:formatCode>
                <c:ptCount val="1"/>
                <c:pt idx="0">
                  <c:v>2</c:v>
                </c:pt>
              </c:numCache>
            </c:numRef>
          </c:xVal>
          <c:yVal>
            <c:numRef>
              <c:f>Risikoportfolio!$G$10</c:f>
              <c:numCache>
                <c:formatCode>General</c:formatCode>
                <c:ptCount val="1"/>
                <c:pt idx="0">
                  <c:v>4</c:v>
                </c:pt>
              </c:numCache>
            </c:numRef>
          </c:yVal>
          <c:bubbleSize>
            <c:numRef>
              <c:f>Risikoportfolio!$H$10</c:f>
              <c:numCache>
                <c:formatCode>General</c:formatCode>
                <c:ptCount val="1"/>
                <c:pt idx="0">
                  <c:v>8</c:v>
                </c:pt>
              </c:numCache>
            </c:numRef>
          </c:bubbleSize>
          <c:bubble3D val="0"/>
          <c:extLst>
            <c:ext xmlns:c16="http://schemas.microsoft.com/office/drawing/2014/chart" uri="{C3380CC4-5D6E-409C-BE32-E72D297353CC}">
              <c16:uniqueId val="{00000003-973F-40A0-809F-43CB2337C9E8}"/>
            </c:ext>
          </c:extLst>
        </c:ser>
        <c:ser>
          <c:idx val="4"/>
          <c:order val="4"/>
          <c:tx>
            <c:strRef>
              <c:f>Risikoportfolio!$D$11</c:f>
              <c:strCache>
                <c:ptCount val="1"/>
                <c:pt idx="0">
                  <c:v>Änderungen in Finanz- oder Datenschutzgesetzen</c:v>
                </c:pt>
              </c:strCache>
            </c:strRef>
          </c:tx>
          <c:spPr>
            <a:solidFill>
              <a:schemeClr val="accent5">
                <a:alpha val="75000"/>
              </a:schemeClr>
            </a:solidFill>
            <a:ln w="25400">
              <a:noFill/>
            </a:ln>
            <a:effectLst/>
          </c:spPr>
          <c:invertIfNegative val="0"/>
          <c:xVal>
            <c:numRef>
              <c:f>Risikoportfolio!$F$11</c:f>
              <c:numCache>
                <c:formatCode>General</c:formatCode>
                <c:ptCount val="1"/>
                <c:pt idx="0">
                  <c:v>1</c:v>
                </c:pt>
              </c:numCache>
            </c:numRef>
          </c:xVal>
          <c:yVal>
            <c:numRef>
              <c:f>Risikoportfolio!$G$11</c:f>
              <c:numCache>
                <c:formatCode>General</c:formatCode>
                <c:ptCount val="1"/>
                <c:pt idx="0">
                  <c:v>4</c:v>
                </c:pt>
              </c:numCache>
            </c:numRef>
          </c:yVal>
          <c:bubbleSize>
            <c:numRef>
              <c:f>Risikoportfolio!$H$11</c:f>
              <c:numCache>
                <c:formatCode>General</c:formatCode>
                <c:ptCount val="1"/>
                <c:pt idx="0">
                  <c:v>4</c:v>
                </c:pt>
              </c:numCache>
            </c:numRef>
          </c:bubbleSize>
          <c:bubble3D val="0"/>
          <c:extLst>
            <c:ext xmlns:c16="http://schemas.microsoft.com/office/drawing/2014/chart" uri="{C3380CC4-5D6E-409C-BE32-E72D297353CC}">
              <c16:uniqueId val="{00000004-973F-40A0-809F-43CB2337C9E8}"/>
            </c:ext>
          </c:extLst>
        </c:ser>
        <c:dLbls>
          <c:showLegendKey val="0"/>
          <c:showVal val="0"/>
          <c:showCatName val="0"/>
          <c:showSerName val="0"/>
          <c:showPercent val="0"/>
          <c:showBubbleSize val="0"/>
        </c:dLbls>
        <c:bubbleScale val="100"/>
        <c:showNegBubbles val="0"/>
        <c:axId val="1122581184"/>
        <c:axId val="1122587424"/>
        <c:extLst>
          <c:ext xmlns:c15="http://schemas.microsoft.com/office/drawing/2012/chart" uri="{02D57815-91ED-43cb-92C2-25804820EDAC}">
            <c15:filteredBubbleSeries>
              <c15:ser>
                <c:idx val="5"/>
                <c:order val="5"/>
                <c:tx>
                  <c:strRef>
                    <c:extLst>
                      <c:ext uri="{02D57815-91ED-43cb-92C2-25804820EDAC}">
                        <c15:formulaRef>
                          <c15:sqref>Risikoportfolio!$D$12</c15:sqref>
                        </c15:formulaRef>
                      </c:ext>
                    </c:extLst>
                    <c:strCache>
                      <c:ptCount val="1"/>
                    </c:strCache>
                  </c:strRef>
                </c:tx>
                <c:spPr>
                  <a:solidFill>
                    <a:schemeClr val="accent6">
                      <a:alpha val="75000"/>
                    </a:schemeClr>
                  </a:solidFill>
                  <a:ln w="25400">
                    <a:noFill/>
                  </a:ln>
                  <a:effectLst/>
                </c:spPr>
                <c:invertIfNegative val="0"/>
                <c:xVal>
                  <c:numRef>
                    <c:extLst>
                      <c:ext uri="{02D57815-91ED-43cb-92C2-25804820EDAC}">
                        <c15:formulaRef>
                          <c15:sqref>Risikoportfolio!$F$12</c15:sqref>
                        </c15:formulaRef>
                      </c:ext>
                    </c:extLst>
                    <c:numCache>
                      <c:formatCode>General</c:formatCode>
                      <c:ptCount val="1"/>
                    </c:numCache>
                  </c:numRef>
                </c:xVal>
                <c:yVal>
                  <c:numRef>
                    <c:extLst>
                      <c:ext uri="{02D57815-91ED-43cb-92C2-25804820EDAC}">
                        <c15:formulaRef>
                          <c15:sqref>Risikoportfolio!$G$12</c15:sqref>
                        </c15:formulaRef>
                      </c:ext>
                    </c:extLst>
                    <c:numCache>
                      <c:formatCode>General</c:formatCode>
                      <c:ptCount val="1"/>
                    </c:numCache>
                  </c:numRef>
                </c:yVal>
                <c:bubbleSize>
                  <c:numRef>
                    <c:extLst>
                      <c:ext uri="{02D57815-91ED-43cb-92C2-25804820EDAC}">
                        <c15:formulaRef>
                          <c15:sqref>Risikoportfolio!$H$12</c15:sqref>
                        </c15:formulaRef>
                      </c:ext>
                    </c:extLst>
                    <c:numCache>
                      <c:formatCode>General</c:formatCode>
                      <c:ptCount val="1"/>
                      <c:pt idx="0">
                        <c:v>0</c:v>
                      </c:pt>
                    </c:numCache>
                  </c:numRef>
                </c:bubbleSize>
                <c:bubble3D val="0"/>
                <c:extLst>
                  <c:ext xmlns:c16="http://schemas.microsoft.com/office/drawing/2014/chart" uri="{C3380CC4-5D6E-409C-BE32-E72D297353CC}">
                    <c16:uniqueId val="{00000005-973F-40A0-809F-43CB2337C9E8}"/>
                  </c:ext>
                </c:extLst>
              </c15:ser>
            </c15:filteredBubbleSeries>
            <c15:filteredBubbleSeries>
              <c15:ser>
                <c:idx val="6"/>
                <c:order val="6"/>
                <c:tx>
                  <c:strRef>
                    <c:extLst>
                      <c:ext xmlns:c15="http://schemas.microsoft.com/office/drawing/2012/chart" uri="{02D57815-91ED-43cb-92C2-25804820EDAC}">
                        <c15:formulaRef>
                          <c15:sqref>Risikoportfolio!$D$13</c15:sqref>
                        </c15:formulaRef>
                      </c:ext>
                    </c:extLst>
                    <c:strCache>
                      <c:ptCount val="1"/>
                    </c:strCache>
                  </c:strRef>
                </c:tx>
                <c:spPr>
                  <a:solidFill>
                    <a:schemeClr val="accent1">
                      <a:lumMod val="60000"/>
                      <a:alpha val="75000"/>
                    </a:schemeClr>
                  </a:solidFill>
                  <a:ln w="25400">
                    <a:noFill/>
                  </a:ln>
                  <a:effectLst/>
                </c:spPr>
                <c:invertIfNegative val="0"/>
                <c:xVal>
                  <c:numRef>
                    <c:extLst>
                      <c:ext xmlns:c15="http://schemas.microsoft.com/office/drawing/2012/chart" uri="{02D57815-91ED-43cb-92C2-25804820EDAC}">
                        <c15:formulaRef>
                          <c15:sqref>Risikoportfolio!$F$13</c15:sqref>
                        </c15:formulaRef>
                      </c:ext>
                    </c:extLst>
                    <c:numCache>
                      <c:formatCode>General</c:formatCode>
                      <c:ptCount val="1"/>
                    </c:numCache>
                  </c:numRef>
                </c:xVal>
                <c:yVal>
                  <c:numRef>
                    <c:extLst>
                      <c:ext xmlns:c15="http://schemas.microsoft.com/office/drawing/2012/chart" uri="{02D57815-91ED-43cb-92C2-25804820EDAC}">
                        <c15:formulaRef>
                          <c15:sqref>Risikoportfolio!$G$13</c15:sqref>
                        </c15:formulaRef>
                      </c:ext>
                    </c:extLst>
                    <c:numCache>
                      <c:formatCode>General</c:formatCode>
                      <c:ptCount val="1"/>
                    </c:numCache>
                  </c:numRef>
                </c:yVal>
                <c:bubbleSize>
                  <c:numRef>
                    <c:extLst>
                      <c:ext xmlns:c15="http://schemas.microsoft.com/office/drawing/2012/chart" uri="{02D57815-91ED-43cb-92C2-25804820EDAC}">
                        <c15:formulaRef>
                          <c15:sqref>Risikoportfolio!$H$13</c15:sqref>
                        </c15:formulaRef>
                      </c:ext>
                    </c:extLst>
                    <c:numCache>
                      <c:formatCode>General</c:formatCode>
                      <c:ptCount val="1"/>
                      <c:pt idx="0">
                        <c:v>0</c:v>
                      </c:pt>
                    </c:numCache>
                  </c:numRef>
                </c:bubbleSize>
                <c:bubble3D val="0"/>
                <c:extLst>
                  <c:ext xmlns:c16="http://schemas.microsoft.com/office/drawing/2014/chart" uri="{C3380CC4-5D6E-409C-BE32-E72D297353CC}">
                    <c16:uniqueId val="{00000006-973F-40A0-809F-43CB2337C9E8}"/>
                  </c:ext>
                </c:extLst>
              </c15:ser>
            </c15:filteredBubbleSeries>
            <c15:filteredBubbleSeries>
              <c15:ser>
                <c:idx val="7"/>
                <c:order val="7"/>
                <c:tx>
                  <c:strRef>
                    <c:extLst>
                      <c:ext xmlns:c15="http://schemas.microsoft.com/office/drawing/2012/chart" uri="{02D57815-91ED-43cb-92C2-25804820EDAC}">
                        <c15:formulaRef>
                          <c15:sqref>Risikoportfolio!$D$14</c15:sqref>
                        </c15:formulaRef>
                      </c:ext>
                    </c:extLst>
                    <c:strCache>
                      <c:ptCount val="1"/>
                    </c:strCache>
                  </c:strRef>
                </c:tx>
                <c:spPr>
                  <a:solidFill>
                    <a:schemeClr val="accent2">
                      <a:lumMod val="60000"/>
                      <a:alpha val="75000"/>
                    </a:schemeClr>
                  </a:solidFill>
                  <a:ln w="25400">
                    <a:noFill/>
                  </a:ln>
                  <a:effectLst/>
                </c:spPr>
                <c:invertIfNegative val="0"/>
                <c:xVal>
                  <c:numRef>
                    <c:extLst>
                      <c:ext xmlns:c15="http://schemas.microsoft.com/office/drawing/2012/chart" uri="{02D57815-91ED-43cb-92C2-25804820EDAC}">
                        <c15:formulaRef>
                          <c15:sqref>Risikoportfolio!$F$14</c15:sqref>
                        </c15:formulaRef>
                      </c:ext>
                    </c:extLst>
                    <c:numCache>
                      <c:formatCode>General</c:formatCode>
                      <c:ptCount val="1"/>
                    </c:numCache>
                  </c:numRef>
                </c:xVal>
                <c:yVal>
                  <c:numRef>
                    <c:extLst>
                      <c:ext xmlns:c15="http://schemas.microsoft.com/office/drawing/2012/chart" uri="{02D57815-91ED-43cb-92C2-25804820EDAC}">
                        <c15:formulaRef>
                          <c15:sqref>Risikoportfolio!$G$14</c15:sqref>
                        </c15:formulaRef>
                      </c:ext>
                    </c:extLst>
                    <c:numCache>
                      <c:formatCode>General</c:formatCode>
                      <c:ptCount val="1"/>
                    </c:numCache>
                  </c:numRef>
                </c:yVal>
                <c:bubbleSize>
                  <c:numRef>
                    <c:extLst>
                      <c:ext xmlns:c15="http://schemas.microsoft.com/office/drawing/2012/chart" uri="{02D57815-91ED-43cb-92C2-25804820EDAC}">
                        <c15:formulaRef>
                          <c15:sqref>Risikoportfolio!$H$14</c15:sqref>
                        </c15:formulaRef>
                      </c:ext>
                    </c:extLst>
                    <c:numCache>
                      <c:formatCode>General</c:formatCode>
                      <c:ptCount val="1"/>
                      <c:pt idx="0">
                        <c:v>0</c:v>
                      </c:pt>
                    </c:numCache>
                  </c:numRef>
                </c:bubbleSize>
                <c:bubble3D val="0"/>
                <c:extLst>
                  <c:ext xmlns:c16="http://schemas.microsoft.com/office/drawing/2014/chart" uri="{C3380CC4-5D6E-409C-BE32-E72D297353CC}">
                    <c16:uniqueId val="{00000007-973F-40A0-809F-43CB2337C9E8}"/>
                  </c:ext>
                </c:extLst>
              </c15:ser>
            </c15:filteredBubbleSeries>
            <c15:filteredBubbleSeries>
              <c15:ser>
                <c:idx val="8"/>
                <c:order val="8"/>
                <c:tx>
                  <c:strRef>
                    <c:extLst>
                      <c:ext xmlns:c15="http://schemas.microsoft.com/office/drawing/2012/chart" uri="{02D57815-91ED-43cb-92C2-25804820EDAC}">
                        <c15:formulaRef>
                          <c15:sqref>Risikoportfolio!$D$15</c15:sqref>
                        </c15:formulaRef>
                      </c:ext>
                    </c:extLst>
                    <c:strCache>
                      <c:ptCount val="1"/>
                    </c:strCache>
                  </c:strRef>
                </c:tx>
                <c:spPr>
                  <a:solidFill>
                    <a:schemeClr val="accent3">
                      <a:lumMod val="60000"/>
                      <a:alpha val="75000"/>
                    </a:schemeClr>
                  </a:solidFill>
                  <a:ln w="25400">
                    <a:noFill/>
                  </a:ln>
                  <a:effectLst/>
                </c:spPr>
                <c:invertIfNegative val="0"/>
                <c:xVal>
                  <c:numRef>
                    <c:extLst>
                      <c:ext xmlns:c15="http://schemas.microsoft.com/office/drawing/2012/chart" uri="{02D57815-91ED-43cb-92C2-25804820EDAC}">
                        <c15:formulaRef>
                          <c15:sqref>Risikoportfolio!$F$15</c15:sqref>
                        </c15:formulaRef>
                      </c:ext>
                    </c:extLst>
                    <c:numCache>
                      <c:formatCode>General</c:formatCode>
                      <c:ptCount val="1"/>
                    </c:numCache>
                  </c:numRef>
                </c:xVal>
                <c:yVal>
                  <c:numRef>
                    <c:extLst>
                      <c:ext xmlns:c15="http://schemas.microsoft.com/office/drawing/2012/chart" uri="{02D57815-91ED-43cb-92C2-25804820EDAC}">
                        <c15:formulaRef>
                          <c15:sqref>Risikoportfolio!$G$15</c15:sqref>
                        </c15:formulaRef>
                      </c:ext>
                    </c:extLst>
                    <c:numCache>
                      <c:formatCode>General</c:formatCode>
                      <c:ptCount val="1"/>
                    </c:numCache>
                  </c:numRef>
                </c:yVal>
                <c:bubbleSize>
                  <c:numRef>
                    <c:extLst>
                      <c:ext xmlns:c15="http://schemas.microsoft.com/office/drawing/2012/chart" uri="{02D57815-91ED-43cb-92C2-25804820EDAC}">
                        <c15:formulaRef>
                          <c15:sqref>Risikoportfolio!$H$15</c15:sqref>
                        </c15:formulaRef>
                      </c:ext>
                    </c:extLst>
                    <c:numCache>
                      <c:formatCode>General</c:formatCode>
                      <c:ptCount val="1"/>
                      <c:pt idx="0">
                        <c:v>0</c:v>
                      </c:pt>
                    </c:numCache>
                  </c:numRef>
                </c:bubbleSize>
                <c:bubble3D val="0"/>
                <c:extLst>
                  <c:ext xmlns:c16="http://schemas.microsoft.com/office/drawing/2014/chart" uri="{C3380CC4-5D6E-409C-BE32-E72D297353CC}">
                    <c16:uniqueId val="{00000008-973F-40A0-809F-43CB2337C9E8}"/>
                  </c:ext>
                </c:extLst>
              </c15:ser>
            </c15:filteredBubbleSeries>
            <c15:filteredBubbleSeries>
              <c15:ser>
                <c:idx val="9"/>
                <c:order val="9"/>
                <c:tx>
                  <c:strRef>
                    <c:extLst>
                      <c:ext xmlns:c15="http://schemas.microsoft.com/office/drawing/2012/chart" uri="{02D57815-91ED-43cb-92C2-25804820EDAC}">
                        <c15:formulaRef>
                          <c15:sqref>Risikoportfolio!$D$16</c15:sqref>
                        </c15:formulaRef>
                      </c:ext>
                    </c:extLst>
                    <c:strCache>
                      <c:ptCount val="1"/>
                    </c:strCache>
                  </c:strRef>
                </c:tx>
                <c:spPr>
                  <a:solidFill>
                    <a:schemeClr val="accent4">
                      <a:lumMod val="60000"/>
                      <a:alpha val="75000"/>
                    </a:schemeClr>
                  </a:solidFill>
                  <a:ln w="25400">
                    <a:noFill/>
                  </a:ln>
                  <a:effectLst/>
                </c:spPr>
                <c:invertIfNegative val="0"/>
                <c:xVal>
                  <c:numRef>
                    <c:extLst>
                      <c:ext xmlns:c15="http://schemas.microsoft.com/office/drawing/2012/chart" uri="{02D57815-91ED-43cb-92C2-25804820EDAC}">
                        <c15:formulaRef>
                          <c15:sqref>Risikoportfolio!$F$16</c15:sqref>
                        </c15:formulaRef>
                      </c:ext>
                    </c:extLst>
                    <c:numCache>
                      <c:formatCode>General</c:formatCode>
                      <c:ptCount val="1"/>
                    </c:numCache>
                  </c:numRef>
                </c:xVal>
                <c:yVal>
                  <c:numRef>
                    <c:extLst>
                      <c:ext xmlns:c15="http://schemas.microsoft.com/office/drawing/2012/chart" uri="{02D57815-91ED-43cb-92C2-25804820EDAC}">
                        <c15:formulaRef>
                          <c15:sqref>Risikoportfolio!$G$16</c15:sqref>
                        </c15:formulaRef>
                      </c:ext>
                    </c:extLst>
                    <c:numCache>
                      <c:formatCode>General</c:formatCode>
                      <c:ptCount val="1"/>
                    </c:numCache>
                  </c:numRef>
                </c:yVal>
                <c:bubbleSize>
                  <c:numRef>
                    <c:extLst>
                      <c:ext xmlns:c15="http://schemas.microsoft.com/office/drawing/2012/chart" uri="{02D57815-91ED-43cb-92C2-25804820EDAC}">
                        <c15:formulaRef>
                          <c15:sqref>Risikoportfolio!$H$16</c15:sqref>
                        </c15:formulaRef>
                      </c:ext>
                    </c:extLst>
                    <c:numCache>
                      <c:formatCode>General</c:formatCode>
                      <c:ptCount val="1"/>
                      <c:pt idx="0">
                        <c:v>0</c:v>
                      </c:pt>
                    </c:numCache>
                  </c:numRef>
                </c:bubbleSize>
                <c:bubble3D val="0"/>
                <c:extLst>
                  <c:ext xmlns:c16="http://schemas.microsoft.com/office/drawing/2014/chart" uri="{C3380CC4-5D6E-409C-BE32-E72D297353CC}">
                    <c16:uniqueId val="{00000009-973F-40A0-809F-43CB2337C9E8}"/>
                  </c:ext>
                </c:extLst>
              </c15:ser>
            </c15:filteredBubbleSeries>
            <c15:filteredBubbleSeries>
              <c15:ser>
                <c:idx val="10"/>
                <c:order val="10"/>
                <c:tx>
                  <c:strRef>
                    <c:extLst>
                      <c:ext xmlns:c15="http://schemas.microsoft.com/office/drawing/2012/chart" uri="{02D57815-91ED-43cb-92C2-25804820EDAC}">
                        <c15:formulaRef>
                          <c15:sqref>Risikoportfolio!$D$17</c15:sqref>
                        </c15:formulaRef>
                      </c:ext>
                    </c:extLst>
                    <c:strCache>
                      <c:ptCount val="1"/>
                    </c:strCache>
                  </c:strRef>
                </c:tx>
                <c:spPr>
                  <a:solidFill>
                    <a:schemeClr val="accent5">
                      <a:lumMod val="60000"/>
                      <a:alpha val="75000"/>
                    </a:schemeClr>
                  </a:solidFill>
                  <a:ln w="25400">
                    <a:noFill/>
                  </a:ln>
                  <a:effectLst/>
                </c:spPr>
                <c:invertIfNegative val="0"/>
                <c:xVal>
                  <c:numRef>
                    <c:extLst>
                      <c:ext xmlns:c15="http://schemas.microsoft.com/office/drawing/2012/chart" uri="{02D57815-91ED-43cb-92C2-25804820EDAC}">
                        <c15:formulaRef>
                          <c15:sqref>Risikoportfolio!$F$17</c15:sqref>
                        </c15:formulaRef>
                      </c:ext>
                    </c:extLst>
                    <c:numCache>
                      <c:formatCode>General</c:formatCode>
                      <c:ptCount val="1"/>
                    </c:numCache>
                  </c:numRef>
                </c:xVal>
                <c:yVal>
                  <c:numRef>
                    <c:extLst>
                      <c:ext xmlns:c15="http://schemas.microsoft.com/office/drawing/2012/chart" uri="{02D57815-91ED-43cb-92C2-25804820EDAC}">
                        <c15:formulaRef>
                          <c15:sqref>Risikoportfolio!$G$17</c15:sqref>
                        </c15:formulaRef>
                      </c:ext>
                    </c:extLst>
                    <c:numCache>
                      <c:formatCode>General</c:formatCode>
                      <c:ptCount val="1"/>
                    </c:numCache>
                  </c:numRef>
                </c:yVal>
                <c:bubbleSize>
                  <c:numRef>
                    <c:extLst>
                      <c:ext xmlns:c15="http://schemas.microsoft.com/office/drawing/2012/chart" uri="{02D57815-91ED-43cb-92C2-25804820EDAC}">
                        <c15:formulaRef>
                          <c15:sqref>Risikoportfolio!$H$17</c15:sqref>
                        </c15:formulaRef>
                      </c:ext>
                    </c:extLst>
                    <c:numCache>
                      <c:formatCode>General</c:formatCode>
                      <c:ptCount val="1"/>
                      <c:pt idx="0">
                        <c:v>0</c:v>
                      </c:pt>
                    </c:numCache>
                  </c:numRef>
                </c:bubbleSize>
                <c:bubble3D val="0"/>
                <c:extLst>
                  <c:ext xmlns:c16="http://schemas.microsoft.com/office/drawing/2014/chart" uri="{C3380CC4-5D6E-409C-BE32-E72D297353CC}">
                    <c16:uniqueId val="{0000000A-973F-40A0-809F-43CB2337C9E8}"/>
                  </c:ext>
                </c:extLst>
              </c15:ser>
            </c15:filteredBubbleSeries>
            <c15:filteredBubbleSeries>
              <c15:ser>
                <c:idx val="11"/>
                <c:order val="11"/>
                <c:tx>
                  <c:strRef>
                    <c:extLst>
                      <c:ext xmlns:c15="http://schemas.microsoft.com/office/drawing/2012/chart" uri="{02D57815-91ED-43cb-92C2-25804820EDAC}">
                        <c15:formulaRef>
                          <c15:sqref>Risikoportfolio!$D$18</c15:sqref>
                        </c15:formulaRef>
                      </c:ext>
                    </c:extLst>
                    <c:strCache>
                      <c:ptCount val="1"/>
                    </c:strCache>
                  </c:strRef>
                </c:tx>
                <c:spPr>
                  <a:solidFill>
                    <a:schemeClr val="accent6">
                      <a:lumMod val="60000"/>
                      <a:alpha val="75000"/>
                    </a:schemeClr>
                  </a:solidFill>
                  <a:ln w="25400">
                    <a:noFill/>
                  </a:ln>
                  <a:effectLst/>
                </c:spPr>
                <c:invertIfNegative val="0"/>
                <c:xVal>
                  <c:numRef>
                    <c:extLst>
                      <c:ext xmlns:c15="http://schemas.microsoft.com/office/drawing/2012/chart" uri="{02D57815-91ED-43cb-92C2-25804820EDAC}">
                        <c15:formulaRef>
                          <c15:sqref>Risikoportfolio!$F$18</c15:sqref>
                        </c15:formulaRef>
                      </c:ext>
                    </c:extLst>
                    <c:numCache>
                      <c:formatCode>General</c:formatCode>
                      <c:ptCount val="1"/>
                    </c:numCache>
                  </c:numRef>
                </c:xVal>
                <c:yVal>
                  <c:numRef>
                    <c:extLst>
                      <c:ext xmlns:c15="http://schemas.microsoft.com/office/drawing/2012/chart" uri="{02D57815-91ED-43cb-92C2-25804820EDAC}">
                        <c15:formulaRef>
                          <c15:sqref>Risikoportfolio!$G$18</c15:sqref>
                        </c15:formulaRef>
                      </c:ext>
                    </c:extLst>
                    <c:numCache>
                      <c:formatCode>General</c:formatCode>
                      <c:ptCount val="1"/>
                    </c:numCache>
                  </c:numRef>
                </c:yVal>
                <c:bubbleSize>
                  <c:numRef>
                    <c:extLst>
                      <c:ext xmlns:c15="http://schemas.microsoft.com/office/drawing/2012/chart" uri="{02D57815-91ED-43cb-92C2-25804820EDAC}">
                        <c15:formulaRef>
                          <c15:sqref>Risikoportfolio!$H$18</c15:sqref>
                        </c15:formulaRef>
                      </c:ext>
                    </c:extLst>
                    <c:numCache>
                      <c:formatCode>General</c:formatCode>
                      <c:ptCount val="1"/>
                      <c:pt idx="0">
                        <c:v>0</c:v>
                      </c:pt>
                    </c:numCache>
                  </c:numRef>
                </c:bubbleSize>
                <c:bubble3D val="0"/>
                <c:extLst>
                  <c:ext xmlns:c16="http://schemas.microsoft.com/office/drawing/2014/chart" uri="{C3380CC4-5D6E-409C-BE32-E72D297353CC}">
                    <c16:uniqueId val="{0000000B-973F-40A0-809F-43CB2337C9E8}"/>
                  </c:ext>
                </c:extLst>
              </c15:ser>
            </c15:filteredBubbleSeries>
            <c15:filteredBubbleSeries>
              <c15:ser>
                <c:idx val="12"/>
                <c:order val="12"/>
                <c:tx>
                  <c:strRef>
                    <c:extLst>
                      <c:ext xmlns:c15="http://schemas.microsoft.com/office/drawing/2012/chart" uri="{02D57815-91ED-43cb-92C2-25804820EDAC}">
                        <c15:formulaRef>
                          <c15:sqref>Risikoportfolio!$D$19</c15:sqref>
                        </c15:formulaRef>
                      </c:ext>
                    </c:extLst>
                    <c:strCache>
                      <c:ptCount val="1"/>
                    </c:strCache>
                  </c:strRef>
                </c:tx>
                <c:spPr>
                  <a:solidFill>
                    <a:schemeClr val="accent1">
                      <a:lumMod val="80000"/>
                      <a:lumOff val="20000"/>
                      <a:alpha val="75000"/>
                    </a:schemeClr>
                  </a:solidFill>
                  <a:ln w="25400">
                    <a:noFill/>
                  </a:ln>
                  <a:effectLst/>
                </c:spPr>
                <c:invertIfNegative val="0"/>
                <c:xVal>
                  <c:numRef>
                    <c:extLst>
                      <c:ext xmlns:c15="http://schemas.microsoft.com/office/drawing/2012/chart" uri="{02D57815-91ED-43cb-92C2-25804820EDAC}">
                        <c15:formulaRef>
                          <c15:sqref>Risikoportfolio!$F$19</c15:sqref>
                        </c15:formulaRef>
                      </c:ext>
                    </c:extLst>
                    <c:numCache>
                      <c:formatCode>General</c:formatCode>
                      <c:ptCount val="1"/>
                    </c:numCache>
                  </c:numRef>
                </c:xVal>
                <c:yVal>
                  <c:numRef>
                    <c:extLst>
                      <c:ext xmlns:c15="http://schemas.microsoft.com/office/drawing/2012/chart" uri="{02D57815-91ED-43cb-92C2-25804820EDAC}">
                        <c15:formulaRef>
                          <c15:sqref>Risikoportfolio!$G$19</c15:sqref>
                        </c15:formulaRef>
                      </c:ext>
                    </c:extLst>
                    <c:numCache>
                      <c:formatCode>General</c:formatCode>
                      <c:ptCount val="1"/>
                    </c:numCache>
                  </c:numRef>
                </c:yVal>
                <c:bubbleSize>
                  <c:numRef>
                    <c:extLst>
                      <c:ext xmlns:c15="http://schemas.microsoft.com/office/drawing/2012/chart" uri="{02D57815-91ED-43cb-92C2-25804820EDAC}">
                        <c15:formulaRef>
                          <c15:sqref>Risikoportfolio!$H$19</c15:sqref>
                        </c15:formulaRef>
                      </c:ext>
                    </c:extLst>
                    <c:numCache>
                      <c:formatCode>General</c:formatCode>
                      <c:ptCount val="1"/>
                      <c:pt idx="0">
                        <c:v>0</c:v>
                      </c:pt>
                    </c:numCache>
                  </c:numRef>
                </c:bubbleSize>
                <c:bubble3D val="0"/>
                <c:extLst>
                  <c:ext xmlns:c16="http://schemas.microsoft.com/office/drawing/2014/chart" uri="{C3380CC4-5D6E-409C-BE32-E72D297353CC}">
                    <c16:uniqueId val="{0000000C-973F-40A0-809F-43CB2337C9E8}"/>
                  </c:ext>
                </c:extLst>
              </c15:ser>
            </c15:filteredBubbleSeries>
            <c15:filteredBubbleSeries>
              <c15:ser>
                <c:idx val="13"/>
                <c:order val="13"/>
                <c:tx>
                  <c:strRef>
                    <c:extLst>
                      <c:ext xmlns:c15="http://schemas.microsoft.com/office/drawing/2012/chart" uri="{02D57815-91ED-43cb-92C2-25804820EDAC}">
                        <c15:formulaRef>
                          <c15:sqref>Risikoportfolio!$D$20</c15:sqref>
                        </c15:formulaRef>
                      </c:ext>
                    </c:extLst>
                    <c:strCache>
                      <c:ptCount val="1"/>
                    </c:strCache>
                  </c:strRef>
                </c:tx>
                <c:spPr>
                  <a:solidFill>
                    <a:schemeClr val="accent2">
                      <a:lumMod val="80000"/>
                      <a:lumOff val="20000"/>
                      <a:alpha val="75000"/>
                    </a:schemeClr>
                  </a:solidFill>
                  <a:ln w="25400">
                    <a:noFill/>
                  </a:ln>
                  <a:effectLst/>
                </c:spPr>
                <c:invertIfNegative val="0"/>
                <c:xVal>
                  <c:numRef>
                    <c:extLst>
                      <c:ext xmlns:c15="http://schemas.microsoft.com/office/drawing/2012/chart" uri="{02D57815-91ED-43cb-92C2-25804820EDAC}">
                        <c15:formulaRef>
                          <c15:sqref>Risikoportfolio!$F$20</c15:sqref>
                        </c15:formulaRef>
                      </c:ext>
                    </c:extLst>
                    <c:numCache>
                      <c:formatCode>General</c:formatCode>
                      <c:ptCount val="1"/>
                    </c:numCache>
                  </c:numRef>
                </c:xVal>
                <c:yVal>
                  <c:numRef>
                    <c:extLst>
                      <c:ext xmlns:c15="http://schemas.microsoft.com/office/drawing/2012/chart" uri="{02D57815-91ED-43cb-92C2-25804820EDAC}">
                        <c15:formulaRef>
                          <c15:sqref>Risikoportfolio!$G$20</c15:sqref>
                        </c15:formulaRef>
                      </c:ext>
                    </c:extLst>
                    <c:numCache>
                      <c:formatCode>General</c:formatCode>
                      <c:ptCount val="1"/>
                    </c:numCache>
                  </c:numRef>
                </c:yVal>
                <c:bubbleSize>
                  <c:numRef>
                    <c:extLst>
                      <c:ext xmlns:c15="http://schemas.microsoft.com/office/drawing/2012/chart" uri="{02D57815-91ED-43cb-92C2-25804820EDAC}">
                        <c15:formulaRef>
                          <c15:sqref>Risikoportfolio!$H$20</c15:sqref>
                        </c15:formulaRef>
                      </c:ext>
                    </c:extLst>
                    <c:numCache>
                      <c:formatCode>General</c:formatCode>
                      <c:ptCount val="1"/>
                      <c:pt idx="0">
                        <c:v>0</c:v>
                      </c:pt>
                    </c:numCache>
                  </c:numRef>
                </c:bubbleSize>
                <c:bubble3D val="0"/>
                <c:extLst>
                  <c:ext xmlns:c16="http://schemas.microsoft.com/office/drawing/2014/chart" uri="{C3380CC4-5D6E-409C-BE32-E72D297353CC}">
                    <c16:uniqueId val="{0000000D-973F-40A0-809F-43CB2337C9E8}"/>
                  </c:ext>
                </c:extLst>
              </c15:ser>
            </c15:filteredBubbleSeries>
            <c15:filteredBubbleSeries>
              <c15:ser>
                <c:idx val="14"/>
                <c:order val="14"/>
                <c:tx>
                  <c:strRef>
                    <c:extLst>
                      <c:ext xmlns:c15="http://schemas.microsoft.com/office/drawing/2012/chart" uri="{02D57815-91ED-43cb-92C2-25804820EDAC}">
                        <c15:formulaRef>
                          <c15:sqref>Risikoportfolio!$D$21</c15:sqref>
                        </c15:formulaRef>
                      </c:ext>
                    </c:extLst>
                    <c:strCache>
                      <c:ptCount val="1"/>
                    </c:strCache>
                  </c:strRef>
                </c:tx>
                <c:spPr>
                  <a:solidFill>
                    <a:schemeClr val="accent3">
                      <a:lumMod val="80000"/>
                      <a:lumOff val="20000"/>
                      <a:alpha val="75000"/>
                    </a:schemeClr>
                  </a:solidFill>
                  <a:ln w="25400">
                    <a:noFill/>
                  </a:ln>
                  <a:effectLst/>
                </c:spPr>
                <c:invertIfNegative val="0"/>
                <c:xVal>
                  <c:numRef>
                    <c:extLst>
                      <c:ext xmlns:c15="http://schemas.microsoft.com/office/drawing/2012/chart" uri="{02D57815-91ED-43cb-92C2-25804820EDAC}">
                        <c15:formulaRef>
                          <c15:sqref>Risikoportfolio!$F$21</c15:sqref>
                        </c15:formulaRef>
                      </c:ext>
                    </c:extLst>
                    <c:numCache>
                      <c:formatCode>General</c:formatCode>
                      <c:ptCount val="1"/>
                    </c:numCache>
                  </c:numRef>
                </c:xVal>
                <c:yVal>
                  <c:numRef>
                    <c:extLst>
                      <c:ext xmlns:c15="http://schemas.microsoft.com/office/drawing/2012/chart" uri="{02D57815-91ED-43cb-92C2-25804820EDAC}">
                        <c15:formulaRef>
                          <c15:sqref>Risikoportfolio!$G$21</c15:sqref>
                        </c15:formulaRef>
                      </c:ext>
                    </c:extLst>
                    <c:numCache>
                      <c:formatCode>General</c:formatCode>
                      <c:ptCount val="1"/>
                    </c:numCache>
                  </c:numRef>
                </c:yVal>
                <c:bubbleSize>
                  <c:numRef>
                    <c:extLst>
                      <c:ext xmlns:c15="http://schemas.microsoft.com/office/drawing/2012/chart" uri="{02D57815-91ED-43cb-92C2-25804820EDAC}">
                        <c15:formulaRef>
                          <c15:sqref>Risikoportfolio!$H$21</c15:sqref>
                        </c15:formulaRef>
                      </c:ext>
                    </c:extLst>
                    <c:numCache>
                      <c:formatCode>General</c:formatCode>
                      <c:ptCount val="1"/>
                      <c:pt idx="0">
                        <c:v>0</c:v>
                      </c:pt>
                    </c:numCache>
                  </c:numRef>
                </c:bubbleSize>
                <c:bubble3D val="0"/>
                <c:extLst>
                  <c:ext xmlns:c16="http://schemas.microsoft.com/office/drawing/2014/chart" uri="{C3380CC4-5D6E-409C-BE32-E72D297353CC}">
                    <c16:uniqueId val="{0000000E-973F-40A0-809F-43CB2337C9E8}"/>
                  </c:ext>
                </c:extLst>
              </c15:ser>
            </c15:filteredBubbleSeries>
            <c15:filteredBubbleSeries>
              <c15:ser>
                <c:idx val="15"/>
                <c:order val="15"/>
                <c:tx>
                  <c:strRef>
                    <c:extLst>
                      <c:ext xmlns:c15="http://schemas.microsoft.com/office/drawing/2012/chart" uri="{02D57815-91ED-43cb-92C2-25804820EDAC}">
                        <c15:formulaRef>
                          <c15:sqref>Risikoportfolio!$D$22</c15:sqref>
                        </c15:formulaRef>
                      </c:ext>
                    </c:extLst>
                    <c:strCache>
                      <c:ptCount val="1"/>
                    </c:strCache>
                  </c:strRef>
                </c:tx>
                <c:spPr>
                  <a:solidFill>
                    <a:schemeClr val="accent4">
                      <a:lumMod val="80000"/>
                      <a:lumOff val="20000"/>
                      <a:alpha val="75000"/>
                    </a:schemeClr>
                  </a:solidFill>
                  <a:ln w="25400">
                    <a:noFill/>
                  </a:ln>
                  <a:effectLst/>
                </c:spPr>
                <c:invertIfNegative val="0"/>
                <c:xVal>
                  <c:numRef>
                    <c:extLst>
                      <c:ext xmlns:c15="http://schemas.microsoft.com/office/drawing/2012/chart" uri="{02D57815-91ED-43cb-92C2-25804820EDAC}">
                        <c15:formulaRef>
                          <c15:sqref>Risikoportfolio!$F$22</c15:sqref>
                        </c15:formulaRef>
                      </c:ext>
                    </c:extLst>
                    <c:numCache>
                      <c:formatCode>General</c:formatCode>
                      <c:ptCount val="1"/>
                    </c:numCache>
                  </c:numRef>
                </c:xVal>
                <c:yVal>
                  <c:numRef>
                    <c:extLst>
                      <c:ext xmlns:c15="http://schemas.microsoft.com/office/drawing/2012/chart" uri="{02D57815-91ED-43cb-92C2-25804820EDAC}">
                        <c15:formulaRef>
                          <c15:sqref>Risikoportfolio!$G$22</c15:sqref>
                        </c15:formulaRef>
                      </c:ext>
                    </c:extLst>
                    <c:numCache>
                      <c:formatCode>General</c:formatCode>
                      <c:ptCount val="1"/>
                    </c:numCache>
                  </c:numRef>
                </c:yVal>
                <c:bubbleSize>
                  <c:numRef>
                    <c:extLst>
                      <c:ext xmlns:c15="http://schemas.microsoft.com/office/drawing/2012/chart" uri="{02D57815-91ED-43cb-92C2-25804820EDAC}">
                        <c15:formulaRef>
                          <c15:sqref>Risikoportfolio!$H$22</c15:sqref>
                        </c15:formulaRef>
                      </c:ext>
                    </c:extLst>
                    <c:numCache>
                      <c:formatCode>General</c:formatCode>
                      <c:ptCount val="1"/>
                      <c:pt idx="0">
                        <c:v>0</c:v>
                      </c:pt>
                    </c:numCache>
                  </c:numRef>
                </c:bubbleSize>
                <c:bubble3D val="0"/>
                <c:extLst>
                  <c:ext xmlns:c16="http://schemas.microsoft.com/office/drawing/2014/chart" uri="{C3380CC4-5D6E-409C-BE32-E72D297353CC}">
                    <c16:uniqueId val="{0000000F-973F-40A0-809F-43CB2337C9E8}"/>
                  </c:ext>
                </c:extLst>
              </c15:ser>
            </c15:filteredBubbleSeries>
            <c15:filteredBubbleSeries>
              <c15:ser>
                <c:idx val="16"/>
                <c:order val="16"/>
                <c:tx>
                  <c:strRef>
                    <c:extLst>
                      <c:ext xmlns:c15="http://schemas.microsoft.com/office/drawing/2012/chart" uri="{02D57815-91ED-43cb-92C2-25804820EDAC}">
                        <c15:formulaRef>
                          <c15:sqref>Risikoportfolio!$D$23</c15:sqref>
                        </c15:formulaRef>
                      </c:ext>
                    </c:extLst>
                    <c:strCache>
                      <c:ptCount val="1"/>
                    </c:strCache>
                  </c:strRef>
                </c:tx>
                <c:spPr>
                  <a:solidFill>
                    <a:schemeClr val="accent5">
                      <a:lumMod val="80000"/>
                      <a:lumOff val="20000"/>
                      <a:alpha val="75000"/>
                    </a:schemeClr>
                  </a:solidFill>
                  <a:ln w="25400">
                    <a:noFill/>
                  </a:ln>
                  <a:effectLst/>
                </c:spPr>
                <c:invertIfNegative val="0"/>
                <c:xVal>
                  <c:numRef>
                    <c:extLst>
                      <c:ext xmlns:c15="http://schemas.microsoft.com/office/drawing/2012/chart" uri="{02D57815-91ED-43cb-92C2-25804820EDAC}">
                        <c15:formulaRef>
                          <c15:sqref>Risikoportfolio!$F$23</c15:sqref>
                        </c15:formulaRef>
                      </c:ext>
                    </c:extLst>
                    <c:numCache>
                      <c:formatCode>General</c:formatCode>
                      <c:ptCount val="1"/>
                    </c:numCache>
                  </c:numRef>
                </c:xVal>
                <c:yVal>
                  <c:numRef>
                    <c:extLst>
                      <c:ext xmlns:c15="http://schemas.microsoft.com/office/drawing/2012/chart" uri="{02D57815-91ED-43cb-92C2-25804820EDAC}">
                        <c15:formulaRef>
                          <c15:sqref>Risikoportfolio!$G$23</c15:sqref>
                        </c15:formulaRef>
                      </c:ext>
                    </c:extLst>
                    <c:numCache>
                      <c:formatCode>General</c:formatCode>
                      <c:ptCount val="1"/>
                    </c:numCache>
                  </c:numRef>
                </c:yVal>
                <c:bubbleSize>
                  <c:numRef>
                    <c:extLst>
                      <c:ext xmlns:c15="http://schemas.microsoft.com/office/drawing/2012/chart" uri="{02D57815-91ED-43cb-92C2-25804820EDAC}">
                        <c15:formulaRef>
                          <c15:sqref>Risikoportfolio!$H$23</c15:sqref>
                        </c15:formulaRef>
                      </c:ext>
                    </c:extLst>
                    <c:numCache>
                      <c:formatCode>General</c:formatCode>
                      <c:ptCount val="1"/>
                      <c:pt idx="0">
                        <c:v>0</c:v>
                      </c:pt>
                    </c:numCache>
                  </c:numRef>
                </c:bubbleSize>
                <c:bubble3D val="0"/>
                <c:extLst>
                  <c:ext xmlns:c16="http://schemas.microsoft.com/office/drawing/2014/chart" uri="{C3380CC4-5D6E-409C-BE32-E72D297353CC}">
                    <c16:uniqueId val="{00000010-973F-40A0-809F-43CB2337C9E8}"/>
                  </c:ext>
                </c:extLst>
              </c15:ser>
            </c15:filteredBubbleSeries>
            <c15:filteredBubbleSeries>
              <c15:ser>
                <c:idx val="17"/>
                <c:order val="17"/>
                <c:tx>
                  <c:strRef>
                    <c:extLst>
                      <c:ext xmlns:c15="http://schemas.microsoft.com/office/drawing/2012/chart" uri="{02D57815-91ED-43cb-92C2-25804820EDAC}">
                        <c15:formulaRef>
                          <c15:sqref>Risikoportfolio!$D$24</c15:sqref>
                        </c15:formulaRef>
                      </c:ext>
                    </c:extLst>
                    <c:strCache>
                      <c:ptCount val="1"/>
                    </c:strCache>
                  </c:strRef>
                </c:tx>
                <c:spPr>
                  <a:solidFill>
                    <a:schemeClr val="accent6">
                      <a:lumMod val="80000"/>
                      <a:lumOff val="20000"/>
                      <a:alpha val="75000"/>
                    </a:schemeClr>
                  </a:solidFill>
                  <a:ln w="25400">
                    <a:noFill/>
                  </a:ln>
                  <a:effectLst/>
                </c:spPr>
                <c:invertIfNegative val="0"/>
                <c:xVal>
                  <c:numRef>
                    <c:extLst>
                      <c:ext xmlns:c15="http://schemas.microsoft.com/office/drawing/2012/chart" uri="{02D57815-91ED-43cb-92C2-25804820EDAC}">
                        <c15:formulaRef>
                          <c15:sqref>Risikoportfolio!$F$24</c15:sqref>
                        </c15:formulaRef>
                      </c:ext>
                    </c:extLst>
                    <c:numCache>
                      <c:formatCode>General</c:formatCode>
                      <c:ptCount val="1"/>
                    </c:numCache>
                  </c:numRef>
                </c:xVal>
                <c:yVal>
                  <c:numRef>
                    <c:extLst>
                      <c:ext xmlns:c15="http://schemas.microsoft.com/office/drawing/2012/chart" uri="{02D57815-91ED-43cb-92C2-25804820EDAC}">
                        <c15:formulaRef>
                          <c15:sqref>Risikoportfolio!$G$24</c15:sqref>
                        </c15:formulaRef>
                      </c:ext>
                    </c:extLst>
                    <c:numCache>
                      <c:formatCode>General</c:formatCode>
                      <c:ptCount val="1"/>
                    </c:numCache>
                  </c:numRef>
                </c:yVal>
                <c:bubbleSize>
                  <c:numRef>
                    <c:extLst>
                      <c:ext xmlns:c15="http://schemas.microsoft.com/office/drawing/2012/chart" uri="{02D57815-91ED-43cb-92C2-25804820EDAC}">
                        <c15:formulaRef>
                          <c15:sqref>Risikoportfolio!$H$24</c15:sqref>
                        </c15:formulaRef>
                      </c:ext>
                    </c:extLst>
                    <c:numCache>
                      <c:formatCode>General</c:formatCode>
                      <c:ptCount val="1"/>
                      <c:pt idx="0">
                        <c:v>0</c:v>
                      </c:pt>
                    </c:numCache>
                  </c:numRef>
                </c:bubbleSize>
                <c:bubble3D val="0"/>
                <c:extLst>
                  <c:ext xmlns:c16="http://schemas.microsoft.com/office/drawing/2014/chart" uri="{C3380CC4-5D6E-409C-BE32-E72D297353CC}">
                    <c16:uniqueId val="{00000011-973F-40A0-809F-43CB2337C9E8}"/>
                  </c:ext>
                </c:extLst>
              </c15:ser>
            </c15:filteredBubbleSeries>
            <c15:filteredBubbleSeries>
              <c15:ser>
                <c:idx val="18"/>
                <c:order val="18"/>
                <c:tx>
                  <c:strRef>
                    <c:extLst>
                      <c:ext xmlns:c15="http://schemas.microsoft.com/office/drawing/2012/chart" uri="{02D57815-91ED-43cb-92C2-25804820EDAC}">
                        <c15:formulaRef>
                          <c15:sqref>Risikoportfolio!$D$25</c15:sqref>
                        </c15:formulaRef>
                      </c:ext>
                    </c:extLst>
                    <c:strCache>
                      <c:ptCount val="1"/>
                    </c:strCache>
                  </c:strRef>
                </c:tx>
                <c:spPr>
                  <a:solidFill>
                    <a:schemeClr val="accent1">
                      <a:lumMod val="80000"/>
                      <a:alpha val="75000"/>
                    </a:schemeClr>
                  </a:solidFill>
                  <a:ln w="25400">
                    <a:noFill/>
                  </a:ln>
                  <a:effectLst/>
                </c:spPr>
                <c:invertIfNegative val="0"/>
                <c:xVal>
                  <c:numRef>
                    <c:extLst>
                      <c:ext xmlns:c15="http://schemas.microsoft.com/office/drawing/2012/chart" uri="{02D57815-91ED-43cb-92C2-25804820EDAC}">
                        <c15:formulaRef>
                          <c15:sqref>Risikoportfolio!$F$25</c15:sqref>
                        </c15:formulaRef>
                      </c:ext>
                    </c:extLst>
                    <c:numCache>
                      <c:formatCode>General</c:formatCode>
                      <c:ptCount val="1"/>
                    </c:numCache>
                  </c:numRef>
                </c:xVal>
                <c:yVal>
                  <c:numRef>
                    <c:extLst>
                      <c:ext xmlns:c15="http://schemas.microsoft.com/office/drawing/2012/chart" uri="{02D57815-91ED-43cb-92C2-25804820EDAC}">
                        <c15:formulaRef>
                          <c15:sqref>Risikoportfolio!$G$25</c15:sqref>
                        </c15:formulaRef>
                      </c:ext>
                    </c:extLst>
                    <c:numCache>
                      <c:formatCode>General</c:formatCode>
                      <c:ptCount val="1"/>
                    </c:numCache>
                  </c:numRef>
                </c:yVal>
                <c:bubbleSize>
                  <c:numRef>
                    <c:extLst>
                      <c:ext xmlns:c15="http://schemas.microsoft.com/office/drawing/2012/chart" uri="{02D57815-91ED-43cb-92C2-25804820EDAC}">
                        <c15:formulaRef>
                          <c15:sqref>Risikoportfolio!$H$25</c15:sqref>
                        </c15:formulaRef>
                      </c:ext>
                    </c:extLst>
                    <c:numCache>
                      <c:formatCode>General</c:formatCode>
                      <c:ptCount val="1"/>
                      <c:pt idx="0">
                        <c:v>0</c:v>
                      </c:pt>
                    </c:numCache>
                  </c:numRef>
                </c:bubbleSize>
                <c:bubble3D val="0"/>
                <c:extLst>
                  <c:ext xmlns:c16="http://schemas.microsoft.com/office/drawing/2014/chart" uri="{C3380CC4-5D6E-409C-BE32-E72D297353CC}">
                    <c16:uniqueId val="{00000012-973F-40A0-809F-43CB2337C9E8}"/>
                  </c:ext>
                </c:extLst>
              </c15:ser>
            </c15:filteredBubbleSeries>
            <c15:filteredBubbleSeries>
              <c15:ser>
                <c:idx val="19"/>
                <c:order val="19"/>
                <c:tx>
                  <c:strRef>
                    <c:extLst>
                      <c:ext xmlns:c15="http://schemas.microsoft.com/office/drawing/2012/chart" uri="{02D57815-91ED-43cb-92C2-25804820EDAC}">
                        <c15:formulaRef>
                          <c15:sqref>Risikoportfolio!$D$26</c15:sqref>
                        </c15:formulaRef>
                      </c:ext>
                    </c:extLst>
                    <c:strCache>
                      <c:ptCount val="1"/>
                    </c:strCache>
                  </c:strRef>
                </c:tx>
                <c:spPr>
                  <a:solidFill>
                    <a:schemeClr val="accent2">
                      <a:lumMod val="80000"/>
                      <a:alpha val="75000"/>
                    </a:schemeClr>
                  </a:solidFill>
                  <a:ln w="25400">
                    <a:noFill/>
                  </a:ln>
                  <a:effectLst/>
                </c:spPr>
                <c:invertIfNegative val="0"/>
                <c:xVal>
                  <c:numRef>
                    <c:extLst>
                      <c:ext xmlns:c15="http://schemas.microsoft.com/office/drawing/2012/chart" uri="{02D57815-91ED-43cb-92C2-25804820EDAC}">
                        <c15:formulaRef>
                          <c15:sqref>Risikoportfolio!$F$26</c15:sqref>
                        </c15:formulaRef>
                      </c:ext>
                    </c:extLst>
                    <c:numCache>
                      <c:formatCode>General</c:formatCode>
                      <c:ptCount val="1"/>
                    </c:numCache>
                  </c:numRef>
                </c:xVal>
                <c:yVal>
                  <c:numRef>
                    <c:extLst>
                      <c:ext xmlns:c15="http://schemas.microsoft.com/office/drawing/2012/chart" uri="{02D57815-91ED-43cb-92C2-25804820EDAC}">
                        <c15:formulaRef>
                          <c15:sqref>Risikoportfolio!$G$26</c15:sqref>
                        </c15:formulaRef>
                      </c:ext>
                    </c:extLst>
                    <c:numCache>
                      <c:formatCode>General</c:formatCode>
                      <c:ptCount val="1"/>
                    </c:numCache>
                  </c:numRef>
                </c:yVal>
                <c:bubbleSize>
                  <c:numRef>
                    <c:extLst>
                      <c:ext xmlns:c15="http://schemas.microsoft.com/office/drawing/2012/chart" uri="{02D57815-91ED-43cb-92C2-25804820EDAC}">
                        <c15:formulaRef>
                          <c15:sqref>Risikoportfolio!$H$26</c15:sqref>
                        </c15:formulaRef>
                      </c:ext>
                    </c:extLst>
                    <c:numCache>
                      <c:formatCode>General</c:formatCode>
                      <c:ptCount val="1"/>
                      <c:pt idx="0">
                        <c:v>0</c:v>
                      </c:pt>
                    </c:numCache>
                  </c:numRef>
                </c:bubbleSize>
                <c:bubble3D val="0"/>
                <c:extLst>
                  <c:ext xmlns:c16="http://schemas.microsoft.com/office/drawing/2014/chart" uri="{C3380CC4-5D6E-409C-BE32-E72D297353CC}">
                    <c16:uniqueId val="{00000013-973F-40A0-809F-43CB2337C9E8}"/>
                  </c:ext>
                </c:extLst>
              </c15:ser>
            </c15:filteredBubbleSeries>
            <c15:filteredBubbleSeries>
              <c15:ser>
                <c:idx val="20"/>
                <c:order val="20"/>
                <c:tx>
                  <c:strRef>
                    <c:extLst>
                      <c:ext xmlns:c15="http://schemas.microsoft.com/office/drawing/2012/chart" uri="{02D57815-91ED-43cb-92C2-25804820EDAC}">
                        <c15:formulaRef>
                          <c15:sqref>Risikoportfolio!$D$27</c15:sqref>
                        </c15:formulaRef>
                      </c:ext>
                    </c:extLst>
                    <c:strCache>
                      <c:ptCount val="1"/>
                    </c:strCache>
                  </c:strRef>
                </c:tx>
                <c:spPr>
                  <a:solidFill>
                    <a:schemeClr val="accent3">
                      <a:lumMod val="80000"/>
                      <a:alpha val="75000"/>
                    </a:schemeClr>
                  </a:solidFill>
                  <a:ln w="25400">
                    <a:noFill/>
                  </a:ln>
                  <a:effectLst/>
                </c:spPr>
                <c:invertIfNegative val="0"/>
                <c:xVal>
                  <c:numRef>
                    <c:extLst>
                      <c:ext xmlns:c15="http://schemas.microsoft.com/office/drawing/2012/chart" uri="{02D57815-91ED-43cb-92C2-25804820EDAC}">
                        <c15:formulaRef>
                          <c15:sqref>Risikoportfolio!$F$27</c15:sqref>
                        </c15:formulaRef>
                      </c:ext>
                    </c:extLst>
                    <c:numCache>
                      <c:formatCode>General</c:formatCode>
                      <c:ptCount val="1"/>
                    </c:numCache>
                  </c:numRef>
                </c:xVal>
                <c:yVal>
                  <c:numRef>
                    <c:extLst>
                      <c:ext xmlns:c15="http://schemas.microsoft.com/office/drawing/2012/chart" uri="{02D57815-91ED-43cb-92C2-25804820EDAC}">
                        <c15:formulaRef>
                          <c15:sqref>Risikoportfolio!$G$27</c15:sqref>
                        </c15:formulaRef>
                      </c:ext>
                    </c:extLst>
                    <c:numCache>
                      <c:formatCode>General</c:formatCode>
                      <c:ptCount val="1"/>
                    </c:numCache>
                  </c:numRef>
                </c:yVal>
                <c:bubbleSize>
                  <c:numRef>
                    <c:extLst>
                      <c:ext xmlns:c15="http://schemas.microsoft.com/office/drawing/2012/chart" uri="{02D57815-91ED-43cb-92C2-25804820EDAC}">
                        <c15:formulaRef>
                          <c15:sqref>Risikoportfolio!$H$27</c15:sqref>
                        </c15:formulaRef>
                      </c:ext>
                    </c:extLst>
                    <c:numCache>
                      <c:formatCode>General</c:formatCode>
                      <c:ptCount val="1"/>
                      <c:pt idx="0">
                        <c:v>22</c:v>
                      </c:pt>
                    </c:numCache>
                  </c:numRef>
                </c:bubbleSize>
                <c:bubble3D val="0"/>
                <c:extLst>
                  <c:ext xmlns:c16="http://schemas.microsoft.com/office/drawing/2014/chart" uri="{C3380CC4-5D6E-409C-BE32-E72D297353CC}">
                    <c16:uniqueId val="{00000014-973F-40A0-809F-43CB2337C9E8}"/>
                  </c:ext>
                </c:extLst>
              </c15:ser>
            </c15:filteredBubbleSeries>
          </c:ext>
        </c:extLst>
      </c:bubbleChart>
      <c:valAx>
        <c:axId val="1122581184"/>
        <c:scaling>
          <c:orientation val="minMax"/>
          <c:max val="6"/>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Eintrittswahrscheinlichkeit (E)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22587424"/>
        <c:crosses val="autoZero"/>
        <c:crossBetween val="midCat"/>
        <c:majorUnit val="1"/>
        <c:minorUnit val="0.5"/>
      </c:valAx>
      <c:valAx>
        <c:axId val="1122587424"/>
        <c:scaling>
          <c:orientation val="minMax"/>
          <c:max val="6"/>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Ausmaß (A)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22581184"/>
        <c:crosses val="autoZero"/>
        <c:crossBetween val="midCat"/>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35</xdr:row>
      <xdr:rowOff>38100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8254</xdr:colOff>
      <xdr:row>0</xdr:row>
      <xdr:rowOff>23813</xdr:rowOff>
    </xdr:from>
    <xdr:to>
      <xdr:col>12</xdr:col>
      <xdr:colOff>861060</xdr:colOff>
      <xdr:row>30</xdr:row>
      <xdr:rowOff>7938</xdr:rowOff>
    </xdr:to>
    <xdr:grpSp>
      <xdr:nvGrpSpPr>
        <xdr:cNvPr id="10" name="Gruppieren 9">
          <a:extLst>
            <a:ext uri="{FF2B5EF4-FFF2-40B4-BE49-F238E27FC236}">
              <a16:creationId xmlns:a16="http://schemas.microsoft.com/office/drawing/2014/main" id="{00000000-0008-0000-0100-00000A000000}"/>
            </a:ext>
          </a:extLst>
        </xdr:cNvPr>
        <xdr:cNvGrpSpPr/>
      </xdr:nvGrpSpPr>
      <xdr:grpSpPr>
        <a:xfrm>
          <a:off x="8254" y="23813"/>
          <a:ext cx="8453756" cy="4746625"/>
          <a:chOff x="15874" y="1293813"/>
          <a:chExt cx="8008939" cy="4746625"/>
        </a:xfrm>
      </xdr:grpSpPr>
      <xdr:grpSp>
        <xdr:nvGrpSpPr>
          <xdr:cNvPr id="8" name="Gruppieren 7">
            <a:extLst>
              <a:ext uri="{FF2B5EF4-FFF2-40B4-BE49-F238E27FC236}">
                <a16:creationId xmlns:a16="http://schemas.microsoft.com/office/drawing/2014/main" id="{00000000-0008-0000-0100-000008000000}"/>
              </a:ext>
            </a:extLst>
          </xdr:cNvPr>
          <xdr:cNvGrpSpPr/>
        </xdr:nvGrpSpPr>
        <xdr:grpSpPr>
          <a:xfrm>
            <a:off x="15874" y="1293813"/>
            <a:ext cx="8008939" cy="4746625"/>
            <a:chOff x="15874" y="1293813"/>
            <a:chExt cx="8008939" cy="4746625"/>
          </a:xfrm>
        </xdr:grpSpPr>
        <xdr:graphicFrame macro="">
          <xdr:nvGraphicFramePr>
            <xdr:cNvPr id="3" name="Diagramm 2">
              <a:extLst>
                <a:ext uri="{FF2B5EF4-FFF2-40B4-BE49-F238E27FC236}">
                  <a16:creationId xmlns:a16="http://schemas.microsoft.com/office/drawing/2014/main" id="{00000000-0008-0000-0100-000003000000}"/>
                </a:ext>
              </a:extLst>
            </xdr:cNvPr>
            <xdr:cNvGraphicFramePr>
              <a:graphicFrameLocks/>
            </xdr:cNvGraphicFramePr>
          </xdr:nvGraphicFramePr>
          <xdr:xfrm>
            <a:off x="15874" y="1293813"/>
            <a:ext cx="8008939" cy="4746625"/>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5" name="Gerader Verbinder 4">
              <a:extLst>
                <a:ext uri="{FF2B5EF4-FFF2-40B4-BE49-F238E27FC236}">
                  <a16:creationId xmlns:a16="http://schemas.microsoft.com/office/drawing/2014/main" id="{00000000-0008-0000-0100-000005000000}"/>
                </a:ext>
              </a:extLst>
            </xdr:cNvPr>
            <xdr:cNvCxnSpPr/>
          </xdr:nvCxnSpPr>
          <xdr:spPr>
            <a:xfrm>
              <a:off x="513571" y="2411178"/>
              <a:ext cx="6133570" cy="2828135"/>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grpSp>
      <xdr:sp macro="" textlink="">
        <xdr:nvSpPr>
          <xdr:cNvPr id="9" name="Textfeld 8">
            <a:extLst>
              <a:ext uri="{FF2B5EF4-FFF2-40B4-BE49-F238E27FC236}">
                <a16:creationId xmlns:a16="http://schemas.microsoft.com/office/drawing/2014/main" id="{00000000-0008-0000-0100-000009000000}"/>
              </a:ext>
            </a:extLst>
          </xdr:cNvPr>
          <xdr:cNvSpPr txBox="1"/>
        </xdr:nvSpPr>
        <xdr:spPr>
          <a:xfrm>
            <a:off x="6746881" y="5445126"/>
            <a:ext cx="1190625" cy="222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de-DE" sz="800">
                <a:solidFill>
                  <a:srgbClr val="FF0000"/>
                </a:solidFill>
              </a:rPr>
              <a:t>Risikoakzeptanzlinie</a:t>
            </a:r>
          </a:p>
        </xdr:txBody>
      </xdr:sp>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54"/>
  <sheetViews>
    <sheetView tabSelected="1" topLeftCell="A6" zoomScale="85" zoomScaleNormal="85" workbookViewId="0">
      <selection activeCell="C18" sqref="C18"/>
    </sheetView>
  </sheetViews>
  <sheetFormatPr baseColWidth="10" defaultColWidth="9.08984375" defaultRowHeight="12.5" x14ac:dyDescent="0.25"/>
  <cols>
    <col min="1" max="1" width="3.6328125"/>
    <col min="3" max="3" width="15" style="1"/>
    <col min="4" max="4" width="67.54296875" bestFit="1" customWidth="1"/>
    <col min="5" max="5" width="33.36328125" customWidth="1"/>
    <col min="6" max="6" width="3.54296875"/>
    <col min="7" max="7" width="3.6328125"/>
    <col min="8" max="8" width="9.36328125"/>
    <col min="9" max="9" width="27.453125"/>
  </cols>
  <sheetData>
    <row r="1" spans="1:10" ht="16.5" x14ac:dyDescent="0.25">
      <c r="A1" s="58" t="s">
        <v>0</v>
      </c>
      <c r="B1" s="58"/>
      <c r="C1" s="58"/>
    </row>
    <row r="2" spans="1:10" ht="16.5" x14ac:dyDescent="0.3">
      <c r="A2" s="2"/>
      <c r="B2" s="3"/>
      <c r="C2"/>
    </row>
    <row r="3" spans="1:10" ht="12.75" customHeight="1" x14ac:dyDescent="0.25">
      <c r="A3" s="59" t="s">
        <v>1</v>
      </c>
      <c r="B3" s="59"/>
      <c r="C3" s="60"/>
      <c r="D3" s="60"/>
    </row>
    <row r="4" spans="1:10" ht="12.75" customHeight="1" x14ac:dyDescent="0.25">
      <c r="A4" s="61" t="s">
        <v>2</v>
      </c>
      <c r="B4" s="61"/>
      <c r="C4" s="62">
        <f ca="1">TODAY()</f>
        <v>45670</v>
      </c>
      <c r="D4" s="62"/>
    </row>
    <row r="6" spans="1:10" s="1" customFormat="1" ht="31.5" customHeight="1" x14ac:dyDescent="0.25">
      <c r="A6" s="4" t="s">
        <v>3</v>
      </c>
      <c r="B6" s="4" t="s">
        <v>4</v>
      </c>
      <c r="C6" s="4" t="s">
        <v>5</v>
      </c>
      <c r="D6" s="4" t="s">
        <v>24</v>
      </c>
      <c r="E6" s="4" t="s">
        <v>6</v>
      </c>
      <c r="F6" s="5" t="s">
        <v>7</v>
      </c>
      <c r="G6" s="5" t="s">
        <v>8</v>
      </c>
      <c r="H6" s="5" t="s">
        <v>9</v>
      </c>
      <c r="I6" s="4" t="s">
        <v>10</v>
      </c>
    </row>
    <row r="7" spans="1:10" ht="100" x14ac:dyDescent="0.25">
      <c r="A7" s="9">
        <f>IF(D7="","",1)</f>
        <v>1</v>
      </c>
      <c r="B7" s="7" t="s">
        <v>16</v>
      </c>
      <c r="C7" s="8" t="s">
        <v>18</v>
      </c>
      <c r="D7" t="s">
        <v>68</v>
      </c>
      <c r="E7" s="8" t="s">
        <v>69</v>
      </c>
      <c r="F7" s="6">
        <v>1</v>
      </c>
      <c r="G7" s="6">
        <v>3</v>
      </c>
      <c r="H7" s="9">
        <f>IF(F7*G7=0,"",F7*G7)</f>
        <v>3</v>
      </c>
      <c r="I7" s="8" t="s">
        <v>70</v>
      </c>
    </row>
    <row r="8" spans="1:10" ht="100" x14ac:dyDescent="0.25">
      <c r="A8" s="9">
        <f t="shared" ref="A8:A27" si="0">IF(D8="","",A7+1)</f>
        <v>2</v>
      </c>
      <c r="B8" s="7" t="s">
        <v>15</v>
      </c>
      <c r="C8" s="8" t="s">
        <v>18</v>
      </c>
      <c r="D8" t="s">
        <v>71</v>
      </c>
      <c r="E8" s="8" t="s">
        <v>72</v>
      </c>
      <c r="F8">
        <v>2</v>
      </c>
      <c r="G8" s="6">
        <v>1</v>
      </c>
      <c r="H8" s="9">
        <f>IF(F8*G8=0,"",F8*G8)</f>
        <v>2</v>
      </c>
      <c r="I8" s="8" t="s">
        <v>73</v>
      </c>
    </row>
    <row r="9" spans="1:10" ht="62.5" x14ac:dyDescent="0.25">
      <c r="A9" s="9">
        <f t="shared" si="0"/>
        <v>3</v>
      </c>
      <c r="B9" s="7" t="s">
        <v>11</v>
      </c>
      <c r="C9" s="8" t="s">
        <v>12</v>
      </c>
      <c r="D9" t="s">
        <v>74</v>
      </c>
      <c r="E9" s="8" t="s">
        <v>75</v>
      </c>
      <c r="F9" s="6">
        <v>1</v>
      </c>
      <c r="G9" s="6">
        <v>5</v>
      </c>
      <c r="H9" s="9">
        <f t="shared" ref="H8:H27" si="1">IF(F9*G9=0,"",F9*G9)</f>
        <v>5</v>
      </c>
      <c r="I9" s="8" t="s">
        <v>76</v>
      </c>
    </row>
    <row r="10" spans="1:10" ht="187.5" x14ac:dyDescent="0.25">
      <c r="A10" s="9">
        <f t="shared" si="0"/>
        <v>4</v>
      </c>
      <c r="B10" s="7" t="s">
        <v>11</v>
      </c>
      <c r="C10" s="8" t="s">
        <v>19</v>
      </c>
      <c r="D10" t="s">
        <v>77</v>
      </c>
      <c r="E10" s="8" t="s">
        <v>78</v>
      </c>
      <c r="F10" s="6">
        <v>2</v>
      </c>
      <c r="G10" s="6">
        <v>4</v>
      </c>
      <c r="H10" s="9">
        <f t="shared" si="1"/>
        <v>8</v>
      </c>
      <c r="I10" s="8" t="s">
        <v>79</v>
      </c>
    </row>
    <row r="11" spans="1:10" ht="162.5" x14ac:dyDescent="0.25">
      <c r="A11" s="9">
        <f t="shared" si="0"/>
        <v>5</v>
      </c>
      <c r="B11" s="7" t="s">
        <v>11</v>
      </c>
      <c r="C11" s="8" t="s">
        <v>13</v>
      </c>
      <c r="D11" t="s">
        <v>80</v>
      </c>
      <c r="E11" s="8" t="s">
        <v>81</v>
      </c>
      <c r="F11" s="6">
        <v>1</v>
      </c>
      <c r="G11" s="6">
        <v>4</v>
      </c>
      <c r="H11" s="9">
        <f t="shared" si="1"/>
        <v>4</v>
      </c>
      <c r="I11" s="8" t="s">
        <v>82</v>
      </c>
    </row>
    <row r="12" spans="1:10" x14ac:dyDescent="0.25">
      <c r="A12" s="9" t="str">
        <f t="shared" si="0"/>
        <v/>
      </c>
      <c r="B12" s="7"/>
      <c r="C12" s="8"/>
      <c r="D12" s="8"/>
      <c r="E12" s="8"/>
      <c r="F12" s="6"/>
      <c r="G12" s="6"/>
      <c r="H12" s="9" t="str">
        <f t="shared" si="1"/>
        <v/>
      </c>
      <c r="I12" s="8"/>
    </row>
    <row r="13" spans="1:10" x14ac:dyDescent="0.25">
      <c r="A13" s="9" t="str">
        <f t="shared" si="0"/>
        <v/>
      </c>
      <c r="B13" s="7"/>
      <c r="C13" s="8"/>
      <c r="D13" s="8"/>
      <c r="E13" s="8"/>
      <c r="F13" s="6"/>
      <c r="G13" s="6"/>
      <c r="H13" s="9" t="str">
        <f t="shared" si="1"/>
        <v/>
      </c>
      <c r="I13" s="8"/>
    </row>
    <row r="14" spans="1:10" x14ac:dyDescent="0.25">
      <c r="A14" s="9" t="str">
        <f t="shared" si="0"/>
        <v/>
      </c>
      <c r="B14" s="7"/>
      <c r="C14" s="8"/>
      <c r="D14" s="8"/>
      <c r="E14" s="8"/>
      <c r="F14" s="6"/>
      <c r="G14" s="6"/>
      <c r="H14" s="9" t="str">
        <f t="shared" si="1"/>
        <v/>
      </c>
      <c r="I14" s="8"/>
    </row>
    <row r="15" spans="1:10" x14ac:dyDescent="0.25">
      <c r="A15" s="9" t="str">
        <f t="shared" si="0"/>
        <v/>
      </c>
      <c r="B15" s="7"/>
      <c r="C15" s="8"/>
      <c r="D15" s="8"/>
      <c r="E15" s="8"/>
      <c r="F15" s="6"/>
      <c r="G15" s="6"/>
      <c r="H15" s="9" t="str">
        <f t="shared" si="1"/>
        <v/>
      </c>
      <c r="I15" s="8"/>
      <c r="J15" s="10"/>
    </row>
    <row r="16" spans="1:10" x14ac:dyDescent="0.25">
      <c r="A16" s="9" t="str">
        <f t="shared" si="0"/>
        <v/>
      </c>
      <c r="B16" s="7"/>
      <c r="C16" s="8"/>
      <c r="D16" s="8"/>
      <c r="E16" s="8"/>
      <c r="F16" s="6"/>
      <c r="G16" s="6"/>
      <c r="H16" s="9" t="str">
        <f t="shared" si="1"/>
        <v/>
      </c>
      <c r="I16" s="8"/>
      <c r="J16" s="10"/>
    </row>
    <row r="17" spans="1:9" x14ac:dyDescent="0.25">
      <c r="A17" s="9" t="str">
        <f t="shared" si="0"/>
        <v/>
      </c>
      <c r="B17" s="7"/>
      <c r="C17" s="8"/>
      <c r="D17" s="8"/>
      <c r="E17" s="8"/>
      <c r="F17" s="6"/>
      <c r="G17" s="6"/>
      <c r="H17" s="9" t="str">
        <f t="shared" si="1"/>
        <v/>
      </c>
      <c r="I17" s="8"/>
    </row>
    <row r="18" spans="1:9" x14ac:dyDescent="0.25">
      <c r="A18" s="9" t="str">
        <f t="shared" si="0"/>
        <v/>
      </c>
      <c r="B18" s="7"/>
      <c r="C18" s="8"/>
      <c r="D18" s="8"/>
      <c r="E18" s="8"/>
      <c r="F18" s="6"/>
      <c r="G18" s="6"/>
      <c r="H18" s="9" t="str">
        <f t="shared" si="1"/>
        <v/>
      </c>
      <c r="I18" s="8"/>
    </row>
    <row r="19" spans="1:9" x14ac:dyDescent="0.25">
      <c r="A19" s="9" t="str">
        <f t="shared" si="0"/>
        <v/>
      </c>
      <c r="B19" s="7"/>
      <c r="C19" s="8"/>
      <c r="D19" s="8"/>
      <c r="E19" s="8"/>
      <c r="F19" s="6"/>
      <c r="G19" s="6"/>
      <c r="H19" s="9" t="str">
        <f t="shared" si="1"/>
        <v/>
      </c>
      <c r="I19" s="8"/>
    </row>
    <row r="20" spans="1:9" x14ac:dyDescent="0.25">
      <c r="A20" s="9" t="str">
        <f t="shared" si="0"/>
        <v/>
      </c>
      <c r="B20" s="7"/>
      <c r="C20" s="8"/>
      <c r="D20" s="8"/>
      <c r="E20" s="8"/>
      <c r="F20" s="6"/>
      <c r="G20" s="6"/>
      <c r="H20" s="9" t="str">
        <f t="shared" si="1"/>
        <v/>
      </c>
      <c r="I20" s="8"/>
    </row>
    <row r="21" spans="1:9" x14ac:dyDescent="0.25">
      <c r="A21" s="9" t="str">
        <f t="shared" si="0"/>
        <v/>
      </c>
      <c r="B21" s="7"/>
      <c r="C21" s="8"/>
      <c r="D21" s="8"/>
      <c r="E21" s="8"/>
      <c r="F21" s="6"/>
      <c r="G21" s="6"/>
      <c r="H21" s="9" t="str">
        <f t="shared" si="1"/>
        <v/>
      </c>
      <c r="I21" s="8"/>
    </row>
    <row r="22" spans="1:9" x14ac:dyDescent="0.25">
      <c r="A22" s="9" t="str">
        <f t="shared" si="0"/>
        <v/>
      </c>
      <c r="B22" s="7"/>
      <c r="C22" s="8"/>
      <c r="D22" s="8"/>
      <c r="E22" s="8"/>
      <c r="F22" s="6"/>
      <c r="G22" s="6"/>
      <c r="H22" s="9" t="str">
        <f t="shared" si="1"/>
        <v/>
      </c>
      <c r="I22" s="8"/>
    </row>
    <row r="23" spans="1:9" x14ac:dyDescent="0.25">
      <c r="A23" s="9" t="str">
        <f t="shared" si="0"/>
        <v/>
      </c>
      <c r="B23" s="7"/>
      <c r="C23" s="8"/>
      <c r="D23" s="8"/>
      <c r="E23" s="8"/>
      <c r="F23" s="6"/>
      <c r="G23" s="6"/>
      <c r="H23" s="9" t="str">
        <f t="shared" si="1"/>
        <v/>
      </c>
      <c r="I23" s="8"/>
    </row>
    <row r="24" spans="1:9" x14ac:dyDescent="0.25">
      <c r="A24" s="9" t="str">
        <f t="shared" si="0"/>
        <v/>
      </c>
      <c r="B24" s="7"/>
      <c r="C24" s="8"/>
      <c r="D24" s="8"/>
      <c r="E24" s="8"/>
      <c r="F24" s="6"/>
      <c r="G24" s="6"/>
      <c r="H24" s="9" t="str">
        <f t="shared" si="1"/>
        <v/>
      </c>
      <c r="I24" s="8"/>
    </row>
    <row r="25" spans="1:9" x14ac:dyDescent="0.25">
      <c r="A25" s="9" t="str">
        <f t="shared" si="0"/>
        <v/>
      </c>
      <c r="B25" s="7"/>
      <c r="C25" s="8"/>
      <c r="D25" s="8"/>
      <c r="E25" s="8"/>
      <c r="F25" s="6"/>
      <c r="G25" s="6"/>
      <c r="H25" s="9" t="str">
        <f t="shared" si="1"/>
        <v/>
      </c>
      <c r="I25" s="8"/>
    </row>
    <row r="26" spans="1:9" x14ac:dyDescent="0.25">
      <c r="A26" s="9" t="str">
        <f t="shared" si="0"/>
        <v/>
      </c>
      <c r="B26" s="7"/>
      <c r="C26" s="8"/>
      <c r="D26" s="8"/>
      <c r="E26" s="8"/>
      <c r="F26" s="6"/>
      <c r="G26" s="6"/>
      <c r="H26" s="9" t="str">
        <f t="shared" si="1"/>
        <v/>
      </c>
      <c r="I26" s="8"/>
    </row>
    <row r="27" spans="1:9" ht="13" x14ac:dyDescent="0.25">
      <c r="A27" s="9" t="str">
        <f t="shared" si="0"/>
        <v/>
      </c>
      <c r="B27" s="7"/>
      <c r="C27" s="8"/>
      <c r="D27" s="8"/>
      <c r="E27" s="8"/>
      <c r="F27" s="6"/>
      <c r="G27" s="6"/>
      <c r="H27" s="67">
        <f>SUM(H7:H11)</f>
        <v>22</v>
      </c>
      <c r="I27" s="8"/>
    </row>
    <row r="28" spans="1:9" ht="13" x14ac:dyDescent="0.25">
      <c r="A28" s="11" t="str">
        <f>IF(D28="","",#REF!+1)</f>
        <v/>
      </c>
      <c r="B28" s="57" t="s">
        <v>14</v>
      </c>
      <c r="C28" s="57"/>
      <c r="D28" s="57"/>
      <c r="E28" s="57"/>
      <c r="F28" s="57"/>
      <c r="G28" s="57"/>
      <c r="H28" s="57"/>
      <c r="I28" s="57"/>
    </row>
    <row r="31" spans="1:9" s="24" customFormat="1" ht="15.5" x14ac:dyDescent="0.35">
      <c r="A31" s="24" t="s">
        <v>48</v>
      </c>
      <c r="C31" s="25"/>
    </row>
    <row r="32" spans="1:9" s="23" customFormat="1" ht="14.5" x14ac:dyDescent="0.3">
      <c r="A32" s="55" t="s">
        <v>27</v>
      </c>
      <c r="B32" s="55"/>
      <c r="C32" s="55"/>
      <c r="D32" s="55"/>
      <c r="E32" s="55"/>
      <c r="F32" s="55"/>
      <c r="G32" s="55"/>
      <c r="H32" s="55"/>
      <c r="I32" s="55"/>
    </row>
    <row r="33" spans="1:9" ht="14.4" customHeight="1" x14ac:dyDescent="0.35">
      <c r="A33" s="54" t="s">
        <v>28</v>
      </c>
      <c r="B33" s="54"/>
      <c r="C33" s="54"/>
      <c r="D33" s="26" t="s">
        <v>29</v>
      </c>
      <c r="E33" s="27" t="s">
        <v>30</v>
      </c>
      <c r="F33" s="56" t="s">
        <v>31</v>
      </c>
      <c r="G33" s="56"/>
      <c r="H33" s="56"/>
      <c r="I33" s="56"/>
    </row>
    <row r="34" spans="1:9" ht="14.5" x14ac:dyDescent="0.35">
      <c r="A34" s="52" t="s">
        <v>32</v>
      </c>
      <c r="B34" s="52"/>
      <c r="C34" s="52"/>
      <c r="D34" s="21">
        <v>1</v>
      </c>
      <c r="E34" s="21" t="s">
        <v>58</v>
      </c>
      <c r="F34" s="20" t="s">
        <v>33</v>
      </c>
    </row>
    <row r="35" spans="1:9" ht="14.5" x14ac:dyDescent="0.35">
      <c r="A35" s="52" t="s">
        <v>34</v>
      </c>
      <c r="B35" s="52"/>
      <c r="C35" s="52"/>
      <c r="D35" s="21">
        <v>2</v>
      </c>
      <c r="E35" s="31" t="s">
        <v>35</v>
      </c>
      <c r="F35" s="20" t="s">
        <v>36</v>
      </c>
    </row>
    <row r="36" spans="1:9" ht="14.5" x14ac:dyDescent="0.35">
      <c r="A36" s="52" t="s">
        <v>67</v>
      </c>
      <c r="B36" s="52"/>
      <c r="C36" s="52"/>
      <c r="D36" s="21">
        <v>3</v>
      </c>
      <c r="E36" s="38" t="s">
        <v>54</v>
      </c>
      <c r="F36" t="s">
        <v>62</v>
      </c>
    </row>
    <row r="37" spans="1:9" ht="14.5" x14ac:dyDescent="0.35">
      <c r="A37" s="52" t="s">
        <v>37</v>
      </c>
      <c r="B37" s="52"/>
      <c r="C37" s="52"/>
      <c r="D37" s="21">
        <v>4</v>
      </c>
      <c r="E37" s="38" t="s">
        <v>60</v>
      </c>
      <c r="F37" s="20" t="s">
        <v>38</v>
      </c>
    </row>
    <row r="38" spans="1:9" ht="14.5" x14ac:dyDescent="0.35">
      <c r="A38" s="52" t="s">
        <v>52</v>
      </c>
      <c r="B38" s="52"/>
      <c r="C38" s="52"/>
      <c r="D38" s="37">
        <v>5</v>
      </c>
      <c r="E38" s="21" t="s">
        <v>61</v>
      </c>
      <c r="F38" s="48" t="s">
        <v>53</v>
      </c>
      <c r="G38" s="48"/>
      <c r="H38" s="48"/>
      <c r="I38" s="48"/>
    </row>
    <row r="40" spans="1:9" ht="14.5" x14ac:dyDescent="0.35">
      <c r="A40" s="28" t="s">
        <v>49</v>
      </c>
      <c r="B40" s="28"/>
      <c r="C40" s="29"/>
      <c r="D40" s="29"/>
      <c r="E40" s="29"/>
      <c r="F40" s="29"/>
      <c r="G40" s="29"/>
      <c r="H40" s="29"/>
      <c r="I40" s="29"/>
    </row>
    <row r="41" spans="1:9" ht="14.5" x14ac:dyDescent="0.35">
      <c r="A41" s="29" t="s">
        <v>28</v>
      </c>
      <c r="B41" s="29"/>
      <c r="C41" s="30"/>
      <c r="D41" s="30" t="s">
        <v>29</v>
      </c>
      <c r="E41" s="35" t="s">
        <v>31</v>
      </c>
      <c r="F41" s="29"/>
      <c r="G41" s="29"/>
      <c r="H41" s="29"/>
      <c r="I41" s="29"/>
    </row>
    <row r="42" spans="1:9" ht="14.5" x14ac:dyDescent="0.35">
      <c r="A42" s="52" t="s">
        <v>32</v>
      </c>
      <c r="B42" s="52"/>
      <c r="C42" s="52"/>
      <c r="D42" s="21">
        <v>1</v>
      </c>
      <c r="E42" s="22" t="s">
        <v>40</v>
      </c>
      <c r="F42" s="20"/>
    </row>
    <row r="43" spans="1:9" ht="14.5" x14ac:dyDescent="0.35">
      <c r="A43" s="52" t="s">
        <v>34</v>
      </c>
      <c r="B43" s="52"/>
      <c r="C43" s="52"/>
      <c r="D43" s="21">
        <v>2</v>
      </c>
      <c r="E43" s="32" t="s">
        <v>41</v>
      </c>
      <c r="F43" s="20"/>
    </row>
    <row r="44" spans="1:9" ht="14.5" x14ac:dyDescent="0.35">
      <c r="A44" s="52" t="s">
        <v>37</v>
      </c>
      <c r="B44" s="52"/>
      <c r="C44" s="52"/>
      <c r="D44" s="21">
        <v>3</v>
      </c>
      <c r="E44" s="22" t="s">
        <v>42</v>
      </c>
      <c r="F44" s="20"/>
    </row>
    <row r="45" spans="1:9" ht="14.5" x14ac:dyDescent="0.35">
      <c r="A45" s="52" t="s">
        <v>52</v>
      </c>
      <c r="B45" s="52"/>
      <c r="C45" s="52"/>
      <c r="D45" s="21">
        <v>4</v>
      </c>
      <c r="E45" s="22" t="s">
        <v>59</v>
      </c>
      <c r="F45" s="20"/>
    </row>
    <row r="46" spans="1:9" ht="14.5" x14ac:dyDescent="0.35">
      <c r="A46" s="52" t="s">
        <v>43</v>
      </c>
      <c r="B46" s="52"/>
      <c r="C46" s="52"/>
      <c r="D46" s="37">
        <v>5</v>
      </c>
      <c r="E46" s="22" t="s">
        <v>44</v>
      </c>
      <c r="F46" s="20"/>
    </row>
    <row r="48" spans="1:9" ht="14.5" x14ac:dyDescent="0.35">
      <c r="A48" s="34" t="s">
        <v>45</v>
      </c>
      <c r="B48" s="33"/>
      <c r="C48" s="33"/>
      <c r="D48" s="33"/>
      <c r="E48" s="33"/>
      <c r="F48" s="33"/>
      <c r="G48" s="33"/>
      <c r="H48" s="33"/>
      <c r="I48" s="33"/>
    </row>
    <row r="49" spans="1:9" ht="14.5" x14ac:dyDescent="0.35">
      <c r="A49" s="33" t="s">
        <v>50</v>
      </c>
      <c r="B49" s="33"/>
      <c r="C49" s="33"/>
      <c r="D49" s="33" t="s">
        <v>31</v>
      </c>
      <c r="E49" s="33"/>
      <c r="F49" s="33"/>
      <c r="G49" s="33"/>
      <c r="H49" s="33"/>
      <c r="I49" s="33"/>
    </row>
    <row r="50" spans="1:9" ht="14.5" x14ac:dyDescent="0.35">
      <c r="A50" s="49" t="s">
        <v>63</v>
      </c>
      <c r="B50" s="49"/>
      <c r="C50" s="49"/>
      <c r="D50" s="22" t="s">
        <v>46</v>
      </c>
      <c r="E50" s="22"/>
      <c r="F50" s="20"/>
    </row>
    <row r="51" spans="1:9" ht="14.5" x14ac:dyDescent="0.35">
      <c r="A51" s="50" t="s">
        <v>64</v>
      </c>
      <c r="B51" s="50"/>
      <c r="C51" s="50"/>
      <c r="D51" s="32" t="s">
        <v>51</v>
      </c>
      <c r="E51" s="32"/>
      <c r="F51" s="20"/>
    </row>
    <row r="52" spans="1:9" ht="14.5" x14ac:dyDescent="0.35">
      <c r="A52" s="51" t="s">
        <v>66</v>
      </c>
      <c r="B52" s="51"/>
      <c r="C52" s="51"/>
      <c r="D52" s="22" t="s">
        <v>47</v>
      </c>
      <c r="E52" s="22"/>
      <c r="F52" s="20"/>
    </row>
    <row r="53" spans="1:9" ht="14.5" x14ac:dyDescent="0.35">
      <c r="A53" s="53" t="s">
        <v>65</v>
      </c>
      <c r="B53" s="53"/>
      <c r="C53" s="53"/>
      <c r="D53" s="32" t="s">
        <v>51</v>
      </c>
      <c r="E53" s="36"/>
    </row>
    <row r="54" spans="1:9" x14ac:dyDescent="0.25">
      <c r="E54" s="36"/>
    </row>
  </sheetData>
  <sheetProtection formatCells="0" formatColumns="0" formatRows="0" insertColumns="0" insertRows="0" insertHyperlinks="0" deleteRows="0" selectLockedCells="1" sort="0" autoFilter="0" pivotTables="0"/>
  <mergeCells count="24">
    <mergeCell ref="A32:I32"/>
    <mergeCell ref="F33:I33"/>
    <mergeCell ref="B28:I28"/>
    <mergeCell ref="A1:C1"/>
    <mergeCell ref="A3:B3"/>
    <mergeCell ref="C3:D3"/>
    <mergeCell ref="A4:B4"/>
    <mergeCell ref="C4:D4"/>
    <mergeCell ref="A53:C53"/>
    <mergeCell ref="A42:C42"/>
    <mergeCell ref="A43:C43"/>
    <mergeCell ref="A44:C44"/>
    <mergeCell ref="A33:C33"/>
    <mergeCell ref="A34:C34"/>
    <mergeCell ref="A35:C35"/>
    <mergeCell ref="A36:C36"/>
    <mergeCell ref="A38:C38"/>
    <mergeCell ref="A37:C37"/>
    <mergeCell ref="F38:I38"/>
    <mergeCell ref="A50:C50"/>
    <mergeCell ref="A51:C51"/>
    <mergeCell ref="A52:C52"/>
    <mergeCell ref="A46:C46"/>
    <mergeCell ref="A45:C45"/>
  </mergeCells>
  <pageMargins left="0.23622047244094491" right="0.23622047244094491" top="0.74803149606299213" bottom="0.74803149606299213" header="0.31496062992125984" footer="0.31496062992125984"/>
  <pageSetup paperSize="9" firstPageNumber="0" fitToHeight="0" orientation="landscape" horizontalDpi="4294967293" verticalDpi="4294967293" r:id="rId1"/>
  <headerFooter>
    <oddFooter>&amp;C&amp;"Times New Roman,Standard"&amp;12Seite &amp;P</oddFooter>
  </headerFooter>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Berechungstabelle!$A$8:$A$11</xm:f>
          </x14:formula1>
          <xm:sqref>C7:C27</xm:sqref>
        </x14:dataValidation>
        <x14:dataValidation type="list" allowBlank="1" showInputMessage="1" showErrorMessage="1" xr:uid="{00000000-0002-0000-0000-000001000000}">
          <x14:formula1>
            <xm:f>Berechungstabelle!$A$3:$A$5</xm:f>
          </x14:formula1>
          <xm:sqref>B7:B27</xm:sqref>
        </x14:dataValidation>
        <x14:dataValidation type="list" allowBlank="1" showInputMessage="1" showErrorMessage="1" xr:uid="{7CCE30FC-583A-4714-97B0-31F3AAD87CB8}">
          <x14:formula1>
            <xm:f>Berechungstabelle!$A$14:$A$18</xm:f>
          </x14:formula1>
          <xm:sqref>F7:G7 F9:G27 G8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1:M38"/>
  <sheetViews>
    <sheetView zoomScaleNormal="100" workbookViewId="0">
      <selection activeCell="Q19" sqref="Q19"/>
    </sheetView>
  </sheetViews>
  <sheetFormatPr baseColWidth="10" defaultColWidth="9.08984375" defaultRowHeight="12.5" x14ac:dyDescent="0.25"/>
  <cols>
    <col min="2" max="2" width="10.54296875" bestFit="1" customWidth="1"/>
    <col min="11" max="11" width="8.36328125" customWidth="1"/>
    <col min="12" max="12" width="8.08984375" customWidth="1"/>
    <col min="13" max="13" width="12.6328125" customWidth="1"/>
  </cols>
  <sheetData>
    <row r="31" spans="12:13" x14ac:dyDescent="0.25">
      <c r="L31" s="16" t="s">
        <v>21</v>
      </c>
      <c r="M31" s="17">
        <f ca="1">TODAY()</f>
        <v>45670</v>
      </c>
    </row>
    <row r="32" spans="12:13" x14ac:dyDescent="0.25">
      <c r="L32" s="16"/>
      <c r="M32" s="17"/>
    </row>
    <row r="34" spans="1:13" x14ac:dyDescent="0.25">
      <c r="A34" s="18" t="s">
        <v>22</v>
      </c>
      <c r="B34" s="19"/>
      <c r="C34" s="19"/>
      <c r="D34" s="19"/>
      <c r="E34" s="19"/>
      <c r="F34" s="19"/>
      <c r="G34" s="19"/>
      <c r="H34" s="19"/>
      <c r="I34" s="19"/>
      <c r="J34" s="19"/>
      <c r="K34" s="19"/>
      <c r="L34" s="19"/>
      <c r="M34" s="19"/>
    </row>
    <row r="35" spans="1:13" ht="17.25" customHeight="1" x14ac:dyDescent="0.25">
      <c r="A35" s="64" t="s">
        <v>26</v>
      </c>
      <c r="B35" s="64"/>
      <c r="C35" s="64"/>
      <c r="D35" s="64"/>
      <c r="E35" s="64"/>
      <c r="F35" s="64"/>
      <c r="G35" s="64"/>
      <c r="H35" s="64"/>
      <c r="I35" s="64"/>
      <c r="J35" s="64"/>
      <c r="K35" s="64"/>
      <c r="L35" s="64"/>
      <c r="M35" s="64"/>
    </row>
    <row r="36" spans="1:13" x14ac:dyDescent="0.25">
      <c r="A36" s="19"/>
      <c r="B36" s="19"/>
      <c r="C36" s="19"/>
      <c r="D36" s="19"/>
      <c r="E36" s="19"/>
      <c r="F36" s="19"/>
      <c r="G36" s="19"/>
      <c r="H36" s="19"/>
      <c r="I36" s="19"/>
      <c r="J36" s="19"/>
      <c r="K36" s="19"/>
      <c r="L36" s="19"/>
      <c r="M36" s="19"/>
    </row>
    <row r="37" spans="1:13" x14ac:dyDescent="0.25">
      <c r="A37" s="18" t="s">
        <v>23</v>
      </c>
      <c r="B37" s="19"/>
      <c r="C37" s="19"/>
      <c r="D37" s="19"/>
      <c r="E37" s="19"/>
      <c r="F37" s="19"/>
      <c r="G37" s="19"/>
      <c r="H37" s="19"/>
      <c r="I37" s="19"/>
      <c r="J37" s="19"/>
      <c r="K37" s="19"/>
      <c r="L37" s="19"/>
      <c r="M37" s="19"/>
    </row>
    <row r="38" spans="1:13" ht="60.75" customHeight="1" x14ac:dyDescent="0.25">
      <c r="A38" s="63" t="s">
        <v>25</v>
      </c>
      <c r="B38" s="63"/>
      <c r="C38" s="63"/>
      <c r="D38" s="63"/>
      <c r="E38" s="63"/>
      <c r="F38" s="63"/>
      <c r="G38" s="63"/>
      <c r="H38" s="63"/>
      <c r="I38" s="63"/>
      <c r="J38" s="63"/>
      <c r="K38" s="63"/>
      <c r="L38" s="63"/>
      <c r="M38" s="63"/>
    </row>
  </sheetData>
  <mergeCells count="2">
    <mergeCell ref="A38:M38"/>
    <mergeCell ref="A35:M35"/>
  </mergeCells>
  <pageMargins left="0.70866141732283472" right="0.70866141732283472" top="0.74803149606299213" bottom="0.74803149606299213" header="0.31496062992125984" footer="0.31496062992125984"/>
  <pageSetup paperSize="9" orientation="landscape" useFirstPageNumber="1"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C8B51-A251-4414-BF3E-6CFE808EFA38}">
  <dimension ref="A1:G7"/>
  <sheetViews>
    <sheetView workbookViewId="0">
      <selection activeCell="M2" sqref="M2"/>
    </sheetView>
  </sheetViews>
  <sheetFormatPr baseColWidth="10" defaultColWidth="11.54296875" defaultRowHeight="51" customHeight="1" x14ac:dyDescent="0.25"/>
  <cols>
    <col min="1" max="7" width="7.36328125" style="42" customWidth="1"/>
    <col min="8" max="16" width="5.36328125" style="42" customWidth="1"/>
    <col min="17" max="16384" width="11.54296875" style="42"/>
  </cols>
  <sheetData>
    <row r="1" spans="1:7" ht="39.65" customHeight="1" x14ac:dyDescent="0.25">
      <c r="A1" s="65" t="s">
        <v>39</v>
      </c>
      <c r="B1" s="39" t="s">
        <v>37</v>
      </c>
      <c r="C1" s="40" t="s">
        <v>84</v>
      </c>
      <c r="D1" s="40"/>
      <c r="E1" s="41"/>
      <c r="F1" s="41"/>
      <c r="G1" s="41"/>
    </row>
    <row r="2" spans="1:7" ht="39.65" customHeight="1" x14ac:dyDescent="0.35">
      <c r="A2" s="65"/>
      <c r="B2" s="47"/>
      <c r="C2" s="44" t="s">
        <v>86</v>
      </c>
      <c r="D2" s="40" t="s">
        <v>85</v>
      </c>
      <c r="E2" s="40"/>
      <c r="F2" s="41"/>
      <c r="G2" s="41"/>
    </row>
    <row r="3" spans="1:7" ht="39.65" customHeight="1" x14ac:dyDescent="0.25">
      <c r="A3" s="65"/>
      <c r="B3" s="39" t="s">
        <v>34</v>
      </c>
      <c r="C3" s="44" t="s">
        <v>55</v>
      </c>
      <c r="D3" s="40"/>
      <c r="E3" s="40"/>
      <c r="F3" s="40"/>
      <c r="G3" s="41"/>
    </row>
    <row r="4" spans="1:7" ht="39.65" customHeight="1" x14ac:dyDescent="0.35">
      <c r="A4" s="65"/>
      <c r="B4" s="47"/>
      <c r="C4" s="44"/>
      <c r="D4" s="44"/>
      <c r="E4" s="40"/>
      <c r="F4" s="40"/>
      <c r="G4" s="40"/>
    </row>
    <row r="5" spans="1:7" ht="39.65" customHeight="1" x14ac:dyDescent="0.25">
      <c r="A5" s="65"/>
      <c r="B5" s="39" t="s">
        <v>56</v>
      </c>
      <c r="C5" s="44"/>
      <c r="D5" s="44" t="s">
        <v>83</v>
      </c>
      <c r="E5" s="44"/>
      <c r="F5" s="44"/>
      <c r="G5" s="40"/>
    </row>
    <row r="6" spans="1:7" ht="33.65" customHeight="1" x14ac:dyDescent="0.45">
      <c r="A6" s="45"/>
      <c r="B6" s="43"/>
      <c r="C6" s="46" t="s">
        <v>32</v>
      </c>
      <c r="D6" s="47"/>
      <c r="E6" s="46" t="s">
        <v>34</v>
      </c>
      <c r="F6" s="47"/>
      <c r="G6" s="46" t="s">
        <v>37</v>
      </c>
    </row>
    <row r="7" spans="1:7" ht="51" customHeight="1" x14ac:dyDescent="0.45">
      <c r="A7" s="45"/>
      <c r="B7" s="43"/>
      <c r="C7" s="66" t="s">
        <v>57</v>
      </c>
      <c r="D7" s="66"/>
      <c r="E7" s="66"/>
      <c r="F7" s="66"/>
      <c r="G7" s="66"/>
    </row>
  </sheetData>
  <mergeCells count="2">
    <mergeCell ref="A1:A5"/>
    <mergeCell ref="C7:G7"/>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18"/>
  <sheetViews>
    <sheetView zoomScale="120" zoomScaleNormal="120" workbookViewId="0">
      <selection activeCell="A5" sqref="A5"/>
    </sheetView>
  </sheetViews>
  <sheetFormatPr baseColWidth="10" defaultColWidth="9.08984375" defaultRowHeight="12.5" x14ac:dyDescent="0.25"/>
  <cols>
    <col min="1" max="1" width="23.453125"/>
  </cols>
  <sheetData>
    <row r="2" spans="1:1" ht="13" x14ac:dyDescent="0.3">
      <c r="A2" s="12" t="s">
        <v>4</v>
      </c>
    </row>
    <row r="3" spans="1:1" ht="13.25" x14ac:dyDescent="0.25">
      <c r="A3" s="13" t="s">
        <v>11</v>
      </c>
    </row>
    <row r="4" spans="1:1" ht="13.25" x14ac:dyDescent="0.25">
      <c r="A4" s="13" t="s">
        <v>15</v>
      </c>
    </row>
    <row r="5" spans="1:1" ht="13.25" x14ac:dyDescent="0.25">
      <c r="A5" s="13" t="s">
        <v>16</v>
      </c>
    </row>
    <row r="7" spans="1:1" ht="13" x14ac:dyDescent="0.3">
      <c r="A7" s="12" t="s">
        <v>17</v>
      </c>
    </row>
    <row r="8" spans="1:1" ht="13.25" x14ac:dyDescent="0.25">
      <c r="A8" s="13" t="s">
        <v>18</v>
      </c>
    </row>
    <row r="9" spans="1:1" ht="13.25" x14ac:dyDescent="0.25">
      <c r="A9" s="13" t="s">
        <v>12</v>
      </c>
    </row>
    <row r="10" spans="1:1" ht="13.25" x14ac:dyDescent="0.25">
      <c r="A10" s="13" t="s">
        <v>13</v>
      </c>
    </row>
    <row r="11" spans="1:1" ht="13.25" x14ac:dyDescent="0.25">
      <c r="A11" s="13" t="s">
        <v>19</v>
      </c>
    </row>
    <row r="13" spans="1:1" ht="13" x14ac:dyDescent="0.3">
      <c r="A13" s="14" t="s">
        <v>20</v>
      </c>
    </row>
    <row r="14" spans="1:1" ht="13.25" x14ac:dyDescent="0.25">
      <c r="A14" s="15">
        <v>1</v>
      </c>
    </row>
    <row r="15" spans="1:1" ht="13.25" x14ac:dyDescent="0.25">
      <c r="A15" s="15">
        <v>2</v>
      </c>
    </row>
    <row r="16" spans="1:1" ht="13.25" x14ac:dyDescent="0.25">
      <c r="A16" s="15">
        <v>3</v>
      </c>
    </row>
    <row r="17" spans="1:1" ht="13.25" x14ac:dyDescent="0.25">
      <c r="A17" s="15">
        <v>4</v>
      </c>
    </row>
    <row r="18" spans="1:1" ht="13.25" x14ac:dyDescent="0.25">
      <c r="A18" s="15">
        <v>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Risikoportfolio</vt:lpstr>
      <vt:lpstr>Risikomatrix</vt:lpstr>
      <vt:lpstr>Risikomatrix manuell</vt:lpstr>
      <vt:lpstr>Berechungstabelle</vt:lpstr>
      <vt:lpstr>Risikomatrix!Druckbereich</vt:lpstr>
      <vt:lpstr>Risikoportfolio!Druckbereich</vt:lpstr>
      <vt:lpstr>Risikoportfolio!Drucktitel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dc:creator>
  <dc:description/>
  <cp:lastModifiedBy>Gstrein Emanuel, SchülerIn</cp:lastModifiedBy>
  <cp:revision>9</cp:revision>
  <cp:lastPrinted>2019-01-09T10:07:33Z</cp:lastPrinted>
  <dcterms:created xsi:type="dcterms:W3CDTF">2017-09-04T11:28:57Z</dcterms:created>
  <dcterms:modified xsi:type="dcterms:W3CDTF">2025-01-13T07:19:08Z</dcterms:modified>
  <dc:language>de-DE</dc:language>
</cp:coreProperties>
</file>