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activeTab="1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  <sheet name="sd_zona_balanza" sheetId="20" r:id="rId20"/>
    <sheet name="sd_cola_pesaje" sheetId="21" r:id="rId21"/>
    <sheet name="sd_tipo_pesaje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2" l="1"/>
  <c r="C2" i="22"/>
  <c r="F3" i="20" l="1"/>
  <c r="F4" i="20"/>
  <c r="F5" i="20"/>
  <c r="F6" i="20"/>
  <c r="F7" i="20"/>
  <c r="F8" i="20"/>
  <c r="F9" i="20"/>
  <c r="F10" i="20"/>
  <c r="F11" i="20"/>
  <c r="F2" i="20"/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12" i="3"/>
  <c r="C13" i="3"/>
  <c r="C2" i="3"/>
  <c r="I12" i="18"/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E13" i="3"/>
  <c r="E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<sst xmlns="http://schemas.openxmlformats.org/spreadsheetml/2006/main" count="781" uniqueCount="432">
  <si>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</si>
  <si>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</si>
  <si>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</si>
  <si>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</si>
  <si>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</si>
  <si>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</si>
  <si>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</si>
  <si>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</si>
  <si>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</si>
  <si>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</si>
  <si>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</si>
  <si>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</si>
  <si>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</si>
  <si>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</si>
  <si>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</si>
  <si>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</si>
  <si>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</si>
  <si>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</si>
  <si>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</si>
  <si>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</si>
  <si>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</si>
  <si>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</si>
  <si>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</si>
  <si>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</si>
  <si>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</si>
  <si>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</si>
  <si>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</si>
  <si>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</si>
  <si>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</si>
  <si>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</si>
  <si>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</si>
  <si>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</si>
  <si>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</si>
  <si>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</si>
  <si>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</si>
  <si>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</si>
  <si>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</si>
  <si>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</si>
  <si>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</si>
  <si>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</si>
  <si>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</si>
  <si>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</si>
  <si>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</si>
  <si>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</si>
  <si>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</si>
  <si>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</si>
  <si>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</si>
  <si>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</si>
  <si>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</si>
  <si>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</si>
  <si>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</si>
  <si>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</si>
  <si>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</si>
  <si>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</si>
  <si>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</si>
  <si>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</si>
  <si>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</si>
  <si>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</si>
  <si>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</si>
  <si>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</si>
  <si>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</si>
  <si>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</si>
  <si>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</si>
  <si>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</si>
  <si>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</si>
  <si>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</si>
  <si>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</si>
  <si>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</si>
  <si>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</si>
  <si>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</si>
  <si>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</si>
  <si>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</si>
  <si>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</si>
  <si>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</si>
  <si>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</si>
  <si>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</si>
  <si>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</si>
  <si>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</si>
  <si>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</si>
  <si>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</si>
  <si>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</si>
  <si>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</si>
  <si>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</si>
  <si>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</si>
  <si>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</si>
  <si>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</si>
  <si>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</si>
  <si>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</si>
  <si>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</si>
  <si>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</si>
  <si>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</si>
  <si>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</si>
  <si>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</si>
  <si>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</si>
  <si>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</si>
  <si>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</si>
  <si>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</si>
  <si>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</si>
  <si>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</si>
  <si>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</si>
  <si>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</si>
  <si>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</si>
  <si>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</si>
  <si>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</si>
  <si>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</si>
  <si>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</si>
  <si>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</si>
  <si>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</si>
  <si>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</si>
  <si>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</si>
  <si>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</si>
  <si>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</si>
  <si>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</si>
  <si>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</si>
  <si>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</si>
  <si>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</si>
  <si>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</si>
  <si>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</si>
  <si>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</si>
  <si>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</si>
  <si>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</si>
  <si>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</si>
  <si>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</si>
  <si>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</si>
  <si>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</si>
  <si>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</si>
  <si>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</si>
  <si>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</si>
  <si>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</si>
  <si>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</si>
  <si>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</si>
  <si>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</si>
  <si>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</si>
  <si>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</si>
  <si>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</si>
  <si>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</si>
  <si>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</si>
  <si>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</si>
  <si>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</si>
  <si>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</si>
  <si>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</si>
  <si>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</si>
  <si>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</si>
  <si>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</si>
  <si>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</si>
  <si>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</si>
  <si>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</si>
  <si>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</si>
  <si>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</si>
  <si>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</si>
  <si>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</si>
  <si>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</si>
  <si>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</si>
  <si>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</si>
  <si>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</si>
  <si>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</si>
  <si>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</si>
  <si>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</si>
  <si>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</si>
  <si>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</si>
  <si>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</si>
  <si>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</si>
  <si>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</si>
  <si>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</si>
  <si>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</si>
  <si>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</si>
  <si>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</si>
  <si>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</si>
  <si>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</si>
  <si>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</si>
  <si>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</si>
  <si>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</si>
  <si>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</si>
  <si>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</si>
  <si>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</si>
  <si>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</si>
  <si>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</si>
  <si>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</si>
  <si>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</si>
  <si>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</si>
  <si>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</si>
  <si>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</si>
  <si>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</si>
  <si>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</si>
  <si>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</si>
  <si>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</si>
  <si>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</si>
  <si>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</si>
  <si>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</si>
  <si>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</si>
  <si>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</si>
  <si>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</si>
  <si>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</si>
  <si>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</si>
  <si>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</si>
  <si>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</si>
  <si>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</si>
  <si>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</si>
  <si>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</si>
  <si>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</si>
  <si>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</si>
  <si>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</si>
  <si>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</si>
  <si>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</si>
  <si>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</si>
  <si>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</si>
  <si>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</si>
  <si>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</si>
  <si>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</si>
  <si>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</si>
  <si>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</si>
  <si>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</si>
  <si>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</si>
  <si>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</si>
  <si>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</si>
  <si>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</si>
  <si>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</si>
  <si>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</si>
  <si>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</si>
  <si>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</si>
  <si>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</si>
  <si>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</si>
  <si>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</si>
  <si>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</si>
  <si>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</si>
  <si>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</si>
  <si>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</si>
  <si>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</si>
  <si>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</si>
  <si>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</si>
  <si>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</si>
  <si>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</si>
  <si>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</si>
  <si>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</si>
  <si>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</si>
  <si>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</si>
  <si>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</si>
  <si>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</si>
  <si>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</si>
  <si>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</si>
  <si>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</si>
  <si>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</si>
  <si>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</si>
  <si>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</si>
  <si>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</si>
  <si>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</si>
  <si>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</si>
  <si>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</si>
  <si>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</si>
  <si>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</si>
  <si>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</si>
  <si>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</si>
  <si>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</si>
  <si>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</si>
  <si>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</si>
  <si>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</si>
  <si>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</si>
  <si>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</si>
  <si>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</si>
  <si>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</si>
  <si>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</si>
  <si>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</si>
  <si>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</si>
  <si>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</si>
  <si>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</si>
  <si>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</si>
  <si>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</si>
  <si>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</si>
  <si>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</si>
  <si>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</si>
  <si>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</si>
  <si>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</si>
  <si>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</si>
  <si>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</si>
  <si>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</si>
  <si>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</si>
  <si>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</si>
  <si>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</si>
  <si>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</si>
  <si>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</si>
  <si>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</si>
  <si>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</si>
  <si>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</si>
  <si>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</si>
  <si>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</si>
  <si>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</si>
  <si>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</si>
  <si>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</si>
  <si>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</si>
  <si>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</si>
  <si>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</si>
  <si>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</si>
  <si>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</si>
  <si>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</si>
  <si>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</si>
  <si>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</si>
  <si>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</si>
  <si>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</si>
  <si>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</si>
  <si>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</si>
  <si>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</si>
  <si>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</si>
  <si>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</si>
  <si>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</si>
  <si>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</si>
  <si>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</si>
  <si>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</si>
  <si>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</si>
  <si>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</si>
  <si>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</si>
  <si>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</si>
  <si>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</si>
  <si>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</si>
  <si>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</si>
  <si>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</si>
  <si>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</si>
  <si>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</si>
  <si>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</si>
  <si>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</si>
  <si>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</si>
  <si>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</si>
  <si>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</si>
  <si>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</si>
  <si>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</si>
  <si>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</si>
  <si>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</si>
  <si>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</si>
  <si>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</si>
  <si>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</si>
  <si>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</si>
  <si>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</si>
  <si>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</si>
  <si>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</si>
  <si>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</si>
  <si>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</si>
  <si>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</si>
  <si>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</si>
  <si>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</si>
  <si>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</si>
  <si>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</si>
  <si>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</si>
  <si>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</si>
  <si>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</si>
  <si>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</si>
  <si>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</si>
  <si>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</si>
  <si>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</si>
  <si>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</si>
  <si>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</si>
  <si>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</si>
  <si>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</si>
  <si>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</si>
  <si>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</si>
  <si>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</si>
  <si>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</si>
  <si>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</si>
  <si>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</si>
  <si>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</si>
  <si>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</si>
  <si>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</si>
  <si>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</si>
  <si>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</si>
  <si>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</si>
  <si>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</si>
  <si>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</si>
  <si>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</si>
  <si>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</si>
  <si>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</si>
  <si>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</si>
  <si>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</si>
  <si>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</si>
  <si>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</si>
  <si>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</si>
  <si>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</si>
  <si>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</si>
  <si>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</si>
  <si>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</si>
  <si>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</si>
  <si>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</si>
  <si>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</si>
  <si>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</si>
  <si>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</si>
  <si>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</si>
  <si>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</si>
  <si>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</si>
  <si>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</si>
  <si>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</si>
  <si>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</si>
  <si>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</si>
  <si>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</si>
  <si>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</si>
  <si>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</si>
  <si>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</si>
  <si>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</si>
  <si>
    <t>id_zona_balanza</t>
  </si>
  <si>
    <t>qr_fisico</t>
  </si>
  <si>
    <t>contraseña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</si>
  <si>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</si>
  <si>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</si>
  <si>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</si>
  <si>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</si>
  <si>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</si>
  <si>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</si>
  <si>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</si>
  <si>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</si>
  <si>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</si>
  <si>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</si>
  <si>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FJSIDLFMSDL</t>
  </si>
  <si>
    <t>FMESIOLFMN</t>
  </si>
  <si>
    <t>DEMAIFLSKNE</t>
  </si>
  <si>
    <t>MFEISKLFESMF</t>
  </si>
  <si>
    <t>FNMISLKFSE</t>
  </si>
  <si>
    <t>MFEISNO</t>
  </si>
  <si>
    <t>MFIESLKFNS</t>
  </si>
  <si>
    <t>JGIKDFMOB</t>
  </si>
  <si>
    <t>KSMLFNSDK</t>
  </si>
  <si>
    <t>MFIOESLNFIS</t>
  </si>
  <si>
    <t>balanza1</t>
  </si>
  <si>
    <t>balanza2</t>
  </si>
  <si>
    <t>balanza3</t>
  </si>
  <si>
    <t>balanza4</t>
  </si>
  <si>
    <t>balanza5</t>
  </si>
  <si>
    <t>balanza6</t>
  </si>
  <si>
    <t>balanza7</t>
  </si>
  <si>
    <t>balanza8</t>
  </si>
  <si>
    <t>balanza9</t>
  </si>
  <si>
    <t>balanza10</t>
  </si>
  <si>
    <t>id_cola_pesaje</t>
  </si>
  <si>
    <t>id_tipo_pesaje</t>
  </si>
  <si>
    <t>posicion</t>
  </si>
  <si>
    <t>Pesaje vacío</t>
  </si>
  <si>
    <t>Pesaje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</si>
</sst>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Font="1"/>
    <xf numFmtId="0" fontId="0" fillId="4" borderId="0" xfId="0" applyFont="1" applyFill="1"/>
    <xf numFmtId="49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14" fontId="0" fillId="3" borderId="0" xfId="0" applyNumberFormat="1" applyFill="1"/>
    <xf numFmtId="14" fontId="0" fillId="0" borderId="0" xfId="0" applyNumberFormat="1" applyFont="1"/>
    <xf numFmtId="0" fontId="3" fillId="0" borderId="0" xfId="0" applyFont="1"/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2:D5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382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383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22" sqref="A22:B22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1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(4,2,4,1,3,2,1600,1,sysdate(),'admin');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1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(5,5,1,1,5,2,825,1,sysdate(),'admin');</v>
      </c>
    </row>
    <row r="13" spans="1:9" x14ac:dyDescent="0.3">
      <c r="A13" s="16">
        <v>12</v>
      </c>
      <c r="B13" s="17">
        <v>5</v>
      </c>
      <c r="C13" s="17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1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(6,1,1,1,3,4,750,1,sysdate(),'admin');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1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(7,6,5,1,1,4,1350,1,sysdate(),'admin');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1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(8,3,4,1,3,2,1350,1,sysdate(),'admin');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:N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5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K4" sqref="K2:K4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s="11" customFormat="1" x14ac:dyDescent="0.3">
      <c r="A5" s="11">
        <v>4</v>
      </c>
      <c r="B5" s="11">
        <v>1</v>
      </c>
      <c r="C5" s="11">
        <v>10</v>
      </c>
      <c r="D5" s="11">
        <v>1</v>
      </c>
      <c r="E5" s="11" t="s">
        <v>282</v>
      </c>
      <c r="F5" s="11" t="s">
        <v>283</v>
      </c>
      <c r="G5" s="11" t="s">
        <v>283</v>
      </c>
      <c r="H5" s="11" t="s">
        <v>283</v>
      </c>
      <c r="I5" s="11" t="s">
        <v>283</v>
      </c>
      <c r="J5" s="11" t="s">
        <v>283</v>
      </c>
      <c r="K5" s="11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s="11" customFormat="1" x14ac:dyDescent="0.3">
      <c r="A6" s="11">
        <v>5</v>
      </c>
      <c r="B6" s="11">
        <v>1</v>
      </c>
      <c r="C6" s="11">
        <v>11</v>
      </c>
      <c r="D6" s="11">
        <v>1</v>
      </c>
      <c r="E6" s="11" t="s">
        <v>282</v>
      </c>
      <c r="F6" s="11" t="s">
        <v>283</v>
      </c>
      <c r="G6" s="11" t="s">
        <v>283</v>
      </c>
      <c r="H6" s="11" t="s">
        <v>283</v>
      </c>
      <c r="I6" s="11" t="s">
        <v>283</v>
      </c>
      <c r="J6" s="11" t="s">
        <v>283</v>
      </c>
      <c r="K6" s="11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s="11" customFormat="1" x14ac:dyDescent="0.3">
      <c r="A7" s="11">
        <v>6</v>
      </c>
      <c r="B7" s="11">
        <v>1</v>
      </c>
      <c r="C7" s="11">
        <v>13</v>
      </c>
      <c r="D7" s="11">
        <v>1</v>
      </c>
      <c r="E7" s="11" t="s">
        <v>282</v>
      </c>
      <c r="F7" s="11" t="s">
        <v>283</v>
      </c>
      <c r="G7" s="11" t="s">
        <v>283</v>
      </c>
      <c r="H7" s="11" t="s">
        <v>283</v>
      </c>
      <c r="I7" s="11" t="s">
        <v>283</v>
      </c>
      <c r="J7" s="11" t="s">
        <v>283</v>
      </c>
      <c r="K7" s="11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s="11" customFormat="1" x14ac:dyDescent="0.3">
      <c r="A8" s="11">
        <v>7</v>
      </c>
      <c r="B8" s="11">
        <v>1</v>
      </c>
      <c r="C8" s="11">
        <v>15</v>
      </c>
      <c r="D8" s="11">
        <v>1</v>
      </c>
      <c r="E8" s="11" t="s">
        <v>282</v>
      </c>
      <c r="F8" s="11" t="s">
        <v>283</v>
      </c>
      <c r="G8" s="11" t="s">
        <v>283</v>
      </c>
      <c r="H8" s="11" t="s">
        <v>283</v>
      </c>
      <c r="I8" s="11" t="s">
        <v>283</v>
      </c>
      <c r="J8" s="11" t="s">
        <v>283</v>
      </c>
      <c r="K8" s="11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s="11" customFormat="1" x14ac:dyDescent="0.3">
      <c r="A9" s="11">
        <v>8</v>
      </c>
      <c r="B9" s="11">
        <v>1</v>
      </c>
      <c r="C9" s="11">
        <v>16</v>
      </c>
      <c r="D9" s="11">
        <v>1</v>
      </c>
      <c r="E9" s="11" t="s">
        <v>282</v>
      </c>
      <c r="F9" s="11" t="s">
        <v>283</v>
      </c>
      <c r="G9" s="11" t="s">
        <v>283</v>
      </c>
      <c r="H9" s="11" t="s">
        <v>283</v>
      </c>
      <c r="I9" s="11" t="s">
        <v>283</v>
      </c>
      <c r="J9" s="11" t="s">
        <v>283</v>
      </c>
      <c r="K9" s="11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9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9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9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9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9" s="11" customFormat="1" x14ac:dyDescent="0.3">
      <c r="A5" s="11">
        <v>4</v>
      </c>
      <c r="B5" s="11">
        <v>4</v>
      </c>
      <c r="C5" s="11" t="s">
        <v>283</v>
      </c>
      <c r="D5" s="11" t="s">
        <v>283</v>
      </c>
      <c r="E5" s="11">
        <v>4</v>
      </c>
      <c r="F5" s="11" t="s">
        <v>283</v>
      </c>
      <c r="G5" s="11" t="s">
        <v>283</v>
      </c>
      <c r="H5" s="11" t="s">
        <v>283</v>
      </c>
      <c r="I5" s="11" t="str">
        <f t="shared" si="0"/>
        <v>INSERT INTO sd_turno_revision (id_despacho, id_revisor, id_punto_control, turno_dia, hora_inicio, activo, fecha_registro, usuario_registro) VALUES (4, null, null, 4, null, 1, sysdate(), 'admin');</v>
      </c>
    </row>
    <row r="6" spans="1:9" s="11" customFormat="1" x14ac:dyDescent="0.3">
      <c r="A6" s="11">
        <v>5</v>
      </c>
      <c r="B6" s="11">
        <v>5</v>
      </c>
      <c r="C6" s="11" t="s">
        <v>283</v>
      </c>
      <c r="D6" s="11" t="s">
        <v>283</v>
      </c>
      <c r="E6" s="11">
        <v>5</v>
      </c>
      <c r="F6" s="11" t="s">
        <v>283</v>
      </c>
      <c r="G6" s="11" t="s">
        <v>283</v>
      </c>
      <c r="H6" s="11" t="s">
        <v>283</v>
      </c>
      <c r="I6" s="11" t="str">
        <f t="shared" si="0"/>
        <v>INSERT INTO sd_turno_revision (id_despacho, id_revisor, id_punto_control, turno_dia, hora_inicio, activo, fecha_registro, usuario_registro) VALUES (5, null, null, 5, null, 1, sysdate(), 'admin');</v>
      </c>
    </row>
    <row r="7" spans="1:9" s="11" customFormat="1" x14ac:dyDescent="0.3">
      <c r="A7" s="11">
        <v>6</v>
      </c>
      <c r="B7" s="11">
        <v>6</v>
      </c>
      <c r="C7" s="11" t="s">
        <v>283</v>
      </c>
      <c r="D7" s="11" t="s">
        <v>283</v>
      </c>
      <c r="E7" s="11">
        <v>6</v>
      </c>
      <c r="F7" s="11" t="s">
        <v>283</v>
      </c>
      <c r="G7" s="11" t="s">
        <v>283</v>
      </c>
      <c r="H7" s="11" t="s">
        <v>283</v>
      </c>
      <c r="I7" s="11" t="str">
        <f t="shared" si="0"/>
        <v>INSERT INTO sd_turno_revision (id_despacho, id_revisor, id_punto_control, turno_dia, hora_inicio, activo, fecha_registro, usuario_registro) VALUES (6, null, null, 6, null, 1, sysdate(), 'admin');</v>
      </c>
    </row>
    <row r="8" spans="1:9" s="11" customFormat="1" x14ac:dyDescent="0.3">
      <c r="A8" s="11">
        <v>7</v>
      </c>
      <c r="B8" s="11">
        <v>7</v>
      </c>
      <c r="C8" s="11" t="s">
        <v>283</v>
      </c>
      <c r="D8" s="11" t="s">
        <v>283</v>
      </c>
      <c r="E8" s="11">
        <v>7</v>
      </c>
      <c r="F8" s="11" t="s">
        <v>283</v>
      </c>
      <c r="G8" s="11" t="s">
        <v>283</v>
      </c>
      <c r="H8" s="11" t="s">
        <v>283</v>
      </c>
      <c r="I8" s="11" t="str">
        <f t="shared" si="0"/>
        <v>INSERT INTO sd_turno_revision (id_despacho, id_revisor, id_punto_control, turno_dia, hora_inicio, activo, fecha_registro, usuario_registro) VALUES (7, null, null, 7, null, 1, sysdate(), 'admin');</v>
      </c>
    </row>
    <row r="9" spans="1:9" s="11" customFormat="1" x14ac:dyDescent="0.3">
      <c r="A9" s="11">
        <v>8</v>
      </c>
      <c r="B9" s="11">
        <v>8</v>
      </c>
      <c r="C9" s="11" t="s">
        <v>283</v>
      </c>
      <c r="D9" s="11" t="s">
        <v>283</v>
      </c>
      <c r="E9" s="11">
        <v>8</v>
      </c>
      <c r="F9" s="11" t="s">
        <v>283</v>
      </c>
      <c r="G9" s="11" t="s">
        <v>283</v>
      </c>
      <c r="H9" s="11" t="s">
        <v>283</v>
      </c>
      <c r="I9" s="11" t="str">
        <f t="shared" si="0"/>
        <v>INSERT INTO sd_turno_revision (id_despacho, id_revisor, id_punto_control, turno_dia, hora_inicio, activo, fecha_registro, usuario_registro) VALUES (8, null, null, 8, null, 1, sysdate(), 'admin');</v>
      </c>
    </row>
    <row r="10" spans="1:9" s="11" customFormat="1" x14ac:dyDescent="0.3">
      <c r="A10" s="11">
        <v>9</v>
      </c>
      <c r="B10" s="11">
        <v>9</v>
      </c>
      <c r="C10" s="11" t="s">
        <v>283</v>
      </c>
      <c r="D10" s="11" t="s">
        <v>283</v>
      </c>
      <c r="E10" s="11">
        <v>9</v>
      </c>
      <c r="F10" s="11" t="s">
        <v>283</v>
      </c>
      <c r="G10" s="11" t="s">
        <v>283</v>
      </c>
      <c r="H10" s="11" t="s">
        <v>283</v>
      </c>
      <c r="I10" s="11" t="str">
        <f t="shared" si="0"/>
        <v>INSERT INTO sd_turno_revision (id_despacho, id_revisor, id_punto_control, turno_dia, hora_inicio, activo, fecha_registro, usuario_registro) VALUES (9, null, null, 9, null, 1, sysdate(), 'admin');</v>
      </c>
    </row>
    <row r="11" spans="1:9" s="11" customFormat="1" x14ac:dyDescent="0.3">
      <c r="A11" s="11">
        <v>10</v>
      </c>
      <c r="B11" s="11">
        <v>10</v>
      </c>
      <c r="C11" s="11" t="s">
        <v>283</v>
      </c>
      <c r="D11" s="11" t="s">
        <v>283</v>
      </c>
      <c r="E11" s="11">
        <v>10</v>
      </c>
      <c r="F11" s="11" t="s">
        <v>283</v>
      </c>
      <c r="G11" s="11" t="s">
        <v>283</v>
      </c>
      <c r="H11" s="11" t="s">
        <v>283</v>
      </c>
      <c r="I11" s="11" t="str">
        <f t="shared" si="0"/>
        <v>INSERT INTO sd_turno_revision (id_despacho, id_revisor, id_punto_control, turno_dia, hora_inicio, activo, fecha_registro, usuario_registro) VALUES (10, null, null, 10, null, 1, sysdate(), 'admin');</v>
      </c>
    </row>
    <row r="12" spans="1:9" s="11" customFormat="1" x14ac:dyDescent="0.3">
      <c r="A12" s="11">
        <v>11</v>
      </c>
      <c r="B12" s="11">
        <v>11</v>
      </c>
      <c r="C12" s="11" t="s">
        <v>283</v>
      </c>
      <c r="D12" s="11" t="s">
        <v>283</v>
      </c>
      <c r="E12" s="11">
        <v>11</v>
      </c>
      <c r="F12" s="11" t="s">
        <v>283</v>
      </c>
      <c r="G12" s="11" t="s">
        <v>283</v>
      </c>
      <c r="H12" s="11" t="s">
        <v>283</v>
      </c>
      <c r="I12" s="11" t="str">
        <f t="shared" si="0"/>
        <v>INSERT INTO sd_turno_revision (id_despacho, id_revisor, id_punto_control, turno_dia, hora_inicio, activo, fecha_registro, usuario_registro) VALUES (11, null, null, 11, null,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4" t="s">
        <v>388</v>
      </c>
      <c r="B1" s="4" t="s">
        <v>60</v>
      </c>
      <c r="C1" s="4" t="s">
        <v>6</v>
      </c>
    </row>
    <row r="2" spans="1:3" x14ac:dyDescent="0.3">
      <c r="A2">
        <v>1</v>
      </c>
      <c r="B2" s="2" t="s">
        <v>389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390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391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392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393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3" sqref="D13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8" t="s">
        <v>3</v>
      </c>
      <c r="E1" s="18" t="s">
        <v>29</v>
      </c>
      <c r="F1" s="4" t="s">
        <v>6</v>
      </c>
    </row>
    <row r="2" spans="1:6" x14ac:dyDescent="0.3">
      <c r="A2" s="30">
        <v>1</v>
      </c>
      <c r="B2" s="30">
        <v>1</v>
      </c>
      <c r="C2" s="31" t="s">
        <v>123</v>
      </c>
      <c r="D2" s="32">
        <f>VLOOKUP(B2,sd_usuario!$B$2:$F$25,5,0)</f>
        <v>48641955</v>
      </c>
      <c r="E2" s="32">
        <v>8421</v>
      </c>
      <c r="F2" s="30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 s="21">
        <v>2</v>
      </c>
      <c r="B3" s="21">
        <v>2</v>
      </c>
      <c r="C3" s="22" t="s">
        <v>119</v>
      </c>
      <c r="D3" s="23">
        <f>VLOOKUP(B3,sd_usuario!$B$2:$F$25,5,0)</f>
        <v>15879523</v>
      </c>
      <c r="E3" s="23">
        <v>1269</v>
      </c>
      <c r="F3" s="21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 s="21">
        <v>3</v>
      </c>
      <c r="B4" s="21">
        <v>3</v>
      </c>
      <c r="C4" s="22" t="s">
        <v>120</v>
      </c>
      <c r="D4" s="23" t="str">
        <f>VLOOKUP(B4,sd_usuario!$B$2:$F$25,5,0)</f>
        <v>08512548</v>
      </c>
      <c r="E4" s="23">
        <v>4589</v>
      </c>
      <c r="F4" s="21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 s="24">
        <v>4</v>
      </c>
      <c r="B5" s="24">
        <v>4</v>
      </c>
      <c r="C5" s="25" t="s">
        <v>121</v>
      </c>
      <c r="D5" s="26" t="str">
        <f>VLOOKUP(B5,sd_usuario!$B$2:$F$25,5,0)</f>
        <v>12012589</v>
      </c>
      <c r="E5" s="26">
        <v>3586</v>
      </c>
      <c r="F5" s="24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 s="21">
        <v>5</v>
      </c>
      <c r="B6" s="21">
        <v>9</v>
      </c>
      <c r="C6" s="22" t="s">
        <v>291</v>
      </c>
      <c r="D6" s="23" t="str">
        <f>VLOOKUP(B6,sd_usuario!$B$2:$F$25,5,0)</f>
        <v>45150148</v>
      </c>
      <c r="E6" s="23">
        <v>3458</v>
      </c>
      <c r="F6" s="21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 s="24">
        <v>6</v>
      </c>
      <c r="B7" s="24">
        <v>10</v>
      </c>
      <c r="C7" s="25" t="s">
        <v>125</v>
      </c>
      <c r="D7" s="26" t="str">
        <f>VLOOKUP(B7,sd_usuario!$B$2:$F$25,5,0)</f>
        <v>24578521</v>
      </c>
      <c r="E7" s="26">
        <v>8547</v>
      </c>
      <c r="F7" s="24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 s="24">
        <v>7</v>
      </c>
      <c r="B8" s="24">
        <v>11</v>
      </c>
      <c r="C8" s="25" t="s">
        <v>292</v>
      </c>
      <c r="D8" s="26" t="str">
        <f>VLOOKUP(B8,sd_usuario!$B$2:$F$25,5,0)</f>
        <v>54541257</v>
      </c>
      <c r="E8" s="26">
        <v>3138</v>
      </c>
      <c r="F8" s="24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 s="21">
        <v>8</v>
      </c>
      <c r="B9" s="21">
        <v>12</v>
      </c>
      <c r="C9" s="22" t="s">
        <v>291</v>
      </c>
      <c r="D9" s="23" t="str">
        <f>VLOOKUP(B9,sd_usuario!$B$2:$F$25,5,0)</f>
        <v>14587625</v>
      </c>
      <c r="E9" s="23">
        <v>9521</v>
      </c>
      <c r="F9" s="21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24">
        <v>9</v>
      </c>
      <c r="B10" s="24">
        <v>17</v>
      </c>
      <c r="C10" s="25" t="s">
        <v>293</v>
      </c>
      <c r="D10" s="26" t="str">
        <f>VLOOKUP(B10,sd_usuario!$B$2:$F$25,5,0)</f>
        <v>01248755</v>
      </c>
      <c r="E10" s="26">
        <v>2415</v>
      </c>
      <c r="F10" s="24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21">
        <v>10</v>
      </c>
      <c r="B11" s="21">
        <v>18</v>
      </c>
      <c r="C11" s="22" t="s">
        <v>294</v>
      </c>
      <c r="D11" s="23" t="str">
        <f>VLOOKUP(B11,sd_usuario!$B$2:$F$25,5,0)</f>
        <v>01246589</v>
      </c>
      <c r="E11" s="23">
        <v>2205</v>
      </c>
      <c r="F11" s="21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24">
        <v>11</v>
      </c>
      <c r="B12" s="24">
        <v>19</v>
      </c>
      <c r="C12" s="25" t="s">
        <v>295</v>
      </c>
      <c r="D12" s="26" t="str">
        <f>VLOOKUP(B12,sd_usuario!$B$2:$F$25,5,0)</f>
        <v>12457845</v>
      </c>
      <c r="E12" s="26">
        <v>6982</v>
      </c>
      <c r="F12" s="24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21">
        <v>12</v>
      </c>
      <c r="B13" s="21">
        <v>20</v>
      </c>
      <c r="C13" s="22" t="s">
        <v>296</v>
      </c>
      <c r="D13" s="23" t="str">
        <f>VLOOKUP(B13,sd_usuario!$B$2:$F$25,5,0)</f>
        <v>15655845</v>
      </c>
      <c r="E13" s="23">
        <v>2492</v>
      </c>
      <c r="F13" s="21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6" sqref="G16"/>
    </sheetView>
  </sheetViews>
  <sheetFormatPr baseColWidth="10" defaultRowHeight="14.4" x14ac:dyDescent="0.3"/>
  <cols>
    <col min="4" max="4" width="13.21875" bestFit="1" customWidth="1"/>
  </cols>
  <sheetData>
    <row r="1" spans="1:6" x14ac:dyDescent="0.3">
      <c r="A1" t="s">
        <v>394</v>
      </c>
      <c r="B1" t="s">
        <v>160</v>
      </c>
      <c r="C1" t="s">
        <v>188</v>
      </c>
      <c r="D1" s="29" t="s">
        <v>395</v>
      </c>
      <c r="E1" t="s">
        <v>396</v>
      </c>
      <c r="F1" t="s">
        <v>275</v>
      </c>
    </row>
    <row r="2" spans="1:6" x14ac:dyDescent="0.3">
      <c r="A2">
        <v>1</v>
      </c>
      <c r="B2">
        <v>1</v>
      </c>
      <c r="C2" t="s">
        <v>397</v>
      </c>
      <c r="D2" t="s">
        <v>407</v>
      </c>
      <c r="E2" t="s">
        <v>417</v>
      </c>
      <c r="F2" t="str">
        <f>"INSERT INTO sd_zona_balanza (id_planta, codigo, qr_fisico, contrasena, activo, usuario_registro, fecha_registro) VALUES ("&amp;B2&amp;",'"&amp;C2&amp;"', '"&amp;D2&amp;"', '"&amp;E2&amp;"', 1, 'admin', sysdate());"</f>
        <v>INSERT INTO sd_zona_balanza (id_planta, codigo, qr_fisico, contrasena, activo, usuario_registro, fecha_registro) VALUES (1,'B1', 'FJSIDLFMSDL', 'balanza1', 1, 'admin', sysdate());</v>
      </c>
    </row>
    <row r="3" spans="1:6" x14ac:dyDescent="0.3">
      <c r="A3">
        <v>2</v>
      </c>
      <c r="B3">
        <v>1</v>
      </c>
      <c r="C3" t="s">
        <v>398</v>
      </c>
      <c r="D3" t="s">
        <v>408</v>
      </c>
      <c r="E3" t="s">
        <v>418</v>
      </c>
      <c r="F3" t="str">
        <f t="shared" ref="F3:F11" si="0">"INSERT INTO sd_zona_balanza (id_planta, codigo, qr_fisico, contrasena, activo, usuario_registro, fecha_registro) VALUES ("&amp;B3&amp;",'"&amp;C3&amp;"', '"&amp;D3&amp;"', '"&amp;E3&amp;"', 1, 'admin', sysdate());"</f>
        <v>INSERT INTO sd_zona_balanza (id_planta, codigo, qr_fisico, contrasena, activo, usuario_registro, fecha_registro) VALUES (1,'B2', 'FMESIOLFMN', 'balanza2', 1, 'admin', sysdate());</v>
      </c>
    </row>
    <row r="4" spans="1:6" x14ac:dyDescent="0.3">
      <c r="A4">
        <v>3</v>
      </c>
      <c r="B4">
        <v>1</v>
      </c>
      <c r="C4" t="s">
        <v>399</v>
      </c>
      <c r="D4" t="s">
        <v>409</v>
      </c>
      <c r="E4" t="s">
        <v>419</v>
      </c>
      <c r="F4" t="str">
        <f t="shared" si="0"/>
        <v>INSERT INTO sd_zona_balanza (id_planta, codigo, qr_fisico, contrasena, activo, usuario_registro, fecha_registro) VALUES (1,'B3', 'DEMAIFLSKNE', 'balanza3', 1, 'admin', sysdate());</v>
      </c>
    </row>
    <row r="5" spans="1:6" x14ac:dyDescent="0.3">
      <c r="A5">
        <v>4</v>
      </c>
      <c r="B5">
        <v>1</v>
      </c>
      <c r="C5" t="s">
        <v>400</v>
      </c>
      <c r="D5" t="s">
        <v>410</v>
      </c>
      <c r="E5" t="s">
        <v>420</v>
      </c>
      <c r="F5" t="str">
        <f t="shared" si="0"/>
        <v>INSERT INTO sd_zona_balanza (id_planta, codigo, qr_fisico, contrasena, activo, usuario_registro, fecha_registro) VALUES (1,'B4', 'MFEISKLFESMF', 'balanza4', 1, 'admin', sysdate());</v>
      </c>
    </row>
    <row r="6" spans="1:6" x14ac:dyDescent="0.3">
      <c r="A6">
        <v>5</v>
      </c>
      <c r="B6">
        <v>1</v>
      </c>
      <c r="C6" t="s">
        <v>401</v>
      </c>
      <c r="D6" t="s">
        <v>411</v>
      </c>
      <c r="E6" t="s">
        <v>421</v>
      </c>
      <c r="F6" t="str">
        <f t="shared" si="0"/>
        <v>INSERT INTO sd_zona_balanza (id_planta, codigo, qr_fisico, contrasena, activo, usuario_registro, fecha_registro) VALUES (1,'B5', 'FNMISLKFSE', 'balanza5', 1, 'admin', sysdate());</v>
      </c>
    </row>
    <row r="7" spans="1:6" x14ac:dyDescent="0.3">
      <c r="A7">
        <v>6</v>
      </c>
      <c r="B7">
        <v>1</v>
      </c>
      <c r="C7" t="s">
        <v>402</v>
      </c>
      <c r="D7" t="s">
        <v>412</v>
      </c>
      <c r="E7" t="s">
        <v>422</v>
      </c>
      <c r="F7" t="str">
        <f t="shared" si="0"/>
        <v>INSERT INTO sd_zona_balanza (id_planta, codigo, qr_fisico, contrasena, activo, usuario_registro, fecha_registro) VALUES (1,'B6', 'MFEISNO', 'balanza6', 1, 'admin', sysdate());</v>
      </c>
    </row>
    <row r="8" spans="1:6" x14ac:dyDescent="0.3">
      <c r="A8">
        <v>7</v>
      </c>
      <c r="B8">
        <v>1</v>
      </c>
      <c r="C8" t="s">
        <v>403</v>
      </c>
      <c r="D8" t="s">
        <v>413</v>
      </c>
      <c r="E8" t="s">
        <v>423</v>
      </c>
      <c r="F8" t="str">
        <f t="shared" si="0"/>
        <v>INSERT INTO sd_zona_balanza (id_planta, codigo, qr_fisico, contrasena, activo, usuario_registro, fecha_registro) VALUES (1,'B7', 'MFIESLKFNS', 'balanza7', 1, 'admin', sysdate());</v>
      </c>
    </row>
    <row r="9" spans="1:6" x14ac:dyDescent="0.3">
      <c r="A9">
        <v>8</v>
      </c>
      <c r="B9">
        <v>1</v>
      </c>
      <c r="C9" t="s">
        <v>404</v>
      </c>
      <c r="D9" t="s">
        <v>414</v>
      </c>
      <c r="E9" t="s">
        <v>424</v>
      </c>
      <c r="F9" t="str">
        <f t="shared" si="0"/>
        <v>INSERT INTO sd_zona_balanza (id_planta, codigo, qr_fisico, contrasena, activo, usuario_registro, fecha_registro) VALUES (1,'B8', 'JGIKDFMOB', 'balanza8', 1, 'admin', sysdate());</v>
      </c>
    </row>
    <row r="10" spans="1:6" x14ac:dyDescent="0.3">
      <c r="A10">
        <v>9</v>
      </c>
      <c r="B10">
        <v>1</v>
      </c>
      <c r="C10" t="s">
        <v>405</v>
      </c>
      <c r="D10" t="s">
        <v>415</v>
      </c>
      <c r="E10" t="s">
        <v>425</v>
      </c>
      <c r="F10" t="str">
        <f t="shared" si="0"/>
        <v>INSERT INTO sd_zona_balanza (id_planta, codigo, qr_fisico, contrasena, activo, usuario_registro, fecha_registro) VALUES (1,'B9', 'KSMLFNSDK', 'balanza9', 1, 'admin', sysdate());</v>
      </c>
    </row>
    <row r="11" spans="1:6" x14ac:dyDescent="0.3">
      <c r="A11">
        <v>10</v>
      </c>
      <c r="B11">
        <v>1</v>
      </c>
      <c r="C11" t="s">
        <v>406</v>
      </c>
      <c r="D11" t="s">
        <v>416</v>
      </c>
      <c r="E11" t="s">
        <v>426</v>
      </c>
      <c r="F11" t="str">
        <f t="shared" si="0"/>
        <v>INSERT INTO sd_zona_balanza (id_planta, codigo, qr_fisico, contrasena, activo, usuario_registro, fecha_registro) VALUES (1,'B10', 'MFIOESLNFIS', 'balanza10', 1, 'admin', sysdate());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baseColWidth="10" defaultRowHeight="14.4" x14ac:dyDescent="0.3"/>
  <cols>
    <col min="1" max="1" width="13.109375" bestFit="1" customWidth="1"/>
    <col min="3" max="3" width="14.5546875" bestFit="1" customWidth="1"/>
    <col min="4" max="4" width="12.88671875" bestFit="1" customWidth="1"/>
    <col min="5" max="5" width="7.77734375" bestFit="1" customWidth="1"/>
  </cols>
  <sheetData>
    <row r="1" spans="1:5" x14ac:dyDescent="0.3">
      <c r="A1" t="s">
        <v>427</v>
      </c>
      <c r="B1" t="s">
        <v>185</v>
      </c>
      <c r="C1" t="s">
        <v>394</v>
      </c>
      <c r="D1" t="s">
        <v>428</v>
      </c>
      <c r="E1" t="s">
        <v>429</v>
      </c>
    </row>
    <row r="2" spans="1:5" x14ac:dyDescent="0.3">
      <c r="A2">
        <v>1</v>
      </c>
      <c r="B2">
        <v>4</v>
      </c>
      <c r="C2">
        <v>1</v>
      </c>
      <c r="D2">
        <v>1</v>
      </c>
      <c r="E2">
        <v>1</v>
      </c>
    </row>
    <row r="3" spans="1:5" x14ac:dyDescent="0.3">
      <c r="A3">
        <v>2</v>
      </c>
      <c r="B3">
        <v>3</v>
      </c>
      <c r="C3">
        <v>2</v>
      </c>
      <c r="D3">
        <v>1</v>
      </c>
      <c r="E3">
        <v>2</v>
      </c>
    </row>
    <row r="4" spans="1:5" x14ac:dyDescent="0.3">
      <c r="A4">
        <v>3</v>
      </c>
      <c r="B4">
        <v>2</v>
      </c>
      <c r="C4">
        <v>3</v>
      </c>
      <c r="D4">
        <v>1</v>
      </c>
      <c r="E4">
        <v>3</v>
      </c>
    </row>
    <row r="5" spans="1:5" x14ac:dyDescent="0.3">
      <c r="A5">
        <v>4</v>
      </c>
      <c r="B5">
        <v>1</v>
      </c>
      <c r="C5">
        <v>4</v>
      </c>
      <c r="D5">
        <v>1</v>
      </c>
      <c r="E5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cols>
    <col min="1" max="1" width="12.88671875" bestFit="1" customWidth="1"/>
  </cols>
  <sheetData>
    <row r="1" spans="1:3" x14ac:dyDescent="0.3">
      <c r="A1" t="s">
        <v>428</v>
      </c>
      <c r="B1" t="s">
        <v>60</v>
      </c>
      <c r="C1" t="s">
        <v>6</v>
      </c>
    </row>
    <row r="2" spans="1:3" x14ac:dyDescent="0.3">
      <c r="A2">
        <v>1</v>
      </c>
      <c r="B2" t="s">
        <v>430</v>
      </c>
      <c r="C2" t="str">
        <f>"INSERT INTO sd_tipo_pesaje (id_tipo_pesaje, nombre) VALUES ("&amp;A2&amp;", '"&amp;B2&amp;"');"</f>
        <v>INSERT INTO sd_tipo_pesaje (id_tipo_pesaje, nombre) VALUES (1, 'Pesaje vacío');</v>
      </c>
    </row>
    <row r="3" spans="1:3" x14ac:dyDescent="0.3">
      <c r="A3">
        <v>2</v>
      </c>
      <c r="B3" t="s">
        <v>431</v>
      </c>
      <c r="C3" t="str">
        <f>"INSERT INTO sd_tipo_pesaje (id_tipo_pesaje, nombre) VALUES ("&amp;A3&amp;", '"&amp;B3&amp;"');"</f>
        <v>INSERT INTO sd_tipo_pesaje (id_tipo_pesaje, nombre) VALUES (2, 'Pesaje lleno');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5" sqref="D5"/>
    </sheetView>
  </sheetViews>
  <sheetFormatPr baseColWidth="10" defaultRowHeight="14.4" x14ac:dyDescent="0.3"/>
  <sheetData>
    <row r="1" spans="1:5" x14ac:dyDescent="0.3">
      <c r="A1" s="4" t="s">
        <v>26</v>
      </c>
      <c r="B1" s="4" t="s">
        <v>199</v>
      </c>
      <c r="C1" s="4" t="s">
        <v>3</v>
      </c>
      <c r="D1" s="4" t="s">
        <v>27</v>
      </c>
      <c r="E1" s="4" t="s">
        <v>6</v>
      </c>
    </row>
    <row r="2" spans="1:5" x14ac:dyDescent="0.3">
      <c r="A2">
        <v>1</v>
      </c>
      <c r="B2">
        <v>5</v>
      </c>
      <c r="C2" t="str">
        <f>VLOOKUP(B2,sd_usuario!$B$2:$F$25,5,0)</f>
        <v>23567845</v>
      </c>
      <c r="D2" s="1" t="s">
        <v>270</v>
      </c>
      <c r="E2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>
        <v>2</v>
      </c>
      <c r="B3">
        <v>6</v>
      </c>
      <c r="C3" t="str">
        <f>VLOOKUP(B3,sd_usuario!$B$2:$F$25,5,0)</f>
        <v>12547895</v>
      </c>
      <c r="D3" s="1" t="s">
        <v>311</v>
      </c>
      <c r="E3" t="str">
        <f t="shared" ref="E3:E13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s="20" customFormat="1" x14ac:dyDescent="0.3">
      <c r="A4" s="20">
        <v>3</v>
      </c>
      <c r="B4" s="20">
        <v>7</v>
      </c>
      <c r="C4" s="20" t="str">
        <f>VLOOKUP(B4,sd_usuario!$B$2:$F$25,5,0)</f>
        <v>24516874</v>
      </c>
      <c r="D4" s="28" t="s">
        <v>312</v>
      </c>
      <c r="E4" s="20" t="str">
        <f t="shared" si="0"/>
        <v>INSERT INTO sd_revisor(id_usuario, contrasena, activo, fecha_registro, usuario_registro) VALUES (7,'cesar346',1,sysdate(),'admin');</v>
      </c>
    </row>
    <row r="5" spans="1:5" s="15" customFormat="1" x14ac:dyDescent="0.3">
      <c r="A5" s="15">
        <v>4</v>
      </c>
      <c r="B5" s="15">
        <v>8</v>
      </c>
      <c r="C5" s="15" t="str">
        <f>VLOOKUP(B5,sd_usuario!$B$2:$F$25,5,0)</f>
        <v>30214587</v>
      </c>
      <c r="D5" s="27" t="s">
        <v>313</v>
      </c>
      <c r="E5" s="15" t="str">
        <f t="shared" si="0"/>
        <v>INSERT INTO sd_revisor(id_usuario, contrasena, activo, fecha_registro, usuario_registro) VALUES (8,'victor458',1,sysdate(),'admin');</v>
      </c>
    </row>
    <row r="6" spans="1:5" s="15" customFormat="1" x14ac:dyDescent="0.3">
      <c r="A6" s="15">
        <v>5</v>
      </c>
      <c r="B6" s="15">
        <v>13</v>
      </c>
      <c r="C6" s="15" t="str">
        <f>VLOOKUP(B6,sd_usuario!$B$2:$F$25,5,0)</f>
        <v>13548952</v>
      </c>
      <c r="D6" s="27" t="s">
        <v>314</v>
      </c>
      <c r="E6" s="15" t="str">
        <f t="shared" si="0"/>
        <v>INSERT INTO sd_revisor(id_usuario, contrasena, activo, fecha_registro, usuario_registro) VALUES (13,'carlos165',1,sysdate(),'admin');</v>
      </c>
    </row>
    <row r="7" spans="1:5" x14ac:dyDescent="0.3">
      <c r="A7">
        <v>6</v>
      </c>
      <c r="B7">
        <v>14</v>
      </c>
      <c r="C7" t="str">
        <f>VLOOKUP(B7,sd_usuario!$B$2:$F$25,5,0)</f>
        <v>21205548</v>
      </c>
      <c r="D7" s="1" t="s">
        <v>315</v>
      </c>
      <c r="E7" t="str">
        <f t="shared" si="0"/>
        <v>INSERT INTO sd_revisor(id_usuario, contrasena, activo, fecha_registro, usuario_registro) VALUES (14,'daniel489',1,sysdate(),'admin');</v>
      </c>
    </row>
    <row r="8" spans="1:5" s="15" customFormat="1" x14ac:dyDescent="0.3">
      <c r="A8" s="15">
        <v>7</v>
      </c>
      <c r="B8" s="15">
        <v>15</v>
      </c>
      <c r="C8" s="15" t="str">
        <f>VLOOKUP(B8,sd_usuario!$B$2:$F$25,5,0)</f>
        <v>13464879</v>
      </c>
      <c r="D8" s="27" t="s">
        <v>316</v>
      </c>
      <c r="E8" s="15" t="str">
        <f t="shared" si="0"/>
        <v>INSERT INTO sd_revisor(id_usuario, contrasena, activo, fecha_registro, usuario_registro) VALUES (15,'mario496',1,sysdate(),'admin');</v>
      </c>
    </row>
    <row r="9" spans="1:5" x14ac:dyDescent="0.3">
      <c r="A9">
        <v>8</v>
      </c>
      <c r="B9">
        <v>16</v>
      </c>
      <c r="C9" t="str">
        <f>VLOOKUP(B9,sd_usuario!$B$2:$F$25,5,0)</f>
        <v>12465488</v>
      </c>
      <c r="D9" s="1" t="s">
        <v>317</v>
      </c>
      <c r="E9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>
        <v>9</v>
      </c>
      <c r="B10">
        <v>21</v>
      </c>
      <c r="C10" t="str">
        <f>VLOOKUP(B10,sd_usuario!$B$2:$F$25,5,0)</f>
        <v>54154548</v>
      </c>
      <c r="D10" s="1" t="s">
        <v>318</v>
      </c>
      <c r="E10" t="str">
        <f t="shared" si="0"/>
        <v>INSERT INTO sd_revisor(id_usuario, contrasena, activo, fecha_registro, usuario_registro) VALUES (21,'ivan389',1,sysdate(),'admin');</v>
      </c>
    </row>
    <row r="11" spans="1:5" s="4" customFormat="1" x14ac:dyDescent="0.3">
      <c r="A11" s="4">
        <v>10</v>
      </c>
      <c r="B11" s="4">
        <v>22</v>
      </c>
      <c r="C11" s="4" t="str">
        <f>VLOOKUP(B11,sd_usuario!$B$2:$F$25,5,0)</f>
        <v>21489468</v>
      </c>
      <c r="D11" s="19" t="s">
        <v>319</v>
      </c>
      <c r="E11" s="4" t="str">
        <f t="shared" si="0"/>
        <v>INSERT INTO sd_revisor(id_usuario, contrasena, activo, fecha_registro, usuario_registro) VALUES (22,'rodrigo439',1,sysdate(),'admin');</v>
      </c>
    </row>
    <row r="12" spans="1:5" x14ac:dyDescent="0.3">
      <c r="A12">
        <v>11</v>
      </c>
      <c r="B12">
        <v>23</v>
      </c>
      <c r="C12" t="str">
        <f>VLOOKUP(B12,sd_usuario!$B$2:$F$25,5,0)</f>
        <v>41258874</v>
      </c>
      <c r="D12" s="1" t="s">
        <v>320</v>
      </c>
      <c r="E12" t="str">
        <f t="shared" si="0"/>
        <v>INSERT INTO sd_revisor(id_usuario, contrasena, activo, fecha_registro, usuario_registro) VALUES (23,'marco947',1,sysdate(),'admin');</v>
      </c>
    </row>
    <row r="13" spans="1:5" x14ac:dyDescent="0.3">
      <c r="A13">
        <v>12</v>
      </c>
      <c r="B13">
        <v>24</v>
      </c>
      <c r="C13" t="str">
        <f>VLOOKUP(B13,sd_usuario!$B$2:$F$25,5,0)</f>
        <v>12567517</v>
      </c>
      <c r="D13" s="1" t="s">
        <v>321</v>
      </c>
      <c r="E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2:C7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384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385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7" sqref="G2:G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387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384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386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385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9" sqref="G19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  <vt:lpstr>sd_zona_balanza</vt:lpstr>
      <vt:lpstr>sd_cola_pesaje</vt:lpstr>
      <vt:lpstr>sd_tipo_pesaje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2024-05-21T05:09:42Z</dcterms:modified>
</cp:coreProperties>
</file>