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D0AC0090-C668-D74B-B244-745B35DBDD42}" xr6:coauthVersionLast="47" xr6:coauthVersionMax="47" xr10:uidLastSave="{00000000-0000-0000-0000-000000000000}"/>
  <bookViews>
    <workbookView xWindow="0" yWindow="520" windowWidth="38400" windowHeight="21820" activeTab="1" xr2:uid="{00000000-000D-0000-FFFF-FFFF00000000}"/>
  </bookViews>
  <sheets>
    <sheet name="Cover_Dimensions_Aspects" sheetId="8" r:id="rId1"/>
    <sheet name="MAIN_Table" sheetId="1" r:id="rId2"/>
    <sheet name="V2G_Scenarios" sheetId="40" r:id="rId3"/>
    <sheet name="Energy_Storage_Scenarios" sheetId="39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Drive_Train" sheetId="23" r:id="rId12"/>
    <sheet name="Battery_Chemistry" sheetId="24" r:id="rId13"/>
    <sheet name="EV_penetration_scenario" sheetId="32" r:id="rId14"/>
    <sheet name="Recycling_Process" sheetId="29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" i="1"/>
  <c r="F13" i="1"/>
  <c r="F12" i="1"/>
  <c r="F11" i="1"/>
  <c r="M13" i="1"/>
  <c r="O2" i="1"/>
  <c r="O3" i="1"/>
  <c r="O4" i="1"/>
  <c r="O5" i="1"/>
  <c r="O6" i="1"/>
  <c r="O7" i="1"/>
  <c r="O8" i="1"/>
  <c r="O9" i="1"/>
  <c r="O10" i="1"/>
  <c r="O1" i="1"/>
  <c r="N12" i="1"/>
  <c r="N13" i="1"/>
  <c r="N11" i="1"/>
  <c r="N2" i="1"/>
  <c r="N3" i="1"/>
  <c r="N4" i="1"/>
  <c r="N5" i="1"/>
  <c r="N1" i="1"/>
  <c r="M12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14" i="1"/>
  <c r="L12" i="1"/>
  <c r="L2" i="1"/>
  <c r="L3" i="1"/>
  <c r="L4" i="1"/>
  <c r="L5" i="1"/>
  <c r="L6" i="1"/>
  <c r="L7" i="1"/>
  <c r="L8" i="1"/>
  <c r="L9" i="1"/>
  <c r="L10" i="1"/>
  <c r="L1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<sst xmlns="http://schemas.openxmlformats.org/spreadsheetml/2006/main" count="558" uniqueCount="315">
  <si>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</si>
  <si>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</si>
  <si>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</si>
  <si>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</si>
  <si>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</si>
  <si>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</si>
  <si>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</si>
  <si>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</si>
  <si>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</si>
  <si>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</si>
  <si>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</si>
  <si>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</si>
  <si>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</si>
  <si>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</si>
  <si>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</si>
  <si>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</si>
  <si>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</si>
  <si>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</si>
  <si>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</si>
  <si>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</si>
  <si>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</si>
  <si>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</si>
  <si>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</si>
  <si>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</si>
  <si>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</si>
  <si>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</si>
  <si>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</si>
  <si>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</si>
  <si>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</si>
  <si>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</si>
  <si>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</si>
  <si>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</si>
  <si>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</si>
  <si>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</si>
  <si>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</si>
  <si>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</si>
  <si>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</si>
  <si>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</si>
  <si>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</si>
  <si>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</si>
  <si>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</si>
  <si>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</si>
  <si>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</si>
  <si>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</si>
  <si>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</si>
  <si>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</si>
  <si>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</si>
  <si>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</si>
  <si>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</si>
  <si>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</si>
  <si>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</si>
  <si>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</si>
  <si>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</si>
  <si>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</si>
  <si>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</si>
  <si>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</si>
  <si>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</si>
  <si>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</si>
  <si>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</si>
  <si>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</si>
  <si>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</si>
  <si>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</si>
  <si>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</si>
  <si>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</si>
  <si>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</si>
  <si>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</si>
  <si>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</si>
  <si>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</si>
  <si>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</si>
  <si>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</si>
  <si>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</si>
  <si>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</si>
  <si>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</si>
  <si>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</si>
  <si>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</si>
  <si>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</si>
  <si>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</si>
  <si>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</si>
  <si>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</si>
  <si>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</si>
  <si>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</si>
  <si>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</si>
  <si>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</si>
  <si>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</si>
  <si>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</si>
  <si>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</si>
  <si>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</si>
  <si>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</si>
  <si>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</si>
  <si>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</si>
  <si>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</si>
  <si>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</si>
  <si>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</si>
  <si>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</si>
  <si>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</si>
  <si>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</si>
  <si>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</si>
  <si>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</si>
  <si>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</si>
  <si>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</si>
  <si>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</si>
  <si>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</si>
  <si>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</si>
  <si>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</si>
  <si>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</si>
  <si>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</si>
  <si>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</si>
  <si>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</si>
  <si>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</si>
  <si>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</si>
  <si>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</si>
  <si>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</si>
  <si>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</si>
  <si>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</si>
  <si>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</si>
  <si>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</si>
  <si>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</si>
  <si>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</si>
  <si>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</si>
  <si>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</si>
  <si>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</si>
  <si>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</si>
  <si>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</si>
  <si>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</si>
  <si>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</si>
  <si>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</si>
  <si>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</si>
  <si>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</si>
  <si>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</si>
  <si>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</si>
  <si>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</si>
  <si>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</si>
  <si>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</si>
  <si>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</si>
  <si>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</si>
  <si>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</si>
  <si>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</si>
  <si>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</si>
  <si>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</si>
  <si>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</si>
  <si>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</si>
  <si>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</si>
  <si>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</si>
  <si>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</si>
  <si>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</si>
  <si>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</si>
  <si>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</si>
  <si>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</si>
  <si>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</si>
  <si>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</si>
  <si>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</si>
  <si>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</si>
  <si>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</si>
  <si>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</si>
  <si>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</si>
  <si>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</si>
  <si>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</si>
  <si>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</si>
  <si>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</si>
  <si>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</si>
  <si>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</si>
  <si>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</si>
  <si>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</si>
  <si>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</si>
  <si>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</si>
  <si>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</si>
  <si>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</si>
  <si>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</si>
  <si>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</si>
  <si>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</si>
  <si>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</si>
  <si>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</si>
  <si>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</si>
  <si>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</si>
  <si>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</si>
  <si>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</si>
  <si>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</si>
  <si>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</si>
  <si>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</si>
  <si>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</si>
  <si>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</si>
  <si>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</si>
  <si>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</si>
  <si>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</si>
  <si>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</si>
  <si>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</si>
  <si>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</si>
  <si>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</si>
  <si>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</si>
  <si>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</si>
  <si>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</si>
  <si>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</si>
  <si>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</si>
  <si>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</si>
  <si>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</si>
  <si>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</si>
  <si>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</si>
  <si>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</si>
  <si>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</si>
  <si>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</si>
  <si>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</si>
  <si>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</si>
  <si>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</si>
  <si>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</si>
  <si>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</si>
  <si>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</si>
  <si>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</si>
  <si>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</si>
  <si>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</si>
  <si>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</si>
  <si>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</si>
  <si>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</si>
  <si>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</si>
  <si>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</si>
  <si>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</si>
  <si>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</si>
  <si>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</si>
  <si>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</si>
  <si>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</si>
  <si>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</si>
  <si>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</si>
  <si>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</si>
  <si>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</si>
  <si>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</si>
  <si>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</si>
  <si>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</si>
  <si>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</si>
  <si>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</si>
  <si>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</si>
  <si>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</si>
  <si>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</si>
  <si>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</si>
  <si>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</si>
  <si>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</si>
  <si>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</si>
  <si>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</si>
  <si>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</si>
  <si>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</si>
  <si>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</si>
  <si>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</si>
  <si>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</si>
  <si>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</si>
  <si>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</si>
  <si>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</si>
  <si>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</si>
  <si>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</si>
  <si>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</si>
  <si>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</si>
  <si>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</si>
  <si>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</si>
  <si>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</si>
  <si>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</si>
  <si>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</si>
  <si>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</si>
  <si>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</si>
  <si>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</si>
  <si>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</si>
  <si>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</si>
  <si>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</si>
  <si>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</si>
  <si>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</si>
  <si>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</si>
  <si>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</si>
  <si>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</si>
  <si>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</si>
  <si>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</si>
  <si>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</si>
  <si>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</si>
  <si>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</si>
  <si>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</si>
  <si>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</si>
  <si>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</si>
  <si>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</si>
  <si>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</si>
  <si>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</si>
  <si>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</si>
  <si>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</si>
  <si>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</si>
  <si>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</si>
  <si>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</si>
  <si>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</si>
  <si>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</si>
  <si>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</si>
  <si>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</si>
  <si>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</si>
  <si>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</si>
  <si>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</si>
  <si>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</si>
  <si>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</si>
  <si>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</si>
  <si>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</si>
  <si>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</si>
  <si>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</si>
  <si>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</si>
  <si>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</si>
  <si>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</si>
  <si>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</si>
  <si>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</si>
  <si>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</si>
  <si>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</si>
  <si>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</si>
  <si>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</si>
  <si>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</si>
  <si>
    <t>V2G_Scenarios</t>
  </si>
  <si>
    <t>Scenarios for V2G share in fleet</t>
  </si>
  <si>
    <t>Moderate</t>
  </si>
  <si>
    <t>BNEF</t>
  </si>
  <si>
    <t>Faraday</t>
  </si>
  <si>
    <t>LTO</t>
  </si>
  <si>
    <t>No V2G</t>
  </si>
  <si>
    <t>V2G mandate</t>
  </si>
  <si>
    <t>CP4All</t>
  </si>
  <si>
    <t>No reuse</t>
  </si>
  <si>
    <t>Slow EV</t>
  </si>
  <si>
    <t>Fast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</si>
</sst>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11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tabSelected="1" zoomScale="110" zoomScaleNormal="110" workbookViewId="0">
      <pane xSplit="1" ySplit="5" topLeftCell="K6" activePane="bottomRight" state="frozen"/>
      <selection pane="topRight" activeCell="B1" sqref="B1"/>
      <selection pane="bottomLeft" activeCell="A6" sqref="A6"/>
      <selection pane="bottomRight" activeCell="O16" sqref="O16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8" width="51.83203125" customWidth="1"/>
    <col min="9" max="9" width="34.5" style="7" bestFit="1" customWidth="1"/>
    <col min="10" max="10" width="12.5" style="7" customWidth="1"/>
    <col min="11" max="12" width="35.1640625" style="7" bestFit="1" customWidth="1"/>
    <col min="13" max="14" width="34.6640625" style="7" bestFit="1" customWidth="1"/>
    <col min="15" max="15" width="34.6640625" style="7" customWidth="1"/>
    <col min="16" max="16" width="34.6640625" style="7" bestFit="1" customWidth="1"/>
    <col min="17" max="16384" width="9.1640625" style="7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s="7" t="str">
        <f>Reuse_Scenarios!B1</f>
        <v>Reuse_Scenarios</v>
      </c>
      <c r="N1" s="7" t="str">
        <f>Ownership_Scenarios!B1</f>
        <v>Ownership_Scenarios</v>
      </c>
      <c r="O1" s="7" t="str">
        <f>Energy_Storage_Scenarios!B1</f>
        <v>Energy_Storage_Scenarios</v>
      </c>
      <c r="P1" s="7" t="str">
        <f>V2G_Scenarios!B1</f>
        <v>V2G_Scenarios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Drive_Train!B2</f>
        <v>Material</v>
      </c>
      <c r="G2" s="7" t="str">
        <f>Battery_Chemistry!B2</f>
        <v>Material</v>
      </c>
      <c r="H2" s="7" t="str">
        <f>Chemistry_Scenarios!B1</f>
        <v>Battery chemistry development scenarios</v>
      </c>
      <c r="I2" s="7" t="s">
        <v>220</v>
      </c>
      <c r="J2" s="7" t="s">
        <v>301</v>
      </c>
      <c r="K2" s="6" t="str">
        <f>Size!B2</f>
        <v>Material</v>
      </c>
      <c r="L2" s="6" t="str">
        <f>Stock_Scenarios!B2</f>
        <v>Material</v>
      </c>
      <c r="M2" s="7" t="str">
        <f>Reuse_Scenarios!B2</f>
        <v>Material</v>
      </c>
      <c r="N2" s="7" t="str">
        <f>Ownership_Scenarios!B2</f>
        <v>Material</v>
      </c>
      <c r="O2" s="7" t="str">
        <f>Energy_Storage_Scenarios!B2</f>
        <v>Material</v>
      </c>
      <c r="P2" s="7" t="str">
        <f>V2G_Scenarios!B2</f>
        <v>Material</v>
      </c>
    </row>
    <row r="3" spans="1:27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Drive_Train!B3</f>
        <v>List of manufactured and constructed products</v>
      </c>
      <c r="G3" s="7" t="str">
        <f>Battery_Chemistry!B3</f>
        <v>List of manufactured and constructed products</v>
      </c>
      <c r="H3" s="7" t="str">
        <f>Chemistry_Scenarios!B2</f>
        <v>Material</v>
      </c>
      <c r="I3" s="7" t="s">
        <v>254</v>
      </c>
      <c r="K3" s="6" t="str">
        <f>Size!B3</f>
        <v>Vehicle size</v>
      </c>
      <c r="L3" s="6" t="str">
        <f>Stock_Scenarios!B3</f>
        <v>Scenarios for chemistry development</v>
      </c>
      <c r="M3" s="7" t="str">
        <f>Reuse_Scenarios!B3</f>
        <v>Scenarios for chemistry development</v>
      </c>
      <c r="N3" s="7" t="str">
        <f>Ownership_Scenarios!B3</f>
        <v>Scenarios for chemistry development</v>
      </c>
      <c r="O3" s="7" t="str">
        <f>Energy_Storage_Scenarios!B3</f>
        <v>Scenarios for chemistry development</v>
      </c>
      <c r="P3" s="7" t="str">
        <f>V2G_Scenarios!B3</f>
        <v>Scenarios for V2G share in fleet</v>
      </c>
    </row>
    <row r="4" spans="1:27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Drive_Train!B4</f>
        <v>None</v>
      </c>
      <c r="G4" s="7" t="str">
        <f>Battery_Chemistry!B4</f>
        <v>None</v>
      </c>
      <c r="H4" s="7" t="str">
        <f>Chemistry_Scenarios!B3</f>
        <v>Scenarios for chemistry development</v>
      </c>
      <c r="I4" s="7" t="s">
        <v>8</v>
      </c>
      <c r="K4" s="6" t="str">
        <f>Size!B4</f>
        <v>None</v>
      </c>
      <c r="L4" s="6" t="str">
        <f>Stock_Scenarios!B4</f>
        <v>None</v>
      </c>
      <c r="M4" s="7" t="str">
        <f>Reuse_Scenarios!B4</f>
        <v>None</v>
      </c>
      <c r="N4" s="7" t="str">
        <f>Ownership_Scenarios!B4</f>
        <v>None</v>
      </c>
      <c r="O4" s="7" t="str">
        <f>Energy_Storage_Scenarios!B4</f>
        <v>None</v>
      </c>
      <c r="P4" s="7" t="str">
        <f>V2G_Scenarios!B4</f>
        <v>None</v>
      </c>
    </row>
    <row r="5" spans="1:27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Drive_Train!B5</f>
        <v>446950c0-5884-11ea-8e2d-0242ac130003</v>
      </c>
      <c r="G5" s="7" t="str">
        <f>Battery_Chemistry!B5</f>
        <v>44695fd4-5884-11ea-8e2d-0242ac130003</v>
      </c>
      <c r="H5" s="7" t="str">
        <f>Chemistry_Scenarios!B4</f>
        <v>None</v>
      </c>
      <c r="I5" s="7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s="7" t="str">
        <f>Reuse_Scenarios!B5</f>
        <v>44694a9e-5884-11ea-8e2d-0242ac130003</v>
      </c>
      <c r="N5" s="7" t="str">
        <f>Ownership_Scenarios!B5</f>
        <v>44694a9e-5884-11ea-8e2d-0242ac130003</v>
      </c>
      <c r="O5" s="7" t="str">
        <f>Energy_Storage_Scenarios!B5</f>
        <v>44694a9e-5884-11ea-8e2d-0242ac130003</v>
      </c>
      <c r="P5" s="7" t="str">
        <f>V2G_Scenarios!B5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Drive_Train!B6</f>
        <v>43028</v>
      </c>
      <c r="G6" s="10">
        <f>Battery_Chemistry!B6</f>
        <v>43028</v>
      </c>
      <c r="H6" s="7" t="str">
        <f>Chemistry_Scenarios!B5</f>
        <v>44694a9e-5884-11ea-8e2d-0242ac130003</v>
      </c>
      <c r="I6" s="10">
        <v>43028</v>
      </c>
      <c r="J6" s="10" t="e" cm="1">
        <f t="array" ref="J6">#REF!</f>
        <v>#REF!</v>
      </c>
      <c r="K6" s="6">
        <f>Size!B6</f>
        <v>43887</v>
      </c>
      <c r="L6" s="6">
        <f>Stock_Scenarios!B6</f>
        <v>43887</v>
      </c>
      <c r="M6" s="7">
        <f>Reuse_Scenarios!B6</f>
        <v>43887</v>
      </c>
      <c r="N6" s="10"/>
      <c r="O6" s="7">
        <f>Energy_Storage_Scenarios!B6</f>
        <v>43887</v>
      </c>
      <c r="P6" s="7">
        <f>V2G_Scenarios!B6</f>
        <v>43887</v>
      </c>
      <c r="Q6" s="10"/>
      <c r="R6" s="10"/>
      <c r="S6" s="10"/>
      <c r="T6" s="10"/>
      <c r="U6" s="10"/>
      <c r="V6" s="10"/>
      <c r="W6" s="10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Drive_Train!B7</f>
        <v>43887</v>
      </c>
      <c r="G7" s="10">
        <f>Battery_Chemistry!B7</f>
        <v>43887</v>
      </c>
      <c r="H7" s="7">
        <f>Chemistry_Scenarios!B6</f>
        <v>43887</v>
      </c>
      <c r="I7" s="10">
        <v>43887</v>
      </c>
      <c r="J7" s="10"/>
      <c r="K7" s="6">
        <f>Size!B7</f>
        <v>43887</v>
      </c>
      <c r="L7" s="6">
        <f>Stock_Scenarios!B7</f>
        <v>43887</v>
      </c>
      <c r="M7" s="7">
        <f>Reuse_Scenarios!B7</f>
        <v>43887</v>
      </c>
      <c r="N7" s="10"/>
      <c r="O7" s="7">
        <f>Energy_Storage_Scenarios!B7</f>
        <v>43887</v>
      </c>
      <c r="P7" s="7">
        <f>V2G_Scenarios!B7</f>
        <v>43887</v>
      </c>
      <c r="Q7" s="10"/>
      <c r="R7" s="10"/>
      <c r="S7" s="10"/>
      <c r="T7" s="10"/>
      <c r="U7" s="10"/>
      <c r="V7" s="10"/>
      <c r="W7" s="10"/>
    </row>
    <row r="8" spans="1:27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Drive_Train!B8</f>
        <v>Fernando Aguilar Lopez</v>
      </c>
      <c r="G8" s="7" t="str">
        <f>Battery_Chemistry!B8</f>
        <v>Fernando Aguilar Lopez</v>
      </c>
      <c r="H8" s="7">
        <f>Chemistry_Scenarios!B7</f>
        <v>43887</v>
      </c>
      <c r="I8" s="7" t="s">
        <v>232</v>
      </c>
      <c r="K8" s="6" t="str">
        <f>Size!B8</f>
        <v>Fernando Aguilar Lopez</v>
      </c>
      <c r="L8" s="6" t="str">
        <f>Stock_Scenarios!B8</f>
        <v>Fernando Aguilar Lopez</v>
      </c>
      <c r="M8" s="7" t="str">
        <f>Reuse_Scenarios!B8</f>
        <v>Fernando Aguilar Lopez</v>
      </c>
      <c r="O8" s="7" t="str">
        <f>Energy_Storage_Scenarios!B8</f>
        <v>Fernando Aguilar Lopez</v>
      </c>
      <c r="P8" s="7" t="str">
        <f>V2G_Scenarios!B8</f>
        <v>Fernando Aguilar Lopez</v>
      </c>
    </row>
    <row r="9" spans="1:27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>
        <f>Drive_Train!B9</f>
        <v>0</v>
      </c>
      <c r="G9" s="7">
        <f>Battery_Chemistry!B9</f>
        <v>0</v>
      </c>
      <c r="H9" s="7" t="str">
        <f>Chemistry_Scenarios!B8</f>
        <v>Fernando Aguilar Lopez</v>
      </c>
      <c r="I9" s="7">
        <v>0</v>
      </c>
      <c r="K9" s="6" t="str">
        <f>Size!B9</f>
        <v>None</v>
      </c>
      <c r="L9" s="6" t="str">
        <f>Stock_Scenarios!B9</f>
        <v>None</v>
      </c>
      <c r="M9" s="7" t="str">
        <f>Reuse_Scenarios!B9</f>
        <v>None</v>
      </c>
      <c r="O9" s="7" t="str">
        <f>Energy_Storage_Scenarios!B9</f>
        <v>None</v>
      </c>
      <c r="P9" s="7" t="str">
        <f>V2G_Scenarios!B9</f>
        <v>None</v>
      </c>
    </row>
    <row r="10" spans="1:27" s="9" customFormat="1" x14ac:dyDescent="0.2">
      <c r="A10" s="8" t="s">
        <v>5</v>
      </c>
      <c r="H10" s="7" t="str">
        <f>Chemistry_Scenarios!B9</f>
        <v>None</v>
      </c>
      <c r="I10" s="9">
        <v>0</v>
      </c>
      <c r="K10" s="6">
        <f>Size!B10</f>
        <v>0</v>
      </c>
      <c r="L10" s="6">
        <f>Stock_Scenarios!B10</f>
        <v>0</v>
      </c>
      <c r="M10" s="7">
        <f>Reuse_Scenarios!B10</f>
        <v>0</v>
      </c>
      <c r="N10" s="9">
        <v>0</v>
      </c>
      <c r="O10" s="7">
        <f>Energy_Storage_Scenarios!B10</f>
        <v>0</v>
      </c>
      <c r="P10" s="7">
        <f>V2G_Scenarios!B10</f>
        <v>0</v>
      </c>
    </row>
    <row r="11" spans="1:27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s="7" t="str">
        <f>Recycling_Process!D2</f>
        <v>Direct</v>
      </c>
      <c r="J11" s="7" t="s">
        <v>313</v>
      </c>
      <c r="K11" s="7" t="str">
        <f>Size!D2</f>
        <v>Small</v>
      </c>
      <c r="L11" s="7" t="s">
        <v>281</v>
      </c>
      <c r="M11" s="7" t="s">
        <v>312</v>
      </c>
      <c r="N11" s="7" t="str">
        <f>Ownership_Scenarios!D2</f>
        <v>Low</v>
      </c>
      <c r="O11" s="13" t="s">
        <v>281</v>
      </c>
      <c r="P11" s="7" t="s">
        <v>309</v>
      </c>
    </row>
    <row r="12" spans="1:27" x14ac:dyDescent="0.2">
      <c r="A12" s="6">
        <v>1</v>
      </c>
      <c r="C12" s="7">
        <f>Time!D3</f>
        <v>1701</v>
      </c>
      <c r="D12" s="7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s="7" t="str">
        <f>Recycling_Process!D3</f>
        <v>Hydrometallurgy</v>
      </c>
      <c r="J12" s="7" t="s">
        <v>314</v>
      </c>
      <c r="K12" s="7" t="str">
        <f>Size!D3</f>
        <v>Medium</v>
      </c>
      <c r="L12" s="7" t="str">
        <f>Stock_Scenarios!D3</f>
        <v>Medium</v>
      </c>
      <c r="M12" s="7" t="str">
        <f>Reuse_Scenarios!D2</f>
        <v>LFP reused</v>
      </c>
      <c r="N12" s="7" t="str">
        <f>Ownership_Scenarios!D3</f>
        <v>BAU</v>
      </c>
      <c r="O12" s="13" t="s">
        <v>280</v>
      </c>
      <c r="P12" s="7" t="s">
        <v>281</v>
      </c>
    </row>
    <row r="13" spans="1:27" x14ac:dyDescent="0.2">
      <c r="A13" s="6">
        <v>2</v>
      </c>
      <c r="C13" s="7">
        <f>Time!D4</f>
        <v>1702</v>
      </c>
      <c r="D13" s="7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s="7" t="str">
        <f>Recycling_Process!D4</f>
        <v>Pyrometallurgy</v>
      </c>
      <c r="K13" s="7" t="str">
        <f>Size!D4</f>
        <v>Large</v>
      </c>
      <c r="L13" s="7" t="s">
        <v>280</v>
      </c>
      <c r="M13" s="7" t="str">
        <f>Reuse_Scenarios!D4</f>
        <v>All reused</v>
      </c>
      <c r="N13" s="7" t="str">
        <f>Ownership_Scenarios!D4</f>
        <v>High</v>
      </c>
      <c r="O13" s="13" t="s">
        <v>311</v>
      </c>
      <c r="P13" s="7" t="s">
        <v>277</v>
      </c>
    </row>
    <row r="14" spans="1:27" x14ac:dyDescent="0.2">
      <c r="A14" s="6">
        <v>3</v>
      </c>
      <c r="C14" s="7">
        <f>Time!D5</f>
        <v>1703</v>
      </c>
      <c r="D14" s="7" t="str">
        <f>Chemical_Elements!D5</f>
        <v>Li</v>
      </c>
      <c r="F14" t="s">
        <v>21</v>
      </c>
      <c r="G14" t="str">
        <f>Battery_Chemistry!D5</f>
        <v>NCM111</v>
      </c>
      <c r="H14" t="str">
        <f>Chemistry_Scenarios!D5</f>
        <v>Roskill</v>
      </c>
      <c r="P14" s="7" t="s">
        <v>310</v>
      </c>
    </row>
    <row r="15" spans="1:27" x14ac:dyDescent="0.2">
      <c r="A15" s="6">
        <v>4</v>
      </c>
      <c r="C15" s="7">
        <f>Time!D6</f>
        <v>1704</v>
      </c>
      <c r="D15" s="7" t="str">
        <f>Chemical_Elements!D6</f>
        <v>Be</v>
      </c>
      <c r="G15" t="str">
        <f>Battery_Chemistry!D6</f>
        <v>NCM217</v>
      </c>
      <c r="H15" t="s">
        <v>306</v>
      </c>
      <c r="O15" s="13"/>
    </row>
    <row r="16" spans="1:27" x14ac:dyDescent="0.2">
      <c r="A16" s="6">
        <v>5</v>
      </c>
      <c r="C16" s="7">
        <f>Time!D7</f>
        <v>1705</v>
      </c>
      <c r="D16" s="7" t="str">
        <f>Chemical_Elements!D7</f>
        <v>B</v>
      </c>
      <c r="G16" t="str">
        <f>Battery_Chemistry!D7</f>
        <v>NCM523</v>
      </c>
      <c r="H16" t="s">
        <v>307</v>
      </c>
      <c r="O16" s="13"/>
    </row>
    <row r="17" spans="1:15" x14ac:dyDescent="0.2">
      <c r="A17" s="6">
        <v>6</v>
      </c>
      <c r="C17" s="7">
        <f>Time!D8</f>
        <v>1706</v>
      </c>
      <c r="D17" s="7" t="str">
        <f>Chemical_Elements!D8</f>
        <v>Graphite</v>
      </c>
      <c r="G17" t="str">
        <f>Battery_Chemistry!D8</f>
        <v>NCM622</v>
      </c>
      <c r="O17" s="13"/>
    </row>
    <row r="18" spans="1:15" x14ac:dyDescent="0.2">
      <c r="A18" s="6">
        <v>7</v>
      </c>
      <c r="C18" s="7">
        <f>Time!D9</f>
        <v>1707</v>
      </c>
      <c r="D18" s="7" t="str">
        <f>Chemical_Elements!D9</f>
        <v>N</v>
      </c>
      <c r="G18" t="str">
        <f>Battery_Chemistry!D9</f>
        <v>NCM622-Graphite (Si)</v>
      </c>
      <c r="O18" s="13"/>
    </row>
    <row r="19" spans="1:15" x14ac:dyDescent="0.2">
      <c r="A19" s="6">
        <v>8</v>
      </c>
      <c r="C19" s="7">
        <f>Time!D10</f>
        <v>1708</v>
      </c>
      <c r="D19" s="7" t="str">
        <f>Chemical_Elements!D10</f>
        <v>O</v>
      </c>
      <c r="G19" t="str">
        <f>Battery_Chemistry!D10</f>
        <v>NCM712-Graphite (Si)</v>
      </c>
      <c r="O19" s="13"/>
    </row>
    <row r="20" spans="1:15" x14ac:dyDescent="0.2">
      <c r="A20" s="6">
        <v>9</v>
      </c>
      <c r="C20" s="7">
        <f>Time!D11</f>
        <v>1709</v>
      </c>
      <c r="D20" s="7" t="str">
        <f>Chemical_Elements!D11</f>
        <v>F</v>
      </c>
      <c r="G20" t="str">
        <f>Battery_Chemistry!D11</f>
        <v>NCM811-Graphite (Si)</v>
      </c>
      <c r="O20" s="13"/>
    </row>
    <row r="21" spans="1:15" x14ac:dyDescent="0.2">
      <c r="A21" s="6">
        <v>10</v>
      </c>
      <c r="C21" s="7">
        <f>Time!D12</f>
        <v>1710</v>
      </c>
      <c r="D21" s="7" t="str">
        <f>Chemical_Elements!D12</f>
        <v>Ne</v>
      </c>
      <c r="G21" t="str">
        <f>Battery_Chemistry!D12</f>
        <v>NCM955-Graphite (Si)</v>
      </c>
      <c r="O21" s="13"/>
    </row>
    <row r="22" spans="1:15" x14ac:dyDescent="0.2">
      <c r="A22" s="6">
        <v>11</v>
      </c>
      <c r="C22" s="7">
        <f>Time!D13</f>
        <v>1711</v>
      </c>
      <c r="D22" s="7" t="str">
        <f>Chemical_Elements!D13</f>
        <v>Na</v>
      </c>
      <c r="G22" t="str">
        <f>Battery_Chemistry!D13</f>
        <v>Li-Air</v>
      </c>
      <c r="O22" s="13"/>
    </row>
    <row r="23" spans="1:15" x14ac:dyDescent="0.2">
      <c r="A23" s="6">
        <v>12</v>
      </c>
      <c r="C23" s="7">
        <f>Time!D14</f>
        <v>1712</v>
      </c>
      <c r="D23" s="7" t="str">
        <f>Chemical_Elements!D14</f>
        <v>Mg</v>
      </c>
      <c r="G23" t="str">
        <f>Battery_Chemistry!D14</f>
        <v>Li-Sulphur</v>
      </c>
      <c r="O23" s="13"/>
    </row>
    <row r="24" spans="1:15" x14ac:dyDescent="0.2">
      <c r="A24" s="6">
        <v>13</v>
      </c>
      <c r="C24" s="7">
        <f>Time!D15</f>
        <v>1713</v>
      </c>
      <c r="D24" s="7" t="str">
        <f>Chemical_Elements!D15</f>
        <v>Al</v>
      </c>
      <c r="G24" t="str">
        <f>Battery_Chemistry!D15</f>
        <v>LNO</v>
      </c>
      <c r="O24" s="13"/>
    </row>
    <row r="25" spans="1:15" x14ac:dyDescent="0.2">
      <c r="A25" s="6">
        <v>14</v>
      </c>
      <c r="C25" s="7">
        <f>Time!D16</f>
        <v>1714</v>
      </c>
      <c r="D25" s="7" t="str">
        <f>Chemical_Elements!D16</f>
        <v>Si</v>
      </c>
      <c r="G25" t="str">
        <f>Battery_Chemistry!D16</f>
        <v>NCMA</v>
      </c>
      <c r="O25" s="13"/>
    </row>
    <row r="26" spans="1:15" x14ac:dyDescent="0.2">
      <c r="A26" s="6">
        <v>15</v>
      </c>
      <c r="C26" s="7">
        <f>Time!D17</f>
        <v>1715</v>
      </c>
      <c r="D26" s="7" t="str">
        <f>Chemical_Elements!D17</f>
        <v>P</v>
      </c>
      <c r="G26" t="str">
        <f>Battery_Chemistry!D17</f>
        <v>NiMH</v>
      </c>
      <c r="O26" s="13"/>
    </row>
    <row r="27" spans="1:15" x14ac:dyDescent="0.2">
      <c r="A27" s="6">
        <v>16</v>
      </c>
      <c r="C27" s="7">
        <f>Time!D18</f>
        <v>1716</v>
      </c>
      <c r="D27" s="7" t="str">
        <f>Chemical_Elements!D18</f>
        <v>S</v>
      </c>
      <c r="G27" t="s">
        <v>308</v>
      </c>
      <c r="O27" s="13"/>
    </row>
    <row r="28" spans="1:15" x14ac:dyDescent="0.2">
      <c r="A28" s="6">
        <v>17</v>
      </c>
      <c r="C28" s="7">
        <f>Time!D19</f>
        <v>1717</v>
      </c>
      <c r="D28" s="7" t="str">
        <f>Chemical_Elements!D19</f>
        <v>Cl</v>
      </c>
      <c r="O28" s="13"/>
    </row>
    <row r="29" spans="1:15" x14ac:dyDescent="0.2">
      <c r="A29" s="6">
        <v>18</v>
      </c>
      <c r="C29" s="7">
        <f>Time!D20</f>
        <v>1718</v>
      </c>
      <c r="D29" s="7" t="str">
        <f>Chemical_Elements!D20</f>
        <v>Ar</v>
      </c>
      <c r="O29" s="13"/>
    </row>
    <row r="30" spans="1:15" x14ac:dyDescent="0.2">
      <c r="A30" s="6">
        <v>19</v>
      </c>
      <c r="C30" s="7">
        <f>Time!D21</f>
        <v>1719</v>
      </c>
      <c r="D30" s="7" t="str">
        <f>Chemical_Elements!D21</f>
        <v>K</v>
      </c>
      <c r="O30" s="13"/>
    </row>
    <row r="31" spans="1:15" x14ac:dyDescent="0.2">
      <c r="A31" s="6">
        <v>20</v>
      </c>
      <c r="C31" s="7">
        <f>Time!D22</f>
        <v>1720</v>
      </c>
      <c r="D31" s="7" t="str">
        <f>Chemical_Elements!D22</f>
        <v>Ca</v>
      </c>
      <c r="O31" s="13"/>
    </row>
    <row r="32" spans="1:15" x14ac:dyDescent="0.2">
      <c r="A32" s="6">
        <v>21</v>
      </c>
      <c r="C32" s="7">
        <f>Time!D23</f>
        <v>1721</v>
      </c>
      <c r="D32" s="7" t="str">
        <f>Chemical_Elements!D23</f>
        <v>Sc</v>
      </c>
      <c r="O32" s="13"/>
    </row>
    <row r="33" spans="1:15" x14ac:dyDescent="0.2">
      <c r="A33" s="6">
        <v>22</v>
      </c>
      <c r="C33" s="7">
        <f>Time!D24</f>
        <v>1722</v>
      </c>
      <c r="D33" s="7" t="str">
        <f>Chemical_Elements!D24</f>
        <v>Ti</v>
      </c>
      <c r="O33" s="13"/>
    </row>
    <row r="34" spans="1:15" x14ac:dyDescent="0.2">
      <c r="A34" s="6">
        <v>23</v>
      </c>
      <c r="C34" s="7">
        <f>Time!D25</f>
        <v>1723</v>
      </c>
      <c r="D34" s="7" t="str">
        <f>Chemical_Elements!D25</f>
        <v>V</v>
      </c>
      <c r="O34" s="13"/>
    </row>
    <row r="35" spans="1:15" x14ac:dyDescent="0.2">
      <c r="A35" s="6">
        <v>24</v>
      </c>
      <c r="C35" s="7">
        <f>Time!D26</f>
        <v>1724</v>
      </c>
      <c r="D35" s="7" t="str">
        <f>Chemical_Elements!D26</f>
        <v>Cr</v>
      </c>
      <c r="O35" s="13"/>
    </row>
    <row r="36" spans="1:15" x14ac:dyDescent="0.2">
      <c r="A36" s="6">
        <v>25</v>
      </c>
      <c r="C36" s="7">
        <f>Time!D27</f>
        <v>1725</v>
      </c>
      <c r="D36" s="7" t="str">
        <f>Chemical_Elements!D27</f>
        <v>Mn</v>
      </c>
      <c r="O36" s="13"/>
    </row>
    <row r="37" spans="1:15" x14ac:dyDescent="0.2">
      <c r="A37" s="6">
        <v>26</v>
      </c>
      <c r="C37" s="7">
        <f>Time!D28</f>
        <v>1726</v>
      </c>
      <c r="D37" s="7" t="str">
        <f>Chemical_Elements!D28</f>
        <v>Fe</v>
      </c>
      <c r="O37" s="13"/>
    </row>
    <row r="38" spans="1:15" x14ac:dyDescent="0.2">
      <c r="A38" s="6">
        <v>27</v>
      </c>
      <c r="C38" s="7">
        <f>Time!D29</f>
        <v>1727</v>
      </c>
      <c r="D38" s="7" t="str">
        <f>Chemical_Elements!D29</f>
        <v>Co</v>
      </c>
      <c r="O38" s="13"/>
    </row>
    <row r="39" spans="1:15" x14ac:dyDescent="0.2">
      <c r="A39" s="6">
        <v>28</v>
      </c>
      <c r="C39" s="7">
        <f>Time!D30</f>
        <v>1728</v>
      </c>
      <c r="D39" s="7" t="str">
        <f>Chemical_Elements!D30</f>
        <v>Ni</v>
      </c>
      <c r="O39" s="13"/>
    </row>
    <row r="40" spans="1:15" x14ac:dyDescent="0.2">
      <c r="A40" s="6">
        <v>29</v>
      </c>
      <c r="C40" s="7">
        <f>Time!D31</f>
        <v>1729</v>
      </c>
      <c r="D40" s="7" t="str">
        <f>Chemical_Elements!D31</f>
        <v>Cu</v>
      </c>
      <c r="O40" s="13"/>
    </row>
    <row r="41" spans="1:15" x14ac:dyDescent="0.2">
      <c r="A41" s="6">
        <v>30</v>
      </c>
      <c r="C41" s="7">
        <f>Time!D32</f>
        <v>1730</v>
      </c>
      <c r="D41" s="7" t="str">
        <f>Chemical_Elements!D32</f>
        <v>Zn</v>
      </c>
      <c r="O41" s="13"/>
    </row>
    <row r="42" spans="1:15" x14ac:dyDescent="0.2">
      <c r="A42" s="6">
        <v>31</v>
      </c>
      <c r="C42" s="7">
        <f>Time!D33</f>
        <v>1731</v>
      </c>
      <c r="D42" s="7" t="str">
        <f>Chemical_Elements!D33</f>
        <v>Ga</v>
      </c>
      <c r="O42" s="13"/>
    </row>
    <row r="43" spans="1:15" x14ac:dyDescent="0.2">
      <c r="A43" s="6">
        <v>32</v>
      </c>
      <c r="C43" s="7">
        <f>Time!D34</f>
        <v>1732</v>
      </c>
      <c r="D43" s="7" t="str">
        <f>Chemical_Elements!D34</f>
        <v>Ge</v>
      </c>
      <c r="O43" s="13"/>
    </row>
    <row r="44" spans="1:15" x14ac:dyDescent="0.2">
      <c r="A44" s="6">
        <v>33</v>
      </c>
      <c r="C44" s="7">
        <f>Time!D35</f>
        <v>1733</v>
      </c>
      <c r="D44" s="7" t="str">
        <f>Chemical_Elements!D35</f>
        <v>As</v>
      </c>
      <c r="O44" s="13"/>
    </row>
    <row r="45" spans="1:15" x14ac:dyDescent="0.2">
      <c r="A45" s="6">
        <v>34</v>
      </c>
      <c r="C45" s="7">
        <f>Time!D36</f>
        <v>1734</v>
      </c>
      <c r="D45" s="7" t="str">
        <f>Chemical_Elements!D36</f>
        <v>Se</v>
      </c>
      <c r="O45" s="13"/>
    </row>
    <row r="46" spans="1:15" x14ac:dyDescent="0.2">
      <c r="A46" s="6">
        <v>35</v>
      </c>
      <c r="C46" s="7">
        <f>Time!D37</f>
        <v>1735</v>
      </c>
      <c r="D46" s="7" t="str">
        <f>Chemical_Elements!D37</f>
        <v>Br</v>
      </c>
      <c r="O46" s="13"/>
    </row>
    <row r="47" spans="1:15" x14ac:dyDescent="0.2">
      <c r="A47" s="6">
        <v>36</v>
      </c>
      <c r="C47" s="7">
        <f>Time!D38</f>
        <v>1736</v>
      </c>
      <c r="D47" s="7" t="str">
        <f>Chemical_Elements!D38</f>
        <v>Kr</v>
      </c>
      <c r="O47" s="13"/>
    </row>
    <row r="48" spans="1:15" x14ac:dyDescent="0.2">
      <c r="A48" s="6">
        <v>37</v>
      </c>
      <c r="C48" s="7">
        <f>Time!D39</f>
        <v>1737</v>
      </c>
      <c r="D48" s="7" t="str">
        <f>Chemical_Elements!D39</f>
        <v>Rb</v>
      </c>
      <c r="O48" s="13"/>
    </row>
    <row r="49" spans="1:15" x14ac:dyDescent="0.2">
      <c r="A49" s="6">
        <v>38</v>
      </c>
      <c r="C49" s="7">
        <f>Time!D40</f>
        <v>1738</v>
      </c>
      <c r="D49" s="7" t="str">
        <f>Chemical_Elements!D40</f>
        <v>Sr</v>
      </c>
      <c r="O49" s="13"/>
    </row>
    <row r="50" spans="1:15" x14ac:dyDescent="0.2">
      <c r="A50" s="6">
        <v>39</v>
      </c>
      <c r="C50" s="7">
        <f>Time!D41</f>
        <v>1739</v>
      </c>
      <c r="D50" s="7" t="str">
        <f>Chemical_Elements!D41</f>
        <v>Y</v>
      </c>
      <c r="O50" s="13"/>
    </row>
    <row r="51" spans="1:15" x14ac:dyDescent="0.2">
      <c r="A51" s="6">
        <v>40</v>
      </c>
      <c r="C51" s="7">
        <f>Time!D42</f>
        <v>1740</v>
      </c>
      <c r="D51" s="7" t="str">
        <f>Chemical_Elements!D42</f>
        <v>Zr</v>
      </c>
      <c r="O51" s="13"/>
    </row>
    <row r="52" spans="1:15" x14ac:dyDescent="0.2">
      <c r="A52" s="6">
        <v>41</v>
      </c>
      <c r="C52" s="7">
        <f>Time!D43</f>
        <v>1741</v>
      </c>
      <c r="D52" s="7" t="str">
        <f>Chemical_Elements!D43</f>
        <v>Nb</v>
      </c>
      <c r="O52" s="13"/>
    </row>
    <row r="53" spans="1:15" x14ac:dyDescent="0.2">
      <c r="A53" s="6">
        <v>42</v>
      </c>
      <c r="C53" s="7">
        <f>Time!D44</f>
        <v>1742</v>
      </c>
      <c r="D53" s="7" t="str">
        <f>Chemical_Elements!D44</f>
        <v>Mo</v>
      </c>
      <c r="O53" s="13"/>
    </row>
    <row r="54" spans="1:15" x14ac:dyDescent="0.2">
      <c r="A54" s="6">
        <v>43</v>
      </c>
      <c r="C54" s="7">
        <f>Time!D45</f>
        <v>1743</v>
      </c>
      <c r="D54" s="7" t="str">
        <f>Chemical_Elements!D45</f>
        <v>Tc</v>
      </c>
      <c r="O54" s="13"/>
    </row>
    <row r="55" spans="1:15" x14ac:dyDescent="0.2">
      <c r="A55" s="6">
        <v>44</v>
      </c>
      <c r="C55" s="7">
        <f>Time!D46</f>
        <v>1744</v>
      </c>
      <c r="D55" s="7" t="str">
        <f>Chemical_Elements!D46</f>
        <v>Ru</v>
      </c>
      <c r="O55" s="13"/>
    </row>
    <row r="56" spans="1:15" x14ac:dyDescent="0.2">
      <c r="A56" s="6">
        <v>45</v>
      </c>
      <c r="C56" s="7">
        <f>Time!D47</f>
        <v>1745</v>
      </c>
      <c r="D56" s="7" t="str">
        <f>Chemical_Elements!D47</f>
        <v>Rh</v>
      </c>
      <c r="O56" s="13"/>
    </row>
    <row r="57" spans="1:15" x14ac:dyDescent="0.2">
      <c r="A57" s="6">
        <v>46</v>
      </c>
      <c r="C57" s="7">
        <f>Time!D48</f>
        <v>1746</v>
      </c>
      <c r="D57" s="7" t="str">
        <f>Chemical_Elements!D48</f>
        <v>Pd</v>
      </c>
      <c r="O57" s="13"/>
    </row>
    <row r="58" spans="1:15" x14ac:dyDescent="0.2">
      <c r="A58" s="6">
        <v>47</v>
      </c>
      <c r="C58" s="7">
        <f>Time!D49</f>
        <v>1747</v>
      </c>
      <c r="D58" s="7" t="str">
        <f>Chemical_Elements!D49</f>
        <v>Ag</v>
      </c>
      <c r="O58" s="13"/>
    </row>
    <row r="59" spans="1:15" x14ac:dyDescent="0.2">
      <c r="A59" s="6">
        <v>48</v>
      </c>
      <c r="C59" s="7">
        <f>Time!D50</f>
        <v>1748</v>
      </c>
      <c r="D59" s="7" t="str">
        <f>Chemical_Elements!D50</f>
        <v>Cd</v>
      </c>
      <c r="O59" s="13"/>
    </row>
    <row r="60" spans="1:15" x14ac:dyDescent="0.2">
      <c r="A60" s="6">
        <v>49</v>
      </c>
      <c r="C60" s="7">
        <f>Time!D51</f>
        <v>1749</v>
      </c>
      <c r="D60" s="7" t="str">
        <f>Chemical_Elements!D51</f>
        <v>In</v>
      </c>
      <c r="O60" s="13"/>
    </row>
    <row r="61" spans="1:15" x14ac:dyDescent="0.2">
      <c r="A61" s="6">
        <v>50</v>
      </c>
      <c r="C61" s="7">
        <f>Time!D52</f>
        <v>1750</v>
      </c>
      <c r="D61" s="7" t="str">
        <f>Chemical_Elements!D52</f>
        <v>Sn</v>
      </c>
      <c r="O61" s="13"/>
    </row>
    <row r="62" spans="1:15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15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15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7B8-D10D-EA46-B16C-41FC531B7B59}">
  <dimension ref="A1:F9"/>
  <sheetViews>
    <sheetView workbookViewId="0">
      <selection activeCell="G5" sqref="G5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303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304</v>
      </c>
      <c r="D3" t="s">
        <v>305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sqref="A1:G10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2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s="7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257</v>
      </c>
      <c r="E4">
        <v>2</v>
      </c>
      <c r="F4" s="1"/>
    </row>
    <row r="5" spans="1:6" ht="16" x14ac:dyDescent="0.2">
      <c r="A5" s="6" t="s">
        <v>3</v>
      </c>
      <c r="B5" s="12" t="s">
        <v>252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232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Cover_Dimensions_Aspects</vt:lpstr>
      <vt:lpstr>MAIN_Table</vt:lpstr>
      <vt:lpstr>V2G_Scenarios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2022-03-24T10:45:31Z</dcterms:modified>
</cp:coreProperties>
</file>