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 defaultThemeVersion="124226"/>
  <xr:revisionPtr revIDLastSave="0" documentId="13_ncr:1_{7C4BA200-1702-8A42-8E68-D586D7AEA6ED}" xr6:coauthVersionLast="47" xr6:coauthVersionMax="47" xr10:uidLastSave="{00000000-0000-0000-0000-000000000000}"/>
  <bookViews>
    <workbookView xWindow="0" yWindow="520" windowWidth="38400" windowHeight="21820" activeTab="1" xr2:uid="{00000000-000D-0000-FFFF-FFFF00000000}"/>
  </bookViews>
  <sheets>
    <sheet name="Cover_Dimensions_Aspects" sheetId="8" r:id="rId1"/>
    <sheet name="MAIN_Table" sheetId="1" r:id="rId2"/>
    <sheet name="V2G_Scenarios" sheetId="40" r:id="rId3"/>
    <sheet name="Energy_Storage_Scenarios" sheetId="39" r:id="rId4"/>
    <sheet name="Ownership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Drive_Train" sheetId="23" r:id="rId12"/>
    <sheet name="Battery_Chemistry" sheetId="24" r:id="rId13"/>
    <sheet name="EV_penetration_scenario" sheetId="32" r:id="rId14"/>
    <sheet name="Recycling_Process" sheetId="29" r:id="rId1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1" l="1"/>
  <c r="P13" i="1"/>
  <c r="P11" i="1"/>
  <c r="P2" i="1"/>
  <c r="P3" i="1"/>
  <c r="P4" i="1"/>
  <c r="P5" i="1"/>
  <c r="P6" i="1"/>
  <c r="P7" i="1"/>
  <c r="P8" i="1"/>
  <c r="P9" i="1"/>
  <c r="P10" i="1"/>
  <c r="P1" i="1"/>
  <c r="F14" i="1"/>
  <c r="F13" i="1"/>
  <c r="F12" i="1"/>
  <c r="F11" i="1"/>
  <c r="M13" i="1"/>
  <c r="O2" i="1"/>
  <c r="O3" i="1"/>
  <c r="O4" i="1"/>
  <c r="O5" i="1"/>
  <c r="O6" i="1"/>
  <c r="O7" i="1"/>
  <c r="O8" i="1"/>
  <c r="O9" i="1"/>
  <c r="O10" i="1"/>
  <c r="O1" i="1"/>
  <c r="M12" i="1"/>
  <c r="N12" i="1"/>
  <c r="N13" i="1"/>
  <c r="N11" i="1"/>
  <c r="N2" i="1"/>
  <c r="N3" i="1"/>
  <c r="N4" i="1"/>
  <c r="N5" i="1"/>
  <c r="N1" i="1"/>
  <c r="M11" i="1"/>
  <c r="M2" i="1"/>
  <c r="M3" i="1"/>
  <c r="M4" i="1"/>
  <c r="M5" i="1"/>
  <c r="M6" i="1"/>
  <c r="M7" i="1"/>
  <c r="M8" i="1"/>
  <c r="M9" i="1"/>
  <c r="M10" i="1"/>
  <c r="M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H14" i="1"/>
  <c r="L12" i="1"/>
  <c r="L2" i="1"/>
  <c r="L3" i="1"/>
  <c r="L4" i="1"/>
  <c r="L5" i="1"/>
  <c r="L6" i="1"/>
  <c r="L7" i="1"/>
  <c r="L8" i="1"/>
  <c r="L9" i="1"/>
  <c r="L10" i="1"/>
  <c r="L1" i="1"/>
  <c r="J13" i="1"/>
  <c r="K12" i="1"/>
  <c r="K13" i="1"/>
  <c r="K11" i="1"/>
  <c r="K2" i="1"/>
  <c r="K3" i="1"/>
  <c r="K4" i="1"/>
  <c r="K5" i="1"/>
  <c r="K6" i="1"/>
  <c r="K7" i="1"/>
  <c r="K8" i="1"/>
  <c r="K9" i="1"/>
  <c r="K10" i="1"/>
  <c r="K1" i="1"/>
  <c r="H12" i="1"/>
  <c r="H13" i="1"/>
  <c r="H11" i="1"/>
  <c r="H3" i="1"/>
  <c r="H4" i="1"/>
  <c r="H5" i="1"/>
  <c r="H6" i="1"/>
  <c r="H7" i="1"/>
  <c r="H8" i="1"/>
  <c r="H9" i="1"/>
  <c r="H10" i="1"/>
  <c r="H2" i="1"/>
  <c r="J12" i="1"/>
  <c r="J11" i="1"/>
  <c r="J6" i="1" a="1"/>
  <c r="J6" i="1"/>
  <c r="D112" i="1"/>
  <c r="I12" i="1"/>
  <c r="I13" i="1"/>
  <c r="I11" i="1"/>
  <c r="G11" i="1"/>
  <c r="G5" i="1"/>
  <c r="G6" i="1"/>
  <c r="G7" i="1"/>
  <c r="G8" i="1"/>
  <c r="G9" i="1"/>
  <c r="G2" i="1"/>
  <c r="G3" i="1"/>
  <c r="G4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<sst xmlns="http://schemas.openxmlformats.org/spreadsheetml/2006/main" count="547" uniqueCount="306">
  <si>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</si>
  <si>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</si>
  <si>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</si>
  <si>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</si>
  <si>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</si>
  <si>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</si>
  <si>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</si>
  <si>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</si>
  <si>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</si>
  <si>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</si>
  <si>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</si>
  <si>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</si>
  <si>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</si>
  <si>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</si>
  <si>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</si>
  <si>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</si>
  <si>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</si>
  <si>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</si>
  <si>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</si>
  <si>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</si>
  <si>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</si>
  <si>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</si>
  <si>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</si>
  <si>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</si>
  <si>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</si>
  <si>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</si>
  <si>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</si>
  <si>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</si>
  <si>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</si>
  <si>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</si>
  <si>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</si>
  <si>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</si>
  <si>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</si>
  <si>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</si>
  <si>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</si>
  <si>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</si>
  <si>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</si>
  <si>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</si>
  <si>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</si>
  <si>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</si>
  <si>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</si>
  <si>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</si>
  <si>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</si>
  <si>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</si>
  <si>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</si>
  <si>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</si>
  <si>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</si>
  <si>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</si>
  <si>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</si>
  <si>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</si>
  <si>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</si>
  <si>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</si>
  <si>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</si>
  <si>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</si>
  <si>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</si>
  <si>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</si>
  <si>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</si>
  <si>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</si>
  <si>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</si>
  <si>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</si>
  <si>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</si>
  <si>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</si>
  <si>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</si>
  <si>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</si>
  <si>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</si>
  <si>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</si>
  <si>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</si>
  <si>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</si>
  <si>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</si>
  <si>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</si>
  <si>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</si>
  <si>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</si>
  <si>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</si>
  <si>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</si>
  <si>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</si>
  <si>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</si>
  <si>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</si>
  <si>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</si>
  <si>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</si>
  <si>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</si>
  <si>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</si>
  <si>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</si>
  <si>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</si>
  <si>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</si>
  <si>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</si>
  <si>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</si>
  <si>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</si>
  <si>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</si>
  <si>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</si>
  <si>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</si>
  <si>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</si>
  <si>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</si>
  <si>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</si>
  <si>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</si>
  <si>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</si>
  <si>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</si>
  <si>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</si>
  <si>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</si>
  <si>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</si>
  <si>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</si>
  <si>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</si>
  <si>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</si>
  <si>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</si>
  <si>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</si>
  <si>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</si>
  <si>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</si>
  <si>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</si>
  <si>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</si>
  <si>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</si>
  <si>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</si>
  <si>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</si>
  <si>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</si>
  <si>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</si>
  <si>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</si>
  <si>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</si>
  <si>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</si>
  <si>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</si>
  <si>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</si>
  <si>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</si>
  <si>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</si>
  <si>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</si>
  <si>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</si>
  <si>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</si>
  <si>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</si>
  <si>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</si>
  <si>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</si>
  <si>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</si>
  <si>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</si>
  <si>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</si>
  <si>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</si>
  <si>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</si>
  <si>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</si>
  <si>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</si>
  <si>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</si>
  <si>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</si>
  <si>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</si>
  <si>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</si>
  <si>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</si>
  <si>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</si>
  <si>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</si>
  <si>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</si>
  <si>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</si>
  <si>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</si>
  <si>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</si>
  <si>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</si>
  <si>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</si>
  <si>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</si>
  <si>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</si>
  <si>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</si>
  <si>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</si>
  <si>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</si>
  <si>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</si>
  <si>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</si>
  <si>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</si>
  <si>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</si>
  <si>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</si>
  <si>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</si>
  <si>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</si>
  <si>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</si>
  <si>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</si>
  <si>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</si>
  <si>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</si>
  <si>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</si>
  <si>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</si>
  <si>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</si>
  <si>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</si>
  <si>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</si>
  <si>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</si>
  <si>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</si>
  <si>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</si>
  <si>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</si>
  <si>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</si>
  <si>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</si>
  <si>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</si>
  <si>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</si>
  <si>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</si>
  <si>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</si>
  <si>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</si>
  <si>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</si>
  <si>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</si>
  <si>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</si>
  <si>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</si>
  <si>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</si>
  <si>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</si>
  <si>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</si>
  <si>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</si>
  <si>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</si>
  <si>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</si>
  <si>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</si>
  <si>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</si>
  <si>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</si>
  <si>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</si>
  <si>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</si>
  <si>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</si>
  <si>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</si>
  <si>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</si>
  <si>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</si>
  <si>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</si>
  <si>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</si>
  <si>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</si>
  <si>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</si>
  <si>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</si>
  <si>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</si>
  <si>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</si>
  <si>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</si>
  <si>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</si>
  <si>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</si>
  <si>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</si>
  <si>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</si>
  <si>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</si>
  <si>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</si>
  <si>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</si>
  <si>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</si>
  <si>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</si>
  <si>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</si>
  <si>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</si>
  <si>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</si>
  <si>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</si>
  <si>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</si>
  <si>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</si>
  <si>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</si>
  <si>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</si>
  <si>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</si>
  <si>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</si>
  <si>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</si>
  <si>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</si>
  <si>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</si>
  <si>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</si>
  <si>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</si>
  <si>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</si>
  <si>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</si>
  <si>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</si>
  <si>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Fernando Aguilar Lopez</t>
  </si>
  <si>
    <t>44694814-5884-11ea-8e2d-0242ac130003</t>
  </si>
  <si>
    <t>44694a9e-5884-11ea-8e2d-0242ac130003</t>
  </si>
  <si>
    <t>44694bc0-5884-11ea-8e2d-0242ac130003</t>
  </si>
  <si>
    <t>PHEV</t>
  </si>
  <si>
    <t>BEV</t>
  </si>
  <si>
    <t>446950c0-5884-11ea-8e2d-0242ac130003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</si>
  <si>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</si>
  <si>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</si>
  <si>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</si>
  <si>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</si>
  <si>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</si>
  <si>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 considered in the fleet model</t>
  </si>
  <si>
    <t>446958b8-5884-11ea-8e2d-0242ac130003</t>
  </si>
  <si>
    <t>Model time scope</t>
  </si>
  <si>
    <t>Drive_Train</t>
  </si>
  <si>
    <t>Battery_Chemistry</t>
  </si>
  <si>
    <t>LMO/NMC</t>
  </si>
  <si>
    <t>NCA</t>
  </si>
  <si>
    <t>LFP</t>
  </si>
  <si>
    <t>44695fd4-5884-11ea-8e2d-0242ac130003</t>
  </si>
  <si>
    <t>Recycling_Process</t>
  </si>
  <si>
    <t>Type of recycling process</t>
  </si>
  <si>
    <t>Direct</t>
  </si>
  <si>
    <t>Hydrometallurgy</t>
  </si>
  <si>
    <t>Pyrometallurgy</t>
  </si>
  <si>
    <t>OTH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</si>
  <si>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</si>
  <si>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</si>
  <si>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</si>
  <si>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</si>
  <si>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</si>
  <si>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</si>
  <si>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</si>
  <si>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</si>
  <si>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</si>
  <si>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</si>
  <si>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</si>
  <si>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</si>
  <si>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</si>
  <si>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</si>
  <si>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</si>
  <si>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</si>
  <si>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</si>
  <si>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</si>
  <si>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</si>
  <si>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</si>
  <si>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BAU</t>
  </si>
  <si>
    <t>High</t>
  </si>
  <si>
    <t>Low</t>
  </si>
  <si>
    <t>Stock_Scenarios</t>
  </si>
  <si>
    <t>Roskill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</si>
  <si>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</si>
  <si>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</si>
  <si>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</si>
  <si>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</si>
  <si>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</si>
  <si>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</si>
  <si>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</si>
  <si>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</si>
  <si>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Ownership_Scenarios</t>
  </si>
  <si>
    <t>Direct recycling</t>
  </si>
  <si>
    <t>Energy_Storage_Scenarios</t>
  </si>
  <si>
    <t>IRENA_ref_high</t>
  </si>
  <si>
    <t>IRENA_remap_high</t>
  </si>
  <si>
    <t>All reused</t>
  </si>
  <si>
    <t>Net Zero</t>
  </si>
  <si>
    <t>ODYM Classifications master file</t>
  </si>
  <si>
    <t>Fernando Aguilar Lopez, Dirk Lauinger, 2021</t>
  </si>
  <si>
    <t>EV_penetration_scenario</t>
  </si>
  <si>
    <t>ODYM_Classifications_Master_V2G</t>
  </si>
  <si>
    <t>V2G_Scenarios</t>
  </si>
  <si>
    <t>Scenarios for V2G share in fleet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</si>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</sst>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6" sqref="C6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299</v>
      </c>
    </row>
    <row r="5" spans="2:4" x14ac:dyDescent="0.2">
      <c r="C5" t="s">
        <v>300</v>
      </c>
    </row>
    <row r="6" spans="2:4" x14ac:dyDescent="0.2">
      <c r="B6" s="6" t="s">
        <v>0</v>
      </c>
      <c r="C6" s="11" t="s">
        <v>302</v>
      </c>
    </row>
    <row r="7" spans="2:4" x14ac:dyDescent="0.2">
      <c r="B7" s="6" t="s">
        <v>3</v>
      </c>
      <c r="C7" t="s">
        <v>245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246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A1311"/>
  <sheetViews>
    <sheetView showGridLines="0" tabSelected="1" zoomScale="110" zoomScaleNormal="110" workbookViewId="0">
      <pane xSplit="1" ySplit="5" topLeftCell="I6" activePane="bottomRight" state="frozen"/>
      <selection pane="topRight" activeCell="B1" sqref="B1"/>
      <selection pane="bottomLeft" activeCell="A6" sqref="A6"/>
      <selection pane="bottomRight" activeCell="O14" sqref="O14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8" width="51.83203125" customWidth="1"/>
    <col min="9" max="9" width="34.5" style="7" bestFit="1" customWidth="1"/>
    <col min="10" max="10" width="12.5" style="7" customWidth="1"/>
    <col min="11" max="12" width="35.1640625" style="7" bestFit="1" customWidth="1"/>
    <col min="13" max="14" width="34.6640625" style="7" bestFit="1" customWidth="1"/>
    <col min="15" max="15" width="34.6640625" style="7" customWidth="1"/>
    <col min="16" max="16" width="34.6640625" style="7" bestFit="1" customWidth="1"/>
    <col min="17" max="16384" width="9.1640625" style="7"/>
  </cols>
  <sheetData>
    <row r="1" spans="1:27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Drive_Train!B1</f>
        <v>Drive_Train</v>
      </c>
      <c r="G1" s="6" t="str">
        <f>Battery_Chemistry!B1</f>
        <v>Battery_Chemistry</v>
      </c>
      <c r="H1" s="6" t="s">
        <v>269</v>
      </c>
      <c r="I1" s="6" t="s">
        <v>253</v>
      </c>
      <c r="J1" s="6" t="s">
        <v>301</v>
      </c>
      <c r="K1" s="6" t="str">
        <f>Size!B1</f>
        <v>Size</v>
      </c>
      <c r="L1" s="6" t="str">
        <f>Stock_Scenarios!B1</f>
        <v>Stock_Scenarios</v>
      </c>
      <c r="M1" s="7" t="str">
        <f>Reuse_Scenarios!B1</f>
        <v>Reuse_Scenarios</v>
      </c>
      <c r="N1" s="7" t="str">
        <f>Ownership_Scenarios!B1</f>
        <v>Ownership_Scenarios</v>
      </c>
      <c r="O1" s="7" t="str">
        <f>Energy_Storage_Scenarios!B1</f>
        <v>Energy_Storage_Scenarios</v>
      </c>
      <c r="P1" s="7" t="str">
        <f>V2G_Scenarios!B1</f>
        <v>V2G_Scenarios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Drive_Train!B2</f>
        <v>Material</v>
      </c>
      <c r="G2" s="7" t="str">
        <f>Battery_Chemistry!B2</f>
        <v>Material</v>
      </c>
      <c r="H2" s="7" t="str">
        <f>Chemistry_Scenarios!B1</f>
        <v>Battery chemistry development scenarios</v>
      </c>
      <c r="I2" s="7" t="s">
        <v>220</v>
      </c>
      <c r="J2" s="7" t="s">
        <v>301</v>
      </c>
      <c r="K2" s="6" t="str">
        <f>Size!B2</f>
        <v>Material</v>
      </c>
      <c r="L2" s="6" t="str">
        <f>Stock_Scenarios!B2</f>
        <v>Material</v>
      </c>
      <c r="M2" s="7" t="str">
        <f>Reuse_Scenarios!B2</f>
        <v>Material</v>
      </c>
      <c r="N2" s="7" t="str">
        <f>Ownership_Scenarios!B2</f>
        <v>Material</v>
      </c>
      <c r="O2" s="7" t="str">
        <f>Energy_Storage_Scenarios!B2</f>
        <v>Material</v>
      </c>
      <c r="P2" s="7" t="str">
        <f>V2G_Scenarios!B2</f>
        <v>Material</v>
      </c>
    </row>
    <row r="3" spans="1:27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Drive_Train!B3</f>
        <v>List of manufactured and constructed products</v>
      </c>
      <c r="G3" s="7" t="str">
        <f>Battery_Chemistry!B3</f>
        <v>List of manufactured and constructed products</v>
      </c>
      <c r="H3" s="7" t="str">
        <f>Chemistry_Scenarios!B2</f>
        <v>Material</v>
      </c>
      <c r="I3" s="7" t="s">
        <v>254</v>
      </c>
      <c r="K3" s="6" t="str">
        <f>Size!B3</f>
        <v>Vehicle size</v>
      </c>
      <c r="L3" s="6" t="str">
        <f>Stock_Scenarios!B3</f>
        <v>Scenarios for chemistry development</v>
      </c>
      <c r="M3" s="7" t="str">
        <f>Reuse_Scenarios!B3</f>
        <v>Scenarios for chemistry development</v>
      </c>
      <c r="N3" s="7" t="str">
        <f>Ownership_Scenarios!B3</f>
        <v>Scenarios for chemistry development</v>
      </c>
      <c r="O3" s="7" t="str">
        <f>Energy_Storage_Scenarios!B3</f>
        <v>Scenarios for chemistry development</v>
      </c>
      <c r="P3" s="7" t="str">
        <f>V2G_Scenarios!B3</f>
        <v>Scenarios for V2G share in fleet</v>
      </c>
    </row>
    <row r="4" spans="1:27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Drive_Train!B4</f>
        <v>None</v>
      </c>
      <c r="G4" s="7" t="str">
        <f>Battery_Chemistry!B4</f>
        <v>None</v>
      </c>
      <c r="H4" s="7" t="str">
        <f>Chemistry_Scenarios!B3</f>
        <v>Scenarios for chemistry development</v>
      </c>
      <c r="I4" s="7" t="s">
        <v>8</v>
      </c>
      <c r="K4" s="6" t="str">
        <f>Size!B4</f>
        <v>None</v>
      </c>
      <c r="L4" s="6" t="str">
        <f>Stock_Scenarios!B4</f>
        <v>None</v>
      </c>
      <c r="M4" s="7" t="str">
        <f>Reuse_Scenarios!B4</f>
        <v>None</v>
      </c>
      <c r="N4" s="7" t="str">
        <f>Ownership_Scenarios!B4</f>
        <v>None</v>
      </c>
      <c r="O4" s="7" t="str">
        <f>Energy_Storage_Scenarios!B4</f>
        <v>None</v>
      </c>
      <c r="P4" s="7" t="str">
        <f>V2G_Scenarios!B4</f>
        <v>None</v>
      </c>
    </row>
    <row r="5" spans="1:27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Drive_Train!B5</f>
        <v>446950c0-5884-11ea-8e2d-0242ac130003</v>
      </c>
      <c r="G5" s="7" t="str">
        <f>Battery_Chemistry!B5</f>
        <v>44695fd4-5884-11ea-8e2d-0242ac130003</v>
      </c>
      <c r="H5" s="7" t="str">
        <f>Chemistry_Scenarios!B4</f>
        <v>None</v>
      </c>
      <c r="I5" s="7" t="s">
        <v>252</v>
      </c>
      <c r="K5" s="6" t="str">
        <f>Size!B5</f>
        <v>44694a9e-5884-11ea-8e2d-0242ac130003</v>
      </c>
      <c r="L5" s="6" t="str">
        <f>Stock_Scenarios!B5</f>
        <v>44694a9e-5884-11ea-8e2d-0242ac130003</v>
      </c>
      <c r="M5" s="7" t="str">
        <f>Reuse_Scenarios!B5</f>
        <v>44694a9e-5884-11ea-8e2d-0242ac130003</v>
      </c>
      <c r="N5" s="7" t="str">
        <f>Ownership_Scenarios!B5</f>
        <v>44694a9e-5884-11ea-8e2d-0242ac130003</v>
      </c>
      <c r="O5" s="7" t="str">
        <f>Energy_Storage_Scenarios!B5</f>
        <v>44694a9e-5884-11ea-8e2d-0242ac130003</v>
      </c>
      <c r="P5" s="7" t="str">
        <f>V2G_Scenarios!B5</f>
        <v>44694a9e-5884-11ea-8e2d-0242ac130003</v>
      </c>
    </row>
    <row r="6" spans="1:27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Drive_Train!B6</f>
        <v>43028</v>
      </c>
      <c r="G6" s="10">
        <f>Battery_Chemistry!B6</f>
        <v>43028</v>
      </c>
      <c r="H6" s="7" t="str">
        <f>Chemistry_Scenarios!B5</f>
        <v>44694a9e-5884-11ea-8e2d-0242ac130003</v>
      </c>
      <c r="I6" s="10">
        <v>43028</v>
      </c>
      <c r="J6" s="10" t="e" cm="1">
        <f t="array" ref="J6">#REF!</f>
        <v>#REF!</v>
      </c>
      <c r="K6" s="6">
        <f>Size!B6</f>
        <v>43887</v>
      </c>
      <c r="L6" s="6">
        <f>Stock_Scenarios!B6</f>
        <v>43887</v>
      </c>
      <c r="M6" s="7">
        <f>Reuse_Scenarios!B6</f>
        <v>43887</v>
      </c>
      <c r="N6" s="10"/>
      <c r="O6" s="7">
        <f>Energy_Storage_Scenarios!B6</f>
        <v>43887</v>
      </c>
      <c r="P6" s="7">
        <f>V2G_Scenarios!B6</f>
        <v>43887</v>
      </c>
      <c r="Q6" s="10"/>
      <c r="R6" s="10"/>
      <c r="S6" s="10"/>
      <c r="T6" s="10"/>
      <c r="U6" s="10"/>
      <c r="V6" s="10"/>
      <c r="W6" s="10"/>
    </row>
    <row r="7" spans="1:27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Drive_Train!B7</f>
        <v>43887</v>
      </c>
      <c r="G7" s="10">
        <f>Battery_Chemistry!B7</f>
        <v>43887</v>
      </c>
      <c r="H7" s="7">
        <f>Chemistry_Scenarios!B6</f>
        <v>43887</v>
      </c>
      <c r="I7" s="10">
        <v>43887</v>
      </c>
      <c r="J7" s="10"/>
      <c r="K7" s="6">
        <f>Size!B7</f>
        <v>43887</v>
      </c>
      <c r="L7" s="6">
        <f>Stock_Scenarios!B7</f>
        <v>43887</v>
      </c>
      <c r="M7" s="7">
        <f>Reuse_Scenarios!B7</f>
        <v>43887</v>
      </c>
      <c r="N7" s="10"/>
      <c r="O7" s="7">
        <f>Energy_Storage_Scenarios!B7</f>
        <v>43887</v>
      </c>
      <c r="P7" s="7">
        <f>V2G_Scenarios!B7</f>
        <v>43887</v>
      </c>
      <c r="Q7" s="10"/>
      <c r="R7" s="10"/>
      <c r="S7" s="10"/>
      <c r="T7" s="10"/>
      <c r="U7" s="10"/>
      <c r="V7" s="10"/>
      <c r="W7" s="10"/>
    </row>
    <row r="8" spans="1:27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Drive_Train!B8</f>
        <v>Fernando Aguilar Lopez</v>
      </c>
      <c r="G8" s="7" t="str">
        <f>Battery_Chemistry!B8</f>
        <v>Fernando Aguilar Lopez</v>
      </c>
      <c r="H8" s="7">
        <f>Chemistry_Scenarios!B7</f>
        <v>43887</v>
      </c>
      <c r="I8" s="7" t="s">
        <v>232</v>
      </c>
      <c r="K8" s="6" t="str">
        <f>Size!B8</f>
        <v>Fernando Aguilar Lopez</v>
      </c>
      <c r="L8" s="6" t="str">
        <f>Stock_Scenarios!B8</f>
        <v>Fernando Aguilar Lopez</v>
      </c>
      <c r="M8" s="7" t="str">
        <f>Reuse_Scenarios!B8</f>
        <v>Fernando Aguilar Lopez</v>
      </c>
      <c r="O8" s="7" t="str">
        <f>Energy_Storage_Scenarios!B8</f>
        <v>Fernando Aguilar Lopez</v>
      </c>
      <c r="P8" s="7" t="str">
        <f>V2G_Scenarios!B8</f>
        <v>Fernando Aguilar Lopez</v>
      </c>
    </row>
    <row r="9" spans="1:27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>
        <f>Drive_Train!B9</f>
        <v>0</v>
      </c>
      <c r="G9" s="7">
        <f>Battery_Chemistry!B9</f>
        <v>0</v>
      </c>
      <c r="H9" s="7" t="str">
        <f>Chemistry_Scenarios!B8</f>
        <v>Fernando Aguilar Lopez</v>
      </c>
      <c r="I9" s="7">
        <v>0</v>
      </c>
      <c r="K9" s="6" t="str">
        <f>Size!B9</f>
        <v>None</v>
      </c>
      <c r="L9" s="6" t="str">
        <f>Stock_Scenarios!B9</f>
        <v>None</v>
      </c>
      <c r="M9" s="7" t="str">
        <f>Reuse_Scenarios!B9</f>
        <v>None</v>
      </c>
      <c r="O9" s="7" t="str">
        <f>Energy_Storage_Scenarios!B9</f>
        <v>None</v>
      </c>
      <c r="P9" s="7" t="str">
        <f>V2G_Scenarios!B9</f>
        <v>None</v>
      </c>
    </row>
    <row r="10" spans="1:27" s="9" customFormat="1" x14ac:dyDescent="0.2">
      <c r="A10" s="8" t="s">
        <v>5</v>
      </c>
      <c r="H10" s="7" t="str">
        <f>Chemistry_Scenarios!B9</f>
        <v>None</v>
      </c>
      <c r="I10" s="9">
        <v>0</v>
      </c>
      <c r="K10" s="6">
        <f>Size!B10</f>
        <v>0</v>
      </c>
      <c r="L10" s="6">
        <f>Stock_Scenarios!B10</f>
        <v>0</v>
      </c>
      <c r="M10" s="7">
        <f>Reuse_Scenarios!B10</f>
        <v>0</v>
      </c>
      <c r="N10" s="9">
        <v>0</v>
      </c>
      <c r="O10" s="7">
        <f>Energy_Storage_Scenarios!B10</f>
        <v>0</v>
      </c>
      <c r="P10" s="7">
        <f>V2G_Scenarios!B10</f>
        <v>0</v>
      </c>
    </row>
    <row r="11" spans="1:27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t="str">
        <f>Drive_Train!D2</f>
        <v>ICE</v>
      </c>
      <c r="G11" t="str">
        <f>Battery_Chemistry!D2</f>
        <v>LMO/NMC</v>
      </c>
      <c r="H11" t="str">
        <f>Chemistry_Scenarios!D2</f>
        <v>NCX</v>
      </c>
      <c r="I11" s="7" t="str">
        <f>Recycling_Process!D2</f>
        <v>Direct</v>
      </c>
      <c r="J11" s="7" t="str">
        <f>EV_penetration_scenario!D2</f>
        <v>STEP</v>
      </c>
      <c r="K11" s="7" t="str">
        <f>Size!D2</f>
        <v>Small</v>
      </c>
      <c r="L11" s="7" t="s">
        <v>281</v>
      </c>
      <c r="M11" s="7" t="str">
        <f>Reuse_Scenarios!D2</f>
        <v>LFP reused</v>
      </c>
      <c r="N11" s="7" t="str">
        <f>Ownership_Scenarios!D2</f>
        <v>Low</v>
      </c>
      <c r="O11" s="13" t="s">
        <v>281</v>
      </c>
      <c r="P11" s="7" t="str">
        <f>V2G_Scenarios!D2</f>
        <v>Low</v>
      </c>
    </row>
    <row r="12" spans="1:27" x14ac:dyDescent="0.2">
      <c r="A12" s="6">
        <v>1</v>
      </c>
      <c r="C12" s="7">
        <f>Time!D3</f>
        <v>1701</v>
      </c>
      <c r="D12" s="7" t="str">
        <f>Chemical_Elements!D3</f>
        <v>H</v>
      </c>
      <c r="F12" t="str">
        <f>Drive_Train!D3</f>
        <v>BEV</v>
      </c>
      <c r="G12" t="str">
        <f>Battery_Chemistry!D3</f>
        <v>NCA</v>
      </c>
      <c r="H12" t="str">
        <f>Chemistry_Scenarios!D3</f>
        <v>LFP</v>
      </c>
      <c r="I12" s="7" t="str">
        <f>Recycling_Process!D3</f>
        <v>Hydrometallurgy</v>
      </c>
      <c r="J12" s="7" t="str">
        <f>EV_penetration_scenario!D3</f>
        <v>SD</v>
      </c>
      <c r="K12" s="7" t="str">
        <f>Size!D3</f>
        <v>Medium</v>
      </c>
      <c r="L12" s="7" t="str">
        <f>Stock_Scenarios!D3</f>
        <v>Medium</v>
      </c>
      <c r="M12" s="7" t="str">
        <f>Reuse_Scenarios!D3</f>
        <v>Direct recycling</v>
      </c>
      <c r="N12" s="7" t="str">
        <f>Ownership_Scenarios!D3</f>
        <v>BAU</v>
      </c>
      <c r="O12" s="13" t="s">
        <v>277</v>
      </c>
      <c r="P12" s="7" t="str">
        <f>V2G_Scenarios!D3</f>
        <v>Moderate</v>
      </c>
    </row>
    <row r="13" spans="1:27" x14ac:dyDescent="0.2">
      <c r="A13" s="6">
        <v>2</v>
      </c>
      <c r="C13" s="7">
        <f>Time!D4</f>
        <v>1702</v>
      </c>
      <c r="D13" s="7" t="str">
        <f>Chemical_Elements!D4</f>
        <v>He</v>
      </c>
      <c r="F13" t="str">
        <f>Drive_Train!D4</f>
        <v>PHEV</v>
      </c>
      <c r="G13" t="str">
        <f>Battery_Chemistry!D4</f>
        <v>LFP</v>
      </c>
      <c r="H13" t="str">
        <f>Chemistry_Scenarios!D4</f>
        <v>Next_gen</v>
      </c>
      <c r="I13" s="7" t="str">
        <f>Recycling_Process!D4</f>
        <v>Pyrometallurgy</v>
      </c>
      <c r="J13" s="7" t="str">
        <f>EV_penetration_scenario!D4</f>
        <v>Net Zero</v>
      </c>
      <c r="K13" s="7" t="str">
        <f>Size!D4</f>
        <v>Large</v>
      </c>
      <c r="L13" s="7" t="s">
        <v>280</v>
      </c>
      <c r="M13" s="7" t="str">
        <f>Reuse_Scenarios!D4</f>
        <v>All reused</v>
      </c>
      <c r="N13" s="7" t="str">
        <f>Ownership_Scenarios!D4</f>
        <v>High</v>
      </c>
      <c r="O13" s="13" t="s">
        <v>280</v>
      </c>
      <c r="P13" s="7" t="str">
        <f>V2G_Scenarios!D4</f>
        <v>High</v>
      </c>
    </row>
    <row r="14" spans="1:27" x14ac:dyDescent="0.2">
      <c r="A14" s="6">
        <v>3</v>
      </c>
      <c r="C14" s="7">
        <f>Time!D5</f>
        <v>1703</v>
      </c>
      <c r="D14" s="7" t="str">
        <f>Chemical_Elements!D5</f>
        <v>Li</v>
      </c>
      <c r="F14" t="str">
        <f>Drive_Train!D5</f>
        <v>OTH</v>
      </c>
      <c r="G14" t="str">
        <f>Battery_Chemistry!D5</f>
        <v>NCM111</v>
      </c>
      <c r="H14" t="str">
        <f>Chemistry_Scenarios!D5</f>
        <v>Roskill</v>
      </c>
      <c r="O14" s="13"/>
    </row>
    <row r="15" spans="1:27" x14ac:dyDescent="0.2">
      <c r="A15" s="6">
        <v>4</v>
      </c>
      <c r="C15" s="7">
        <f>Time!D6</f>
        <v>1704</v>
      </c>
      <c r="D15" s="7" t="str">
        <f>Chemical_Elements!D6</f>
        <v>Be</v>
      </c>
      <c r="G15" t="str">
        <f>Battery_Chemistry!D6</f>
        <v>NCM217</v>
      </c>
      <c r="O15" s="13"/>
    </row>
    <row r="16" spans="1:27" x14ac:dyDescent="0.2">
      <c r="A16" s="6">
        <v>5</v>
      </c>
      <c r="C16" s="7">
        <f>Time!D7</f>
        <v>1705</v>
      </c>
      <c r="D16" s="7" t="str">
        <f>Chemical_Elements!D7</f>
        <v>B</v>
      </c>
      <c r="G16" t="str">
        <f>Battery_Chemistry!D7</f>
        <v>NCM523</v>
      </c>
      <c r="O16" s="13"/>
    </row>
    <row r="17" spans="1:15" x14ac:dyDescent="0.2">
      <c r="A17" s="6">
        <v>6</v>
      </c>
      <c r="C17" s="7">
        <f>Time!D8</f>
        <v>1706</v>
      </c>
      <c r="D17" s="7" t="str">
        <f>Chemical_Elements!D8</f>
        <v>Graphite</v>
      </c>
      <c r="G17" t="str">
        <f>Battery_Chemistry!D8</f>
        <v>NCM622</v>
      </c>
      <c r="O17" s="13"/>
    </row>
    <row r="18" spans="1:15" x14ac:dyDescent="0.2">
      <c r="A18" s="6">
        <v>7</v>
      </c>
      <c r="C18" s="7">
        <f>Time!D9</f>
        <v>1707</v>
      </c>
      <c r="D18" s="7" t="str">
        <f>Chemical_Elements!D9</f>
        <v>N</v>
      </c>
      <c r="G18" t="str">
        <f>Battery_Chemistry!D9</f>
        <v>NCM622-Graphite (Si)</v>
      </c>
      <c r="O18" s="13"/>
    </row>
    <row r="19" spans="1:15" x14ac:dyDescent="0.2">
      <c r="A19" s="6">
        <v>8</v>
      </c>
      <c r="C19" s="7">
        <f>Time!D10</f>
        <v>1708</v>
      </c>
      <c r="D19" s="7" t="str">
        <f>Chemical_Elements!D10</f>
        <v>O</v>
      </c>
      <c r="G19" t="str">
        <f>Battery_Chemistry!D10</f>
        <v>NCM712-Graphite (Si)</v>
      </c>
      <c r="O19" s="13"/>
    </row>
    <row r="20" spans="1:15" x14ac:dyDescent="0.2">
      <c r="A20" s="6">
        <v>9</v>
      </c>
      <c r="C20" s="7">
        <f>Time!D11</f>
        <v>1709</v>
      </c>
      <c r="D20" s="7" t="str">
        <f>Chemical_Elements!D11</f>
        <v>F</v>
      </c>
      <c r="G20" t="str">
        <f>Battery_Chemistry!D11</f>
        <v>NCM811-Graphite (Si)</v>
      </c>
      <c r="O20" s="13"/>
    </row>
    <row r="21" spans="1:15" x14ac:dyDescent="0.2">
      <c r="A21" s="6">
        <v>10</v>
      </c>
      <c r="C21" s="7">
        <f>Time!D12</f>
        <v>1710</v>
      </c>
      <c r="D21" s="7" t="str">
        <f>Chemical_Elements!D12</f>
        <v>Ne</v>
      </c>
      <c r="G21" t="str">
        <f>Battery_Chemistry!D12</f>
        <v>NCM955-Graphite (Si)</v>
      </c>
      <c r="O21" s="13"/>
    </row>
    <row r="22" spans="1:15" x14ac:dyDescent="0.2">
      <c r="A22" s="6">
        <v>11</v>
      </c>
      <c r="C22" s="7">
        <f>Time!D13</f>
        <v>1711</v>
      </c>
      <c r="D22" s="7" t="str">
        <f>Chemical_Elements!D13</f>
        <v>Na</v>
      </c>
      <c r="G22" t="str">
        <f>Battery_Chemistry!D13</f>
        <v>Li-Air</v>
      </c>
      <c r="O22" s="13"/>
    </row>
    <row r="23" spans="1:15" x14ac:dyDescent="0.2">
      <c r="A23" s="6">
        <v>12</v>
      </c>
      <c r="C23" s="7">
        <f>Time!D14</f>
        <v>1712</v>
      </c>
      <c r="D23" s="7" t="str">
        <f>Chemical_Elements!D14</f>
        <v>Mg</v>
      </c>
      <c r="G23" t="str">
        <f>Battery_Chemistry!D14</f>
        <v>Li-Sulphur</v>
      </c>
      <c r="O23" s="13"/>
    </row>
    <row r="24" spans="1:15" x14ac:dyDescent="0.2">
      <c r="A24" s="6">
        <v>13</v>
      </c>
      <c r="C24" s="7">
        <f>Time!D15</f>
        <v>1713</v>
      </c>
      <c r="D24" s="7" t="str">
        <f>Chemical_Elements!D15</f>
        <v>Al</v>
      </c>
      <c r="G24" t="str">
        <f>Battery_Chemistry!D15</f>
        <v>LNO</v>
      </c>
      <c r="O24" s="13"/>
    </row>
    <row r="25" spans="1:15" x14ac:dyDescent="0.2">
      <c r="A25" s="6">
        <v>14</v>
      </c>
      <c r="C25" s="7">
        <f>Time!D16</f>
        <v>1714</v>
      </c>
      <c r="D25" s="7" t="str">
        <f>Chemical_Elements!D16</f>
        <v>Si</v>
      </c>
      <c r="G25" t="str">
        <f>Battery_Chemistry!D16</f>
        <v>NCMA</v>
      </c>
      <c r="O25" s="13"/>
    </row>
    <row r="26" spans="1:15" x14ac:dyDescent="0.2">
      <c r="A26" s="6">
        <v>15</v>
      </c>
      <c r="C26" s="7">
        <f>Time!D17</f>
        <v>1715</v>
      </c>
      <c r="D26" s="7" t="str">
        <f>Chemical_Elements!D17</f>
        <v>P</v>
      </c>
      <c r="G26" t="str">
        <f>Battery_Chemistry!D17</f>
        <v>NiMH</v>
      </c>
      <c r="O26" s="13"/>
    </row>
    <row r="27" spans="1:15" x14ac:dyDescent="0.2">
      <c r="A27" s="6">
        <v>16</v>
      </c>
      <c r="C27" s="7">
        <f>Time!D18</f>
        <v>1716</v>
      </c>
      <c r="D27" s="7" t="str">
        <f>Chemical_Elements!D18</f>
        <v>S</v>
      </c>
      <c r="O27" s="13"/>
    </row>
    <row r="28" spans="1:15" x14ac:dyDescent="0.2">
      <c r="A28" s="6">
        <v>17</v>
      </c>
      <c r="C28" s="7">
        <f>Time!D19</f>
        <v>1717</v>
      </c>
      <c r="D28" s="7" t="str">
        <f>Chemical_Elements!D19</f>
        <v>Cl</v>
      </c>
      <c r="O28" s="13"/>
    </row>
    <row r="29" spans="1:15" x14ac:dyDescent="0.2">
      <c r="A29" s="6">
        <v>18</v>
      </c>
      <c r="C29" s="7">
        <f>Time!D20</f>
        <v>1718</v>
      </c>
      <c r="D29" s="7" t="str">
        <f>Chemical_Elements!D20</f>
        <v>Ar</v>
      </c>
      <c r="O29" s="13"/>
    </row>
    <row r="30" spans="1:15" x14ac:dyDescent="0.2">
      <c r="A30" s="6">
        <v>19</v>
      </c>
      <c r="C30" s="7">
        <f>Time!D21</f>
        <v>1719</v>
      </c>
      <c r="D30" s="7" t="str">
        <f>Chemical_Elements!D21</f>
        <v>K</v>
      </c>
      <c r="O30" s="13"/>
    </row>
    <row r="31" spans="1:15" x14ac:dyDescent="0.2">
      <c r="A31" s="6">
        <v>20</v>
      </c>
      <c r="C31" s="7">
        <f>Time!D22</f>
        <v>1720</v>
      </c>
      <c r="D31" s="7" t="str">
        <f>Chemical_Elements!D22</f>
        <v>Ca</v>
      </c>
      <c r="O31" s="13"/>
    </row>
    <row r="32" spans="1:15" x14ac:dyDescent="0.2">
      <c r="A32" s="6">
        <v>21</v>
      </c>
      <c r="C32" s="7">
        <f>Time!D23</f>
        <v>1721</v>
      </c>
      <c r="D32" s="7" t="str">
        <f>Chemical_Elements!D23</f>
        <v>Sc</v>
      </c>
      <c r="O32" s="13"/>
    </row>
    <row r="33" spans="1:15" x14ac:dyDescent="0.2">
      <c r="A33" s="6">
        <v>22</v>
      </c>
      <c r="C33" s="7">
        <f>Time!D24</f>
        <v>1722</v>
      </c>
      <c r="D33" s="7" t="str">
        <f>Chemical_Elements!D24</f>
        <v>Ti</v>
      </c>
      <c r="O33" s="13"/>
    </row>
    <row r="34" spans="1:15" x14ac:dyDescent="0.2">
      <c r="A34" s="6">
        <v>23</v>
      </c>
      <c r="C34" s="7">
        <f>Time!D25</f>
        <v>1723</v>
      </c>
      <c r="D34" s="7" t="str">
        <f>Chemical_Elements!D25</f>
        <v>V</v>
      </c>
      <c r="O34" s="13"/>
    </row>
    <row r="35" spans="1:15" x14ac:dyDescent="0.2">
      <c r="A35" s="6">
        <v>24</v>
      </c>
      <c r="C35" s="7">
        <f>Time!D26</f>
        <v>1724</v>
      </c>
      <c r="D35" s="7" t="str">
        <f>Chemical_Elements!D26</f>
        <v>Cr</v>
      </c>
      <c r="O35" s="13"/>
    </row>
    <row r="36" spans="1:15" x14ac:dyDescent="0.2">
      <c r="A36" s="6">
        <v>25</v>
      </c>
      <c r="C36" s="7">
        <f>Time!D27</f>
        <v>1725</v>
      </c>
      <c r="D36" s="7" t="str">
        <f>Chemical_Elements!D27</f>
        <v>Mn</v>
      </c>
      <c r="O36" s="13"/>
    </row>
    <row r="37" spans="1:15" x14ac:dyDescent="0.2">
      <c r="A37" s="6">
        <v>26</v>
      </c>
      <c r="C37" s="7">
        <f>Time!D28</f>
        <v>1726</v>
      </c>
      <c r="D37" s="7" t="str">
        <f>Chemical_Elements!D28</f>
        <v>Fe</v>
      </c>
      <c r="O37" s="13"/>
    </row>
    <row r="38" spans="1:15" x14ac:dyDescent="0.2">
      <c r="A38" s="6">
        <v>27</v>
      </c>
      <c r="C38" s="7">
        <f>Time!D29</f>
        <v>1727</v>
      </c>
      <c r="D38" s="7" t="str">
        <f>Chemical_Elements!D29</f>
        <v>Co</v>
      </c>
      <c r="O38" s="13"/>
    </row>
    <row r="39" spans="1:15" x14ac:dyDescent="0.2">
      <c r="A39" s="6">
        <v>28</v>
      </c>
      <c r="C39" s="7">
        <f>Time!D30</f>
        <v>1728</v>
      </c>
      <c r="D39" s="7" t="str">
        <f>Chemical_Elements!D30</f>
        <v>Ni</v>
      </c>
      <c r="O39" s="13"/>
    </row>
    <row r="40" spans="1:15" x14ac:dyDescent="0.2">
      <c r="A40" s="6">
        <v>29</v>
      </c>
      <c r="C40" s="7">
        <f>Time!D31</f>
        <v>1729</v>
      </c>
      <c r="D40" s="7" t="str">
        <f>Chemical_Elements!D31</f>
        <v>Cu</v>
      </c>
      <c r="O40" s="13"/>
    </row>
    <row r="41" spans="1:15" x14ac:dyDescent="0.2">
      <c r="A41" s="6">
        <v>30</v>
      </c>
      <c r="C41" s="7">
        <f>Time!D32</f>
        <v>1730</v>
      </c>
      <c r="D41" s="7" t="str">
        <f>Chemical_Elements!D32</f>
        <v>Zn</v>
      </c>
      <c r="O41" s="13"/>
    </row>
    <row r="42" spans="1:15" x14ac:dyDescent="0.2">
      <c r="A42" s="6">
        <v>31</v>
      </c>
      <c r="C42" s="7">
        <f>Time!D33</f>
        <v>1731</v>
      </c>
      <c r="D42" s="7" t="str">
        <f>Chemical_Elements!D33</f>
        <v>Ga</v>
      </c>
      <c r="O42" s="13"/>
    </row>
    <row r="43" spans="1:15" x14ac:dyDescent="0.2">
      <c r="A43" s="6">
        <v>32</v>
      </c>
      <c r="C43" s="7">
        <f>Time!D34</f>
        <v>1732</v>
      </c>
      <c r="D43" s="7" t="str">
        <f>Chemical_Elements!D34</f>
        <v>Ge</v>
      </c>
      <c r="O43" s="13"/>
    </row>
    <row r="44" spans="1:15" x14ac:dyDescent="0.2">
      <c r="A44" s="6">
        <v>33</v>
      </c>
      <c r="C44" s="7">
        <f>Time!D35</f>
        <v>1733</v>
      </c>
      <c r="D44" s="7" t="str">
        <f>Chemical_Elements!D35</f>
        <v>As</v>
      </c>
      <c r="O44" s="13"/>
    </row>
    <row r="45" spans="1:15" x14ac:dyDescent="0.2">
      <c r="A45" s="6">
        <v>34</v>
      </c>
      <c r="C45" s="7">
        <f>Time!D36</f>
        <v>1734</v>
      </c>
      <c r="D45" s="7" t="str">
        <f>Chemical_Elements!D36</f>
        <v>Se</v>
      </c>
      <c r="O45" s="13"/>
    </row>
    <row r="46" spans="1:15" x14ac:dyDescent="0.2">
      <c r="A46" s="6">
        <v>35</v>
      </c>
      <c r="C46" s="7">
        <f>Time!D37</f>
        <v>1735</v>
      </c>
      <c r="D46" s="7" t="str">
        <f>Chemical_Elements!D37</f>
        <v>Br</v>
      </c>
      <c r="O46" s="13"/>
    </row>
    <row r="47" spans="1:15" x14ac:dyDescent="0.2">
      <c r="A47" s="6">
        <v>36</v>
      </c>
      <c r="C47" s="7">
        <f>Time!D38</f>
        <v>1736</v>
      </c>
      <c r="D47" s="7" t="str">
        <f>Chemical_Elements!D38</f>
        <v>Kr</v>
      </c>
      <c r="O47" s="13"/>
    </row>
    <row r="48" spans="1:15" x14ac:dyDescent="0.2">
      <c r="A48" s="6">
        <v>37</v>
      </c>
      <c r="C48" s="7">
        <f>Time!D39</f>
        <v>1737</v>
      </c>
      <c r="D48" s="7" t="str">
        <f>Chemical_Elements!D39</f>
        <v>Rb</v>
      </c>
      <c r="O48" s="13"/>
    </row>
    <row r="49" spans="1:15" x14ac:dyDescent="0.2">
      <c r="A49" s="6">
        <v>38</v>
      </c>
      <c r="C49" s="7">
        <f>Time!D40</f>
        <v>1738</v>
      </c>
      <c r="D49" s="7" t="str">
        <f>Chemical_Elements!D40</f>
        <v>Sr</v>
      </c>
      <c r="O49" s="13"/>
    </row>
    <row r="50" spans="1:15" x14ac:dyDescent="0.2">
      <c r="A50" s="6">
        <v>39</v>
      </c>
      <c r="C50" s="7">
        <f>Time!D41</f>
        <v>1739</v>
      </c>
      <c r="D50" s="7" t="str">
        <f>Chemical_Elements!D41</f>
        <v>Y</v>
      </c>
      <c r="O50" s="13"/>
    </row>
    <row r="51" spans="1:15" x14ac:dyDescent="0.2">
      <c r="A51" s="6">
        <v>40</v>
      </c>
      <c r="C51" s="7">
        <f>Time!D42</f>
        <v>1740</v>
      </c>
      <c r="D51" s="7" t="str">
        <f>Chemical_Elements!D42</f>
        <v>Zr</v>
      </c>
      <c r="O51" s="13"/>
    </row>
    <row r="52" spans="1:15" x14ac:dyDescent="0.2">
      <c r="A52" s="6">
        <v>41</v>
      </c>
      <c r="C52" s="7">
        <f>Time!D43</f>
        <v>1741</v>
      </c>
      <c r="D52" s="7" t="str">
        <f>Chemical_Elements!D43</f>
        <v>Nb</v>
      </c>
      <c r="O52" s="13"/>
    </row>
    <row r="53" spans="1:15" x14ac:dyDescent="0.2">
      <c r="A53" s="6">
        <v>42</v>
      </c>
      <c r="C53" s="7">
        <f>Time!D44</f>
        <v>1742</v>
      </c>
      <c r="D53" s="7" t="str">
        <f>Chemical_Elements!D44</f>
        <v>Mo</v>
      </c>
      <c r="O53" s="13"/>
    </row>
    <row r="54" spans="1:15" x14ac:dyDescent="0.2">
      <c r="A54" s="6">
        <v>43</v>
      </c>
      <c r="C54" s="7">
        <f>Time!D45</f>
        <v>1743</v>
      </c>
      <c r="D54" s="7" t="str">
        <f>Chemical_Elements!D45</f>
        <v>Tc</v>
      </c>
      <c r="O54" s="13"/>
    </row>
    <row r="55" spans="1:15" x14ac:dyDescent="0.2">
      <c r="A55" s="6">
        <v>44</v>
      </c>
      <c r="C55" s="7">
        <f>Time!D46</f>
        <v>1744</v>
      </c>
      <c r="D55" s="7" t="str">
        <f>Chemical_Elements!D46</f>
        <v>Ru</v>
      </c>
      <c r="O55" s="13"/>
    </row>
    <row r="56" spans="1:15" x14ac:dyDescent="0.2">
      <c r="A56" s="6">
        <v>45</v>
      </c>
      <c r="C56" s="7">
        <f>Time!D47</f>
        <v>1745</v>
      </c>
      <c r="D56" s="7" t="str">
        <f>Chemical_Elements!D47</f>
        <v>Rh</v>
      </c>
      <c r="O56" s="13"/>
    </row>
    <row r="57" spans="1:15" x14ac:dyDescent="0.2">
      <c r="A57" s="6">
        <v>46</v>
      </c>
      <c r="C57" s="7">
        <f>Time!D48</f>
        <v>1746</v>
      </c>
      <c r="D57" s="7" t="str">
        <f>Chemical_Elements!D48</f>
        <v>Pd</v>
      </c>
      <c r="O57" s="13"/>
    </row>
    <row r="58" spans="1:15" x14ac:dyDescent="0.2">
      <c r="A58" s="6">
        <v>47</v>
      </c>
      <c r="C58" s="7">
        <f>Time!D49</f>
        <v>1747</v>
      </c>
      <c r="D58" s="7" t="str">
        <f>Chemical_Elements!D49</f>
        <v>Ag</v>
      </c>
      <c r="O58" s="13"/>
    </row>
    <row r="59" spans="1:15" x14ac:dyDescent="0.2">
      <c r="A59" s="6">
        <v>48</v>
      </c>
      <c r="C59" s="7">
        <f>Time!D50</f>
        <v>1748</v>
      </c>
      <c r="D59" s="7" t="str">
        <f>Chemical_Elements!D50</f>
        <v>Cd</v>
      </c>
      <c r="O59" s="13"/>
    </row>
    <row r="60" spans="1:15" x14ac:dyDescent="0.2">
      <c r="A60" s="6">
        <v>49</v>
      </c>
      <c r="C60" s="7">
        <f>Time!D51</f>
        <v>1749</v>
      </c>
      <c r="D60" s="7" t="str">
        <f>Chemical_Elements!D51</f>
        <v>In</v>
      </c>
      <c r="O60" s="13"/>
    </row>
    <row r="61" spans="1:15" x14ac:dyDescent="0.2">
      <c r="A61" s="6">
        <v>50</v>
      </c>
      <c r="C61" s="7">
        <f>Time!D52</f>
        <v>1750</v>
      </c>
      <c r="D61" s="7" t="str">
        <f>Chemical_Elements!D52</f>
        <v>Sn</v>
      </c>
      <c r="O61" s="13"/>
    </row>
    <row r="62" spans="1:15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15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15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97B8-D10D-EA46-B16C-41FC531B7B59}">
  <dimension ref="A1:F9"/>
  <sheetViews>
    <sheetView workbookViewId="0">
      <selection activeCell="G5" sqref="G5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303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304</v>
      </c>
      <c r="D3" t="s">
        <v>305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sqref="A1:G10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295</v>
      </c>
      <c r="E2">
        <v>0</v>
      </c>
    </row>
    <row r="3" spans="1:6" x14ac:dyDescent="0.2">
      <c r="A3" s="6" t="s">
        <v>1</v>
      </c>
      <c r="B3" t="s">
        <v>273</v>
      </c>
      <c r="D3" t="s">
        <v>296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E19" sqref="E19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273</v>
      </c>
      <c r="D3" t="s">
        <v>279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289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290</v>
      </c>
      <c r="E2">
        <v>0</v>
      </c>
    </row>
    <row r="3" spans="1:6" x14ac:dyDescent="0.2">
      <c r="A3" s="6" t="s">
        <v>1</v>
      </c>
      <c r="B3" t="s">
        <v>273</v>
      </c>
      <c r="D3" t="s">
        <v>293</v>
      </c>
      <c r="E3">
        <v>1</v>
      </c>
    </row>
    <row r="4" spans="1:6" x14ac:dyDescent="0.2">
      <c r="A4" s="6" t="s">
        <v>2</v>
      </c>
      <c r="B4" t="s">
        <v>8</v>
      </c>
      <c r="D4" t="s">
        <v>297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280</v>
      </c>
      <c r="E2">
        <v>0</v>
      </c>
    </row>
    <row r="3" spans="1:6" x14ac:dyDescent="0.2">
      <c r="A3" s="6" t="s">
        <v>1</v>
      </c>
      <c r="B3" t="s">
        <v>273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281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274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276</v>
      </c>
      <c r="E2">
        <v>0</v>
      </c>
    </row>
    <row r="3" spans="1:6" x14ac:dyDescent="0.2">
      <c r="A3" s="6" t="s">
        <v>1</v>
      </c>
      <c r="B3" t="s">
        <v>275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278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9"/>
  <sheetViews>
    <sheetView workbookViewId="0">
      <selection activeCell="D6" sqref="D6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272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270</v>
      </c>
      <c r="E2">
        <v>0</v>
      </c>
    </row>
    <row r="3" spans="1:6" x14ac:dyDescent="0.2">
      <c r="A3" s="6" t="s">
        <v>1</v>
      </c>
      <c r="B3" t="s">
        <v>273</v>
      </c>
      <c r="D3" t="s">
        <v>251</v>
      </c>
      <c r="E3">
        <v>1</v>
      </c>
    </row>
    <row r="4" spans="1:6" x14ac:dyDescent="0.2">
      <c r="A4" s="6" t="s">
        <v>2</v>
      </c>
      <c r="B4" t="s">
        <v>8</v>
      </c>
      <c r="D4" t="s">
        <v>271</v>
      </c>
      <c r="E4">
        <v>2</v>
      </c>
    </row>
    <row r="5" spans="1:6" x14ac:dyDescent="0.2">
      <c r="A5" s="6" t="s">
        <v>3</v>
      </c>
      <c r="B5" t="s">
        <v>234</v>
      </c>
      <c r="D5" t="s">
        <v>283</v>
      </c>
      <c r="E5">
        <v>3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234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232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233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232</v>
      </c>
      <c r="D8" s="4" t="s">
        <v>291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239</v>
      </c>
      <c r="E2">
        <v>0</v>
      </c>
      <c r="F2" s="1" t="s">
        <v>240</v>
      </c>
    </row>
    <row r="3" spans="1:7" x14ac:dyDescent="0.2">
      <c r="A3" s="6" t="s">
        <v>1</v>
      </c>
      <c r="B3" t="s">
        <v>230</v>
      </c>
      <c r="D3" s="1" t="s">
        <v>237</v>
      </c>
      <c r="E3">
        <v>1</v>
      </c>
      <c r="F3" s="1" t="s">
        <v>241</v>
      </c>
    </row>
    <row r="4" spans="1:7" x14ac:dyDescent="0.2">
      <c r="A4" s="6" t="s">
        <v>2</v>
      </c>
      <c r="B4" t="s">
        <v>8</v>
      </c>
      <c r="D4" s="1" t="s">
        <v>236</v>
      </c>
      <c r="E4">
        <v>2</v>
      </c>
      <c r="F4" s="1" t="s">
        <v>242</v>
      </c>
    </row>
    <row r="5" spans="1:7" x14ac:dyDescent="0.2">
      <c r="A5" s="6" t="s">
        <v>3</v>
      </c>
      <c r="B5" t="s">
        <v>238</v>
      </c>
      <c r="D5" s="1" t="s">
        <v>258</v>
      </c>
      <c r="E5">
        <v>3</v>
      </c>
      <c r="F5" s="1" t="s">
        <v>243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232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250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251</v>
      </c>
      <c r="E4">
        <v>2</v>
      </c>
      <c r="F4" s="1"/>
    </row>
    <row r="5" spans="1:7" ht="16" x14ac:dyDescent="0.2">
      <c r="A5" s="6" t="s">
        <v>3</v>
      </c>
      <c r="B5" s="12" t="s">
        <v>252</v>
      </c>
      <c r="D5" s="1" t="s">
        <v>261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285</v>
      </c>
      <c r="E6">
        <v>4</v>
      </c>
    </row>
    <row r="7" spans="1:7" x14ac:dyDescent="0.2">
      <c r="A7" s="6" t="s">
        <v>15</v>
      </c>
      <c r="B7" s="2">
        <v>43887</v>
      </c>
      <c r="D7" s="1" t="s">
        <v>262</v>
      </c>
      <c r="E7">
        <v>5</v>
      </c>
    </row>
    <row r="8" spans="1:7" x14ac:dyDescent="0.2">
      <c r="A8" s="6" t="s">
        <v>16</v>
      </c>
      <c r="B8" t="s">
        <v>232</v>
      </c>
      <c r="D8" s="1" t="s">
        <v>263</v>
      </c>
      <c r="E8">
        <v>6</v>
      </c>
    </row>
    <row r="9" spans="1:7" x14ac:dyDescent="0.2">
      <c r="A9" s="6" t="s">
        <v>14</v>
      </c>
      <c r="B9" s="3"/>
      <c r="D9" s="1" t="s">
        <v>264</v>
      </c>
      <c r="E9">
        <v>7</v>
      </c>
    </row>
    <row r="10" spans="1:7" x14ac:dyDescent="0.2">
      <c r="A10" s="6"/>
      <c r="D10" s="1" t="s">
        <v>288</v>
      </c>
      <c r="E10">
        <v>8</v>
      </c>
    </row>
    <row r="11" spans="1:7" x14ac:dyDescent="0.2">
      <c r="D11" s="1" t="s">
        <v>265</v>
      </c>
      <c r="E11">
        <v>9</v>
      </c>
      <c r="F11" s="5"/>
    </row>
    <row r="12" spans="1:7" x14ac:dyDescent="0.2">
      <c r="D12" s="1" t="s">
        <v>266</v>
      </c>
      <c r="E12">
        <v>10</v>
      </c>
    </row>
    <row r="13" spans="1:7" x14ac:dyDescent="0.2">
      <c r="D13" s="1" t="s">
        <v>267</v>
      </c>
      <c r="E13">
        <v>11</v>
      </c>
    </row>
    <row r="14" spans="1:7" x14ac:dyDescent="0.2">
      <c r="D14" s="1" t="s">
        <v>268</v>
      </c>
      <c r="E14">
        <v>12</v>
      </c>
    </row>
    <row r="15" spans="1:7" x14ac:dyDescent="0.2">
      <c r="D15" s="1" t="s">
        <v>284</v>
      </c>
      <c r="E15">
        <v>13</v>
      </c>
    </row>
    <row r="16" spans="1:7" x14ac:dyDescent="0.2">
      <c r="D16" s="1" t="s">
        <v>286</v>
      </c>
      <c r="E16">
        <v>14</v>
      </c>
    </row>
    <row r="17" spans="4:5" x14ac:dyDescent="0.2">
      <c r="D17" s="1" t="s">
        <v>287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B3" sqref="B3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301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301</v>
      </c>
      <c r="D2" s="4" t="s">
        <v>259</v>
      </c>
      <c r="E2">
        <v>0</v>
      </c>
      <c r="F2" s="4"/>
    </row>
    <row r="3" spans="1:7" x14ac:dyDescent="0.2">
      <c r="A3" s="6" t="s">
        <v>1</v>
      </c>
      <c r="B3" t="s">
        <v>244</v>
      </c>
      <c r="D3" s="4" t="s">
        <v>260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298</v>
      </c>
      <c r="E4">
        <v>2</v>
      </c>
      <c r="F4" s="4"/>
    </row>
    <row r="5" spans="1:7" x14ac:dyDescent="0.2">
      <c r="A5" s="6" t="s">
        <v>3</v>
      </c>
      <c r="B5" t="s">
        <v>235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232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255</v>
      </c>
      <c r="E2">
        <v>0</v>
      </c>
      <c r="F2" s="1"/>
    </row>
    <row r="3" spans="1:6" x14ac:dyDescent="0.2">
      <c r="A3" s="6" t="s">
        <v>1</v>
      </c>
      <c r="B3" t="s">
        <v>254</v>
      </c>
      <c r="D3" s="7" t="s">
        <v>256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257</v>
      </c>
      <c r="E4">
        <v>2</v>
      </c>
      <c r="F4" s="1"/>
    </row>
    <row r="5" spans="1:6" ht="16" x14ac:dyDescent="0.2">
      <c r="A5" s="6" t="s">
        <v>3</v>
      </c>
      <c r="B5" s="12" t="s">
        <v>252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232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Cover_Dimensions_Aspects</vt:lpstr>
      <vt:lpstr>MAIN_Table</vt:lpstr>
      <vt:lpstr>V2G_Scenarios</vt:lpstr>
      <vt:lpstr>Energy_Storage_Scenarios</vt:lpstr>
      <vt:lpstr>Ownership_Scenarios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Drive_Train</vt:lpstr>
      <vt:lpstr>Battery_Chemistry</vt:lpstr>
      <vt:lpstr>EV_penetration_scenario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2021-09-08T12:08:14Z</dcterms:modified>
</cp:coreProperties>
</file>