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365AD029-38B3-4ADB-8096-DE1E501584AD}" xr6:coauthVersionLast="47" xr6:coauthVersionMax="47" xr10:uidLastSave="{00000000-0000-0000-0000-000000000000}"/>
  <bookViews>
    <workbookView xWindow="8340" yWindow="2220" windowWidth="18165" windowHeight="12000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0" i="5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C127" i="5"/>
  <c r="B127" i="5" s="1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C54" i="5"/>
  <c r="B54" i="5" s="1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C77" i="5"/>
  <c r="B77" i="5" s="1"/>
  <c r="F180" i="5"/>
  <c r="F204" i="5"/>
  <c r="C103" i="5"/>
  <c r="B103" i="5" s="1"/>
  <c r="F240" i="5"/>
  <c r="F276" i="5"/>
  <c r="F144" i="5"/>
  <c r="F122" i="5"/>
  <c r="F140" i="5"/>
  <c r="F112" i="5"/>
  <c r="F104" i="5"/>
  <c r="F96" i="5"/>
  <c r="F88" i="5"/>
  <c r="C45" i="5"/>
  <c r="B45" i="5" s="1"/>
  <c r="F80" i="5"/>
  <c r="F72" i="5"/>
  <c r="F64" i="5"/>
  <c r="F56" i="5"/>
  <c r="C29" i="5"/>
  <c r="B29" i="5" s="1"/>
  <c r="F48" i="5"/>
  <c r="F40" i="5"/>
  <c r="F32" i="5"/>
  <c r="F24" i="5"/>
  <c r="F16" i="5"/>
  <c r="F134" i="5"/>
  <c r="C68" i="5"/>
  <c r="B68" i="5" s="1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C76" i="5"/>
  <c r="B76" i="5" s="1"/>
  <c r="F158" i="5"/>
  <c r="F166" i="5"/>
  <c r="C84" i="5"/>
  <c r="B84" i="5" s="1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C147" i="5"/>
  <c r="B147" i="5" s="1"/>
  <c r="F126" i="5"/>
  <c r="F136" i="5"/>
  <c r="F154" i="5"/>
  <c r="C78" i="5"/>
  <c r="B78" i="5" s="1"/>
  <c r="F162" i="5"/>
  <c r="F170" i="5"/>
  <c r="F174" i="5"/>
  <c r="F182" i="5"/>
  <c r="C92" i="5"/>
  <c r="B92" i="5" s="1"/>
  <c r="F190" i="5"/>
  <c r="F198" i="5"/>
  <c r="F206" i="5"/>
  <c r="F214" i="5"/>
  <c r="F222" i="5"/>
  <c r="F230" i="5"/>
  <c r="F238" i="5"/>
  <c r="C120" i="5"/>
  <c r="B120" i="5" s="1"/>
  <c r="F250" i="5"/>
  <c r="C126" i="5"/>
  <c r="B126" i="5" s="1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C28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H25" i="5"/>
  <c r="C152" i="5" s="1"/>
  <c r="B152" i="5" s="1"/>
  <c r="H33" i="5"/>
  <c r="C26" i="5" s="1"/>
  <c r="H41" i="5"/>
  <c r="C59" i="5" s="1"/>
  <c r="B59" i="5" s="1"/>
  <c r="H49" i="5"/>
  <c r="C62" i="5" s="1"/>
  <c r="B62" i="5" s="1"/>
  <c r="H57" i="5"/>
  <c r="C151" i="5" s="1"/>
  <c r="B151" i="5" s="1"/>
  <c r="H65" i="5"/>
  <c r="C71" i="5" s="1"/>
  <c r="B71" i="5" s="1"/>
  <c r="H73" i="5"/>
  <c r="C55" i="5" s="1"/>
  <c r="B55" i="5" s="1"/>
  <c r="H81" i="5"/>
  <c r="C110" i="5" s="1"/>
  <c r="B110" i="5" s="1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70" i="5"/>
  <c r="B7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69" i="5" l="1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B26" i="5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C13" i="1" s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C14" i="1" s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56" i="1" l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B14" i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3" i="1"/>
  <c r="B11" i="1"/>
  <c r="A662" i="1"/>
  <c r="A654" i="1"/>
  <c r="A646" i="1"/>
  <c r="A638" i="1"/>
  <c r="A630" i="1"/>
  <c r="A622" i="1"/>
  <c r="A614" i="1"/>
  <c r="A606" i="1"/>
  <c r="A598" i="1"/>
  <c r="A590" i="1"/>
  <c r="A663" i="1"/>
  <c r="A631" i="1"/>
  <c r="A607" i="1"/>
  <c r="A661" i="1"/>
  <c r="A653" i="1"/>
  <c r="A645" i="1"/>
  <c r="A637" i="1"/>
  <c r="A629" i="1"/>
  <c r="A621" i="1"/>
  <c r="A613" i="1"/>
  <c r="A605" i="1"/>
  <c r="A597" i="1"/>
  <c r="A639" i="1"/>
  <c r="A599" i="1"/>
  <c r="A660" i="1"/>
  <c r="A652" i="1"/>
  <c r="A644" i="1"/>
  <c r="A636" i="1"/>
  <c r="A628" i="1"/>
  <c r="A620" i="1"/>
  <c r="A612" i="1"/>
  <c r="A604" i="1"/>
  <c r="A596" i="1"/>
  <c r="A659" i="1"/>
  <c r="A651" i="1"/>
  <c r="A643" i="1"/>
  <c r="A635" i="1"/>
  <c r="A627" i="1"/>
  <c r="A619" i="1"/>
  <c r="A611" i="1"/>
  <c r="A603" i="1"/>
  <c r="A595" i="1"/>
  <c r="A655" i="1"/>
  <c r="A623" i="1"/>
  <c r="A591" i="1"/>
  <c r="A658" i="1"/>
  <c r="A650" i="1"/>
  <c r="A642" i="1"/>
  <c r="A634" i="1"/>
  <c r="A626" i="1"/>
  <c r="A618" i="1"/>
  <c r="A610" i="1"/>
  <c r="A602" i="1"/>
  <c r="A594" i="1"/>
  <c r="A647" i="1"/>
  <c r="A615" i="1"/>
  <c r="A657" i="1"/>
  <c r="A649" i="1"/>
  <c r="A641" i="1"/>
  <c r="A633" i="1"/>
  <c r="A625" i="1"/>
  <c r="A617" i="1"/>
  <c r="A609" i="1"/>
  <c r="A601" i="1"/>
  <c r="A593" i="1"/>
  <c r="A656" i="1"/>
  <c r="A648" i="1"/>
  <c r="A640" i="1"/>
  <c r="A632" i="1"/>
  <c r="A624" i="1"/>
  <c r="A616" i="1"/>
  <c r="A608" i="1"/>
  <c r="A600" i="1"/>
  <c r="A592" i="1"/>
  <c r="B10" i="1" l="1"/>
  <c r="B6" i="1"/>
  <c r="A362" i="1" s="1"/>
  <c r="B5" i="1"/>
  <c r="B2" i="1"/>
  <c r="A337" i="1"/>
  <c r="A323" i="1"/>
  <c r="A377" i="1"/>
  <c r="A365" i="1"/>
  <c r="A336" i="1"/>
  <c r="A366" i="1"/>
  <c r="A467" i="1"/>
  <c r="A425" i="1"/>
  <c r="A396" i="1"/>
  <c r="A422" i="1"/>
  <c r="A321" i="1"/>
  <c r="A370" i="1"/>
  <c r="A434" i="1"/>
  <c r="A404" i="1"/>
  <c r="A339" i="1"/>
  <c r="A465" i="1"/>
  <c r="A451" i="1"/>
  <c r="A372" i="1"/>
  <c r="A347" i="1" l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<sst xmlns="http://schemas.openxmlformats.org/spreadsheetml/2006/main" count="1993" uniqueCount="1058">
  <si>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</si>
  <si>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</si>
  <si>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</si>
  <si>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</si>
  <si>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</si>
  <si>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</si>
  <si>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</si>
  <si>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</si>
  <si>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</si>
  <si>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</si>
  <si>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</si>
  <si>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</si>
  <si>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</si>
  <si>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</si>
  <si>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</si>
  <si>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</si>
  <si>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</si>
  <si>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</si>
  <si>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</si>
  <si>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</si>
  <si>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</si>
  <si>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</si>
  <si>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</si>
  <si>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</si>
  <si>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</si>
  <si>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</si>
  <si>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</si>
  <si>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</si>
  <si>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</si>
  <si>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</si>
  <si>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</si>
  <si>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</si>
  <si>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</si>
  <si>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</si>
  <si>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</si>
  <si>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</si>
  <si>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</si>
  <si>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</si>
  <si>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</si>
  <si>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</si>
  <si>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</si>
  <si>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</si>
  <si>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</si>
  <si>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</si>
  <si>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</si>
  <si>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</si>
  <si>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</si>
  <si>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</si>
  <si>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</si>
  <si>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</si>
  <si>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</si>
  <si>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</si>
  <si>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</si>
  <si>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</si>
  <si>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</si>
  <si>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</si>
  <si>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</si>
  <si>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</si>
  <si>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</si>
  <si>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</si>
  <si>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</si>
  <si>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</si>
  <si>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</si>
  <si>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</si>
  <si>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</si>
  <si>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</si>
  <si>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</si>
  <si>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</si>
  <si>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</si>
  <si>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</si>
  <si>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</si>
  <si>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</si>
  <si>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</si>
  <si>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</si>
  <si>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</si>
  <si>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</si>
  <si>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</si>
  <si>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</si>
  <si>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</si>
  <si>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</si>
  <si>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</si>
  <si>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</si>
  <si>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</si>
  <si>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</si>
  <si>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</si>
  <si>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</si>
  <si>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</si>
  <si>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</si>
  <si>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</si>
  <si>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</si>
  <si>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</si>
  <si>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</si>
  <si>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</si>
  <si>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</si>
  <si>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</si>
  <si>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</si>
  <si>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</si>
  <si>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</si>
  <si>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</si>
  <si>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</si>
  <si>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</si>
  <si>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</si>
  <si>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</si>
  <si>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</si>
  <si>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</si>
  <si>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</si>
  <si>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</si>
  <si>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</si>
  <si>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</si>
  <si>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</si>
  <si>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</si>
  <si>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</si>
  <si>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</si>
  <si>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</si>
  <si>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</si>
  <si>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</si>
  <si>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</si>
  <si>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</si>
  <si>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</si>
  <si>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</si>
  <si>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</si>
  <si>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</si>
  <si>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</si>
  <si>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</si>
  <si>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</si>
  <si>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</si>
  <si>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</si>
  <si>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</si>
  <si>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</si>
  <si>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</si>
  <si>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</si>
  <si>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</si>
  <si>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</si>
  <si>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</si>
  <si>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</si>
  <si>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</si>
  <si>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</si>
  <si>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</si>
  <si>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</si>
  <si>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</si>
  <si>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</si>
  <si>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</si>
  <si>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</si>
  <si>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</si>
  <si>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</si>
  <si>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</si>
  <si>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</si>
  <si>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</si>
  <si>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</si>
  <si>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</si>
  <si>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</si>
  <si>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</si>
  <si>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</si>
  <si>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</si>
  <si>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</si>
  <si>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</si>
  <si>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</si>
  <si>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</si>
  <si>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</si>
  <si>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</si>
  <si>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</si>
  <si>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</si>
  <si>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</si>
  <si>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</si>
  <si>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</si>
  <si>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</si>
  <si>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</si>
  <si>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</si>
  <si>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</si>
  <si>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</si>
  <si>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</si>
  <si>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</si>
  <si>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</si>
  <si>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</si>
  <si>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</si>
  <si>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</si>
  <si>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</si>
  <si>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</si>
  <si>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</si>
  <si>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</si>
  <si>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</si>
  <si>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</si>
  <si>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</si>
  <si>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</si>
  <si>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</si>
  <si>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</si>
  <si>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</si>
  <si>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</si>
  <si>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</si>
  <si>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</si>
  <si>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</si>
  <si>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</si>
  <si>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</si>
  <si>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</si>
  <si>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</si>
  <si>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</si>
  <si>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</si>
  <si>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</si>
  <si>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</si>
  <si>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</si>
  <si>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</si>
  <si>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</si>
  <si>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</si>
  <si>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</si>
  <si>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</si>
  <si>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</si>
  <si>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</si>
  <si>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</si>
  <si>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</si>
  <si>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</si>
  <si>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</si>
  <si>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</si>
  <si>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</si>
  <si>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</si>
  <si>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</si>
  <si>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</si>
  <si>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</si>
  <si>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</si>
  <si>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</si>
  <si>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</si>
  <si>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</si>
  <si>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</si>
  <si>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</si>
  <si>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</si>
  <si>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</si>
  <si>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</si>
  <si>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</si>
  <si>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</si>
  <si>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</si>
  <si>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</si>
  <si>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</si>
  <si>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</si>
  <si>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</si>
  <si>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</si>
  <si>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</si>
  <si>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</si>
  <si>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</si>
  <si>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</si>
  <si>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</si>
  <si>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</si>
  <si>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</si>
  <si>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</si>
  <si>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</si>
  <si>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</si>
  <si>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</si>
  <si>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</si>
  <si>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</si>
  <si>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</si>
  <si>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</si>
  <si>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</si>
  <si>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</si>
  <si>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</si>
  <si>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</si>
  <si>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</si>
  <si>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</si>
  <si>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</si>
  <si>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</si>
  <si>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</si>
  <si>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</si>
  <si>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</si>
  <si>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</si>
  <si>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</si>
  <si>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</si>
  <si>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</si>
  <si>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</si>
  <si>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</si>
  <si>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</si>
  <si>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</si>
  <si>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</si>
  <si>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</si>
  <si>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</si>
  <si>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</si>
  <si>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</si>
  <si>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</si>
  <si>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</si>
  <si>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</si>
  <si>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</si>
  <si>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</si>
  <si>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</si>
  <si>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</si>
  <si>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</si>
  <si>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</si>
  <si>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</si>
  <si>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</si>
  <si>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</si>
  <si>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</si>
  <si>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</si>
  <si>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</si>
  <si>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</si>
  <si>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</si>
  <si>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</si>
  <si>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</si>
  <si>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</si>
  <si>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</si>
  <si>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</si>
  <si>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</si>
  <si>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</si>
  <si>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</si>
  <si>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</si>
  <si>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</si>
  <si>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</si>
  <si>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</si>
  <si>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</si>
  <si>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</si>
  <si>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</si>
  <si>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</si>
  <si>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</si>
  <si>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</si>
  <si>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</si>
  <si>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</si>
  <si>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</si>
  <si>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</si>
  <si>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</si>
  <si>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</si>
  <si>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</si>
  <si>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</si>
  <si>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</si>
  <si>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</si>
  <si>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</si>
  <si>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</si>
  <si>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</si>
  <si>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</si>
  <si>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</si>
  <si>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</si>
  <si>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</si>
  <si>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</si>
  <si>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</si>
  <si>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</si>
  <si>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</si>
  <si>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</si>
  <si>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</si>
  <si>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</si>
  <si>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</si>
  <si>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</si>
  <si>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</si>
  <si>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</si>
  <si>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</si>
  <si>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</si>
  <si>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</si>
  <si>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</si>
  <si>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</si>
  <si>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</si>
  <si>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</si>
  <si>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</si>
  <si>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</si>
  <si>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</si>
  <si>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</si>
  <si>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</si>
  <si>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</si>
  <si>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</si>
  <si>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</si>
  <si>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</si>
  <si>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</si>
  <si>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</si>
  <si>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</si>
  <si>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</si>
  <si>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</si>
  <si>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</si>
  <si>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</si>
  <si>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</si>
  <si>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</si>
  <si>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</si>
  <si>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</si>
  <si>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</si>
  <si>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</si>
  <si>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</si>
  <si>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</si>
  <si>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</si>
  <si>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</si>
  <si>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</si>
  <si>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</si>
  <si>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</si>
  <si>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</si>
  <si>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</si>
  <si>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</si>
  <si>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</si>
  <si>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</si>
  <si>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</si>
  <si>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</si>
  <si>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</si>
  <si>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</si>
  <si>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</si>
  <si>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</si>
  <si>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</si>
  <si>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</si>
  <si>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</si>
  <si>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</si>
  <si>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</si>
  <si>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</si>
  <si>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</si>
  <si>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</si>
  <si>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</si>
  <si>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</si>
  <si>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</si>
  <si>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</si>
  <si>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</si>
  <si>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</si>
  <si>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</si>
  <si>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</si>
  <si>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</si>
  <si>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</si>
  <si>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</si>
  <si>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</si>
  <si>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</si>
  <si>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</si>
  <si>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</si>
  <si>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</si>
  <si>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</si>
  <si>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</si>
  <si>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</si>
  <si>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</si>
  <si>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</si>
  <si>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</si>
  <si>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</si>
  <si>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</si>
  <si>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</si>
  <si>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</si>
  <si>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</si>
  <si>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</si>
  <si>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</si>
  <si>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</si>
  <si>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</si>
  <si>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</si>
  <si>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</si>
  <si>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</si>
  <si>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</si>
  <si>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</si>
  <si>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</si>
  <si>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</si>
  <si>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</si>
  <si>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</si>
  <si>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</si>
  <si>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</si>
  <si>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</si>
  <si>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</si>
  <si>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</si>
  <si>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</si>
  <si>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</si>
  <si>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</si>
  <si>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</si>
  <si>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</si>
  <si>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</si>
  <si>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</si>
  <si>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</si>
  <si>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</si>
  <si>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</si>
  <si>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</si>
  <si>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</si>
  <si>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</si>
  <si>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</si>
  <si>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</si>
  <si>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</si>
  <si>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</si>
  <si>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</si>
  <si>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</si>
  <si>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</si>
  <si>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</si>
  <si>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</si>
  <si>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</si>
  <si>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</si>
  <si>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</si>
  <si>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</si>
  <si>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</si>
  <si>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</si>
  <si>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</si>
  <si>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</si>
  <si>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</si>
  <si>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</si>
  <si>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</si>
  <si>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</si>
  <si>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</si>
  <si>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</si>
  <si>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</si>
  <si>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</si>
  <si>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</si>
  <si>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</si>
  <si>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</si>
  <si>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</si>
  <si>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</si>
  <si>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</si>
  <si>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</si>
  <si>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</si>
  <si>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</si>
  <si>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</si>
  <si>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</si>
  <si>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</si>
  <si>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</si>
  <si>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</si>
  <si>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</si>
  <si>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</si>
  <si>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</si>
  <si>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</si>
  <si>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</si>
  <si>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</si>
  <si>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</si>
  <si>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</si>
  <si>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</si>
  <si>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</si>
  <si>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</si>
  <si>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</si>
  <si>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33 OR WORSE</t>
  </si>
  <si>
    <t>32 OR WORSE</t>
  </si>
  <si>
    <t>53 OR WORSE</t>
  </si>
  <si>
    <t>22 OR WORSE</t>
  </si>
  <si>
    <t>17 OR WORSE</t>
  </si>
  <si>
    <t>40 OR WORSE</t>
  </si>
  <si>
    <t>49 OR WORSE</t>
  </si>
  <si>
    <t>51 OR WORSE</t>
  </si>
  <si>
    <t>52 OR WORSE</t>
  </si>
  <si>
    <t>44 OR WORSE</t>
  </si>
  <si>
    <t>25 OR WORSE</t>
  </si>
  <si>
    <t>34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</si>
  <si>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</si>
  <si>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</si>
  <si>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</si>
  <si>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</si>
  <si>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</si>
  <si>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</si>
  <si>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</si>
  <si>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</si>
  <si>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</si>
  <si>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</si>
  <si>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</si>
  <si>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</si>
  <si>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</si>
  <si>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</si>
  <si>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</si>
  <si>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</si>
  <si>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</si>
  <si>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</si>
  <si>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</si>
  <si>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</si>
  <si>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</si>
  <si>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</si>
  <si>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</si>
  <si>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</si>
  <si>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</si>
  <si>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</si>
  <si>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</si>
  <si>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</si>
  <si>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</si>
  <si>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</si>
  <si>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</si>
  <si>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</si>
  <si>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</si>
  <si>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</si>
  <si>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</si>
  <si>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</si>
  <si>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</si>
  <si>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</si>
  <si>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</si>
  <si>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</si>
  <si>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</si>
  <si>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</si>
  <si>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</si>
  <si>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</si>
  <si>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</si>
  <si>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</si>
  <si>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</si>
  <si>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</si>
  <si>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</si>
  <si>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</si>
  <si>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</si>
  <si>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</si>
  <si>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</si>
  <si>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</si>
  <si>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</si>
  <si>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</si>
  <si>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</si>
  <si>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</si>
  <si>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</si>
  <si>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</si>
  <si>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</si>
  <si>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</si>
  <si>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</si>
  <si>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</si>
  <si>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</si>
  <si>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</si>
  <si>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</si>
  <si>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</si>
  <si>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</si>
  <si>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</si>
  <si>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</si>
  <si>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</si>
  <si>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</si>
  <si>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</si>
  <si>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</si>
  <si>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</si>
  <si>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</si>
  <si>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</si>
  <si>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</si>
  <si>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</si>
  <si>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</si>
  <si>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</si>
  <si>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</si>
  <si>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</si>
  <si>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</si>
  <si>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</si>
  <si>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</si>
  <si>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</si>
  <si>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</si>
  <si>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</si>
  <si>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</si>
  <si>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</si>
  <si>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</si>
  <si>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</si>
  <si>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</si>
  <si>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</si>
  <si>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</si>
  <si>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</si>
  <si>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</si>
  <si>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</si>
  <si>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</si>
  <si>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</si>
  <si>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</si>
  <si>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</si>
  <si>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</si>
  <si>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</si>
  <si>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</si>
  <si>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</si>
  <si>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</si>
  <si>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</si>
  <si>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</si>
  <si>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</si>
  <si>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</si>
  <si>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</si>
  <si>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</si>
  <si>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</si>
  <si>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</si>
  <si>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</si>
  <si>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</si>
  <si>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</si>
  <si>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</si>
  <si>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</si>
  <si>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</si>
  <si>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</si>
  <si>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</si>
  <si>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</si>
  <si>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</si>
  <si>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</si>
  <si>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</si>
  <si>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</si>
  <si>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</si>
  <si>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</si>
  <si>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</si>
  <si>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</si>
  <si>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</si>
  <si>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</si>
  <si>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RORY MCILROY</t>
  </si>
  <si>
    <t>JUSTIN THOMAS</t>
  </si>
  <si>
    <t>SCOTTIE SCHEFFLER</t>
  </si>
  <si>
    <t>JON RAHM</t>
  </si>
  <si>
    <t>PATRICK CANTLAY</t>
  </si>
  <si>
    <t>XANDER SCHAUFFELE</t>
  </si>
  <si>
    <t>CAMERON SMITH</t>
  </si>
  <si>
    <t>SAM BURNS</t>
  </si>
  <si>
    <t>MATT FITZPATRICK</t>
  </si>
  <si>
    <t>COLLIN MORIKAWA</t>
  </si>
  <si>
    <t>JORDAN SPIETH</t>
  </si>
  <si>
    <t>SHANE LOWRY</t>
  </si>
  <si>
    <t>TONY FINAU</t>
  </si>
  <si>
    <t>DUSTIN JOHNSON</t>
  </si>
  <si>
    <t>VIKTOR HOVLAND</t>
  </si>
  <si>
    <t>HIDEKI MATSUYAMA</t>
  </si>
  <si>
    <t>JOAQUIN NIEMANN</t>
  </si>
  <si>
    <t>BROOKS KOEPKA</t>
  </si>
  <si>
    <t>CAMERON YOUNG</t>
  </si>
  <si>
    <t>SUNGJAE IM</t>
  </si>
  <si>
    <t>KEEGAN BRADLEY</t>
  </si>
  <si>
    <t>MAX HOMA</t>
  </si>
  <si>
    <t>COREY CONNERS</t>
  </si>
  <si>
    <t>TYRRELL HATTON</t>
  </si>
  <si>
    <t>TOMMY FLEETWOOD</t>
  </si>
  <si>
    <t>JUSTIN ROSE</t>
  </si>
  <si>
    <t>PATRICK REED</t>
  </si>
  <si>
    <t>BRYSON DECHAMBEAU</t>
  </si>
  <si>
    <t>RUSSELL HENLEY</t>
  </si>
  <si>
    <t>ADAM SCOTT</t>
  </si>
  <si>
    <t>DENNY MCCARTHY</t>
  </si>
  <si>
    <t>SI WOO KIM</t>
  </si>
  <si>
    <t>MITO PEREIRA</t>
  </si>
  <si>
    <t>JASON DAY</t>
  </si>
  <si>
    <t>RICKIE FOWLER</t>
  </si>
  <si>
    <t>TOM KIM</t>
  </si>
  <si>
    <t>WYNDHAM CLARK</t>
  </si>
  <si>
    <t>CAMERON DAVIS</t>
  </si>
  <si>
    <t>ADRIAN MERONK</t>
  </si>
  <si>
    <t>VICTOR PEREZ</t>
  </si>
  <si>
    <t>PABLO LARRAZABAL</t>
  </si>
  <si>
    <t>ROMAIN LANGASQUE</t>
  </si>
  <si>
    <t>MATTHIEU PAVON</t>
  </si>
  <si>
    <t>WILCO NIENABER</t>
  </si>
  <si>
    <t>THRISTON LAWRENCE</t>
  </si>
  <si>
    <t>ALEJANDRO DEL REY</t>
  </si>
  <si>
    <t>DEON GERMISHUYS</t>
  </si>
  <si>
    <t>DAVID HORSEY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</si>
  <si>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</si>
  <si>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</si>
  <si>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</si>
  <si>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</si>
  <si>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</si>
  <si>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</si>
  <si>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</si>
  <si>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</si>
  <si>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</si>
  <si>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</si>
  <si>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</si>
  <si>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</si>
  <si>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</si>
  <si>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</si>
  <si>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</si>
  <si>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</si>
  <si>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</si>
  <si>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</si>
  <si>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</si>
  <si>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</si>
  <si>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</si>
  <si>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</si>
  <si>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</si>
  <si>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</si>
  <si>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</si>
  <si>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</si>
  <si>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</si>
  <si>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</si>
  <si>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</si>
  <si>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</si>
  <si>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</si>
  <si>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</si>
  <si>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</si>
  <si>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</si>
  <si>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</si>
  <si>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</si>
  <si>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</si>
  <si>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</si>
  <si>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</si>
  <si>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</si>
  <si>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</si>
  <si>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</si>
  <si>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</si>
  <si>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</si>
  <si>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</si>
  <si>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</si>
  <si>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</si>
  <si>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</si>
  <si>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</si>
  <si>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</si>
  <si>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</si>
  <si>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</si>
  <si>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</si>
  <si>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</si>
  <si>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</si>
  <si>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</si>
  <si>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</si>
  <si>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</si>
  <si>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</si>
  <si>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</si>
  <si>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</si>
  <si>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</si>
  <si>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</si>
  <si>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</si>
  <si>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</si>
  <si>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</si>
  <si>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</si>
  <si>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</si>
  <si>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</si>
  <si>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</si>
  <si>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</si>
  <si>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</si>
  <si>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</si>
  <si>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</si>
  <si>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</si>
  <si>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</si>
  <si>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</si>
  <si>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</si>
  <si>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</si>
  <si>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</si>
  <si>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0.0+110</t>
  </si>
  <si>
    <t>0.0-150</t>
  </si>
  <si>
    <t xml:space="preserve">48 OR BETTER </t>
  </si>
  <si>
    <t xml:space="preserve">16 OR BETTER </t>
  </si>
  <si>
    <t xml:space="preserve">36 OR BETTER </t>
  </si>
  <si>
    <t xml:space="preserve">61 OR BETTER </t>
  </si>
  <si>
    <t xml:space="preserve">29 OR BETTER </t>
  </si>
  <si>
    <t xml:space="preserve">39 OR BETTER </t>
  </si>
  <si>
    <t xml:space="preserve">31 OR BETTER </t>
  </si>
  <si>
    <t xml:space="preserve">47 OR BETTER </t>
  </si>
  <si>
    <t xml:space="preserve">59 OR BETTER </t>
  </si>
  <si>
    <t xml:space="preserve">34 OR BETTER </t>
  </si>
  <si>
    <t xml:space="preserve">38 OR BETTER </t>
  </si>
  <si>
    <t xml:space="preserve">40 OR BETTER </t>
  </si>
  <si>
    <t xml:space="preserve">52 OR BETTER </t>
  </si>
  <si>
    <t xml:space="preserve">15 OR BETTER </t>
  </si>
  <si>
    <t xml:space="preserve">24 OR BETTER </t>
  </si>
  <si>
    <t xml:space="preserve">56 OR BETTER </t>
  </si>
  <si>
    <t xml:space="preserve">51 OR BETTER </t>
  </si>
  <si>
    <t xml:space="preserve">20 OR BETTER </t>
  </si>
  <si>
    <t xml:space="preserve">50 OR BETTER </t>
  </si>
  <si>
    <t xml:space="preserve">17 OR BETTER </t>
  </si>
  <si>
    <t xml:space="preserve">57 OR BETTER </t>
  </si>
  <si>
    <t xml:space="preserve">44 OR BETTER </t>
  </si>
  <si>
    <t xml:space="preserve">9 OR BETTER </t>
  </si>
  <si>
    <t xml:space="preserve">41 OR BETTER </t>
  </si>
  <si>
    <t xml:space="preserve">43 OR BETTER </t>
  </si>
  <si>
    <t xml:space="preserve">33 OR BETTER </t>
  </si>
  <si>
    <t xml:space="preserve">32 OR BETTER </t>
  </si>
  <si>
    <t xml:space="preserve">21 OR BETTER </t>
  </si>
  <si>
    <t xml:space="preserve">22 OR BETTER </t>
  </si>
  <si>
    <t>37 OR WORSE</t>
  </si>
  <si>
    <t>62 OR WORSE</t>
  </si>
  <si>
    <t>30 OR WORSE</t>
  </si>
  <si>
    <t>60 OR WORSE</t>
  </si>
  <si>
    <t>35 OR WORSE</t>
  </si>
  <si>
    <t>39 OR WORSE</t>
  </si>
  <si>
    <t>41 OR WORSE</t>
  </si>
  <si>
    <t>16 OR WORSE</t>
  </si>
  <si>
    <t>57 OR WORSE</t>
  </si>
  <si>
    <t>21 OR WORSE</t>
  </si>
  <si>
    <t>18 OR WORSE</t>
  </si>
  <si>
    <t>58 OR WORSE</t>
  </si>
  <si>
    <t>45 OR WORSE</t>
  </si>
  <si>
    <t>10 OR WORSE</t>
  </si>
  <si>
    <t>42 OR WORSE</t>
  </si>
  <si>
    <t>23 OR WORSE</t>
  </si>
  <si>
    <t>Cincinnati Reds (CIN)</t>
  </si>
  <si>
    <t>Houston Astros (HOU)</t>
  </si>
  <si>
    <t>Cleveland Guardians (CLE)</t>
  </si>
  <si>
    <t>Arizona Diamondbacks (ARI)</t>
  </si>
  <si>
    <t>Philadelphia Phillies (PHI)</t>
  </si>
  <si>
    <t>Oakland Athletics (OAK)</t>
  </si>
  <si>
    <t>Tampa Bay Rays (TB)</t>
  </si>
  <si>
    <t>San Diego Padres (SD)</t>
  </si>
  <si>
    <t>O 2.5-105</t>
  </si>
  <si>
    <t>U 2.5-135</t>
  </si>
  <si>
    <t>O 2.5-125</t>
  </si>
  <si>
    <t>U 2.5-115</t>
  </si>
  <si>
    <t>O 2.5-110</t>
  </si>
  <si>
    <t>U 2.5-130</t>
  </si>
  <si>
    <t>O 2.5+115</t>
  </si>
  <si>
    <t>U 2.5-155</t>
  </si>
  <si>
    <t>0.0-130</t>
  </si>
  <si>
    <t>0.0-110</t>
  </si>
  <si>
    <t>0.0-165</t>
  </si>
  <si>
    <t>0.0+125</t>
  </si>
  <si>
    <t>0.0-155</t>
  </si>
  <si>
    <t>0.0+115</t>
  </si>
  <si>
    <t>RASMUS HOJGAARD</t>
  </si>
  <si>
    <t>YANNIK PAUL</t>
  </si>
  <si>
    <t>ANTOINE ROZNER</t>
  </si>
  <si>
    <t>ROBERT MACINTYRE</t>
  </si>
  <si>
    <t>TAKUMI KANAYA</t>
  </si>
  <si>
    <t>JORGE CAMPILLO</t>
  </si>
  <si>
    <t>EWEN FERGUSON</t>
  </si>
  <si>
    <t>RICHARD MANSELL</t>
  </si>
  <si>
    <t>MARCEL SCHNEIDER</t>
  </si>
  <si>
    <t>NIKLAS NORGAARD MØLLER</t>
  </si>
  <si>
    <t>JOOST LUITEN</t>
  </si>
  <si>
    <t>SEAN CROCKER</t>
  </si>
  <si>
    <t>MARCEL SIEM</t>
  </si>
  <si>
    <t>FABRIZIO ZANOTTI</t>
  </si>
  <si>
    <t>MAXIMILIAN KIEFFER</t>
  </si>
  <si>
    <t>TOM MCKIBBIN</t>
  </si>
  <si>
    <t>MARCUS KINHULT</t>
  </si>
  <si>
    <t>MATTHEW SOUTHGATE</t>
  </si>
  <si>
    <t>PAUL WARING</t>
  </si>
  <si>
    <t>FREDERIC LACROIX</t>
  </si>
  <si>
    <t>SCOTT JAMIESON</t>
  </si>
  <si>
    <t>RIKUYA HOSHINO</t>
  </si>
  <si>
    <t>HENNIE DU PLESSIS</t>
  </si>
  <si>
    <t>CLEMENT SORDET</t>
  </si>
  <si>
    <t>EDDIE PEPPERELL</t>
  </si>
  <si>
    <t>MATTI SCHMID</t>
  </si>
  <si>
    <t>CALLUM SHINKWIN</t>
  </si>
  <si>
    <t>AARON COCKERILL</t>
  </si>
  <si>
    <t>JAZZ JANEWATTANANOND</t>
  </si>
  <si>
    <t>SAMI VALIMAKI</t>
  </si>
  <si>
    <t>KIRADECH APHIBARNRAT</t>
  </si>
  <si>
    <t>JULIEN BRUN</t>
  </si>
  <si>
    <t>DAN BRADBURY</t>
  </si>
  <si>
    <t>GAVIN GREEN</t>
  </si>
  <si>
    <t>EDOARDO MOLINARI</t>
  </si>
  <si>
    <t>MIKE LORENZO VERA</t>
  </si>
  <si>
    <t>CALUM HILL</t>
  </si>
  <si>
    <t>DALE WHITNELL</t>
  </si>
  <si>
    <t>LUKE DONALD</t>
  </si>
  <si>
    <t>SEBASTIAN SODERBERG</t>
  </si>
  <si>
    <t>ANDY SULLIVAN</t>
  </si>
  <si>
    <t>JAYDEN SCHAPER</t>
  </si>
  <si>
    <t>GUIDO MIGLIOZZI</t>
  </si>
  <si>
    <t>HURLY LONG</t>
  </si>
  <si>
    <t>ZANDER LOMBARD</t>
  </si>
  <si>
    <t>CONNOR SYME</t>
  </si>
  <si>
    <t>RAFA CABRERA BELLO</t>
  </si>
  <si>
    <t>JEONG WEON KO</t>
  </si>
  <si>
    <t>MATTHEW BALDWIN</t>
  </si>
  <si>
    <t>KRISTIAN KROGH JOHANNESSEN</t>
  </si>
  <si>
    <t>RENATO PARATORE</t>
  </si>
  <si>
    <t>TOM LEWIS</t>
  </si>
  <si>
    <t>JOHN AXELSEN</t>
  </si>
  <si>
    <t>SHUBHANKAR SHARMA</t>
  </si>
  <si>
    <t>DANIEL VAN TONDER</t>
  </si>
  <si>
    <t>NICK BACHEM</t>
  </si>
  <si>
    <t>OLIVER BEKKER</t>
  </si>
  <si>
    <t>DANIEL BROWN</t>
  </si>
  <si>
    <t>DANIEL GAVINS</t>
  </si>
  <si>
    <t>ADRIEN SADDIER</t>
  </si>
  <si>
    <t>JUSTIN WALTERS</t>
  </si>
  <si>
    <t>DANIEL HILLIER</t>
  </si>
  <si>
    <t>ALEXANDER KNAPPE</t>
  </si>
  <si>
    <t>JEFF WINTHER</t>
  </si>
  <si>
    <t>WIL BESSELING</t>
  </si>
  <si>
    <t>SANTIAGO TARRIO</t>
  </si>
  <si>
    <t>DAAN HUIZING</t>
  </si>
  <si>
    <t>ALFREDO GARCIA-HEREDIA</t>
  </si>
  <si>
    <t>DARREN FICHARDT</t>
  </si>
  <si>
    <t>JACQUES KRUYSWIJK</t>
  </si>
  <si>
    <t>JC RITCHIE</t>
  </si>
  <si>
    <t>LUKAS NEMECZ</t>
  </si>
  <si>
    <t>ROBIN SCIOT-SIEGRIST</t>
  </si>
  <si>
    <t>ANDREW WILSON</t>
  </si>
  <si>
    <t>NICOLAI VON DELLINGSHAUSEN</t>
  </si>
  <si>
    <t>SEBASTIAN HEISELE</t>
  </si>
  <si>
    <t>DAVID RAVETTO</t>
  </si>
  <si>
    <t>FILIPPO CELLI</t>
  </si>
  <si>
    <t>DARIUS VAN DRIEL</t>
  </si>
  <si>
    <t>BRYCE EASTON</t>
  </si>
  <si>
    <t>CHASE HANNA</t>
  </si>
  <si>
    <t>TODD CLEMENTS</t>
  </si>
  <si>
    <t>MAX SCHMITT</t>
  </si>
  <si>
    <t>JACK SENIOR</t>
  </si>
  <si>
    <t>OCKIE STRYDOM</t>
  </si>
  <si>
    <t>ALEX CEJKA</t>
  </si>
  <si>
    <t>HAOTONG LI</t>
  </si>
  <si>
    <t>BORJA VIRTO</t>
  </si>
  <si>
    <t>SOREN KJELDSEN</t>
  </si>
  <si>
    <t>FREDDY SCHOTT</t>
  </si>
  <si>
    <t>NACHO ELVIRA</t>
  </si>
  <si>
    <t>ALEXANDER LEVY</t>
  </si>
  <si>
    <t>THOMAS AIKEN</t>
  </si>
  <si>
    <t>JAMIE DONALDSON</t>
  </si>
  <si>
    <t>MARC WARREN</t>
  </si>
  <si>
    <t>JOHN PARRY</t>
  </si>
  <si>
    <t>MARC HAMMER</t>
  </si>
  <si>
    <t>AGURI IWASAKI</t>
  </si>
  <si>
    <t>JAMES MORRISON</t>
  </si>
  <si>
    <t>MIKAEL LINDBERG</t>
  </si>
  <si>
    <t>LUCAS BJERREGAARD</t>
  </si>
  <si>
    <t>MARTIN SIMONSEN</t>
  </si>
  <si>
    <t>OLIVER WILSON</t>
  </si>
  <si>
    <t>NICOLAS COLSAERTS</t>
  </si>
  <si>
    <t>ELVIS SMYLIE</t>
  </si>
  <si>
    <t>THOMAS ROSENMÜLLER</t>
  </si>
  <si>
    <t>JONAS BAUMGARTNER</t>
  </si>
  <si>
    <t>SEBASTIAN GARCIA RODRIGUEZ</t>
  </si>
  <si>
    <t>OLIVER HUNDEBOLL JORGENSEN</t>
  </si>
  <si>
    <t>SAM HUTSBY</t>
  </si>
  <si>
    <t>NIKLAS LEMKE</t>
  </si>
  <si>
    <t>PIERRE PINEAU</t>
  </si>
  <si>
    <t>GARRICK PORTEOUS</t>
  </si>
  <si>
    <t>PHILIPP MEJOW</t>
  </si>
  <si>
    <t>JANNIK DE BRUYN</t>
  </si>
  <si>
    <t>YEONGSU KIM</t>
  </si>
  <si>
    <t>STEPHEN GALLACHER</t>
  </si>
  <si>
    <t>JOSHUA LEE</t>
  </si>
  <si>
    <t>RICARDO SANTOS</t>
  </si>
  <si>
    <t>VELTEN MEYER</t>
  </si>
  <si>
    <t>TIM WIEDEMEYER</t>
  </si>
  <si>
    <t>THOMAS BJORN</t>
  </si>
  <si>
    <t>PEDRO FIGUEIREDO</t>
  </si>
  <si>
    <t>GARY STAL</t>
  </si>
  <si>
    <t>JOHN MURPHY</t>
  </si>
  <si>
    <t>MATEUSZ GRADECKI</t>
  </si>
  <si>
    <t>EMILIO CUARTERO BLANCO</t>
  </si>
  <si>
    <t>CHRISTOPHER MIVIS</t>
  </si>
  <si>
    <t>ANTON ALBERS</t>
  </si>
  <si>
    <t>TRISTEN STRYDOM</t>
  </si>
  <si>
    <t>MICHAEL HIRMER</t>
  </si>
  <si>
    <t>JEREMY FREIBURGHAUS</t>
  </si>
  <si>
    <t>CHRISTOFFER BRING</t>
  </si>
  <si>
    <t>JOEL STALTER</t>
  </si>
  <si>
    <t>GUNNER WIEBE</t>
  </si>
  <si>
    <t>GUDMUNDUR KRISTJANSSON</t>
  </si>
  <si>
    <t>BLAKE WINDRED</t>
  </si>
  <si>
    <t>OJ FARRELL</t>
  </si>
  <si>
    <t>RASMUS ROSIN</t>
  </si>
  <si>
    <t>DAVID HOWELL</t>
  </si>
  <si>
    <t>MANU GANDAS</t>
  </si>
  <si>
    <t>RICHARD MCEVOY</t>
  </si>
  <si>
    <t>CHENGYAO MA</t>
  </si>
  <si>
    <t>TOBIAS EDEN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</si>
  <si>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</si>
  <si>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</si>
  <si>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</si>
  <si>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</si>
  <si>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</si>
  <si>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</si>
  <si>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</si>
  <si>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</si>
  <si>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Napheesa Collier+430</t>
  </si>
  <si>
    <t>DeWanna Bonner+500</t>
  </si>
  <si>
    <t>Alyssa Thomas+550</t>
  </si>
  <si>
    <t>Kayla McBride+700</t>
  </si>
  <si>
    <t>Tiffany Mitchell+850</t>
  </si>
  <si>
    <t>Tiffany Hayes+950</t>
  </si>
  <si>
    <t>Olivia Nelson-Ododa+1000</t>
  </si>
  <si>
    <t>Bridget Carleton+1100</t>
  </si>
  <si>
    <t>Natisha Hiedeman+1200</t>
  </si>
  <si>
    <t>Dorka Juhasz+1200</t>
  </si>
  <si>
    <t>Marina Mabrey+490</t>
  </si>
  <si>
    <t>Kahleah Copper+500</t>
  </si>
  <si>
    <t>Elena Delle Donne+550</t>
  </si>
  <si>
    <t>Shakira Austin+850</t>
  </si>
  <si>
    <t>Alanna Smith+850</t>
  </si>
  <si>
    <t>Ariel Atkins+950</t>
  </si>
  <si>
    <t>Natasha Cloud+950</t>
  </si>
  <si>
    <t>Elizabeth Williams+1000</t>
  </si>
  <si>
    <t>Brittney Sykes+1000</t>
  </si>
  <si>
    <t>Courtney Williams+1000</t>
  </si>
  <si>
    <t>Jewell Loyd+320</t>
  </si>
  <si>
    <t>Kelsey Mitchell+600</t>
  </si>
  <si>
    <t>Ezi Magbegor+600</t>
  </si>
  <si>
    <t>Aliyah Boston+650</t>
  </si>
  <si>
    <t>NaLyssa Smith+750</t>
  </si>
  <si>
    <t>Ivana Dojkic+950</t>
  </si>
  <si>
    <t>Mercedes Russell+1200</t>
  </si>
  <si>
    <t>Erica Wheeler+1300</t>
  </si>
  <si>
    <t>Lexie Hull+1300</t>
  </si>
  <si>
    <t>Kia Nurse+1300</t>
  </si>
  <si>
    <t>NAPHEESA COLLIER</t>
  </si>
  <si>
    <t>DEWANNA BONNER</t>
  </si>
  <si>
    <t>ALYSSA THOMAS</t>
  </si>
  <si>
    <t>KAYLA MCBRIDE</t>
  </si>
  <si>
    <t>TIFFANY MITCHELL</t>
  </si>
  <si>
    <t>TIFFANY HAYES</t>
  </si>
  <si>
    <t>OLIVIA NELSON-ODODA</t>
  </si>
  <si>
    <t>BRIDGET CARLETON</t>
  </si>
  <si>
    <t>NATISHA HIEDEMAN</t>
  </si>
  <si>
    <t>DORKA JUHASZ</t>
  </si>
  <si>
    <t>MARINA MABREY</t>
  </si>
  <si>
    <t>KAHLEAH COPPER</t>
  </si>
  <si>
    <t>ELENA DELLE DONNE</t>
  </si>
  <si>
    <t>SHAKIRA AUSTIN</t>
  </si>
  <si>
    <t>ALANNA SMITH</t>
  </si>
  <si>
    <t>ARIEL ATKINS</t>
  </si>
  <si>
    <t>NATASHA CLOUD</t>
  </si>
  <si>
    <t>ELIZABETH WILLIAMS</t>
  </si>
  <si>
    <t>BRITTNEY SYKES</t>
  </si>
  <si>
    <t>COURTNEY WILLIAMS</t>
  </si>
  <si>
    <t>JEWELL LOYD</t>
  </si>
  <si>
    <t>KELSEY MITCHELL</t>
  </si>
  <si>
    <t>EZI MAGBEGOR</t>
  </si>
  <si>
    <t>ALIYAH BOSTON</t>
  </si>
  <si>
    <t>NALYSSA SMITH</t>
  </si>
  <si>
    <t>IVANA DOJKIC</t>
  </si>
  <si>
    <t>MERCEDES RUSSELL</t>
  </si>
  <si>
    <t>ERICA WHEELER</t>
  </si>
  <si>
    <t>LEXIE HULL</t>
  </si>
  <si>
    <t>KIA NURSE</t>
  </si>
  <si>
    <t>ABC-25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</si>
</sst>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tabSelected="1" zoomScale="70" zoomScaleNormal="70" workbookViewId="0">
      <selection activeCell="G19" sqref="G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17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60"/>
      <c r="O1" s="1" t="s">
        <v>513</v>
      </c>
      <c r="P1" s="1" t="s">
        <v>514</v>
      </c>
      <c r="Q1" s="1" t="s">
        <v>515</v>
      </c>
    </row>
    <row r="2" spans="1:17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387</v>
      </c>
      <c r="C2" s="4">
        <f>IF(ISERROR(_xlfn.NUMBERVALUE(VLOOKUP(D2,G:H,2,0))),"NO",_xlfn.NUMBERVALUE(VLOOKUP(D2,G:H,2,0)))</f>
        <v>430</v>
      </c>
      <c r="D2" s="54" t="s">
        <v>1027</v>
      </c>
      <c r="F2">
        <f t="shared" ref="F2:F65" si="1">+LEN(G2)</f>
        <v>3</v>
      </c>
      <c r="G2" s="2" t="str">
        <f t="shared" ref="G2:G26" si="2">UPPER(IF(ISBLANK(J2),"",IF(ISNUMBER(SEARCH("+",J2)),LEFT(J2,SEARCH("+",J2,1)-1),LEFT(J2,SEARCH("-",J2,1)-1))))</f>
        <v>ABC</v>
      </c>
      <c r="H2" s="2" t="str">
        <f t="shared" ref="H2:H26" si="3">IF(ISBLANK(J2),0,IF(ISNUMBER(SEARCH("+",J2)),RIGHT(J2,LEN(J2)-SEARCH("+",J2,1)),RIGHT(J2,LEN(J2)-SEARCH("-",J2,1)+1)))</f>
        <v>-25</v>
      </c>
      <c r="I2">
        <f t="shared" ref="I2:I65" si="4">+LEN(J2)</f>
        <v>6</v>
      </c>
      <c r="J2" t="s">
        <v>1057</v>
      </c>
      <c r="O2" t="s">
        <v>677</v>
      </c>
      <c r="P2" t="s">
        <v>778</v>
      </c>
      <c r="Q2" t="s">
        <v>506</v>
      </c>
    </row>
    <row r="3" spans="1:17" x14ac:dyDescent="0.25">
      <c r="A3" s="2">
        <f>IF(ISBLANK(D3),"",COUNTA($B$2:B3))</f>
        <v>2</v>
      </c>
      <c r="B3" s="2">
        <f t="shared" si="0"/>
        <v>450</v>
      </c>
      <c r="C3" s="4">
        <f t="shared" ref="C3:C16" si="5">IF(ISERROR(_xlfn.NUMBERVALUE(VLOOKUP(D3,G:H,2,0))),"NO",_xlfn.NUMBERVALUE(VLOOKUP(D3,G:H,2,0)))</f>
        <v>500</v>
      </c>
      <c r="D3" s="54" t="s">
        <v>1028</v>
      </c>
      <c r="F3">
        <f t="shared" si="1"/>
        <v>16</v>
      </c>
      <c r="G3" s="2" t="str">
        <f t="shared" si="2"/>
        <v>NAPHEESA COLLIER</v>
      </c>
      <c r="H3" s="2" t="str">
        <f t="shared" si="3"/>
        <v>430</v>
      </c>
      <c r="I3">
        <f t="shared" si="4"/>
        <v>20</v>
      </c>
      <c r="J3" t="s">
        <v>997</v>
      </c>
      <c r="O3" t="s">
        <v>665</v>
      </c>
      <c r="P3" t="s">
        <v>779</v>
      </c>
      <c r="Q3" t="s">
        <v>504</v>
      </c>
    </row>
    <row r="4" spans="1:17" x14ac:dyDescent="0.25">
      <c r="A4" s="2">
        <f>IF(ISBLANK(D4),"",COUNTA($B$2:B4))</f>
        <v>3</v>
      </c>
      <c r="B4" s="2">
        <f t="shared" si="0"/>
        <v>495</v>
      </c>
      <c r="C4" s="4">
        <f t="shared" si="5"/>
        <v>550</v>
      </c>
      <c r="D4" s="54" t="s">
        <v>1029</v>
      </c>
      <c r="F4">
        <f t="shared" si="1"/>
        <v>14</v>
      </c>
      <c r="G4" s="2" t="str">
        <f t="shared" si="2"/>
        <v>DEWANNA BONNER</v>
      </c>
      <c r="H4" s="2" t="str">
        <f t="shared" si="3"/>
        <v>500</v>
      </c>
      <c r="I4">
        <f t="shared" si="4"/>
        <v>18</v>
      </c>
      <c r="J4" t="s">
        <v>998</v>
      </c>
      <c r="O4" t="s">
        <v>675</v>
      </c>
      <c r="P4" t="s">
        <v>780</v>
      </c>
      <c r="Q4" t="s">
        <v>807</v>
      </c>
    </row>
    <row r="5" spans="1:17" x14ac:dyDescent="0.25">
      <c r="A5" s="2">
        <f>IF(ISBLANK(D5),"",COUNTA($B$2:B5))</f>
        <v>4</v>
      </c>
      <c r="B5" s="2">
        <f t="shared" si="0"/>
        <v>630</v>
      </c>
      <c r="C5" s="4">
        <f t="shared" si="5"/>
        <v>700</v>
      </c>
      <c r="D5" s="54" t="s">
        <v>1030</v>
      </c>
      <c r="F5">
        <f t="shared" si="1"/>
        <v>13</v>
      </c>
      <c r="G5" s="2" t="str">
        <f t="shared" si="2"/>
        <v>ALYSSA THOMAS</v>
      </c>
      <c r="H5" s="2" t="str">
        <f t="shared" si="3"/>
        <v>550</v>
      </c>
      <c r="I5">
        <f t="shared" si="4"/>
        <v>17</v>
      </c>
      <c r="J5" t="s">
        <v>999</v>
      </c>
      <c r="O5" t="s">
        <v>685</v>
      </c>
      <c r="P5" t="s">
        <v>781</v>
      </c>
      <c r="Q5" t="s">
        <v>808</v>
      </c>
    </row>
    <row r="6" spans="1:17" x14ac:dyDescent="0.25">
      <c r="A6" s="2">
        <f>IF(ISBLANK(D6),"",COUNTA($B$2:B6))</f>
        <v>5</v>
      </c>
      <c r="B6" s="2">
        <f t="shared" si="0"/>
        <v>765</v>
      </c>
      <c r="C6" s="4">
        <f t="shared" si="5"/>
        <v>850</v>
      </c>
      <c r="D6" s="54" t="s">
        <v>1031</v>
      </c>
      <c r="F6">
        <f t="shared" si="1"/>
        <v>13</v>
      </c>
      <c r="G6" s="2" t="str">
        <f t="shared" si="2"/>
        <v>KAYLA MCBRIDE</v>
      </c>
      <c r="H6" s="2" t="str">
        <f t="shared" si="3"/>
        <v>700</v>
      </c>
      <c r="I6">
        <f t="shared" si="4"/>
        <v>17</v>
      </c>
      <c r="J6" t="s">
        <v>1000</v>
      </c>
      <c r="O6" t="s">
        <v>654</v>
      </c>
      <c r="P6" t="s">
        <v>782</v>
      </c>
      <c r="Q6" t="s">
        <v>809</v>
      </c>
    </row>
    <row r="7" spans="1:17" x14ac:dyDescent="0.25">
      <c r="A7" s="2">
        <f>IF(ISBLANK(D7),"",COUNTA($B$2:B7))</f>
        <v>6</v>
      </c>
      <c r="B7" s="2">
        <f t="shared" si="0"/>
        <v>855</v>
      </c>
      <c r="C7" s="4">
        <f t="shared" si="5"/>
        <v>950</v>
      </c>
      <c r="D7" s="54" t="s">
        <v>1032</v>
      </c>
      <c r="F7">
        <f t="shared" si="1"/>
        <v>16</v>
      </c>
      <c r="G7" s="2" t="str">
        <f t="shared" si="2"/>
        <v>TIFFANY MITCHELL</v>
      </c>
      <c r="H7" s="2" t="str">
        <f t="shared" si="3"/>
        <v>850</v>
      </c>
      <c r="I7">
        <f t="shared" si="4"/>
        <v>20</v>
      </c>
      <c r="J7" t="s">
        <v>1001</v>
      </c>
      <c r="O7" t="s">
        <v>666</v>
      </c>
      <c r="P7" t="s">
        <v>783</v>
      </c>
      <c r="Q7" t="s">
        <v>505</v>
      </c>
    </row>
    <row r="8" spans="1:17" x14ac:dyDescent="0.25">
      <c r="A8" s="2">
        <f>IF(ISBLANK(D8),"",COUNTA($B$2:B8))</f>
        <v>7</v>
      </c>
      <c r="B8" s="2">
        <f t="shared" si="0"/>
        <v>900</v>
      </c>
      <c r="C8" s="4">
        <f t="shared" si="5"/>
        <v>1000</v>
      </c>
      <c r="D8" s="54" t="s">
        <v>1033</v>
      </c>
      <c r="F8">
        <f t="shared" si="1"/>
        <v>13</v>
      </c>
      <c r="G8" s="2" t="str">
        <f t="shared" si="2"/>
        <v>TIFFANY HAYES</v>
      </c>
      <c r="H8" s="2" t="str">
        <f t="shared" si="3"/>
        <v>950</v>
      </c>
      <c r="I8">
        <f t="shared" si="4"/>
        <v>17</v>
      </c>
      <c r="J8" t="s">
        <v>1002</v>
      </c>
      <c r="O8" t="s">
        <v>657</v>
      </c>
      <c r="P8" t="s">
        <v>784</v>
      </c>
      <c r="Q8" t="s">
        <v>501</v>
      </c>
    </row>
    <row r="9" spans="1:17" x14ac:dyDescent="0.25">
      <c r="A9" s="2">
        <f>IF(ISBLANK(D9),"",COUNTA($B$2:B9))</f>
        <v>8</v>
      </c>
      <c r="B9" s="2">
        <f t="shared" si="0"/>
        <v>990</v>
      </c>
      <c r="C9" s="4">
        <f t="shared" si="5"/>
        <v>1100</v>
      </c>
      <c r="D9" s="54" t="s">
        <v>1034</v>
      </c>
      <c r="F9">
        <f t="shared" si="1"/>
        <v>19</v>
      </c>
      <c r="G9" s="2" t="str">
        <f t="shared" si="2"/>
        <v>OLIVIA NELSON-ODODA</v>
      </c>
      <c r="H9" s="2" t="str">
        <f t="shared" si="3"/>
        <v>1000</v>
      </c>
      <c r="I9">
        <f t="shared" si="4"/>
        <v>24</v>
      </c>
      <c r="J9" t="s">
        <v>1003</v>
      </c>
      <c r="O9" t="s">
        <v>670</v>
      </c>
      <c r="P9" t="s">
        <v>785</v>
      </c>
      <c r="Q9" t="s">
        <v>512</v>
      </c>
    </row>
    <row r="10" spans="1:17" x14ac:dyDescent="0.25">
      <c r="A10" s="2">
        <f>IF(ISBLANK(D10),"",COUNTA($B$2:B10))</f>
        <v>9</v>
      </c>
      <c r="B10" s="2">
        <f t="shared" si="0"/>
        <v>1080</v>
      </c>
      <c r="C10" s="4">
        <f t="shared" si="5"/>
        <v>1200</v>
      </c>
      <c r="D10" s="54" t="s">
        <v>1035</v>
      </c>
      <c r="F10">
        <f t="shared" si="1"/>
        <v>16</v>
      </c>
      <c r="G10" s="2" t="str">
        <f t="shared" si="2"/>
        <v>BRIDGET CARLETON</v>
      </c>
      <c r="H10" s="2" t="str">
        <f t="shared" si="3"/>
        <v>1100</v>
      </c>
      <c r="I10">
        <f t="shared" si="4"/>
        <v>21</v>
      </c>
      <c r="J10" t="s">
        <v>1004</v>
      </c>
      <c r="O10" t="s">
        <v>678</v>
      </c>
      <c r="P10" t="s">
        <v>786</v>
      </c>
      <c r="Q10" t="s">
        <v>810</v>
      </c>
    </row>
    <row r="11" spans="1:17" x14ac:dyDescent="0.25">
      <c r="A11" s="2">
        <f>IF(ISBLANK(D11),"",COUNTA($B$2:B11))</f>
        <v>10</v>
      </c>
      <c r="B11" s="2">
        <f t="shared" si="0"/>
        <v>1080</v>
      </c>
      <c r="C11" s="4">
        <f t="shared" si="5"/>
        <v>1200</v>
      </c>
      <c r="D11" s="54" t="s">
        <v>1036</v>
      </c>
      <c r="F11">
        <f t="shared" si="1"/>
        <v>16</v>
      </c>
      <c r="G11" s="2" t="str">
        <f t="shared" si="2"/>
        <v>NATISHA HIEDEMAN</v>
      </c>
      <c r="H11" s="2" t="str">
        <f t="shared" si="3"/>
        <v>1200</v>
      </c>
      <c r="I11">
        <f t="shared" si="4"/>
        <v>21</v>
      </c>
      <c r="J11" t="s">
        <v>1005</v>
      </c>
      <c r="O11" t="s">
        <v>661</v>
      </c>
      <c r="P11" t="s">
        <v>787</v>
      </c>
      <c r="Q11" t="s">
        <v>811</v>
      </c>
    </row>
    <row r="12" spans="1:17" x14ac:dyDescent="0.25">
      <c r="A12" s="2">
        <f>IF(ISBLANK(D12),"",COUNTA($B$2:B12))</f>
        <v>11</v>
      </c>
      <c r="B12" s="2">
        <f t="shared" si="0"/>
        <v>-28</v>
      </c>
      <c r="C12" s="4">
        <f t="shared" si="5"/>
        <v>-25</v>
      </c>
      <c r="D12" s="54" t="s">
        <v>100</v>
      </c>
      <c r="F12">
        <f t="shared" si="1"/>
        <v>12</v>
      </c>
      <c r="G12" s="2" t="str">
        <f t="shared" si="2"/>
        <v>DORKA JUHASZ</v>
      </c>
      <c r="H12" s="2" t="str">
        <f t="shared" si="3"/>
        <v>1200</v>
      </c>
      <c r="I12">
        <f t="shared" si="4"/>
        <v>17</v>
      </c>
      <c r="J12" t="s">
        <v>1006</v>
      </c>
      <c r="O12" t="s">
        <v>663</v>
      </c>
      <c r="P12" t="s">
        <v>788</v>
      </c>
      <c r="Q12" t="s">
        <v>812</v>
      </c>
    </row>
    <row r="13" spans="1:17" x14ac:dyDescent="0.25">
      <c r="A13" s="2">
        <f>IF(ISBLANK(D13),"",COUNTA($B$2:B13))</f>
        <v>12</v>
      </c>
      <c r="B13" s="2">
        <f t="shared" si="0"/>
        <v>441</v>
      </c>
      <c r="C13" s="4">
        <f t="shared" si="5"/>
        <v>490</v>
      </c>
      <c r="D13" s="54" t="s">
        <v>1037</v>
      </c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O13" t="s">
        <v>681</v>
      </c>
      <c r="P13" t="s">
        <v>789</v>
      </c>
      <c r="Q13" t="s">
        <v>813</v>
      </c>
    </row>
    <row r="14" spans="1:17" x14ac:dyDescent="0.25">
      <c r="A14" s="2">
        <f>IF(ISBLANK(D14),"",COUNTA($B$2:B14))</f>
        <v>13</v>
      </c>
      <c r="B14" s="2">
        <f t="shared" si="0"/>
        <v>450</v>
      </c>
      <c r="C14" s="4">
        <f>IF(ISERROR(_xlfn.NUMBERVALUE(VLOOKUP(D14,G:H,2,0))),"NO",_xlfn.NUMBERVALUE(VLOOKUP(D14,G:H,2,0)))</f>
        <v>500</v>
      </c>
      <c r="D14" s="54" t="s">
        <v>1038</v>
      </c>
      <c r="F14">
        <f t="shared" si="1"/>
        <v>13</v>
      </c>
      <c r="G14" s="2" t="str">
        <f t="shared" si="2"/>
        <v>MARINA MABREY</v>
      </c>
      <c r="H14" s="2" t="str">
        <f t="shared" si="3"/>
        <v>490</v>
      </c>
      <c r="I14">
        <f t="shared" si="4"/>
        <v>17</v>
      </c>
      <c r="J14" t="s">
        <v>1007</v>
      </c>
      <c r="O14" t="s">
        <v>664</v>
      </c>
      <c r="P14" t="s">
        <v>790</v>
      </c>
      <c r="Q14" t="s">
        <v>502</v>
      </c>
    </row>
    <row r="15" spans="1:17" x14ac:dyDescent="0.25">
      <c r="A15" s="2">
        <f>IF(ISBLANK(D15),"",COUNTA($B$2:B15))</f>
        <v>14</v>
      </c>
      <c r="B15" s="2">
        <f t="shared" si="0"/>
        <v>495</v>
      </c>
      <c r="C15" s="4">
        <f t="shared" si="5"/>
        <v>550</v>
      </c>
      <c r="D15" s="54" t="s">
        <v>1039</v>
      </c>
      <c r="F15">
        <f t="shared" si="1"/>
        <v>14</v>
      </c>
      <c r="G15" s="2" t="str">
        <f t="shared" si="2"/>
        <v>KAHLEAH COPPER</v>
      </c>
      <c r="H15" s="2" t="str">
        <f t="shared" si="3"/>
        <v>500</v>
      </c>
      <c r="I15">
        <f t="shared" si="4"/>
        <v>18</v>
      </c>
      <c r="J15" t="s">
        <v>1008</v>
      </c>
      <c r="O15" t="s">
        <v>651</v>
      </c>
      <c r="P15" t="s">
        <v>791</v>
      </c>
      <c r="Q15" t="s">
        <v>814</v>
      </c>
    </row>
    <row r="16" spans="1:17" x14ac:dyDescent="0.25">
      <c r="A16" s="2">
        <f>IF(ISBLANK(D16),"",COUNTA($B$2:B16))</f>
        <v>15</v>
      </c>
      <c r="B16" s="2">
        <f t="shared" si="0"/>
        <v>765</v>
      </c>
      <c r="C16" s="4">
        <f t="shared" si="5"/>
        <v>850</v>
      </c>
      <c r="D16" s="54" t="s">
        <v>1040</v>
      </c>
      <c r="F16">
        <f t="shared" si="1"/>
        <v>17</v>
      </c>
      <c r="G16" s="2" t="str">
        <f t="shared" si="2"/>
        <v>ELENA DELLE DONNE</v>
      </c>
      <c r="H16" s="2" t="str">
        <f t="shared" si="3"/>
        <v>550</v>
      </c>
      <c r="I16">
        <f t="shared" si="4"/>
        <v>21</v>
      </c>
      <c r="J16" t="s">
        <v>1009</v>
      </c>
      <c r="O16" t="s">
        <v>658</v>
      </c>
      <c r="P16" t="s">
        <v>792</v>
      </c>
      <c r="Q16" t="s">
        <v>510</v>
      </c>
    </row>
    <row r="17" spans="1:17" x14ac:dyDescent="0.25">
      <c r="A17" s="2">
        <f>IF(ISBLANK(D17),"",COUNTA($B$2:B17))</f>
        <v>16</v>
      </c>
      <c r="B17" s="2">
        <f t="shared" si="0"/>
        <v>765</v>
      </c>
      <c r="C17" s="4">
        <f t="shared" ref="C17:C65" si="6">IF(ISERROR(_xlfn.NUMBERVALUE(VLOOKUP(D17,G:H,2,0))),"NO",_xlfn.NUMBERVALUE(VLOOKUP(D17,G:H,2,0)))</f>
        <v>850</v>
      </c>
      <c r="D17" s="54" t="s">
        <v>1041</v>
      </c>
      <c r="F17">
        <f t="shared" si="1"/>
        <v>14</v>
      </c>
      <c r="G17" s="2" t="str">
        <f t="shared" si="2"/>
        <v>SHAKIRA AUSTIN</v>
      </c>
      <c r="H17" s="2" t="str">
        <f t="shared" si="3"/>
        <v>850</v>
      </c>
      <c r="I17">
        <f t="shared" si="4"/>
        <v>18</v>
      </c>
      <c r="J17" t="s">
        <v>1010</v>
      </c>
      <c r="O17" t="s">
        <v>673</v>
      </c>
      <c r="P17" t="s">
        <v>787</v>
      </c>
      <c r="Q17" t="s">
        <v>811</v>
      </c>
    </row>
    <row r="18" spans="1:17" x14ac:dyDescent="0.25">
      <c r="A18" s="2">
        <f>IF(ISBLANK(D18),"",COUNTA($B$2:B18))</f>
        <v>17</v>
      </c>
      <c r="B18" s="2">
        <f t="shared" si="0"/>
        <v>855</v>
      </c>
      <c r="C18" s="4">
        <f t="shared" si="6"/>
        <v>950</v>
      </c>
      <c r="D18" s="54" t="s">
        <v>1042</v>
      </c>
      <c r="F18">
        <f t="shared" si="1"/>
        <v>12</v>
      </c>
      <c r="G18" s="2" t="str">
        <f t="shared" si="2"/>
        <v>ALANNA SMITH</v>
      </c>
      <c r="H18" s="2" t="str">
        <f t="shared" si="3"/>
        <v>850</v>
      </c>
      <c r="I18">
        <f t="shared" si="4"/>
        <v>16</v>
      </c>
      <c r="J18" t="s">
        <v>1011</v>
      </c>
      <c r="O18" t="s">
        <v>649</v>
      </c>
      <c r="P18" t="s">
        <v>789</v>
      </c>
      <c r="Q18" t="s">
        <v>813</v>
      </c>
    </row>
    <row r="19" spans="1:17" x14ac:dyDescent="0.25">
      <c r="A19" s="2">
        <f>IF(ISBLANK(D19),"",COUNTA($B$2:B19))</f>
        <v>18</v>
      </c>
      <c r="B19" s="2">
        <f t="shared" si="0"/>
        <v>855</v>
      </c>
      <c r="C19" s="4">
        <f t="shared" si="6"/>
        <v>950</v>
      </c>
      <c r="D19" s="54" t="s">
        <v>1043</v>
      </c>
      <c r="F19">
        <f t="shared" si="1"/>
        <v>12</v>
      </c>
      <c r="G19" s="2" t="str">
        <f t="shared" si="2"/>
        <v>ARIEL ATKINS</v>
      </c>
      <c r="H19" s="2" t="str">
        <f t="shared" si="3"/>
        <v>950</v>
      </c>
      <c r="I19">
        <f t="shared" si="4"/>
        <v>16</v>
      </c>
      <c r="J19" t="s">
        <v>1012</v>
      </c>
      <c r="O19" t="s">
        <v>668</v>
      </c>
      <c r="P19" t="s">
        <v>793</v>
      </c>
      <c r="Q19" t="s">
        <v>815</v>
      </c>
    </row>
    <row r="20" spans="1:17" x14ac:dyDescent="0.25">
      <c r="A20" s="2">
        <f>IF(ISBLANK(D20),"",COUNTA($B$2:B20))</f>
        <v>19</v>
      </c>
      <c r="B20" s="2">
        <f t="shared" si="0"/>
        <v>900</v>
      </c>
      <c r="C20" s="4">
        <f t="shared" si="6"/>
        <v>1000</v>
      </c>
      <c r="D20" s="54" t="s">
        <v>1044</v>
      </c>
      <c r="F20">
        <f t="shared" si="1"/>
        <v>13</v>
      </c>
      <c r="G20" s="2" t="str">
        <f t="shared" si="2"/>
        <v>NATASHA CLOUD</v>
      </c>
      <c r="H20" s="2" t="str">
        <f t="shared" si="3"/>
        <v>950</v>
      </c>
      <c r="I20">
        <f t="shared" si="4"/>
        <v>17</v>
      </c>
      <c r="J20" t="s">
        <v>1013</v>
      </c>
      <c r="O20" t="s">
        <v>656</v>
      </c>
      <c r="P20" t="s">
        <v>784</v>
      </c>
      <c r="Q20" t="s">
        <v>501</v>
      </c>
    </row>
    <row r="21" spans="1:17" x14ac:dyDescent="0.25">
      <c r="A21" s="2">
        <f>IF(ISBLANK(D21),"",COUNTA($B$2:B21))</f>
        <v>20</v>
      </c>
      <c r="B21" s="2">
        <f t="shared" si="0"/>
        <v>900</v>
      </c>
      <c r="C21" s="4">
        <f t="shared" si="6"/>
        <v>1000</v>
      </c>
      <c r="D21" s="54" t="s">
        <v>1045</v>
      </c>
      <c r="F21">
        <f t="shared" si="1"/>
        <v>18</v>
      </c>
      <c r="G21" s="2" t="str">
        <f t="shared" si="2"/>
        <v>ELIZABETH WILLIAMS</v>
      </c>
      <c r="H21" s="2" t="str">
        <f t="shared" si="3"/>
        <v>1000</v>
      </c>
      <c r="I21">
        <f t="shared" si="4"/>
        <v>23</v>
      </c>
      <c r="J21" t="s">
        <v>1014</v>
      </c>
      <c r="O21" t="s">
        <v>669</v>
      </c>
      <c r="P21" t="s">
        <v>782</v>
      </c>
      <c r="Q21" t="s">
        <v>809</v>
      </c>
    </row>
    <row r="22" spans="1:17" x14ac:dyDescent="0.25">
      <c r="A22" s="2">
        <f>IF(ISBLANK(D22),"",COUNTA($B$2:B22))</f>
        <v>21</v>
      </c>
      <c r="B22" s="2">
        <f t="shared" si="0"/>
        <v>900</v>
      </c>
      <c r="C22" s="4">
        <f t="shared" si="6"/>
        <v>1000</v>
      </c>
      <c r="D22" s="54" t="s">
        <v>1046</v>
      </c>
      <c r="F22">
        <f t="shared" si="1"/>
        <v>14</v>
      </c>
      <c r="G22" s="2" t="str">
        <f t="shared" si="2"/>
        <v>BRITTNEY SYKES</v>
      </c>
      <c r="H22" s="2" t="str">
        <f t="shared" si="3"/>
        <v>1000</v>
      </c>
      <c r="I22">
        <f t="shared" si="4"/>
        <v>19</v>
      </c>
      <c r="J22" t="s">
        <v>1015</v>
      </c>
      <c r="O22" t="s">
        <v>680</v>
      </c>
      <c r="P22" t="s">
        <v>794</v>
      </c>
      <c r="Q22" t="s">
        <v>508</v>
      </c>
    </row>
    <row r="23" spans="1:17" x14ac:dyDescent="0.25">
      <c r="A23" s="2">
        <f>IF(ISBLANK(D23),"",COUNTA($B$2:B23))</f>
        <v>22</v>
      </c>
      <c r="B23" s="2">
        <f t="shared" si="0"/>
        <v>-28</v>
      </c>
      <c r="C23" s="4">
        <f t="shared" si="6"/>
        <v>-25</v>
      </c>
      <c r="D23" s="54" t="s">
        <v>100</v>
      </c>
      <c r="F23">
        <f t="shared" si="1"/>
        <v>17</v>
      </c>
      <c r="G23" s="2" t="str">
        <f t="shared" si="2"/>
        <v>COURTNEY WILLIAMS</v>
      </c>
      <c r="H23" s="2" t="str">
        <f t="shared" si="3"/>
        <v>1000</v>
      </c>
      <c r="I23">
        <f t="shared" si="4"/>
        <v>22</v>
      </c>
      <c r="J23" t="s">
        <v>1016</v>
      </c>
      <c r="O23" t="s">
        <v>652</v>
      </c>
      <c r="P23" t="s">
        <v>795</v>
      </c>
      <c r="Q23" t="s">
        <v>816</v>
      </c>
    </row>
    <row r="24" spans="1:17" x14ac:dyDescent="0.25">
      <c r="A24" s="2">
        <f>IF(ISBLANK(D24),"",COUNTA($B$2:B24))</f>
        <v>23</v>
      </c>
      <c r="B24" s="2">
        <f t="shared" si="0"/>
        <v>288</v>
      </c>
      <c r="C24" s="4">
        <f t="shared" si="6"/>
        <v>320</v>
      </c>
      <c r="D24" s="54" t="s">
        <v>1047</v>
      </c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O24" t="s">
        <v>674</v>
      </c>
      <c r="P24" t="s">
        <v>796</v>
      </c>
      <c r="Q24" t="s">
        <v>507</v>
      </c>
    </row>
    <row r="25" spans="1:17" x14ac:dyDescent="0.25">
      <c r="A25" s="2">
        <f>IF(ISBLANK(D25),"",COUNTA($B$2:B25))</f>
        <v>24</v>
      </c>
      <c r="B25" s="2">
        <f t="shared" si="0"/>
        <v>540</v>
      </c>
      <c r="C25" s="4">
        <f t="shared" si="6"/>
        <v>600</v>
      </c>
      <c r="D25" s="54" t="s">
        <v>1048</v>
      </c>
      <c r="F25">
        <f t="shared" si="1"/>
        <v>11</v>
      </c>
      <c r="G25" s="2" t="str">
        <f t="shared" si="2"/>
        <v>JEWELL LOYD</v>
      </c>
      <c r="H25" s="2" t="str">
        <f t="shared" si="3"/>
        <v>320</v>
      </c>
      <c r="I25">
        <f t="shared" si="4"/>
        <v>15</v>
      </c>
      <c r="J25" t="s">
        <v>1017</v>
      </c>
      <c r="O25" t="s">
        <v>682</v>
      </c>
      <c r="P25" t="s">
        <v>783</v>
      </c>
      <c r="Q25" t="s">
        <v>505</v>
      </c>
    </row>
    <row r="26" spans="1:17" x14ac:dyDescent="0.25">
      <c r="A26" s="2">
        <f>IF(ISBLANK(D26),"",COUNTA($B$2:B26))</f>
        <v>25</v>
      </c>
      <c r="B26" s="2">
        <f t="shared" si="0"/>
        <v>540</v>
      </c>
      <c r="C26" s="4">
        <f t="shared" si="6"/>
        <v>600</v>
      </c>
      <c r="D26" s="54" t="s">
        <v>1049</v>
      </c>
      <c r="F26">
        <f t="shared" si="1"/>
        <v>15</v>
      </c>
      <c r="G26" s="2" t="str">
        <f t="shared" si="2"/>
        <v>KELSEY MITCHELL</v>
      </c>
      <c r="H26" s="2" t="str">
        <f t="shared" si="3"/>
        <v>600</v>
      </c>
      <c r="I26">
        <f t="shared" si="4"/>
        <v>19</v>
      </c>
      <c r="J26" t="s">
        <v>1018</v>
      </c>
      <c r="O26" t="s">
        <v>648</v>
      </c>
      <c r="P26" t="s">
        <v>797</v>
      </c>
      <c r="Q26" t="s">
        <v>817</v>
      </c>
    </row>
    <row r="27" spans="1:17" x14ac:dyDescent="0.25">
      <c r="A27" s="2">
        <f>IF(ISBLANK(D27),"",COUNTA($B$2:B27))</f>
        <v>26</v>
      </c>
      <c r="B27" s="2">
        <f t="shared" si="0"/>
        <v>585</v>
      </c>
      <c r="C27" s="4">
        <f t="shared" si="6"/>
        <v>650</v>
      </c>
      <c r="D27" s="54" t="s">
        <v>1050</v>
      </c>
      <c r="F27">
        <f t="shared" si="1"/>
        <v>12</v>
      </c>
      <c r="G27" s="2" t="str">
        <f t="shared" ref="G27:G66" si="7">UPPER(IF(ISBLANK(J27),"",IF(ISNUMBER(SEARCH("+",J27)),LEFT(J27,SEARCH("+",J27,1)-1),LEFT(J27,SEARCH("-",J27,1)-1))))</f>
        <v>EZI MAGBEGOR</v>
      </c>
      <c r="H27" s="2" t="str">
        <f t="shared" ref="H27:H32" si="8">IF(ISBLANK(J27),0,IF(ISNUMBER(SEARCH("+",J27)),RIGHT(J27,LEN(J27)-SEARCH("+",J27,1)),RIGHT(J27,LEN(J27)-SEARCH("-",J27,1)+1)))</f>
        <v>600</v>
      </c>
      <c r="I27">
        <f t="shared" si="4"/>
        <v>16</v>
      </c>
      <c r="J27" t="s">
        <v>1019</v>
      </c>
      <c r="O27" t="s">
        <v>676</v>
      </c>
      <c r="P27" t="s">
        <v>798</v>
      </c>
      <c r="Q27" t="s">
        <v>818</v>
      </c>
    </row>
    <row r="28" spans="1:17" x14ac:dyDescent="0.25">
      <c r="A28" s="2">
        <f>IF(ISBLANK(D28),"",COUNTA($B$2:B28))</f>
        <v>27</v>
      </c>
      <c r="B28" s="2">
        <f t="shared" si="0"/>
        <v>675</v>
      </c>
      <c r="C28" s="4">
        <f t="shared" si="6"/>
        <v>750</v>
      </c>
      <c r="D28" s="54" t="s">
        <v>1051</v>
      </c>
      <c r="F28">
        <f t="shared" si="1"/>
        <v>13</v>
      </c>
      <c r="G28" s="2" t="str">
        <f t="shared" si="7"/>
        <v>ALIYAH BOSTON</v>
      </c>
      <c r="H28" s="2" t="str">
        <f t="shared" si="8"/>
        <v>650</v>
      </c>
      <c r="I28">
        <f t="shared" si="4"/>
        <v>17</v>
      </c>
      <c r="J28" t="s">
        <v>1020</v>
      </c>
      <c r="O28" t="s">
        <v>655</v>
      </c>
      <c r="P28" t="s">
        <v>799</v>
      </c>
      <c r="Q28" t="s">
        <v>819</v>
      </c>
    </row>
    <row r="29" spans="1:17" x14ac:dyDescent="0.25">
      <c r="A29" s="2">
        <f>IF(ISBLANK(D29),"",COUNTA($B$2:B29))</f>
        <v>28</v>
      </c>
      <c r="B29" s="2">
        <f t="shared" si="0"/>
        <v>855</v>
      </c>
      <c r="C29" s="4">
        <f t="shared" si="6"/>
        <v>950</v>
      </c>
      <c r="D29" s="54" t="s">
        <v>1052</v>
      </c>
      <c r="F29">
        <f t="shared" si="1"/>
        <v>13</v>
      </c>
      <c r="G29" s="2" t="str">
        <f t="shared" si="7"/>
        <v>NALYSSA SMITH</v>
      </c>
      <c r="H29" s="2" t="str">
        <f t="shared" si="8"/>
        <v>750</v>
      </c>
      <c r="I29">
        <f t="shared" si="4"/>
        <v>17</v>
      </c>
      <c r="J29" t="s">
        <v>1021</v>
      </c>
      <c r="O29" t="s">
        <v>650</v>
      </c>
      <c r="P29" t="s">
        <v>800</v>
      </c>
      <c r="Q29" t="s">
        <v>820</v>
      </c>
    </row>
    <row r="30" spans="1:17" x14ac:dyDescent="0.25">
      <c r="A30" s="2">
        <f>IF(ISBLANK(D30),"",COUNTA($B$2:B30))</f>
        <v>29</v>
      </c>
      <c r="B30" s="2">
        <f t="shared" si="0"/>
        <v>1080</v>
      </c>
      <c r="C30" s="4">
        <f t="shared" si="6"/>
        <v>1200</v>
      </c>
      <c r="D30" s="54" t="s">
        <v>1053</v>
      </c>
      <c r="F30">
        <f t="shared" si="1"/>
        <v>12</v>
      </c>
      <c r="G30" s="2" t="str">
        <f t="shared" si="7"/>
        <v>IVANA DOJKIC</v>
      </c>
      <c r="H30" s="2" t="str">
        <f t="shared" si="8"/>
        <v>950</v>
      </c>
      <c r="I30">
        <f t="shared" si="4"/>
        <v>16</v>
      </c>
      <c r="J30" t="s">
        <v>1022</v>
      </c>
      <c r="O30" t="s">
        <v>659</v>
      </c>
      <c r="P30" t="s">
        <v>801</v>
      </c>
      <c r="Q30" t="s">
        <v>821</v>
      </c>
    </row>
    <row r="31" spans="1:17" x14ac:dyDescent="0.25">
      <c r="A31" s="2">
        <f>IF(ISBLANK(D31),"",COUNTA($B$2:B31))</f>
        <v>30</v>
      </c>
      <c r="B31" s="2">
        <f t="shared" si="0"/>
        <v>1170</v>
      </c>
      <c r="C31" s="4">
        <f t="shared" si="6"/>
        <v>1300</v>
      </c>
      <c r="D31" s="54" t="s">
        <v>1054</v>
      </c>
      <c r="F31">
        <f t="shared" si="1"/>
        <v>16</v>
      </c>
      <c r="G31" s="2" t="str">
        <f t="shared" si="7"/>
        <v>MERCEDES RUSSELL</v>
      </c>
      <c r="H31" s="2" t="str">
        <f t="shared" si="8"/>
        <v>1200</v>
      </c>
      <c r="I31">
        <f t="shared" si="4"/>
        <v>21</v>
      </c>
      <c r="J31" t="s">
        <v>1023</v>
      </c>
      <c r="O31" t="s">
        <v>679</v>
      </c>
      <c r="P31" t="s">
        <v>785</v>
      </c>
      <c r="Q31" t="s">
        <v>512</v>
      </c>
    </row>
    <row r="32" spans="1:17" x14ac:dyDescent="0.25">
      <c r="A32" s="2">
        <f>IF(ISBLANK(D32),"",COUNTA($B$2:B32))</f>
        <v>31</v>
      </c>
      <c r="B32" s="2">
        <f t="shared" si="0"/>
        <v>1170</v>
      </c>
      <c r="C32" s="4">
        <f t="shared" si="6"/>
        <v>1300</v>
      </c>
      <c r="D32" s="54" t="s">
        <v>1055</v>
      </c>
      <c r="F32">
        <f t="shared" si="1"/>
        <v>13</v>
      </c>
      <c r="G32" s="2" t="str">
        <f t="shared" si="7"/>
        <v>ERICA WHEELER</v>
      </c>
      <c r="H32" s="2" t="str">
        <f t="shared" si="8"/>
        <v>1300</v>
      </c>
      <c r="I32">
        <f t="shared" si="4"/>
        <v>18</v>
      </c>
      <c r="J32" t="s">
        <v>1024</v>
      </c>
      <c r="O32" t="s">
        <v>667</v>
      </c>
      <c r="P32" t="s">
        <v>802</v>
      </c>
      <c r="Q32" t="s">
        <v>509</v>
      </c>
    </row>
    <row r="33" spans="1:17" x14ac:dyDescent="0.25">
      <c r="A33" s="2">
        <f>IF(ISBLANK(D33),"",COUNTA($B$2:B33))</f>
        <v>32</v>
      </c>
      <c r="B33" s="2">
        <f t="shared" si="0"/>
        <v>1170</v>
      </c>
      <c r="C33" s="4">
        <f t="shared" si="6"/>
        <v>1300</v>
      </c>
      <c r="D33" s="54" t="s">
        <v>1056</v>
      </c>
      <c r="F33">
        <f t="shared" si="1"/>
        <v>10</v>
      </c>
      <c r="G33" s="2" t="str">
        <f t="shared" si="7"/>
        <v>LEXIE HULL</v>
      </c>
      <c r="H33" s="2" t="str">
        <f t="shared" ref="H33" si="9">IF(ISBLANK(J33),0,IF(ISNUMBER(SEARCH("+",J33)),RIGHT(J33,LEN(J33)-SEARCH("+",J33,1)),RIGHT(J33,LEN(J33)-SEARCH("-",J33,1)+1)))</f>
        <v>1300</v>
      </c>
      <c r="I33">
        <f t="shared" si="4"/>
        <v>15</v>
      </c>
      <c r="J33" t="s">
        <v>1025</v>
      </c>
      <c r="O33" t="s">
        <v>683</v>
      </c>
      <c r="P33" t="s">
        <v>781</v>
      </c>
      <c r="Q33" t="s">
        <v>808</v>
      </c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4"/>
      <c r="F34">
        <f t="shared" si="1"/>
        <v>9</v>
      </c>
      <c r="G34" s="2" t="str">
        <f t="shared" si="7"/>
        <v>KIA NURSE</v>
      </c>
      <c r="H34" s="2" t="str">
        <f t="shared" ref="H34:H65" si="10">IF(ISBLANK(J34),0,IF(ISNUMBER(SEARCH("+",J34)),RIGHT(J34,LEN(J34)-SEARCH("+",J34,1)),RIGHT(J34,LEN(J34)-SEARCH("-",J34,1)+1)))</f>
        <v>1300</v>
      </c>
      <c r="I34">
        <f t="shared" si="4"/>
        <v>14</v>
      </c>
      <c r="J34" t="s">
        <v>1026</v>
      </c>
      <c r="O34" t="s">
        <v>672</v>
      </c>
      <c r="P34" t="s">
        <v>788</v>
      </c>
      <c r="Q34" t="s">
        <v>812</v>
      </c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4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O35" t="s">
        <v>660</v>
      </c>
      <c r="P35" t="s">
        <v>803</v>
      </c>
      <c r="Q35" t="s">
        <v>511</v>
      </c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4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O36" t="s">
        <v>671</v>
      </c>
      <c r="P36" t="s">
        <v>804</v>
      </c>
      <c r="Q36" t="s">
        <v>500</v>
      </c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4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O37" t="s">
        <v>662</v>
      </c>
      <c r="P37" t="s">
        <v>805</v>
      </c>
      <c r="Q37" t="s">
        <v>503</v>
      </c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O38" t="s">
        <v>684</v>
      </c>
      <c r="P38" t="s">
        <v>799</v>
      </c>
      <c r="Q38" t="s">
        <v>819</v>
      </c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4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O39" t="s">
        <v>653</v>
      </c>
      <c r="P39" t="s">
        <v>806</v>
      </c>
      <c r="Q39" t="s">
        <v>822</v>
      </c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4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4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4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4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4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4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4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4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4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4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4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4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4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4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4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4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4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4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4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4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4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4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4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4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4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4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4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4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4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4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4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4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4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4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4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4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4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4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4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4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4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4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4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4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4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4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4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4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4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4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4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4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4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4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4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4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4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4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4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4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4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4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4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516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517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518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70" zoomScaleNormal="70" workbookViewId="0">
      <selection activeCell="J3" sqref="J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6" max="6" width="5.7109375" customWidth="1"/>
    <col min="7" max="7" width="42.28515625" style="2" customWidth="1"/>
    <col min="8" max="8" width="7.42578125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M1" s="59" t="s">
        <v>775</v>
      </c>
      <c r="N1" s="1"/>
      <c r="P1" t="s">
        <v>1</v>
      </c>
      <c r="Q1" t="s">
        <v>0</v>
      </c>
    </row>
    <row r="2" spans="1:17" x14ac:dyDescent="0.25">
      <c r="A2" s="2" t="str">
        <f>IF(ISBLANK(D2),"",COUNTA($B$2:B2))</f>
        <v/>
      </c>
      <c r="B2" s="2" t="str">
        <f ca="1">IF(C2="NO","0",IF(C2&gt;=11000,10000,ROUND(IF((SIGN(C2)=-1),C2*(1+$E$1/100),C2*(1-$E$1/100)),0)))</f>
        <v>0</v>
      </c>
      <c r="C2" s="4" t="str">
        <f t="shared" ref="C2:C65" ca="1" si="0">IF(ISERROR(_xlfn.NUMBERVALUE(VLOOKUP(D2,G:H,2,0))),"NO",_xlfn.NUMBERVALUE(VLOOKUP(D2,G:H,2,0)))</f>
        <v>NO</v>
      </c>
      <c r="D2" s="2"/>
      <c r="F2">
        <f t="shared" ref="F2:F66" ca="1" si="1">+LEN(G2)</f>
        <v>3</v>
      </c>
      <c r="G2" s="2" t="str">
        <f t="shared" ref="G2:G32" ca="1" si="2">UPPER(OFFSET(J1,(ROW()-1),0))</f>
        <v>ABC</v>
      </c>
      <c r="H2" s="2">
        <f t="shared" ref="H2:H31" ca="1" si="3">OFFSET(J2,(ROW()-1),0)</f>
        <v>0</v>
      </c>
      <c r="I2">
        <f t="shared" ref="I2:I31" si="4">+LEN(J2)</f>
        <v>3</v>
      </c>
      <c r="J2" s="64" t="s">
        <v>100</v>
      </c>
      <c r="M2" t="str">
        <f t="shared" ref="M2:M65" si="5">N2&amp;" "&amp;$M$1</f>
        <v>DEN NUGGETS 84:75 MIA HEAT (END 3Q)</v>
      </c>
      <c r="N2" s="54" t="s">
        <v>696</v>
      </c>
    </row>
    <row r="3" spans="1:17" x14ac:dyDescent="0.25">
      <c r="A3" s="2" t="str">
        <f>IF(ISBLANK(D3),"",COUNTA($B$2:B3))</f>
        <v/>
      </c>
      <c r="B3" s="2" t="str">
        <f t="shared" ref="B3:B66" ca="1" si="6">IF(C3="NO","0",IF(C3&gt;=11000,10000,ROUND(IF((SIGN(C3)=-1),C3*(1+$E$1/100),C3*(1-$E$1/100)),0)))</f>
        <v>0</v>
      </c>
      <c r="C3" s="4" t="str">
        <f t="shared" ca="1" si="0"/>
        <v>NO</v>
      </c>
      <c r="D3" s="2"/>
      <c r="F3">
        <f t="shared" ca="1" si="1"/>
        <v>0</v>
      </c>
      <c r="G3" s="2" t="str">
        <f t="shared" ca="1" si="2"/>
        <v/>
      </c>
      <c r="H3" s="2">
        <f t="shared" ca="1" si="3"/>
        <v>0</v>
      </c>
      <c r="I3">
        <f t="shared" si="4"/>
        <v>0</v>
      </c>
      <c r="M3" t="str">
        <f t="shared" si="5"/>
        <v>DEN NUGGETS 81:72 MIA HEAT (END 3Q)</v>
      </c>
      <c r="N3" s="54" t="s">
        <v>587</v>
      </c>
    </row>
    <row r="4" spans="1:17" x14ac:dyDescent="0.25">
      <c r="A4" s="2" t="str">
        <f>IF(ISBLANK(D4),"",COUNTA($B$2:B4))</f>
        <v/>
      </c>
      <c r="B4" s="2" t="str">
        <f t="shared" ca="1" si="6"/>
        <v>0</v>
      </c>
      <c r="C4" s="4" t="str">
        <f t="shared" ca="1" si="0"/>
        <v>NO</v>
      </c>
      <c r="D4" s="2"/>
      <c r="F4">
        <f t="shared" ca="1" si="1"/>
        <v>0</v>
      </c>
      <c r="G4" s="2" t="str">
        <f t="shared" ca="1" si="2"/>
        <v/>
      </c>
      <c r="H4" s="2">
        <f t="shared" ca="1" si="3"/>
        <v>0</v>
      </c>
      <c r="I4">
        <f t="shared" si="4"/>
        <v>0</v>
      </c>
      <c r="M4" t="str">
        <f t="shared" si="5"/>
        <v>DEN NUGGETS 81:82 MIA HEAT (END 3Q)</v>
      </c>
      <c r="N4" s="54" t="s">
        <v>616</v>
      </c>
    </row>
    <row r="5" spans="1:17" x14ac:dyDescent="0.25">
      <c r="A5" s="2" t="str">
        <f>IF(ISBLANK(D5),"",COUNTA($B$2:B5))</f>
        <v/>
      </c>
      <c r="B5" s="2" t="str">
        <f t="shared" ca="1" si="6"/>
        <v>0</v>
      </c>
      <c r="C5" s="4" t="str">
        <f t="shared" ca="1" si="0"/>
        <v>NO</v>
      </c>
      <c r="D5" s="2"/>
      <c r="F5">
        <f t="shared" ca="1" si="1"/>
        <v>0</v>
      </c>
      <c r="G5" s="2" t="str">
        <f t="shared" ca="1" si="2"/>
        <v/>
      </c>
      <c r="H5" s="2">
        <f t="shared" ca="1" si="3"/>
        <v>0</v>
      </c>
      <c r="I5">
        <f t="shared" si="4"/>
        <v>0</v>
      </c>
      <c r="M5" t="str">
        <f t="shared" si="5"/>
        <v>DEN NUGGETS 81:74 MIA HEAT (END 3Q)</v>
      </c>
      <c r="N5" s="54" t="s">
        <v>585</v>
      </c>
    </row>
    <row r="6" spans="1:17" x14ac:dyDescent="0.25">
      <c r="A6" s="2" t="str">
        <f>IF(ISBLANK(D6),"",COUNTA($B$2:B6))</f>
        <v/>
      </c>
      <c r="B6" s="2" t="str">
        <f t="shared" ca="1" si="6"/>
        <v>0</v>
      </c>
      <c r="C6" s="4" t="str">
        <f t="shared" ca="1" si="0"/>
        <v>NO</v>
      </c>
      <c r="D6" s="2"/>
      <c r="F6">
        <f t="shared" ca="1" si="1"/>
        <v>0</v>
      </c>
      <c r="G6" s="2" t="str">
        <f t="shared" ca="1" si="2"/>
        <v/>
      </c>
      <c r="H6" s="2">
        <f t="shared" ca="1" si="3"/>
        <v>0</v>
      </c>
      <c r="I6">
        <f t="shared" si="4"/>
        <v>0</v>
      </c>
      <c r="M6" t="str">
        <f t="shared" si="5"/>
        <v>DEN NUGGETS 78:75 MIA HEAT (END 3Q)</v>
      </c>
      <c r="N6" s="54" t="s">
        <v>697</v>
      </c>
    </row>
    <row r="7" spans="1:17" x14ac:dyDescent="0.25">
      <c r="A7" s="2" t="str">
        <f>IF(ISBLANK(D7),"",COUNTA($B$2:B7))</f>
        <v/>
      </c>
      <c r="B7" s="2" t="str">
        <f t="shared" ca="1" si="6"/>
        <v>0</v>
      </c>
      <c r="C7" s="4" t="str">
        <f t="shared" ca="1" si="0"/>
        <v>NO</v>
      </c>
      <c r="D7" s="2"/>
      <c r="F7">
        <f t="shared" ca="1" si="1"/>
        <v>0</v>
      </c>
      <c r="G7" s="2" t="str">
        <f t="shared" ca="1" si="2"/>
        <v/>
      </c>
      <c r="H7" s="2">
        <f t="shared" ca="1" si="3"/>
        <v>0</v>
      </c>
      <c r="I7">
        <f t="shared" si="4"/>
        <v>0</v>
      </c>
      <c r="M7" t="str">
        <f t="shared" si="5"/>
        <v>DEN NUGGETS 87:73 MIA HEAT (END 3Q)</v>
      </c>
      <c r="N7" s="54" t="s">
        <v>588</v>
      </c>
    </row>
    <row r="8" spans="1:17" x14ac:dyDescent="0.25">
      <c r="A8" s="2" t="str">
        <f>IF(ISBLANK(D8),"",COUNTA($B$2:B8))</f>
        <v/>
      </c>
      <c r="B8" s="2" t="str">
        <f t="shared" ca="1" si="6"/>
        <v>0</v>
      </c>
      <c r="C8" s="4" t="str">
        <f t="shared" ca="1" si="0"/>
        <v>NO</v>
      </c>
      <c r="D8" s="2"/>
      <c r="F8">
        <f t="shared" ca="1" si="1"/>
        <v>0</v>
      </c>
      <c r="G8" s="2" t="str">
        <f t="shared" ca="1" si="2"/>
        <v/>
      </c>
      <c r="H8" s="2">
        <f t="shared" ca="1" si="3"/>
        <v>0</v>
      </c>
      <c r="I8">
        <f t="shared" si="4"/>
        <v>0</v>
      </c>
      <c r="M8" t="str">
        <f t="shared" si="5"/>
        <v>DEN NUGGETS 87:77 MIA HEAT (END 3Q)</v>
      </c>
      <c r="N8" s="54" t="s">
        <v>698</v>
      </c>
    </row>
    <row r="9" spans="1:17" x14ac:dyDescent="0.25">
      <c r="A9" s="2" t="str">
        <f>IF(ISBLANK(D9),"",COUNTA($B$2:B9))</f>
        <v/>
      </c>
      <c r="B9" s="2" t="str">
        <f t="shared" ca="1" si="6"/>
        <v>0</v>
      </c>
      <c r="C9" s="4" t="str">
        <f t="shared" ca="1" si="0"/>
        <v>NO</v>
      </c>
      <c r="D9" s="2"/>
      <c r="F9">
        <f t="shared" ca="1" si="1"/>
        <v>0</v>
      </c>
      <c r="G9" s="2" t="str">
        <f t="shared" ca="1" si="2"/>
        <v/>
      </c>
      <c r="H9" s="2">
        <f t="shared" ca="1" si="3"/>
        <v>0</v>
      </c>
      <c r="I9">
        <f t="shared" si="4"/>
        <v>0</v>
      </c>
      <c r="M9" t="str">
        <f t="shared" si="5"/>
        <v>DEN NUGGETS 84:71 MIA HEAT (END 3Q)</v>
      </c>
      <c r="N9" s="54" t="s">
        <v>636</v>
      </c>
    </row>
    <row r="10" spans="1:17" x14ac:dyDescent="0.25">
      <c r="A10" s="2" t="str">
        <f>IF(ISBLANK(D10),"",COUNTA($B$2:B10))</f>
        <v/>
      </c>
      <c r="B10" s="2" t="str">
        <f t="shared" ca="1" si="6"/>
        <v>0</v>
      </c>
      <c r="C10" s="4" t="str">
        <f t="shared" ca="1" si="0"/>
        <v>NO</v>
      </c>
      <c r="D10" s="2"/>
      <c r="F10">
        <f t="shared" ca="1" si="1"/>
        <v>0</v>
      </c>
      <c r="G10" s="2" t="str">
        <f t="shared" ca="1" si="2"/>
        <v/>
      </c>
      <c r="H10" s="2">
        <f t="shared" ca="1" si="3"/>
        <v>0</v>
      </c>
      <c r="I10">
        <f t="shared" si="4"/>
        <v>0</v>
      </c>
      <c r="M10" t="str">
        <f t="shared" si="5"/>
        <v>DEN NUGGETS 82:72 MIA HEAT (END 3Q)</v>
      </c>
      <c r="N10" s="54" t="s">
        <v>596</v>
      </c>
      <c r="P10" s="1"/>
      <c r="Q10" s="1"/>
    </row>
    <row r="11" spans="1:17" x14ac:dyDescent="0.25">
      <c r="A11" s="2" t="str">
        <f>IF(ISBLANK(D11),"",COUNTA($B$2:B11))</f>
        <v/>
      </c>
      <c r="B11" s="2" t="str">
        <f t="shared" ca="1" si="6"/>
        <v>0</v>
      </c>
      <c r="C11" s="4" t="str">
        <f t="shared" ca="1" si="0"/>
        <v>NO</v>
      </c>
      <c r="D11" s="2"/>
      <c r="F11">
        <f t="shared" ca="1" si="1"/>
        <v>0</v>
      </c>
      <c r="G11" s="2" t="str">
        <f t="shared" ca="1" si="2"/>
        <v/>
      </c>
      <c r="H11" s="2">
        <f t="shared" ca="1" si="3"/>
        <v>0</v>
      </c>
      <c r="I11">
        <f t="shared" si="4"/>
        <v>0</v>
      </c>
      <c r="M11" t="str">
        <f t="shared" si="5"/>
        <v>DEN NUGGETS 83:76 MIA HEAT (END 3Q)</v>
      </c>
      <c r="N11" s="54" t="s">
        <v>592</v>
      </c>
    </row>
    <row r="12" spans="1:17" x14ac:dyDescent="0.25">
      <c r="A12" s="2" t="str">
        <f>IF(ISBLANK(D12),"",COUNTA($B$2:B12))</f>
        <v/>
      </c>
      <c r="B12" s="2" t="str">
        <f t="shared" ca="1" si="6"/>
        <v>0</v>
      </c>
      <c r="C12" s="4" t="str">
        <f t="shared" ca="1" si="0"/>
        <v>NO</v>
      </c>
      <c r="D12" s="2"/>
      <c r="F12">
        <f t="shared" ca="1" si="1"/>
        <v>0</v>
      </c>
      <c r="G12" s="2" t="str">
        <f t="shared" ca="1" si="2"/>
        <v/>
      </c>
      <c r="H12" s="2">
        <f t="shared" ca="1" si="3"/>
        <v>0</v>
      </c>
      <c r="I12">
        <f t="shared" si="4"/>
        <v>0</v>
      </c>
      <c r="M12" t="str">
        <f t="shared" si="5"/>
        <v>DEN NUGGETS 83:81 MIA HEAT (END 3Q)</v>
      </c>
      <c r="N12" s="54" t="s">
        <v>583</v>
      </c>
    </row>
    <row r="13" spans="1:17" x14ac:dyDescent="0.25">
      <c r="A13" s="2" t="str">
        <f>IF(ISBLANK(D13),"",COUNTA($B$2:B13))</f>
        <v/>
      </c>
      <c r="B13" s="2" t="str">
        <f t="shared" ca="1" si="6"/>
        <v>0</v>
      </c>
      <c r="C13" s="4" t="str">
        <f t="shared" ca="1" si="0"/>
        <v>NO</v>
      </c>
      <c r="D13" s="2"/>
      <c r="F13">
        <f t="shared" ca="1" si="1"/>
        <v>0</v>
      </c>
      <c r="G13" s="2" t="str">
        <f t="shared" ca="1" si="2"/>
        <v/>
      </c>
      <c r="H13" s="2">
        <f t="shared" ca="1" si="3"/>
        <v>0</v>
      </c>
      <c r="I13">
        <f t="shared" si="4"/>
        <v>0</v>
      </c>
      <c r="M13" t="str">
        <f t="shared" si="5"/>
        <v>DEN NUGGETS 84:74 MIA HEAT (END 3Q)</v>
      </c>
      <c r="N13" s="54" t="s">
        <v>611</v>
      </c>
    </row>
    <row r="14" spans="1:17" x14ac:dyDescent="0.25">
      <c r="A14" s="2" t="str">
        <f>IF(ISBLANK(D14),"",COUNTA($B$2:B14))</f>
        <v/>
      </c>
      <c r="B14" s="2" t="str">
        <f t="shared" ca="1" si="6"/>
        <v>0</v>
      </c>
      <c r="C14" s="4" t="str">
        <f t="shared" ca="1" si="0"/>
        <v>NO</v>
      </c>
      <c r="D14" s="2"/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0</v>
      </c>
      <c r="M14" t="str">
        <f t="shared" si="5"/>
        <v>DEN NUGGETS 84:70 MIA HEAT (END 3Q)</v>
      </c>
      <c r="N14" s="54" t="s">
        <v>699</v>
      </c>
    </row>
    <row r="15" spans="1:17" x14ac:dyDescent="0.25">
      <c r="A15" s="2" t="str">
        <f>IF(ISBLANK(D15),"",COUNTA($B$2:B15))</f>
        <v/>
      </c>
      <c r="B15" s="2" t="str">
        <f t="shared" ca="1" si="6"/>
        <v>0</v>
      </c>
      <c r="C15" s="4" t="str">
        <f t="shared" ca="1" si="0"/>
        <v>NO</v>
      </c>
      <c r="D15" s="2"/>
      <c r="F15">
        <f t="shared" ca="1" si="1"/>
        <v>0</v>
      </c>
      <c r="G15" s="2" t="str">
        <f t="shared" ca="1" si="2"/>
        <v/>
      </c>
      <c r="H15" s="2">
        <f t="shared" ca="1" si="3"/>
        <v>0</v>
      </c>
      <c r="I15">
        <f t="shared" si="4"/>
        <v>0</v>
      </c>
      <c r="M15" t="str">
        <f t="shared" si="5"/>
        <v>DEN NUGGETS 76:70 MIA HEAT (END 3Q)</v>
      </c>
      <c r="N15" s="54" t="s">
        <v>700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2"/>
      <c r="F16">
        <f t="shared" ca="1" si="1"/>
        <v>0</v>
      </c>
      <c r="G16" s="2" t="str">
        <f t="shared" ca="1" si="2"/>
        <v/>
      </c>
      <c r="H16" s="2">
        <f t="shared" ca="1" si="3"/>
        <v>0</v>
      </c>
      <c r="I16">
        <f t="shared" si="4"/>
        <v>0</v>
      </c>
      <c r="M16" t="str">
        <f t="shared" si="5"/>
        <v>DEN NUGGETS 75:78 MIA HEAT (END 3Q)</v>
      </c>
      <c r="N16" s="54" t="s">
        <v>701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2"/>
      <c r="F17">
        <f t="shared" ca="1" si="1"/>
        <v>0</v>
      </c>
      <c r="G17" s="2" t="str">
        <f t="shared" ca="1" si="2"/>
        <v/>
      </c>
      <c r="H17" s="2">
        <f t="shared" ca="1" si="3"/>
        <v>0</v>
      </c>
      <c r="I17">
        <f t="shared" si="4"/>
        <v>0</v>
      </c>
      <c r="M17" t="str">
        <f t="shared" si="5"/>
        <v>DEN NUGGETS 86:78 MIA HEAT (END 3Q)</v>
      </c>
      <c r="N17" s="54" t="s">
        <v>620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2"/>
      <c r="F18">
        <f t="shared" ca="1" si="1"/>
        <v>0</v>
      </c>
      <c r="G18" s="2" t="str">
        <f t="shared" ca="1" si="2"/>
        <v/>
      </c>
      <c r="H18" s="2">
        <f t="shared" ca="1" si="3"/>
        <v>0</v>
      </c>
      <c r="I18">
        <f t="shared" si="4"/>
        <v>0</v>
      </c>
      <c r="M18" t="str">
        <f t="shared" si="5"/>
        <v>DEN NUGGETS 80:73 MIA HEAT (END 3Q)</v>
      </c>
      <c r="N18" s="54" t="s">
        <v>630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2"/>
      <c r="F19">
        <f t="shared" ca="1" si="1"/>
        <v>0</v>
      </c>
      <c r="G19" s="2" t="str">
        <f t="shared" ca="1" si="2"/>
        <v/>
      </c>
      <c r="H19" s="2">
        <f t="shared" ca="1" si="3"/>
        <v>0</v>
      </c>
      <c r="I19">
        <f t="shared" si="4"/>
        <v>0</v>
      </c>
      <c r="M19" t="str">
        <f t="shared" si="5"/>
        <v>DEN NUGGETS 78:74 MIA HEAT (END 3Q)</v>
      </c>
      <c r="N19" s="54" t="s">
        <v>633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2"/>
      <c r="F20">
        <f t="shared" ca="1" si="1"/>
        <v>0</v>
      </c>
      <c r="G20" s="2" t="str">
        <f t="shared" ca="1" si="2"/>
        <v/>
      </c>
      <c r="H20" s="2">
        <f t="shared" ca="1" si="3"/>
        <v>0</v>
      </c>
      <c r="I20">
        <f t="shared" si="4"/>
        <v>0</v>
      </c>
      <c r="M20" t="str">
        <f t="shared" si="5"/>
        <v>DEN NUGGETS 81:77 MIA HEAT (END 3Q)</v>
      </c>
      <c r="N20" s="54" t="s">
        <v>581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2"/>
      <c r="F21">
        <f t="shared" ca="1" si="1"/>
        <v>0</v>
      </c>
      <c r="G21" s="2" t="str">
        <f t="shared" ca="1" si="2"/>
        <v/>
      </c>
      <c r="H21" s="2">
        <f t="shared" ca="1" si="3"/>
        <v>0</v>
      </c>
      <c r="I21">
        <f t="shared" si="4"/>
        <v>0</v>
      </c>
      <c r="M21" t="str">
        <f t="shared" si="5"/>
        <v>DEN NUGGETS 76:74 MIA HEAT (END 3Q)</v>
      </c>
      <c r="N21" s="54" t="s">
        <v>702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2"/>
      <c r="F22">
        <f t="shared" ca="1" si="1"/>
        <v>0</v>
      </c>
      <c r="G22" s="2" t="str">
        <f t="shared" ca="1" si="2"/>
        <v/>
      </c>
      <c r="H22" s="2">
        <f t="shared" ca="1" si="3"/>
        <v>0</v>
      </c>
      <c r="I22">
        <f t="shared" si="4"/>
        <v>0</v>
      </c>
      <c r="M22" t="str">
        <f t="shared" si="5"/>
        <v>DEN NUGGETS 74:72 MIA HEAT (END 3Q)</v>
      </c>
      <c r="N22" s="54" t="s">
        <v>703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2"/>
      <c r="F23">
        <f t="shared" ca="1" si="1"/>
        <v>0</v>
      </c>
      <c r="G23" s="2" t="str">
        <f t="shared" ca="1" si="2"/>
        <v/>
      </c>
      <c r="H23" s="2">
        <f t="shared" ca="1" si="3"/>
        <v>0</v>
      </c>
      <c r="I23">
        <f t="shared" si="4"/>
        <v>0</v>
      </c>
      <c r="M23" t="str">
        <f t="shared" si="5"/>
        <v>DEN NUGGETS 78:70 MIA HEAT (END 3Q)</v>
      </c>
      <c r="N23" s="54" t="s">
        <v>624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2"/>
      <c r="F24">
        <f t="shared" ca="1" si="1"/>
        <v>0</v>
      </c>
      <c r="G24" s="2" t="str">
        <f t="shared" ca="1" si="2"/>
        <v/>
      </c>
      <c r="H24" s="2">
        <f t="shared" ca="1" si="3"/>
        <v>0</v>
      </c>
      <c r="I24">
        <f t="shared" si="4"/>
        <v>0</v>
      </c>
      <c r="M24" t="str">
        <f t="shared" si="5"/>
        <v>DEN NUGGETS 77:75 MIA HEAT (END 3Q)</v>
      </c>
      <c r="N24" s="54" t="s">
        <v>704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2"/>
      <c r="F25">
        <f t="shared" ca="1" si="1"/>
        <v>0</v>
      </c>
      <c r="G25" s="2" t="str">
        <f t="shared" ca="1" si="2"/>
        <v/>
      </c>
      <c r="H25" s="2">
        <f t="shared" ca="1" si="3"/>
        <v>0</v>
      </c>
      <c r="I25">
        <f t="shared" si="4"/>
        <v>0</v>
      </c>
      <c r="M25" t="str">
        <f t="shared" si="5"/>
        <v>DEN NUGGETS 81:75 MIA HEAT (END 3Q)</v>
      </c>
      <c r="N25" s="54" t="s">
        <v>589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2"/>
      <c r="F26">
        <f t="shared" ca="1" si="1"/>
        <v>0</v>
      </c>
      <c r="G26" s="2" t="str">
        <f t="shared" ca="1" si="2"/>
        <v/>
      </c>
      <c r="H26" s="2">
        <f t="shared" ca="1" si="3"/>
        <v>0</v>
      </c>
      <c r="I26">
        <f t="shared" si="4"/>
        <v>0</v>
      </c>
      <c r="M26" t="str">
        <f t="shared" si="5"/>
        <v>DEN NUGGETS 80:75 MIA HEAT (END 3Q)</v>
      </c>
      <c r="N26" s="54" t="s">
        <v>705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2"/>
      <c r="F27">
        <f t="shared" ca="1" si="1"/>
        <v>0</v>
      </c>
      <c r="G27" s="2" t="str">
        <f t="shared" ca="1" si="2"/>
        <v/>
      </c>
      <c r="H27" s="2">
        <f t="shared" ca="1" si="3"/>
        <v>0</v>
      </c>
      <c r="I27">
        <f t="shared" si="4"/>
        <v>0</v>
      </c>
      <c r="M27" t="str">
        <f t="shared" si="5"/>
        <v>DEN NUGGETS 87:79 MIA HEAT (END 3Q)</v>
      </c>
      <c r="N27" s="54" t="s">
        <v>626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2"/>
      <c r="F28">
        <f t="shared" ca="1" si="1"/>
        <v>0</v>
      </c>
      <c r="G28" s="2" t="str">
        <f t="shared" ca="1" si="2"/>
        <v/>
      </c>
      <c r="H28" s="2">
        <f t="shared" ca="1" si="3"/>
        <v>0</v>
      </c>
      <c r="I28">
        <f t="shared" si="4"/>
        <v>0</v>
      </c>
      <c r="M28" t="str">
        <f t="shared" si="5"/>
        <v>DEN NUGGETS 84:82 MIA HEAT (END 3Q)</v>
      </c>
      <c r="N28" s="54" t="s">
        <v>593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0</v>
      </c>
      <c r="M29" t="str">
        <f t="shared" si="5"/>
        <v>DEN NUGGETS 86:81 MIA HEAT (END 3Q)</v>
      </c>
      <c r="N29" s="54" t="s">
        <v>706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0</v>
      </c>
      <c r="M30" t="str">
        <f t="shared" si="5"/>
        <v>DEN NUGGETS 78:69 MIA HEAT (END 3Q)</v>
      </c>
      <c r="N30" s="54" t="s">
        <v>707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0</v>
      </c>
      <c r="M31" t="str">
        <f t="shared" si="5"/>
        <v>DEN NUGGETS 82:77 MIA HEAT (END 3Q)</v>
      </c>
      <c r="N31" s="54" t="s">
        <v>599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0</v>
      </c>
      <c r="M32" t="str">
        <f t="shared" si="5"/>
        <v>DEN NUGGETS 76:71 MIA HEAT (END 3Q)</v>
      </c>
      <c r="N32" s="54" t="s">
        <v>708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0</v>
      </c>
      <c r="M33" t="str">
        <f t="shared" si="5"/>
        <v>DEN NUGGETS 86:77 MIA HEAT (END 3Q)</v>
      </c>
      <c r="N33" s="54" t="s">
        <v>577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0</v>
      </c>
      <c r="M34" t="str">
        <f t="shared" si="5"/>
        <v>DEN NUGGETS 88:73 MIA HEAT (END 3Q)</v>
      </c>
      <c r="N34" s="54" t="s">
        <v>709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0</v>
      </c>
      <c r="M35" t="str">
        <f t="shared" si="5"/>
        <v>DEN NUGGETS 76:78 MIA HEAT (END 3Q)</v>
      </c>
      <c r="N35" s="54" t="s">
        <v>710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0</v>
      </c>
      <c r="M36" t="str">
        <f t="shared" si="5"/>
        <v>DEN NUGGETS 87:71 MIA HEAT (END 3Q)</v>
      </c>
      <c r="N36" s="54" t="s">
        <v>629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0</v>
      </c>
      <c r="M37" t="str">
        <f t="shared" si="5"/>
        <v>DEN NUGGETS 90:73 MIA HEAT (END 3Q)</v>
      </c>
      <c r="N37" s="54" t="s">
        <v>711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0</v>
      </c>
      <c r="M38" t="str">
        <f t="shared" si="5"/>
        <v>DEN NUGGETS 83:80 MIA HEAT (END 3Q)</v>
      </c>
      <c r="N38" s="54" t="s">
        <v>634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0</v>
      </c>
      <c r="M39" t="str">
        <f t="shared" si="5"/>
        <v>DEN NUGGETS 82:75 MIA HEAT (END 3Q)</v>
      </c>
      <c r="N39" s="54" t="s">
        <v>609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0</v>
      </c>
      <c r="M40" t="str">
        <f t="shared" si="5"/>
        <v>DEN NUGGETS 88:82 MIA HEAT (END 3Q)</v>
      </c>
      <c r="N40" s="54" t="s">
        <v>613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0</v>
      </c>
      <c r="M41" t="str">
        <f t="shared" si="5"/>
        <v>DEN NUGGETS 83:72 MIA HEAT (END 3Q)</v>
      </c>
      <c r="N41" s="54" t="s">
        <v>712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0</v>
      </c>
      <c r="M42" t="str">
        <f t="shared" si="5"/>
        <v>DEN NUGGETS 83:82 MIA HEAT (END 3Q)</v>
      </c>
      <c r="N42" s="54" t="s">
        <v>612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0</v>
      </c>
      <c r="M43" t="str">
        <f t="shared" si="5"/>
        <v>DEN NUGGETS 85:80 MIA HEAT (END 3Q)</v>
      </c>
      <c r="N43" s="54" t="s">
        <v>605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0</v>
      </c>
      <c r="M44" t="str">
        <f t="shared" si="5"/>
        <v>DEN NUGGETS 85:69 MIA HEAT (END 3Q)</v>
      </c>
      <c r="N44" s="54" t="s">
        <v>713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0</v>
      </c>
      <c r="M45" t="str">
        <f t="shared" si="5"/>
        <v>DEN NUGGETS 86:75 MIA HEAT (END 3Q)</v>
      </c>
      <c r="N45" s="54" t="s">
        <v>601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0</v>
      </c>
      <c r="M46" t="str">
        <f t="shared" si="5"/>
        <v>DEN NUGGETS 84:81 MIA HEAT (END 3Q)</v>
      </c>
      <c r="N46" s="39" t="s">
        <v>582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0</v>
      </c>
      <c r="M47" t="str">
        <f t="shared" si="5"/>
        <v>DEN NUGGETS 83:69 MIA HEAT (END 3Q)</v>
      </c>
      <c r="N47" s="39" t="s">
        <v>714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0</v>
      </c>
      <c r="M48" t="str">
        <f t="shared" si="5"/>
        <v>DEN NUGGETS 84:78 MIA HEAT (END 3Q)</v>
      </c>
      <c r="N48" s="39" t="s">
        <v>647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0</v>
      </c>
      <c r="M49" t="str">
        <f t="shared" si="5"/>
        <v>DEN NUGGETS 77:73 MIA HEAT (END 3Q)</v>
      </c>
      <c r="N49" s="39" t="s">
        <v>715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0</v>
      </c>
      <c r="M50" t="str">
        <f t="shared" si="5"/>
        <v>DEN NUGGETS 80:76 MIA HEAT (END 3Q)</v>
      </c>
      <c r="N50" s="39" t="s">
        <v>600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0</v>
      </c>
      <c r="M51" t="str">
        <f t="shared" si="5"/>
        <v>DEN NUGGETS 83:79 MIA HEAT (END 3Q)</v>
      </c>
      <c r="N51" s="39" t="s">
        <v>602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0</v>
      </c>
      <c r="M52" t="str">
        <f t="shared" si="5"/>
        <v>DEN NUGGETS 89:74 MIA HEAT (END 3Q)</v>
      </c>
      <c r="N52" s="54" t="s">
        <v>604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0</v>
      </c>
      <c r="M53" t="str">
        <f t="shared" si="5"/>
        <v>DEN NUGGETS 79:79 MIA HEAT (END 3Q)</v>
      </c>
      <c r="N53" s="54" t="s">
        <v>716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0</v>
      </c>
      <c r="M54" t="str">
        <f t="shared" si="5"/>
        <v>DEN NUGGETS 83:78 MIA HEAT (END 3Q)</v>
      </c>
      <c r="N54" s="54" t="s">
        <v>598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0</v>
      </c>
      <c r="M55" t="str">
        <f t="shared" si="5"/>
        <v>DEN NUGGETS 88:78 MIA HEAT (END 3Q)</v>
      </c>
      <c r="N55" s="54" t="s">
        <v>621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54" t="s">
        <v>717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54" t="s">
        <v>718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54" t="s">
        <v>580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54" t="s">
        <v>646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54" t="s">
        <v>719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54" t="s">
        <v>720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54" t="s">
        <v>721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54" t="s">
        <v>722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54" t="s">
        <v>723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54" t="s">
        <v>724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54" t="s">
        <v>725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54" t="s">
        <v>615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54" t="s">
        <v>726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54" t="s">
        <v>595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54" t="s">
        <v>727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54" t="s">
        <v>608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54" t="s">
        <v>610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54" t="s">
        <v>728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54" t="s">
        <v>729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54" t="s">
        <v>627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54" t="s">
        <v>606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54" t="s">
        <v>730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54" t="s">
        <v>643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54" t="s">
        <v>622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D80" s="2"/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54" t="s">
        <v>586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54" t="s">
        <v>731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54" t="s">
        <v>732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54" t="s">
        <v>733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54" t="s">
        <v>603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54" t="s">
        <v>614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54" t="s">
        <v>734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54" t="s">
        <v>640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54" t="s">
        <v>735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54" t="s">
        <v>736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54" t="s">
        <v>617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54" t="s">
        <v>737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54" t="s">
        <v>631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D93" s="2"/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54" t="s">
        <v>618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54" t="s">
        <v>628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54" t="s">
        <v>738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54" t="s">
        <v>739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54" t="s">
        <v>740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54" t="s">
        <v>741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54" t="s">
        <v>584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54" t="s">
        <v>742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4"/>
      <c r="M101" t="str">
        <f t="shared" si="11"/>
        <v>DEN NUGGETS 79:76 MIA HEAT (END 3Q)</v>
      </c>
      <c r="N101" s="54" t="s">
        <v>743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54" t="s">
        <v>744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54" t="s">
        <v>745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54" t="s">
        <v>746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54" t="s">
        <v>747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54" t="s">
        <v>748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54" t="s">
        <v>749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54" t="s">
        <v>579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54" t="s">
        <v>578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54" t="s">
        <v>625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54" t="s">
        <v>750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39" t="s">
        <v>751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39" t="s">
        <v>752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39" t="s">
        <v>753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39" t="s">
        <v>754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39" t="s">
        <v>755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39" t="s">
        <v>756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39" t="s">
        <v>757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39" t="s">
        <v>758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39" t="s">
        <v>759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39" t="s">
        <v>760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39" t="s">
        <v>761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39" t="s">
        <v>645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39" t="s">
        <v>594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39" t="s">
        <v>762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39" t="s">
        <v>637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39" t="s">
        <v>639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39" t="s">
        <v>590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39" t="s">
        <v>632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39" t="s">
        <v>763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39" t="s">
        <v>623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39" t="s">
        <v>764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39" t="s">
        <v>619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39" t="s">
        <v>765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39" t="s">
        <v>766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39" t="s">
        <v>767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39" t="s">
        <v>768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39" t="s">
        <v>635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39" t="s">
        <v>638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39" t="s">
        <v>597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39" t="s">
        <v>769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39" t="s">
        <v>770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39" t="s">
        <v>771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39" t="s">
        <v>641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39" t="s">
        <v>642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39" t="s">
        <v>772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39" t="s">
        <v>607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39" t="s">
        <v>773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39" t="s">
        <v>591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39" t="s">
        <v>644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39" t="s">
        <v>774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39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39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39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G18" sqref="G18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90</v>
      </c>
      <c r="C2" s="4">
        <f>IF(ISERROR(_xlfn.NUMBERVALUE(VLOOKUP(D2,G:H,2,0))),"NO",_xlfn.NUMBERVALUE(VLOOKUP(D2,G:H,2,0)))</f>
        <v>100</v>
      </c>
      <c r="D2" s="54" t="s">
        <v>686</v>
      </c>
      <c r="F2" s="2">
        <f t="shared" ref="F2:F65" si="1">+LEN(G2)</f>
        <v>13</v>
      </c>
      <c r="G2" t="s">
        <v>686</v>
      </c>
      <c r="H2" s="70">
        <v>100</v>
      </c>
    </row>
    <row r="3" spans="1:8" x14ac:dyDescent="0.25">
      <c r="A3" s="2">
        <f>IF(ISBLANK(D3),"",COUNTA($B$2:B3))</f>
        <v>2</v>
      </c>
      <c r="B3" s="2">
        <f t="shared" si="0"/>
        <v>90</v>
      </c>
      <c r="C3" s="4">
        <f t="shared" ref="C3:C66" si="2">IF(ISERROR(_xlfn.NUMBERVALUE(VLOOKUP(D3,G:H,2,0))),"NO",_xlfn.NUMBERVALUE(VLOOKUP(D3,G:H,2,0)))</f>
        <v>100</v>
      </c>
      <c r="D3" s="54" t="s">
        <v>845</v>
      </c>
      <c r="F3" s="2">
        <f t="shared" si="1"/>
        <v>15</v>
      </c>
      <c r="G3" t="s">
        <v>845</v>
      </c>
      <c r="H3" s="70">
        <v>100</v>
      </c>
    </row>
    <row r="4" spans="1:8" x14ac:dyDescent="0.25">
      <c r="A4" s="2">
        <f>IF(ISBLANK(D4),"",COUNTA($B$2:B4))</f>
        <v>3</v>
      </c>
      <c r="B4" s="2">
        <f t="shared" si="0"/>
        <v>117</v>
      </c>
      <c r="C4" s="4">
        <f t="shared" si="2"/>
        <v>130</v>
      </c>
      <c r="D4" s="54" t="s">
        <v>846</v>
      </c>
      <c r="F4" s="2">
        <f t="shared" si="1"/>
        <v>11</v>
      </c>
      <c r="G4" t="s">
        <v>846</v>
      </c>
      <c r="H4" s="70">
        <v>130</v>
      </c>
    </row>
    <row r="5" spans="1:8" x14ac:dyDescent="0.25">
      <c r="A5" s="2">
        <f>IF(ISBLANK(D5),"",COUNTA($B$2:B5))</f>
        <v>4</v>
      </c>
      <c r="B5" s="2">
        <f t="shared" si="0"/>
        <v>126</v>
      </c>
      <c r="C5" s="4">
        <f t="shared" si="2"/>
        <v>140</v>
      </c>
      <c r="D5" s="54" t="s">
        <v>687</v>
      </c>
      <c r="F5" s="2">
        <f t="shared" si="1"/>
        <v>12</v>
      </c>
      <c r="G5" t="s">
        <v>687</v>
      </c>
      <c r="H5" s="70">
        <v>140</v>
      </c>
    </row>
    <row r="6" spans="1:8" x14ac:dyDescent="0.25">
      <c r="A6" s="2">
        <f>IF(ISBLANK(D6),"",COUNTA($B$2:B6))</f>
        <v>5</v>
      </c>
      <c r="B6" s="2">
        <f t="shared" si="0"/>
        <v>126</v>
      </c>
      <c r="C6" s="4">
        <f t="shared" si="2"/>
        <v>140</v>
      </c>
      <c r="D6" s="54" t="s">
        <v>847</v>
      </c>
      <c r="F6" s="2">
        <f t="shared" si="1"/>
        <v>14</v>
      </c>
      <c r="G6" t="s">
        <v>847</v>
      </c>
      <c r="H6" s="70">
        <v>140</v>
      </c>
    </row>
    <row r="7" spans="1:8" x14ac:dyDescent="0.25">
      <c r="A7" s="2">
        <f>IF(ISBLANK(D7),"",COUNTA($B$2:B7))</f>
        <v>6</v>
      </c>
      <c r="B7" s="2">
        <f t="shared" si="0"/>
        <v>153</v>
      </c>
      <c r="C7" s="4">
        <f t="shared" si="2"/>
        <v>170</v>
      </c>
      <c r="D7" s="54" t="s">
        <v>848</v>
      </c>
      <c r="F7" s="2">
        <f t="shared" si="1"/>
        <v>16</v>
      </c>
      <c r="G7" t="s">
        <v>848</v>
      </c>
      <c r="H7" s="70">
        <v>170</v>
      </c>
    </row>
    <row r="8" spans="1:8" x14ac:dyDescent="0.25">
      <c r="A8" s="2">
        <f>IF(ISBLANK(D8),"",COUNTA($B$2:B8))</f>
        <v>7</v>
      </c>
      <c r="B8" s="2">
        <f t="shared" si="0"/>
        <v>153</v>
      </c>
      <c r="C8" s="4">
        <f t="shared" si="2"/>
        <v>170</v>
      </c>
      <c r="D8" s="54" t="s">
        <v>689</v>
      </c>
      <c r="F8" s="2">
        <f t="shared" si="1"/>
        <v>16</v>
      </c>
      <c r="G8" t="s">
        <v>689</v>
      </c>
      <c r="H8" s="70">
        <v>170</v>
      </c>
    </row>
    <row r="9" spans="1:8" x14ac:dyDescent="0.25">
      <c r="A9" s="2">
        <f>IF(ISBLANK(D9),"",COUNTA($B$2:B9))</f>
        <v>8</v>
      </c>
      <c r="B9" s="2">
        <f t="shared" si="0"/>
        <v>153</v>
      </c>
      <c r="C9" s="4">
        <f t="shared" si="2"/>
        <v>170</v>
      </c>
      <c r="D9" s="54" t="s">
        <v>849</v>
      </c>
      <c r="F9" s="2">
        <f t="shared" si="1"/>
        <v>13</v>
      </c>
      <c r="G9" t="s">
        <v>849</v>
      </c>
      <c r="H9" s="70">
        <v>170</v>
      </c>
    </row>
    <row r="10" spans="1:8" x14ac:dyDescent="0.25">
      <c r="A10" s="2">
        <f>IF(ISBLANK(D10),"",COUNTA($B$2:B10))</f>
        <v>9</v>
      </c>
      <c r="B10" s="2">
        <f t="shared" si="0"/>
        <v>171</v>
      </c>
      <c r="C10" s="4">
        <f t="shared" si="2"/>
        <v>190</v>
      </c>
      <c r="D10" s="54" t="s">
        <v>850</v>
      </c>
      <c r="F10" s="2">
        <f t="shared" si="1"/>
        <v>14</v>
      </c>
      <c r="G10" t="s">
        <v>850</v>
      </c>
      <c r="H10" s="70">
        <v>190</v>
      </c>
    </row>
    <row r="11" spans="1:8" x14ac:dyDescent="0.25">
      <c r="A11" s="2">
        <f>IF(ISBLANK(D11),"",COUNTA($B$2:B11))</f>
        <v>10</v>
      </c>
      <c r="B11" s="2">
        <f t="shared" si="0"/>
        <v>171</v>
      </c>
      <c r="C11" s="4">
        <f t="shared" si="2"/>
        <v>190</v>
      </c>
      <c r="D11" s="54" t="s">
        <v>688</v>
      </c>
      <c r="F11" s="2">
        <f t="shared" si="1"/>
        <v>16</v>
      </c>
      <c r="G11" t="s">
        <v>688</v>
      </c>
      <c r="H11" s="70">
        <v>190</v>
      </c>
    </row>
    <row r="12" spans="1:8" x14ac:dyDescent="0.25">
      <c r="A12" s="2">
        <f>IF(ISBLANK(D12),"",COUNTA($B$2:B12))</f>
        <v>11</v>
      </c>
      <c r="B12" s="2">
        <f t="shared" si="0"/>
        <v>171</v>
      </c>
      <c r="C12" s="4">
        <f t="shared" si="2"/>
        <v>190</v>
      </c>
      <c r="D12" s="54" t="s">
        <v>851</v>
      </c>
      <c r="F12" s="2">
        <f t="shared" si="1"/>
        <v>13</v>
      </c>
      <c r="G12" t="s">
        <v>851</v>
      </c>
      <c r="H12" s="70">
        <v>190</v>
      </c>
    </row>
    <row r="13" spans="1:8" x14ac:dyDescent="0.25">
      <c r="A13" s="2">
        <f>IF(ISBLANK(D13),"",COUNTA($B$2:B13))</f>
        <v>12</v>
      </c>
      <c r="B13" s="2">
        <f t="shared" si="0"/>
        <v>171</v>
      </c>
      <c r="C13" s="4">
        <f t="shared" si="2"/>
        <v>190</v>
      </c>
      <c r="D13" s="54" t="s">
        <v>852</v>
      </c>
      <c r="F13" s="2">
        <f t="shared" si="1"/>
        <v>15</v>
      </c>
      <c r="G13" t="s">
        <v>852</v>
      </c>
      <c r="H13" s="70">
        <v>190</v>
      </c>
    </row>
    <row r="14" spans="1:8" x14ac:dyDescent="0.25">
      <c r="A14" s="2">
        <f>IF(ISBLANK(D14),"",COUNTA($B$2:B14))</f>
        <v>13</v>
      </c>
      <c r="B14" s="2">
        <f t="shared" si="0"/>
        <v>171</v>
      </c>
      <c r="C14" s="4">
        <f t="shared" si="2"/>
        <v>190</v>
      </c>
      <c r="D14" s="54" t="s">
        <v>853</v>
      </c>
      <c r="F14" s="2">
        <f t="shared" si="1"/>
        <v>16</v>
      </c>
      <c r="G14" t="s">
        <v>853</v>
      </c>
      <c r="H14" s="70">
        <v>190</v>
      </c>
    </row>
    <row r="15" spans="1:8" x14ac:dyDescent="0.25">
      <c r="A15" s="2">
        <f>IF(ISBLANK(D15),"",COUNTA($B$2:B15))</f>
        <v>14</v>
      </c>
      <c r="B15" s="2">
        <f t="shared" si="0"/>
        <v>198</v>
      </c>
      <c r="C15" s="4">
        <f t="shared" si="2"/>
        <v>220</v>
      </c>
      <c r="D15" s="54" t="s">
        <v>854</v>
      </c>
      <c r="F15" s="2">
        <f t="shared" si="1"/>
        <v>22</v>
      </c>
      <c r="G15" t="s">
        <v>854</v>
      </c>
      <c r="H15" s="70">
        <v>220</v>
      </c>
    </row>
    <row r="16" spans="1:8" x14ac:dyDescent="0.25">
      <c r="A16" s="2">
        <f>IF(ISBLANK(D16),"",COUNTA($B$2:B16))</f>
        <v>15</v>
      </c>
      <c r="B16" s="2">
        <f t="shared" si="0"/>
        <v>198</v>
      </c>
      <c r="C16" s="4">
        <f t="shared" si="2"/>
        <v>220</v>
      </c>
      <c r="D16" s="54" t="s">
        <v>855</v>
      </c>
      <c r="F16" s="2">
        <f t="shared" si="1"/>
        <v>12</v>
      </c>
      <c r="G16" t="s">
        <v>855</v>
      </c>
      <c r="H16" s="70">
        <v>220</v>
      </c>
    </row>
    <row r="17" spans="1:8" x14ac:dyDescent="0.25">
      <c r="A17" s="2">
        <f>IF(ISBLANK(D17),"",COUNTA($B$2:B17))</f>
        <v>16</v>
      </c>
      <c r="B17" s="2">
        <f t="shared" si="0"/>
        <v>225</v>
      </c>
      <c r="C17" s="4">
        <f t="shared" si="2"/>
        <v>250</v>
      </c>
      <c r="D17" s="54" t="s">
        <v>690</v>
      </c>
      <c r="F17" s="2">
        <f t="shared" si="1"/>
        <v>14</v>
      </c>
      <c r="G17" t="s">
        <v>690</v>
      </c>
      <c r="H17" s="70">
        <v>250</v>
      </c>
    </row>
    <row r="18" spans="1:8" x14ac:dyDescent="0.25">
      <c r="A18" s="2">
        <f>IF(ISBLANK(D18),"",COUNTA($B$2:B18))</f>
        <v>17</v>
      </c>
      <c r="B18" s="2">
        <f t="shared" si="0"/>
        <v>216</v>
      </c>
      <c r="C18" s="4">
        <f t="shared" si="2"/>
        <v>240</v>
      </c>
      <c r="D18" s="54" t="s">
        <v>858</v>
      </c>
      <c r="F18" s="2">
        <f t="shared" si="1"/>
        <v>16</v>
      </c>
      <c r="G18" t="s">
        <v>858</v>
      </c>
      <c r="H18" s="70">
        <v>240</v>
      </c>
    </row>
    <row r="19" spans="1:8" x14ac:dyDescent="0.25">
      <c r="A19" s="2">
        <f>IF(ISBLANK(D19),"",COUNTA($B$2:B19))</f>
        <v>18</v>
      </c>
      <c r="B19" s="2">
        <f t="shared" si="0"/>
        <v>216</v>
      </c>
      <c r="C19" s="4">
        <f t="shared" si="2"/>
        <v>240</v>
      </c>
      <c r="D19" s="54" t="s">
        <v>857</v>
      </c>
      <c r="F19" s="2">
        <f t="shared" si="1"/>
        <v>11</v>
      </c>
      <c r="G19" t="s">
        <v>857</v>
      </c>
      <c r="H19" s="70">
        <v>240</v>
      </c>
    </row>
    <row r="20" spans="1:8" x14ac:dyDescent="0.25">
      <c r="A20" s="2">
        <f>IF(ISBLANK(D20),"",COUNTA($B$2:B20))</f>
        <v>19</v>
      </c>
      <c r="B20" s="2">
        <f t="shared" si="0"/>
        <v>225</v>
      </c>
      <c r="C20" s="4">
        <f t="shared" si="2"/>
        <v>250</v>
      </c>
      <c r="D20" s="54" t="s">
        <v>860</v>
      </c>
      <c r="F20" s="2">
        <f t="shared" si="1"/>
        <v>12</v>
      </c>
      <c r="G20" t="s">
        <v>860</v>
      </c>
      <c r="H20" s="70">
        <v>250</v>
      </c>
    </row>
    <row r="21" spans="1:8" x14ac:dyDescent="0.25">
      <c r="A21" s="2">
        <f>IF(ISBLANK(D21),"",COUNTA($B$2:B21))</f>
        <v>20</v>
      </c>
      <c r="B21" s="2">
        <f t="shared" si="0"/>
        <v>225</v>
      </c>
      <c r="C21" s="4">
        <f t="shared" si="2"/>
        <v>250</v>
      </c>
      <c r="D21" s="54" t="s">
        <v>859</v>
      </c>
      <c r="F21" s="2">
        <f t="shared" si="1"/>
        <v>18</v>
      </c>
      <c r="G21" t="s">
        <v>859</v>
      </c>
      <c r="H21" s="70">
        <v>250</v>
      </c>
    </row>
    <row r="22" spans="1:8" x14ac:dyDescent="0.25">
      <c r="A22" s="2">
        <f>IF(ISBLANK(D22),"",COUNTA($B$2:B22))</f>
        <v>21</v>
      </c>
      <c r="B22" s="2">
        <f t="shared" si="0"/>
        <v>216</v>
      </c>
      <c r="C22" s="4">
        <f t="shared" si="2"/>
        <v>240</v>
      </c>
      <c r="D22" s="54" t="s">
        <v>856</v>
      </c>
      <c r="F22" s="2">
        <f t="shared" si="1"/>
        <v>12</v>
      </c>
      <c r="G22" t="s">
        <v>856</v>
      </c>
      <c r="H22" s="70">
        <v>240</v>
      </c>
    </row>
    <row r="23" spans="1:8" x14ac:dyDescent="0.25">
      <c r="A23" s="2">
        <f>IF(ISBLANK(D23),"",COUNTA($B$2:B23))</f>
        <v>22</v>
      </c>
      <c r="B23" s="2">
        <f t="shared" si="0"/>
        <v>248</v>
      </c>
      <c r="C23" s="4">
        <f t="shared" si="2"/>
        <v>275</v>
      </c>
      <c r="D23" s="54" t="s">
        <v>861</v>
      </c>
      <c r="F23" s="2">
        <f t="shared" si="1"/>
        <v>14</v>
      </c>
      <c r="G23" t="s">
        <v>861</v>
      </c>
      <c r="H23" s="70">
        <v>275</v>
      </c>
    </row>
    <row r="24" spans="1:8" x14ac:dyDescent="0.25">
      <c r="A24" s="2">
        <f>IF(ISBLANK(D24),"",COUNTA($B$2:B24))</f>
        <v>23</v>
      </c>
      <c r="B24" s="2">
        <f t="shared" si="0"/>
        <v>248</v>
      </c>
      <c r="C24" s="4">
        <f t="shared" si="2"/>
        <v>275</v>
      </c>
      <c r="D24" s="54" t="s">
        <v>862</v>
      </c>
      <c r="F24" s="2">
        <f t="shared" si="1"/>
        <v>17</v>
      </c>
      <c r="G24" t="s">
        <v>862</v>
      </c>
      <c r="H24" s="70">
        <v>275</v>
      </c>
    </row>
    <row r="25" spans="1:8" x14ac:dyDescent="0.25">
      <c r="A25" s="2">
        <f>IF(ISBLANK(D25),"",COUNTA($B$2:B25))</f>
        <v>24</v>
      </c>
      <c r="B25" s="2">
        <f t="shared" si="0"/>
        <v>248</v>
      </c>
      <c r="C25" s="4">
        <f t="shared" si="2"/>
        <v>275</v>
      </c>
      <c r="D25" s="54" t="s">
        <v>863</v>
      </c>
      <c r="F25" s="2">
        <f t="shared" si="1"/>
        <v>11</v>
      </c>
      <c r="G25" t="s">
        <v>863</v>
      </c>
      <c r="H25" s="70">
        <v>275</v>
      </c>
    </row>
    <row r="26" spans="1:8" x14ac:dyDescent="0.25">
      <c r="A26" s="2">
        <f>IF(ISBLANK(D26),"",COUNTA($B$2:B26))</f>
        <v>25</v>
      </c>
      <c r="B26" s="2">
        <f t="shared" si="0"/>
        <v>248</v>
      </c>
      <c r="C26" s="4">
        <f t="shared" si="2"/>
        <v>275</v>
      </c>
      <c r="D26" s="54" t="s">
        <v>864</v>
      </c>
      <c r="F26" s="2">
        <f t="shared" si="1"/>
        <v>16</v>
      </c>
      <c r="G26" t="s">
        <v>864</v>
      </c>
      <c r="H26" s="70">
        <v>275</v>
      </c>
    </row>
    <row r="27" spans="1:8" x14ac:dyDescent="0.25">
      <c r="A27" s="2">
        <f>IF(ISBLANK(D27),"",COUNTA($B$2:B27))</f>
        <v>26</v>
      </c>
      <c r="B27" s="2">
        <f t="shared" si="0"/>
        <v>252</v>
      </c>
      <c r="C27" s="4">
        <f t="shared" si="2"/>
        <v>280</v>
      </c>
      <c r="D27" s="54" t="s">
        <v>865</v>
      </c>
      <c r="F27" s="2">
        <f t="shared" si="1"/>
        <v>14</v>
      </c>
      <c r="G27" t="s">
        <v>865</v>
      </c>
      <c r="H27" s="70">
        <v>280</v>
      </c>
    </row>
    <row r="28" spans="1:8" x14ac:dyDescent="0.25">
      <c r="A28" s="2">
        <f>IF(ISBLANK(D28),"",COUNTA($B$2:B28))</f>
        <v>27</v>
      </c>
      <c r="B28" s="2">
        <f t="shared" si="0"/>
        <v>252</v>
      </c>
      <c r="C28" s="4">
        <f t="shared" si="2"/>
        <v>280</v>
      </c>
      <c r="D28" s="54" t="s">
        <v>866</v>
      </c>
      <c r="F28" s="2">
        <f t="shared" si="1"/>
        <v>14</v>
      </c>
      <c r="G28" t="s">
        <v>866</v>
      </c>
      <c r="H28" s="70">
        <v>280</v>
      </c>
    </row>
    <row r="29" spans="1:8" x14ac:dyDescent="0.25">
      <c r="A29" s="2">
        <f>IF(ISBLANK(D29),"",COUNTA($B$2:B29))</f>
        <v>28</v>
      </c>
      <c r="B29" s="2">
        <f t="shared" si="0"/>
        <v>252</v>
      </c>
      <c r="C29" s="4">
        <f t="shared" si="2"/>
        <v>280</v>
      </c>
      <c r="D29" s="54" t="s">
        <v>868</v>
      </c>
      <c r="F29" s="2">
        <f t="shared" si="1"/>
        <v>14</v>
      </c>
      <c r="G29" t="s">
        <v>868</v>
      </c>
      <c r="H29" s="70">
        <v>280</v>
      </c>
    </row>
    <row r="30" spans="1:8" x14ac:dyDescent="0.25">
      <c r="A30" s="2">
        <f>IF(ISBLANK(D30),"",COUNTA($B$2:B30))</f>
        <v>29</v>
      </c>
      <c r="B30" s="2">
        <f t="shared" si="0"/>
        <v>252</v>
      </c>
      <c r="C30" s="4">
        <f t="shared" si="2"/>
        <v>280</v>
      </c>
      <c r="D30" s="54" t="s">
        <v>867</v>
      </c>
      <c r="F30" s="2">
        <f t="shared" si="1"/>
        <v>17</v>
      </c>
      <c r="G30" t="s">
        <v>867</v>
      </c>
      <c r="H30" s="70">
        <v>280</v>
      </c>
    </row>
    <row r="31" spans="1:8" x14ac:dyDescent="0.25">
      <c r="A31" s="2">
        <f>IF(ISBLANK(D31),"",COUNTA($B$2:B31))</f>
        <v>30</v>
      </c>
      <c r="B31" s="2">
        <f t="shared" si="0"/>
        <v>252</v>
      </c>
      <c r="C31" s="4">
        <f t="shared" si="2"/>
        <v>280</v>
      </c>
      <c r="D31" s="54" t="s">
        <v>870</v>
      </c>
      <c r="F31" s="2">
        <f t="shared" si="1"/>
        <v>12</v>
      </c>
      <c r="G31" t="s">
        <v>870</v>
      </c>
      <c r="H31" s="70">
        <v>280</v>
      </c>
    </row>
    <row r="32" spans="1:8" x14ac:dyDescent="0.25">
      <c r="A32" s="2">
        <f>IF(ISBLANK(D32),"",COUNTA($B$2:B32))</f>
        <v>31</v>
      </c>
      <c r="B32" s="2">
        <f t="shared" si="0"/>
        <v>252</v>
      </c>
      <c r="C32" s="4">
        <f t="shared" si="2"/>
        <v>280</v>
      </c>
      <c r="D32" s="54" t="s">
        <v>869</v>
      </c>
      <c r="F32" s="2">
        <f t="shared" si="1"/>
        <v>15</v>
      </c>
      <c r="G32" t="s">
        <v>869</v>
      </c>
      <c r="H32" s="70">
        <v>280</v>
      </c>
    </row>
    <row r="33" spans="1:8" x14ac:dyDescent="0.25">
      <c r="A33" s="2">
        <f>IF(ISBLANK(D33),"",COUNTA($B$2:B33))</f>
        <v>32</v>
      </c>
      <c r="B33" s="2">
        <f t="shared" si="0"/>
        <v>288</v>
      </c>
      <c r="C33" s="4">
        <f t="shared" si="2"/>
        <v>320</v>
      </c>
      <c r="D33" s="54" t="s">
        <v>691</v>
      </c>
      <c r="F33" s="2">
        <f t="shared" si="1"/>
        <v>14</v>
      </c>
      <c r="G33" t="s">
        <v>691</v>
      </c>
      <c r="H33" s="70">
        <v>320</v>
      </c>
    </row>
    <row r="34" spans="1:8" x14ac:dyDescent="0.25">
      <c r="A34" s="2">
        <f>IF(ISBLANK(D34),"",COUNTA($B$2:B34))</f>
        <v>33</v>
      </c>
      <c r="B34" s="2">
        <f t="shared" si="0"/>
        <v>288</v>
      </c>
      <c r="C34" s="4">
        <f t="shared" si="2"/>
        <v>320</v>
      </c>
      <c r="D34" s="54" t="s">
        <v>873</v>
      </c>
      <c r="F34" s="2">
        <f t="shared" si="1"/>
        <v>20</v>
      </c>
      <c r="G34" t="s">
        <v>873</v>
      </c>
      <c r="H34" s="70">
        <v>320</v>
      </c>
    </row>
    <row r="35" spans="1:8" x14ac:dyDescent="0.25">
      <c r="A35" s="2">
        <f>IF(ISBLANK(D35),"",COUNTA($B$2:B35))</f>
        <v>34</v>
      </c>
      <c r="B35" s="2">
        <f t="shared" si="0"/>
        <v>288</v>
      </c>
      <c r="C35" s="4">
        <f t="shared" si="2"/>
        <v>320</v>
      </c>
      <c r="D35" s="54" t="s">
        <v>871</v>
      </c>
      <c r="F35" s="2">
        <f t="shared" si="1"/>
        <v>15</v>
      </c>
      <c r="G35" t="s">
        <v>871</v>
      </c>
      <c r="H35" s="70">
        <v>320</v>
      </c>
    </row>
    <row r="36" spans="1:8" x14ac:dyDescent="0.25">
      <c r="A36" s="2">
        <f>IF(ISBLANK(D36),"",COUNTA($B$2:B36))</f>
        <v>35</v>
      </c>
      <c r="B36" s="2">
        <f t="shared" si="0"/>
        <v>288</v>
      </c>
      <c r="C36" s="4">
        <f t="shared" si="2"/>
        <v>320</v>
      </c>
      <c r="D36" s="54" t="s">
        <v>872</v>
      </c>
      <c r="F36" s="2">
        <f t="shared" si="1"/>
        <v>15</v>
      </c>
      <c r="G36" t="s">
        <v>872</v>
      </c>
      <c r="H36" s="70">
        <v>320</v>
      </c>
    </row>
    <row r="37" spans="1:8" x14ac:dyDescent="0.25">
      <c r="A37" s="2">
        <f>IF(ISBLANK(D37),"",COUNTA($B$2:B37))</f>
        <v>36</v>
      </c>
      <c r="B37" s="2">
        <f t="shared" si="0"/>
        <v>288</v>
      </c>
      <c r="C37" s="4">
        <f t="shared" si="2"/>
        <v>320</v>
      </c>
      <c r="D37" s="54" t="s">
        <v>875</v>
      </c>
      <c r="F37" s="2">
        <f t="shared" si="1"/>
        <v>20</v>
      </c>
      <c r="G37" t="s">
        <v>875</v>
      </c>
      <c r="H37" s="70">
        <v>320</v>
      </c>
    </row>
    <row r="38" spans="1:8" x14ac:dyDescent="0.25">
      <c r="A38" s="2">
        <f>IF(ISBLANK(D38),"",COUNTA($B$2:B38))</f>
        <v>37</v>
      </c>
      <c r="B38" s="2">
        <f t="shared" si="0"/>
        <v>288</v>
      </c>
      <c r="C38" s="4">
        <f t="shared" si="2"/>
        <v>320</v>
      </c>
      <c r="D38" s="54" t="s">
        <v>874</v>
      </c>
      <c r="F38" s="2">
        <f t="shared" si="1"/>
        <v>13</v>
      </c>
      <c r="G38" t="s">
        <v>874</v>
      </c>
      <c r="H38" s="70">
        <v>320</v>
      </c>
    </row>
    <row r="39" spans="1:8" x14ac:dyDescent="0.25">
      <c r="A39" s="2">
        <f>IF(ISBLANK(D39),"",COUNTA($B$2:B39))</f>
        <v>38</v>
      </c>
      <c r="B39" s="2">
        <f t="shared" si="0"/>
        <v>300</v>
      </c>
      <c r="C39" s="4">
        <f t="shared" si="2"/>
        <v>333</v>
      </c>
      <c r="D39" s="54" t="s">
        <v>878</v>
      </c>
      <c r="F39" s="2">
        <f t="shared" si="1"/>
        <v>11</v>
      </c>
      <c r="G39" t="s">
        <v>878</v>
      </c>
      <c r="H39" s="70">
        <v>333</v>
      </c>
    </row>
    <row r="40" spans="1:8" x14ac:dyDescent="0.25">
      <c r="A40" s="2">
        <f>IF(ISBLANK(D40),"",COUNTA($B$2:B40))</f>
        <v>39</v>
      </c>
      <c r="B40" s="2">
        <f t="shared" si="0"/>
        <v>288</v>
      </c>
      <c r="C40" s="4">
        <f t="shared" si="2"/>
        <v>320</v>
      </c>
      <c r="D40" s="54" t="s">
        <v>876</v>
      </c>
      <c r="F40" s="2">
        <f t="shared" si="1"/>
        <v>11</v>
      </c>
      <c r="G40" t="s">
        <v>876</v>
      </c>
      <c r="H40" s="70">
        <v>320</v>
      </c>
    </row>
    <row r="41" spans="1:8" x14ac:dyDescent="0.25">
      <c r="A41" s="2">
        <f>IF(ISBLANK(D41),"",COUNTA($B$2:B41))</f>
        <v>40</v>
      </c>
      <c r="B41" s="2">
        <f t="shared" si="0"/>
        <v>300</v>
      </c>
      <c r="C41" s="4">
        <f t="shared" si="2"/>
        <v>333</v>
      </c>
      <c r="D41" s="54" t="s">
        <v>877</v>
      </c>
      <c r="F41" s="2">
        <f t="shared" si="1"/>
        <v>12</v>
      </c>
      <c r="G41" t="s">
        <v>877</v>
      </c>
      <c r="H41" s="70">
        <v>333</v>
      </c>
    </row>
    <row r="42" spans="1:8" x14ac:dyDescent="0.25">
      <c r="A42" s="2">
        <f>IF(ISBLANK(D42),"",COUNTA($B$2:B42))</f>
        <v>41</v>
      </c>
      <c r="B42" s="2">
        <f t="shared" si="0"/>
        <v>315</v>
      </c>
      <c r="C42" s="4">
        <f t="shared" si="2"/>
        <v>350</v>
      </c>
      <c r="D42" s="54" t="s">
        <v>880</v>
      </c>
      <c r="F42" s="2">
        <f t="shared" si="1"/>
        <v>17</v>
      </c>
      <c r="G42" t="s">
        <v>880</v>
      </c>
      <c r="H42" s="70">
        <v>350</v>
      </c>
    </row>
    <row r="43" spans="1:8" x14ac:dyDescent="0.25">
      <c r="A43" s="2">
        <f>IF(ISBLANK(D43),"",COUNTA($B$2:B43))</f>
        <v>42</v>
      </c>
      <c r="B43" s="2">
        <f t="shared" si="0"/>
        <v>315</v>
      </c>
      <c r="C43" s="4">
        <f t="shared" si="2"/>
        <v>350</v>
      </c>
      <c r="D43" s="54" t="s">
        <v>879</v>
      </c>
      <c r="F43" s="2">
        <f t="shared" si="1"/>
        <v>16</v>
      </c>
      <c r="G43" t="s">
        <v>879</v>
      </c>
      <c r="H43" s="70">
        <v>350</v>
      </c>
    </row>
    <row r="44" spans="1:8" x14ac:dyDescent="0.25">
      <c r="A44" s="2">
        <f>IF(ISBLANK(D44),"",COUNTA($B$2:B44))</f>
        <v>43</v>
      </c>
      <c r="B44" s="2">
        <f t="shared" si="0"/>
        <v>315</v>
      </c>
      <c r="C44" s="4">
        <f t="shared" si="2"/>
        <v>350</v>
      </c>
      <c r="D44" s="54" t="s">
        <v>881</v>
      </c>
      <c r="F44" s="2">
        <f t="shared" si="1"/>
        <v>10</v>
      </c>
      <c r="G44" t="s">
        <v>881</v>
      </c>
      <c r="H44" s="70">
        <v>350</v>
      </c>
    </row>
    <row r="45" spans="1:8" x14ac:dyDescent="0.25">
      <c r="A45" s="2">
        <f>IF(ISBLANK(D45),"",COUNTA($B$2:B45))</f>
        <v>44</v>
      </c>
      <c r="B45" s="2">
        <f t="shared" si="0"/>
        <v>315</v>
      </c>
      <c r="C45" s="4">
        <f t="shared" si="2"/>
        <v>350</v>
      </c>
      <c r="D45" s="54" t="s">
        <v>883</v>
      </c>
      <c r="F45" s="2">
        <f t="shared" si="1"/>
        <v>11</v>
      </c>
      <c r="G45" t="s">
        <v>883</v>
      </c>
      <c r="H45" s="70">
        <v>350</v>
      </c>
    </row>
    <row r="46" spans="1:8" x14ac:dyDescent="0.25">
      <c r="A46" s="2">
        <f>IF(ISBLANK(D46),"",COUNTA($B$2:B46))</f>
        <v>45</v>
      </c>
      <c r="B46" s="2">
        <f t="shared" si="0"/>
        <v>315</v>
      </c>
      <c r="C46" s="4">
        <f t="shared" si="2"/>
        <v>350</v>
      </c>
      <c r="D46" s="54" t="s">
        <v>884</v>
      </c>
      <c r="F46" s="2">
        <f t="shared" si="1"/>
        <v>19</v>
      </c>
      <c r="G46" t="s">
        <v>884</v>
      </c>
      <c r="H46" s="70">
        <v>350</v>
      </c>
    </row>
    <row r="47" spans="1:8" x14ac:dyDescent="0.25">
      <c r="A47" s="2">
        <f>IF(ISBLANK(D47),"",COUNTA($B$2:B47))</f>
        <v>46</v>
      </c>
      <c r="B47" s="2">
        <f t="shared" si="0"/>
        <v>315</v>
      </c>
      <c r="C47" s="4">
        <f t="shared" si="2"/>
        <v>350</v>
      </c>
      <c r="D47" s="54" t="s">
        <v>882</v>
      </c>
      <c r="F47" s="2">
        <f t="shared" si="1"/>
        <v>13</v>
      </c>
      <c r="G47" t="s">
        <v>882</v>
      </c>
      <c r="H47" s="70">
        <v>350</v>
      </c>
    </row>
    <row r="48" spans="1:8" x14ac:dyDescent="0.25">
      <c r="A48" s="2">
        <f>IF(ISBLANK(D48),"",COUNTA($B$2:B48))</f>
        <v>47</v>
      </c>
      <c r="B48" s="2">
        <f t="shared" si="0"/>
        <v>315</v>
      </c>
      <c r="C48" s="4">
        <f t="shared" si="2"/>
        <v>350</v>
      </c>
      <c r="D48" s="54" t="s">
        <v>885</v>
      </c>
      <c r="F48" s="2">
        <f t="shared" si="1"/>
        <v>13</v>
      </c>
      <c r="G48" t="s">
        <v>885</v>
      </c>
      <c r="H48" s="70">
        <v>350</v>
      </c>
    </row>
    <row r="49" spans="1:8" x14ac:dyDescent="0.25">
      <c r="A49" s="2">
        <f>IF(ISBLANK(D49),"",COUNTA($B$2:B49))</f>
        <v>48</v>
      </c>
      <c r="B49" s="2">
        <f t="shared" si="0"/>
        <v>315</v>
      </c>
      <c r="C49" s="4">
        <f t="shared" si="2"/>
        <v>350</v>
      </c>
      <c r="D49" s="54" t="s">
        <v>886</v>
      </c>
      <c r="F49" s="2">
        <f t="shared" si="1"/>
        <v>14</v>
      </c>
      <c r="G49" t="s">
        <v>886</v>
      </c>
      <c r="H49" s="70">
        <v>350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338</v>
      </c>
      <c r="C50" s="4">
        <f t="shared" si="2"/>
        <v>375</v>
      </c>
      <c r="D50" s="54" t="s">
        <v>887</v>
      </c>
      <c r="F50" s="2">
        <f t="shared" si="1"/>
        <v>15</v>
      </c>
      <c r="G50" t="s">
        <v>887</v>
      </c>
      <c r="H50" s="70">
        <v>375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338</v>
      </c>
      <c r="C51" s="4">
        <f t="shared" si="2"/>
        <v>375</v>
      </c>
      <c r="D51" s="54" t="s">
        <v>692</v>
      </c>
      <c r="F51" s="2">
        <f t="shared" si="1"/>
        <v>17</v>
      </c>
      <c r="G51" t="s">
        <v>692</v>
      </c>
      <c r="H51" s="70">
        <v>375</v>
      </c>
    </row>
    <row r="52" spans="1:8" x14ac:dyDescent="0.25">
      <c r="A52" s="2">
        <f>IF(ISBLANK(D52),"",COUNTA($B$2:B52))</f>
        <v>51</v>
      </c>
      <c r="B52" s="2">
        <f t="shared" si="3"/>
        <v>338</v>
      </c>
      <c r="C52" s="4">
        <f t="shared" si="2"/>
        <v>375</v>
      </c>
      <c r="D52" s="54" t="s">
        <v>888</v>
      </c>
      <c r="F52" s="2">
        <f t="shared" si="1"/>
        <v>10</v>
      </c>
      <c r="G52" t="s">
        <v>888</v>
      </c>
      <c r="H52" s="70">
        <v>375</v>
      </c>
    </row>
    <row r="53" spans="1:8" x14ac:dyDescent="0.25">
      <c r="A53" s="2">
        <f>IF(ISBLANK(D53),"",COUNTA($B$2:B53))</f>
        <v>52</v>
      </c>
      <c r="B53" s="2">
        <f t="shared" si="3"/>
        <v>338</v>
      </c>
      <c r="C53" s="4">
        <f t="shared" si="2"/>
        <v>375</v>
      </c>
      <c r="D53" s="54" t="s">
        <v>889</v>
      </c>
      <c r="F53" s="2">
        <f t="shared" si="1"/>
        <v>14</v>
      </c>
      <c r="G53" t="s">
        <v>889</v>
      </c>
      <c r="H53" s="70">
        <v>375</v>
      </c>
    </row>
    <row r="54" spans="1:8" x14ac:dyDescent="0.25">
      <c r="A54" s="2">
        <f>IF(ISBLANK(D54),"",COUNTA($B$2:B54))</f>
        <v>53</v>
      </c>
      <c r="B54" s="2">
        <f t="shared" si="3"/>
        <v>360</v>
      </c>
      <c r="C54" s="4">
        <f t="shared" si="2"/>
        <v>400</v>
      </c>
      <c r="D54" s="54" t="s">
        <v>892</v>
      </c>
      <c r="F54" s="2">
        <f t="shared" si="1"/>
        <v>13</v>
      </c>
      <c r="G54" t="s">
        <v>892</v>
      </c>
      <c r="H54" s="70">
        <v>400</v>
      </c>
    </row>
    <row r="55" spans="1:8" x14ac:dyDescent="0.25">
      <c r="A55" s="2">
        <f>IF(ISBLANK(D55),"",COUNTA($B$2:B55))</f>
        <v>54</v>
      </c>
      <c r="B55" s="2">
        <f t="shared" si="3"/>
        <v>338</v>
      </c>
      <c r="C55" s="4">
        <f t="shared" si="2"/>
        <v>375</v>
      </c>
      <c r="D55" s="54" t="s">
        <v>890</v>
      </c>
      <c r="F55" s="2">
        <f t="shared" si="1"/>
        <v>11</v>
      </c>
      <c r="G55" t="s">
        <v>890</v>
      </c>
      <c r="H55" s="70">
        <v>375</v>
      </c>
    </row>
    <row r="56" spans="1:8" x14ac:dyDescent="0.25">
      <c r="A56" s="2">
        <f>IF(ISBLANK(D56),"",COUNTA($B$2:B56))</f>
        <v>55</v>
      </c>
      <c r="B56" s="2">
        <f t="shared" si="3"/>
        <v>338</v>
      </c>
      <c r="C56" s="4">
        <f t="shared" si="2"/>
        <v>375</v>
      </c>
      <c r="D56" s="54" t="s">
        <v>693</v>
      </c>
      <c r="F56" s="2">
        <f t="shared" si="1"/>
        <v>17</v>
      </c>
      <c r="G56" t="s">
        <v>693</v>
      </c>
      <c r="H56" s="70">
        <v>375</v>
      </c>
    </row>
    <row r="57" spans="1:8" x14ac:dyDescent="0.25">
      <c r="A57" s="2">
        <f>IF(ISBLANK(D57),"",COUNTA($B$2:B57))</f>
        <v>56</v>
      </c>
      <c r="B57" s="2">
        <f t="shared" si="3"/>
        <v>360</v>
      </c>
      <c r="C57" s="4">
        <f t="shared" si="2"/>
        <v>400</v>
      </c>
      <c r="D57" s="54" t="s">
        <v>896</v>
      </c>
      <c r="F57" s="2">
        <f t="shared" si="1"/>
        <v>9</v>
      </c>
      <c r="G57" t="s">
        <v>896</v>
      </c>
      <c r="H57" s="70">
        <v>400</v>
      </c>
    </row>
    <row r="58" spans="1:8" x14ac:dyDescent="0.25">
      <c r="A58" s="2">
        <f>IF(ISBLANK(D58),"",COUNTA($B$2:B58))</f>
        <v>57</v>
      </c>
      <c r="B58" s="2">
        <f t="shared" si="3"/>
        <v>360</v>
      </c>
      <c r="C58" s="4">
        <f t="shared" si="2"/>
        <v>400</v>
      </c>
      <c r="D58" s="54" t="s">
        <v>894</v>
      </c>
      <c r="F58" s="2">
        <f t="shared" si="1"/>
        <v>26</v>
      </c>
      <c r="G58" t="s">
        <v>894</v>
      </c>
      <c r="H58" s="70">
        <v>400</v>
      </c>
    </row>
    <row r="59" spans="1:8" x14ac:dyDescent="0.25">
      <c r="A59" s="2">
        <f>IF(ISBLANK(D59),"",COUNTA($B$2:B59))</f>
        <v>58</v>
      </c>
      <c r="B59" s="2">
        <f t="shared" si="3"/>
        <v>360</v>
      </c>
      <c r="C59" s="4">
        <f t="shared" si="2"/>
        <v>400</v>
      </c>
      <c r="D59" s="54" t="s">
        <v>895</v>
      </c>
      <c r="F59" s="2">
        <f t="shared" si="1"/>
        <v>15</v>
      </c>
      <c r="G59" t="s">
        <v>895</v>
      </c>
      <c r="H59" s="70">
        <v>400</v>
      </c>
    </row>
    <row r="60" spans="1:8" x14ac:dyDescent="0.25">
      <c r="A60" s="2">
        <f>IF(ISBLANK(D60),"",COUNTA($B$2:B60))</f>
        <v>59</v>
      </c>
      <c r="B60" s="2">
        <f t="shared" si="3"/>
        <v>360</v>
      </c>
      <c r="C60" s="4">
        <f t="shared" si="2"/>
        <v>400</v>
      </c>
      <c r="D60" s="54" t="s">
        <v>893</v>
      </c>
      <c r="F60" s="2">
        <f t="shared" si="1"/>
        <v>15</v>
      </c>
      <c r="G60" t="s">
        <v>893</v>
      </c>
      <c r="H60" s="70">
        <v>400</v>
      </c>
    </row>
    <row r="61" spans="1:8" x14ac:dyDescent="0.25">
      <c r="A61" s="2">
        <f>IF(ISBLANK(D61),"",COUNTA($B$2:B61))</f>
        <v>60</v>
      </c>
      <c r="B61" s="2">
        <f t="shared" si="3"/>
        <v>338</v>
      </c>
      <c r="C61" s="4">
        <f t="shared" si="2"/>
        <v>375</v>
      </c>
      <c r="D61" s="54" t="s">
        <v>891</v>
      </c>
      <c r="F61" s="2">
        <f t="shared" si="1"/>
        <v>18</v>
      </c>
      <c r="G61" t="s">
        <v>891</v>
      </c>
      <c r="H61" s="70">
        <v>375</v>
      </c>
    </row>
    <row r="62" spans="1:8" x14ac:dyDescent="0.25">
      <c r="A62" s="2">
        <f>IF(ISBLANK(D62),"",COUNTA($B$2:B62))</f>
        <v>61</v>
      </c>
      <c r="B62" s="2">
        <f t="shared" si="3"/>
        <v>360</v>
      </c>
      <c r="C62" s="4">
        <f t="shared" si="2"/>
        <v>400</v>
      </c>
      <c r="D62" s="54" t="s">
        <v>897</v>
      </c>
      <c r="F62" s="2">
        <f t="shared" si="1"/>
        <v>12</v>
      </c>
      <c r="G62" t="s">
        <v>897</v>
      </c>
      <c r="H62" s="70">
        <v>400</v>
      </c>
    </row>
    <row r="63" spans="1:8" x14ac:dyDescent="0.25">
      <c r="A63" s="2">
        <f>IF(ISBLANK(D63),"",COUNTA($B$2:B63))</f>
        <v>62</v>
      </c>
      <c r="B63" s="2">
        <f t="shared" si="3"/>
        <v>383</v>
      </c>
      <c r="C63" s="4">
        <f t="shared" si="2"/>
        <v>425</v>
      </c>
      <c r="D63" s="54" t="s">
        <v>899</v>
      </c>
      <c r="F63" s="2">
        <f t="shared" si="1"/>
        <v>17</v>
      </c>
      <c r="G63" t="s">
        <v>899</v>
      </c>
      <c r="H63" s="70">
        <v>425</v>
      </c>
    </row>
    <row r="64" spans="1:8" x14ac:dyDescent="0.25">
      <c r="A64" s="2">
        <f>IF(ISBLANK(D64),"",COUNTA($B$2:B64))</f>
        <v>63</v>
      </c>
      <c r="B64" s="2">
        <f t="shared" si="3"/>
        <v>383</v>
      </c>
      <c r="C64" s="4">
        <f t="shared" si="2"/>
        <v>425</v>
      </c>
      <c r="D64" s="54" t="s">
        <v>898</v>
      </c>
      <c r="F64" s="2">
        <f t="shared" si="1"/>
        <v>17</v>
      </c>
      <c r="G64" t="s">
        <v>898</v>
      </c>
      <c r="H64" s="70">
        <v>425</v>
      </c>
    </row>
    <row r="65" spans="1:8" x14ac:dyDescent="0.25">
      <c r="A65" s="2">
        <f>IF(ISBLANK(D65),"",COUNTA($B$2:B65))</f>
        <v>64</v>
      </c>
      <c r="B65" s="2">
        <f t="shared" si="3"/>
        <v>428</v>
      </c>
      <c r="C65" s="4">
        <f t="shared" si="2"/>
        <v>475</v>
      </c>
      <c r="D65" s="54" t="s">
        <v>900</v>
      </c>
      <c r="F65" s="2">
        <f t="shared" si="1"/>
        <v>11</v>
      </c>
      <c r="G65" t="s">
        <v>900</v>
      </c>
      <c r="H65" s="70">
        <v>475</v>
      </c>
    </row>
    <row r="66" spans="1:8" x14ac:dyDescent="0.25">
      <c r="A66" s="2">
        <f>IF(ISBLANK(D66),"",COUNTA($B$2:B66))</f>
        <v>65</v>
      </c>
      <c r="B66" s="2">
        <f t="shared" si="3"/>
        <v>428</v>
      </c>
      <c r="C66" s="4">
        <f t="shared" si="2"/>
        <v>475</v>
      </c>
      <c r="D66" s="54" t="s">
        <v>901</v>
      </c>
      <c r="F66" s="2">
        <f t="shared" ref="F66:F129" si="4">+LEN(G66)</f>
        <v>13</v>
      </c>
      <c r="G66" t="s">
        <v>901</v>
      </c>
      <c r="H66" s="70">
        <v>475</v>
      </c>
    </row>
    <row r="67" spans="1:8" x14ac:dyDescent="0.25">
      <c r="A67" s="2">
        <f>IF(ISBLANK(D67),"",COUNTA($B$2:B67))</f>
        <v>66</v>
      </c>
      <c r="B67" s="2">
        <f t="shared" si="3"/>
        <v>428</v>
      </c>
      <c r="C67" s="4">
        <f t="shared" ref="C67:C130" si="5">IF(ISERROR(_xlfn.NUMBERVALUE(VLOOKUP(D67,G:H,2,0))),"NO",_xlfn.NUMBERVALUE(VLOOKUP(D67,G:H,2,0)))</f>
        <v>475</v>
      </c>
      <c r="D67" s="54" t="s">
        <v>902</v>
      </c>
      <c r="F67" s="2">
        <f t="shared" si="4"/>
        <v>12</v>
      </c>
      <c r="G67" t="s">
        <v>902</v>
      </c>
      <c r="H67" s="70">
        <v>475</v>
      </c>
    </row>
    <row r="68" spans="1:8" x14ac:dyDescent="0.25">
      <c r="A68" s="2">
        <f>IF(ISBLANK(D68),"",COUNTA($B$2:B68))</f>
        <v>67</v>
      </c>
      <c r="B68" s="2">
        <f t="shared" si="3"/>
        <v>428</v>
      </c>
      <c r="C68" s="4">
        <f t="shared" si="5"/>
        <v>475</v>
      </c>
      <c r="D68" s="54" t="s">
        <v>904</v>
      </c>
      <c r="F68" s="2">
        <f t="shared" si="4"/>
        <v>14</v>
      </c>
      <c r="G68" t="s">
        <v>904</v>
      </c>
      <c r="H68" s="70">
        <v>475</v>
      </c>
    </row>
    <row r="69" spans="1:8" x14ac:dyDescent="0.25">
      <c r="A69" s="2">
        <f>IF(ISBLANK(D69),"",COUNTA($B$2:B69))</f>
        <v>68</v>
      </c>
      <c r="B69" s="2">
        <f t="shared" si="3"/>
        <v>428</v>
      </c>
      <c r="C69" s="4">
        <f t="shared" si="5"/>
        <v>475</v>
      </c>
      <c r="D69" s="54" t="s">
        <v>903</v>
      </c>
      <c r="F69" s="2">
        <f t="shared" si="4"/>
        <v>13</v>
      </c>
      <c r="G69" t="s">
        <v>903</v>
      </c>
      <c r="H69" s="70">
        <v>475</v>
      </c>
    </row>
    <row r="70" spans="1:8" x14ac:dyDescent="0.25">
      <c r="A70" s="2">
        <f>IF(ISBLANK(D70),"",COUNTA($B$2:B70))</f>
        <v>69</v>
      </c>
      <c r="B70" s="2">
        <f t="shared" si="3"/>
        <v>428</v>
      </c>
      <c r="C70" s="4">
        <f t="shared" si="5"/>
        <v>475</v>
      </c>
      <c r="D70" s="54" t="s">
        <v>906</v>
      </c>
      <c r="F70" s="2">
        <f t="shared" si="4"/>
        <v>14</v>
      </c>
      <c r="G70" t="s">
        <v>906</v>
      </c>
      <c r="H70" s="70">
        <v>475</v>
      </c>
    </row>
    <row r="71" spans="1:8" x14ac:dyDescent="0.25">
      <c r="A71" s="2">
        <f>IF(ISBLANK(D71),"",COUNTA($B$2:B71))</f>
        <v>70</v>
      </c>
      <c r="B71" s="2">
        <f t="shared" si="3"/>
        <v>428</v>
      </c>
      <c r="C71" s="4">
        <f t="shared" si="5"/>
        <v>475</v>
      </c>
      <c r="D71" s="54" t="s">
        <v>905</v>
      </c>
      <c r="F71" s="2">
        <f t="shared" si="4"/>
        <v>14</v>
      </c>
      <c r="G71" t="s">
        <v>905</v>
      </c>
      <c r="H71" s="70">
        <v>475</v>
      </c>
    </row>
    <row r="72" spans="1:8" x14ac:dyDescent="0.25">
      <c r="A72" s="2">
        <f>IF(ISBLANK(D72),"",COUNTA($B$2:B72))</f>
        <v>71</v>
      </c>
      <c r="B72" s="2">
        <f t="shared" si="3"/>
        <v>495</v>
      </c>
      <c r="C72" s="4">
        <f t="shared" si="5"/>
        <v>550</v>
      </c>
      <c r="D72" s="54" t="s">
        <v>907</v>
      </c>
      <c r="F72" s="2">
        <f t="shared" si="4"/>
        <v>16</v>
      </c>
      <c r="G72" t="s">
        <v>907</v>
      </c>
      <c r="H72" s="70">
        <v>550</v>
      </c>
    </row>
    <row r="73" spans="1:8" x14ac:dyDescent="0.25">
      <c r="A73" s="2">
        <f>IF(ISBLANK(D73),"",COUNTA($B$2:B73))</f>
        <v>72</v>
      </c>
      <c r="B73" s="2">
        <f t="shared" si="3"/>
        <v>495</v>
      </c>
      <c r="C73" s="4">
        <f t="shared" si="5"/>
        <v>550</v>
      </c>
      <c r="D73" s="54" t="s">
        <v>908</v>
      </c>
      <c r="F73" s="2">
        <f t="shared" si="4"/>
        <v>12</v>
      </c>
      <c r="G73" t="s">
        <v>908</v>
      </c>
      <c r="H73" s="70">
        <v>550</v>
      </c>
    </row>
    <row r="74" spans="1:8" x14ac:dyDescent="0.25">
      <c r="A74" s="2">
        <f>IF(ISBLANK(D74),"",COUNTA($B$2:B74))</f>
        <v>73</v>
      </c>
      <c r="B74" s="2">
        <f t="shared" si="3"/>
        <v>540</v>
      </c>
      <c r="C74" s="4">
        <f t="shared" si="5"/>
        <v>600</v>
      </c>
      <c r="D74" s="54" t="s">
        <v>914</v>
      </c>
      <c r="F74" s="2">
        <f t="shared" si="4"/>
        <v>17</v>
      </c>
      <c r="G74" t="s">
        <v>914</v>
      </c>
      <c r="H74" s="70">
        <v>600</v>
      </c>
    </row>
    <row r="75" spans="1:8" x14ac:dyDescent="0.25">
      <c r="A75" s="2">
        <f>IF(ISBLANK(D75),"",COUNTA($B$2:B75))</f>
        <v>74</v>
      </c>
      <c r="B75" s="2">
        <f t="shared" si="3"/>
        <v>495</v>
      </c>
      <c r="C75" s="4">
        <f t="shared" si="5"/>
        <v>550</v>
      </c>
      <c r="D75" s="54" t="s">
        <v>909</v>
      </c>
      <c r="F75" s="2">
        <f t="shared" si="4"/>
        <v>13</v>
      </c>
      <c r="G75" t="s">
        <v>909</v>
      </c>
      <c r="H75" s="70">
        <v>550</v>
      </c>
    </row>
    <row r="76" spans="1:8" x14ac:dyDescent="0.25">
      <c r="A76" s="2">
        <f>IF(ISBLANK(D76),"",COUNTA($B$2:B76))</f>
        <v>75</v>
      </c>
      <c r="B76" s="2">
        <f t="shared" si="3"/>
        <v>495</v>
      </c>
      <c r="C76" s="4">
        <f t="shared" si="5"/>
        <v>550</v>
      </c>
      <c r="D76" s="54" t="s">
        <v>910</v>
      </c>
      <c r="F76" s="2">
        <f t="shared" si="4"/>
        <v>15</v>
      </c>
      <c r="G76" t="s">
        <v>910</v>
      </c>
      <c r="H76" s="70">
        <v>550</v>
      </c>
    </row>
    <row r="77" spans="1:8" x14ac:dyDescent="0.25">
      <c r="A77" s="2">
        <f>IF(ISBLANK(D77),"",COUNTA($B$2:B77))</f>
        <v>76</v>
      </c>
      <c r="B77" s="2">
        <f t="shared" si="3"/>
        <v>495</v>
      </c>
      <c r="C77" s="4">
        <f t="shared" si="5"/>
        <v>550</v>
      </c>
      <c r="D77" s="54" t="s">
        <v>912</v>
      </c>
      <c r="F77" s="2">
        <f t="shared" si="4"/>
        <v>22</v>
      </c>
      <c r="G77" t="s">
        <v>912</v>
      </c>
      <c r="H77" s="70">
        <v>550</v>
      </c>
    </row>
    <row r="78" spans="1:8" x14ac:dyDescent="0.25">
      <c r="A78" s="2">
        <f>IF(ISBLANK(D78),"",COUNTA($B$2:B78))</f>
        <v>77</v>
      </c>
      <c r="B78" s="2">
        <f t="shared" si="3"/>
        <v>495</v>
      </c>
      <c r="C78" s="4">
        <f t="shared" si="5"/>
        <v>550</v>
      </c>
      <c r="D78" s="54" t="s">
        <v>913</v>
      </c>
      <c r="F78" s="2">
        <f t="shared" si="4"/>
        <v>15</v>
      </c>
      <c r="G78" t="s">
        <v>913</v>
      </c>
      <c r="H78" s="70">
        <v>550</v>
      </c>
    </row>
    <row r="79" spans="1:8" x14ac:dyDescent="0.25">
      <c r="A79" s="2">
        <f>IF(ISBLANK(D79),"",COUNTA($B$2:B79))</f>
        <v>78</v>
      </c>
      <c r="B79" s="2">
        <f t="shared" si="3"/>
        <v>495</v>
      </c>
      <c r="C79" s="4">
        <f t="shared" si="5"/>
        <v>550</v>
      </c>
      <c r="D79" s="54" t="s">
        <v>694</v>
      </c>
      <c r="F79" s="2">
        <f t="shared" si="4"/>
        <v>15</v>
      </c>
      <c r="G79" t="s">
        <v>694</v>
      </c>
      <c r="H79" s="70">
        <v>550</v>
      </c>
    </row>
    <row r="80" spans="1:8" x14ac:dyDescent="0.25">
      <c r="A80" s="2">
        <f>IF(ISBLANK(D80),"",COUNTA($B$2:B80))</f>
        <v>79</v>
      </c>
      <c r="B80" s="2">
        <f t="shared" si="3"/>
        <v>495</v>
      </c>
      <c r="C80" s="4">
        <f t="shared" si="5"/>
        <v>550</v>
      </c>
      <c r="D80" s="54" t="s">
        <v>911</v>
      </c>
      <c r="F80" s="2">
        <f t="shared" si="4"/>
        <v>12</v>
      </c>
      <c r="G80" t="s">
        <v>911</v>
      </c>
      <c r="H80" s="70">
        <v>550</v>
      </c>
    </row>
    <row r="81" spans="1:8" x14ac:dyDescent="0.25">
      <c r="A81" s="2">
        <f>IF(ISBLANK(D81),"",COUNTA($B$2:B81))</f>
        <v>80</v>
      </c>
      <c r="B81" s="2">
        <f t="shared" si="3"/>
        <v>540</v>
      </c>
      <c r="C81" s="4">
        <f t="shared" si="5"/>
        <v>600</v>
      </c>
      <c r="D81" s="54" t="s">
        <v>915</v>
      </c>
      <c r="F81" s="2">
        <f t="shared" si="4"/>
        <v>10</v>
      </c>
      <c r="G81" t="s">
        <v>915</v>
      </c>
      <c r="H81" s="70">
        <v>600</v>
      </c>
    </row>
    <row r="82" spans="1:8" x14ac:dyDescent="0.25">
      <c r="A82" s="2">
        <f>IF(ISBLANK(D82),"",COUNTA($B$2:B82))</f>
        <v>81</v>
      </c>
      <c r="B82" s="2">
        <f t="shared" si="3"/>
        <v>540</v>
      </c>
      <c r="C82" s="4">
        <f t="shared" si="5"/>
        <v>600</v>
      </c>
      <c r="D82" s="54" t="s">
        <v>918</v>
      </c>
      <c r="F82" s="2">
        <f t="shared" si="4"/>
        <v>13</v>
      </c>
      <c r="G82" t="s">
        <v>918</v>
      </c>
      <c r="H82" s="70">
        <v>600</v>
      </c>
    </row>
    <row r="83" spans="1:8" x14ac:dyDescent="0.25">
      <c r="A83" s="2">
        <f>IF(ISBLANK(D83),"",COUNTA($B$2:B83))</f>
        <v>82</v>
      </c>
      <c r="B83" s="2">
        <f t="shared" si="3"/>
        <v>540</v>
      </c>
      <c r="C83" s="4">
        <f t="shared" si="5"/>
        <v>600</v>
      </c>
      <c r="D83" s="54" t="s">
        <v>916</v>
      </c>
      <c r="F83" s="2">
        <f t="shared" si="4"/>
        <v>12</v>
      </c>
      <c r="G83" t="s">
        <v>916</v>
      </c>
      <c r="H83" s="70">
        <v>600</v>
      </c>
    </row>
    <row r="84" spans="1:8" x14ac:dyDescent="0.25">
      <c r="A84" s="2">
        <f>IF(ISBLANK(D84),"",COUNTA($B$2:B84))</f>
        <v>83</v>
      </c>
      <c r="B84" s="2">
        <f t="shared" si="3"/>
        <v>540</v>
      </c>
      <c r="C84" s="4">
        <f t="shared" si="5"/>
        <v>600</v>
      </c>
      <c r="D84" s="54" t="s">
        <v>917</v>
      </c>
      <c r="F84" s="2">
        <f t="shared" si="4"/>
        <v>20</v>
      </c>
      <c r="G84" t="s">
        <v>917</v>
      </c>
      <c r="H84" s="70">
        <v>600</v>
      </c>
    </row>
    <row r="85" spans="1:8" x14ac:dyDescent="0.25">
      <c r="A85" s="2">
        <f>IF(ISBLANK(D85),"",COUNTA($B$2:B85))</f>
        <v>84</v>
      </c>
      <c r="B85" s="2">
        <f t="shared" si="3"/>
        <v>540</v>
      </c>
      <c r="C85" s="4">
        <f t="shared" si="5"/>
        <v>600</v>
      </c>
      <c r="D85" s="54" t="s">
        <v>919</v>
      </c>
      <c r="F85" s="2">
        <f t="shared" si="4"/>
        <v>26</v>
      </c>
      <c r="G85" t="s">
        <v>919</v>
      </c>
      <c r="H85" s="70">
        <v>600</v>
      </c>
    </row>
    <row r="86" spans="1:8" x14ac:dyDescent="0.25">
      <c r="A86" s="2">
        <f>IF(ISBLANK(D86),"",COUNTA($B$2:B86))</f>
        <v>85</v>
      </c>
      <c r="B86" s="2">
        <f t="shared" si="3"/>
        <v>585</v>
      </c>
      <c r="C86" s="4">
        <f t="shared" si="5"/>
        <v>650</v>
      </c>
      <c r="D86" s="54" t="s">
        <v>921</v>
      </c>
      <c r="F86" s="2">
        <f t="shared" si="4"/>
        <v>13</v>
      </c>
      <c r="G86" t="s">
        <v>921</v>
      </c>
      <c r="H86" s="70">
        <v>650</v>
      </c>
    </row>
    <row r="87" spans="1:8" x14ac:dyDescent="0.25">
      <c r="A87" s="2">
        <f>IF(ISBLANK(D87),"",COUNTA($B$2:B87))</f>
        <v>86</v>
      </c>
      <c r="B87" s="2">
        <f t="shared" si="3"/>
        <v>585</v>
      </c>
      <c r="C87" s="4">
        <f t="shared" si="5"/>
        <v>650</v>
      </c>
      <c r="D87" s="54" t="s">
        <v>920</v>
      </c>
      <c r="F87" s="2">
        <f t="shared" si="4"/>
        <v>17</v>
      </c>
      <c r="G87" t="s">
        <v>920</v>
      </c>
      <c r="H87" s="70">
        <v>650</v>
      </c>
    </row>
    <row r="88" spans="1:8" x14ac:dyDescent="0.25">
      <c r="A88" s="2">
        <f>IF(ISBLANK(D88),"",COUNTA($B$2:B88))</f>
        <v>87</v>
      </c>
      <c r="B88" s="2">
        <f t="shared" si="3"/>
        <v>585</v>
      </c>
      <c r="C88" s="4">
        <f t="shared" si="5"/>
        <v>650</v>
      </c>
      <c r="D88" s="54" t="s">
        <v>924</v>
      </c>
      <c r="F88" s="2">
        <f t="shared" si="4"/>
        <v>12</v>
      </c>
      <c r="G88" t="s">
        <v>924</v>
      </c>
      <c r="H88" s="70">
        <v>650</v>
      </c>
    </row>
    <row r="89" spans="1:8" x14ac:dyDescent="0.25">
      <c r="A89" s="2">
        <f>IF(ISBLANK(D89),"",COUNTA($B$2:B89))</f>
        <v>88</v>
      </c>
      <c r="B89" s="2">
        <f t="shared" si="3"/>
        <v>585</v>
      </c>
      <c r="C89" s="4">
        <f t="shared" si="5"/>
        <v>650</v>
      </c>
      <c r="D89" s="54" t="s">
        <v>922</v>
      </c>
      <c r="F89" s="2">
        <f t="shared" si="4"/>
        <v>13</v>
      </c>
      <c r="G89" t="s">
        <v>922</v>
      </c>
      <c r="H89" s="70">
        <v>650</v>
      </c>
    </row>
    <row r="90" spans="1:8" x14ac:dyDescent="0.25">
      <c r="A90" s="2">
        <f>IF(ISBLANK(D90),"",COUNTA($B$2:B90))</f>
        <v>89</v>
      </c>
      <c r="B90" s="2">
        <f t="shared" si="3"/>
        <v>585</v>
      </c>
      <c r="C90" s="4">
        <f t="shared" si="5"/>
        <v>650</v>
      </c>
      <c r="D90" s="54" t="s">
        <v>923</v>
      </c>
      <c r="F90" s="2">
        <f t="shared" si="4"/>
        <v>16</v>
      </c>
      <c r="G90" t="s">
        <v>923</v>
      </c>
      <c r="H90" s="70">
        <v>650</v>
      </c>
    </row>
    <row r="91" spans="1:8" x14ac:dyDescent="0.25">
      <c r="A91" s="2">
        <f>IF(ISBLANK(D91),"",COUNTA($B$2:B91))</f>
        <v>90</v>
      </c>
      <c r="B91" s="2">
        <f t="shared" si="3"/>
        <v>630</v>
      </c>
      <c r="C91" s="4">
        <f t="shared" si="5"/>
        <v>700</v>
      </c>
      <c r="D91" s="54" t="s">
        <v>927</v>
      </c>
      <c r="F91" s="2">
        <f t="shared" si="4"/>
        <v>11</v>
      </c>
      <c r="G91" t="s">
        <v>927</v>
      </c>
      <c r="H91" s="70">
        <v>700</v>
      </c>
    </row>
    <row r="92" spans="1:8" x14ac:dyDescent="0.25">
      <c r="A92" s="2">
        <f>IF(ISBLANK(D92),"",COUNTA($B$2:B92))</f>
        <v>91</v>
      </c>
      <c r="B92" s="2">
        <f t="shared" si="3"/>
        <v>630</v>
      </c>
      <c r="C92" s="4">
        <f t="shared" si="5"/>
        <v>700</v>
      </c>
      <c r="D92" s="54" t="s">
        <v>925</v>
      </c>
      <c r="F92" s="2">
        <f t="shared" si="4"/>
        <v>11</v>
      </c>
      <c r="G92" t="s">
        <v>925</v>
      </c>
      <c r="H92" s="70">
        <v>700</v>
      </c>
    </row>
    <row r="93" spans="1:8" x14ac:dyDescent="0.25">
      <c r="A93" s="2">
        <f>IF(ISBLANK(D93),"",COUNTA($B$2:B93))</f>
        <v>92</v>
      </c>
      <c r="B93" s="2">
        <f t="shared" si="3"/>
        <v>630</v>
      </c>
      <c r="C93" s="4">
        <f t="shared" si="5"/>
        <v>700</v>
      </c>
      <c r="D93" s="54" t="s">
        <v>926</v>
      </c>
      <c r="F93" s="2">
        <f t="shared" si="4"/>
        <v>13</v>
      </c>
      <c r="G93" t="s">
        <v>926</v>
      </c>
      <c r="H93" s="70">
        <v>700</v>
      </c>
    </row>
    <row r="94" spans="1:8" x14ac:dyDescent="0.25">
      <c r="A94" s="2">
        <f>IF(ISBLANK(D94),"",COUNTA($B$2:B94))</f>
        <v>93</v>
      </c>
      <c r="B94" s="2">
        <f t="shared" si="3"/>
        <v>630</v>
      </c>
      <c r="C94" s="4">
        <f t="shared" si="5"/>
        <v>700</v>
      </c>
      <c r="D94" s="54" t="s">
        <v>928</v>
      </c>
      <c r="F94" s="2">
        <f t="shared" si="4"/>
        <v>11</v>
      </c>
      <c r="G94" t="s">
        <v>928</v>
      </c>
      <c r="H94" s="70">
        <v>700</v>
      </c>
    </row>
    <row r="95" spans="1:8" x14ac:dyDescent="0.25">
      <c r="A95" s="2">
        <f>IF(ISBLANK(D95),"",COUNTA($B$2:B95))</f>
        <v>94</v>
      </c>
      <c r="B95" s="2">
        <f t="shared" si="3"/>
        <v>720</v>
      </c>
      <c r="C95" s="4">
        <f t="shared" si="5"/>
        <v>800</v>
      </c>
      <c r="D95" s="54" t="s">
        <v>929</v>
      </c>
      <c r="F95" s="2">
        <f t="shared" si="4"/>
        <v>13</v>
      </c>
      <c r="G95" t="s">
        <v>929</v>
      </c>
      <c r="H95" s="70">
        <v>800</v>
      </c>
    </row>
    <row r="96" spans="1:8" x14ac:dyDescent="0.25">
      <c r="A96" s="2">
        <f>IF(ISBLANK(D96),"",COUNTA($B$2:B96))</f>
        <v>95</v>
      </c>
      <c r="B96" s="2">
        <f t="shared" si="3"/>
        <v>720</v>
      </c>
      <c r="C96" s="4">
        <f t="shared" si="5"/>
        <v>800</v>
      </c>
      <c r="D96" s="54" t="s">
        <v>930</v>
      </c>
      <c r="F96" s="2">
        <f t="shared" si="4"/>
        <v>10</v>
      </c>
      <c r="G96" t="s">
        <v>930</v>
      </c>
      <c r="H96" s="70">
        <v>800</v>
      </c>
    </row>
    <row r="97" spans="1:8" x14ac:dyDescent="0.25">
      <c r="A97" s="2">
        <f>IF(ISBLANK(D97),"",COUNTA($B$2:B97))</f>
        <v>96</v>
      </c>
      <c r="B97" s="2">
        <f t="shared" si="3"/>
        <v>720</v>
      </c>
      <c r="C97" s="4">
        <f t="shared" si="5"/>
        <v>800</v>
      </c>
      <c r="D97" s="54" t="s">
        <v>932</v>
      </c>
      <c r="F97" s="2">
        <f t="shared" si="4"/>
        <v>11</v>
      </c>
      <c r="G97" t="s">
        <v>932</v>
      </c>
      <c r="H97" s="70">
        <v>800</v>
      </c>
    </row>
    <row r="98" spans="1:8" x14ac:dyDescent="0.25">
      <c r="A98" s="2">
        <f>IF(ISBLANK(D98),"",COUNTA($B$2:B98))</f>
        <v>97</v>
      </c>
      <c r="B98" s="2">
        <f t="shared" si="3"/>
        <v>720</v>
      </c>
      <c r="C98" s="4">
        <f t="shared" si="5"/>
        <v>800</v>
      </c>
      <c r="D98" s="54" t="s">
        <v>931</v>
      </c>
      <c r="F98" s="2">
        <f t="shared" si="4"/>
        <v>10</v>
      </c>
      <c r="G98" t="s">
        <v>931</v>
      </c>
      <c r="H98" s="70">
        <v>800</v>
      </c>
    </row>
    <row r="99" spans="1:8" x14ac:dyDescent="0.25">
      <c r="A99" s="2">
        <f>IF(ISBLANK(D99),"",COUNTA($B$2:B99))</f>
        <v>98</v>
      </c>
      <c r="B99" s="2">
        <f t="shared" si="3"/>
        <v>720</v>
      </c>
      <c r="C99" s="4">
        <f t="shared" si="5"/>
        <v>800</v>
      </c>
      <c r="D99" s="54" t="s">
        <v>934</v>
      </c>
      <c r="F99" s="2">
        <f t="shared" si="4"/>
        <v>13</v>
      </c>
      <c r="G99" t="s">
        <v>934</v>
      </c>
      <c r="H99" s="70">
        <v>800</v>
      </c>
    </row>
    <row r="100" spans="1:8" x14ac:dyDescent="0.25">
      <c r="A100" s="2">
        <f>IF(ISBLANK(D100),"",COUNTA($B$2:B100))</f>
        <v>99</v>
      </c>
      <c r="B100" s="2">
        <f t="shared" si="3"/>
        <v>720</v>
      </c>
      <c r="C100" s="4">
        <f t="shared" si="5"/>
        <v>800</v>
      </c>
      <c r="D100" s="54" t="s">
        <v>933</v>
      </c>
      <c r="F100" s="2">
        <f t="shared" si="4"/>
        <v>14</v>
      </c>
      <c r="G100" t="s">
        <v>933</v>
      </c>
      <c r="H100" s="70">
        <v>800</v>
      </c>
    </row>
    <row r="101" spans="1:8" s="1" customFormat="1" x14ac:dyDescent="0.25">
      <c r="A101" s="2">
        <f>IF(ISBLANK(D101),"",COUNTA($B$2:B101))</f>
        <v>100</v>
      </c>
      <c r="B101" s="2">
        <f t="shared" si="3"/>
        <v>765</v>
      </c>
      <c r="C101" s="4">
        <f t="shared" si="5"/>
        <v>850</v>
      </c>
      <c r="D101" s="54" t="s">
        <v>936</v>
      </c>
      <c r="E101"/>
      <c r="F101" s="2">
        <f t="shared" si="4"/>
        <v>14</v>
      </c>
      <c r="G101" s="1" t="s">
        <v>936</v>
      </c>
      <c r="H101" s="70">
        <v>850</v>
      </c>
    </row>
    <row r="102" spans="1:8" x14ac:dyDescent="0.25">
      <c r="A102" s="2">
        <f>IF(ISBLANK(D102),"",COUNTA($B$2:B102))</f>
        <v>101</v>
      </c>
      <c r="B102" s="2">
        <f t="shared" si="3"/>
        <v>765</v>
      </c>
      <c r="C102" s="4">
        <f t="shared" si="5"/>
        <v>850</v>
      </c>
      <c r="D102" s="54" t="s">
        <v>937</v>
      </c>
      <c r="F102" s="2">
        <f t="shared" si="4"/>
        <v>12</v>
      </c>
      <c r="G102" t="s">
        <v>937</v>
      </c>
      <c r="H102" s="70">
        <v>850</v>
      </c>
    </row>
    <row r="103" spans="1:8" x14ac:dyDescent="0.25">
      <c r="A103" s="2">
        <f>IF(ISBLANK(D103),"",COUNTA($B$2:B103))</f>
        <v>102</v>
      </c>
      <c r="B103" s="2">
        <f t="shared" si="3"/>
        <v>765</v>
      </c>
      <c r="C103" s="4">
        <f t="shared" si="5"/>
        <v>850</v>
      </c>
      <c r="D103" s="54" t="s">
        <v>935</v>
      </c>
      <c r="F103" s="2">
        <f t="shared" si="4"/>
        <v>12</v>
      </c>
      <c r="G103" t="s">
        <v>935</v>
      </c>
      <c r="H103" s="70">
        <v>850</v>
      </c>
    </row>
    <row r="104" spans="1:8" x14ac:dyDescent="0.25">
      <c r="A104" s="2">
        <f>IF(ISBLANK(D104),"",COUNTA($B$2:B104))</f>
        <v>103</v>
      </c>
      <c r="B104" s="2">
        <f t="shared" si="3"/>
        <v>765</v>
      </c>
      <c r="C104" s="4">
        <f t="shared" si="5"/>
        <v>850</v>
      </c>
      <c r="D104" s="54" t="s">
        <v>695</v>
      </c>
      <c r="F104" s="2">
        <f t="shared" si="4"/>
        <v>12</v>
      </c>
      <c r="G104" t="s">
        <v>695</v>
      </c>
      <c r="H104" s="70">
        <v>850</v>
      </c>
    </row>
    <row r="105" spans="1:8" x14ac:dyDescent="0.25">
      <c r="A105" s="2">
        <f>IF(ISBLANK(D105),"",COUNTA($B$2:B105))</f>
        <v>104</v>
      </c>
      <c r="B105" s="2">
        <f t="shared" si="3"/>
        <v>765</v>
      </c>
      <c r="C105" s="4">
        <f t="shared" si="5"/>
        <v>850</v>
      </c>
      <c r="D105" s="54" t="s">
        <v>938</v>
      </c>
      <c r="F105" s="2">
        <f t="shared" si="4"/>
        <v>15</v>
      </c>
      <c r="G105" t="s">
        <v>938</v>
      </c>
      <c r="H105" s="70">
        <v>850</v>
      </c>
    </row>
    <row r="106" spans="1:8" x14ac:dyDescent="0.25">
      <c r="A106" s="2">
        <f>IF(ISBLANK(D106),"",COUNTA($B$2:B106))</f>
        <v>105</v>
      </c>
      <c r="B106" s="2">
        <f t="shared" si="3"/>
        <v>765</v>
      </c>
      <c r="C106" s="4">
        <f t="shared" si="5"/>
        <v>850</v>
      </c>
      <c r="D106" s="54" t="s">
        <v>939</v>
      </c>
      <c r="F106" s="2">
        <f t="shared" si="4"/>
        <v>11</v>
      </c>
      <c r="G106" t="s">
        <v>939</v>
      </c>
      <c r="H106" s="70">
        <v>850</v>
      </c>
    </row>
    <row r="107" spans="1:8" x14ac:dyDescent="0.25">
      <c r="A107" s="2">
        <f>IF(ISBLANK(D107),"",COUNTA($B$2:B107))</f>
        <v>106</v>
      </c>
      <c r="B107" s="2">
        <f t="shared" si="3"/>
        <v>765</v>
      </c>
      <c r="C107" s="4">
        <f t="shared" si="5"/>
        <v>850</v>
      </c>
      <c r="D107" s="54" t="s">
        <v>940</v>
      </c>
      <c r="F107" s="2">
        <f t="shared" si="4"/>
        <v>10</v>
      </c>
      <c r="G107" t="s">
        <v>940</v>
      </c>
      <c r="H107" s="70">
        <v>850</v>
      </c>
    </row>
    <row r="108" spans="1:8" x14ac:dyDescent="0.25">
      <c r="A108" s="2">
        <f>IF(ISBLANK(D108),"",COUNTA($B$2:B108))</f>
        <v>107</v>
      </c>
      <c r="B108" s="2">
        <f t="shared" si="3"/>
        <v>765</v>
      </c>
      <c r="C108" s="4">
        <f t="shared" si="5"/>
        <v>850</v>
      </c>
      <c r="D108" s="54" t="s">
        <v>941</v>
      </c>
      <c r="F108" s="2">
        <f t="shared" si="4"/>
        <v>11</v>
      </c>
      <c r="G108" t="s">
        <v>941</v>
      </c>
      <c r="H108" s="70">
        <v>850</v>
      </c>
    </row>
    <row r="109" spans="1:8" x14ac:dyDescent="0.25">
      <c r="A109" s="2">
        <f>IF(ISBLANK(D109),"",COUNTA($B$2:B109))</f>
        <v>108</v>
      </c>
      <c r="B109" s="2">
        <f t="shared" si="3"/>
        <v>900</v>
      </c>
      <c r="C109" s="4">
        <f t="shared" si="5"/>
        <v>1000</v>
      </c>
      <c r="D109" s="54" t="s">
        <v>944</v>
      </c>
      <c r="F109" s="2">
        <f t="shared" si="4"/>
        <v>15</v>
      </c>
      <c r="G109" t="s">
        <v>944</v>
      </c>
      <c r="H109" s="70">
        <v>1000</v>
      </c>
    </row>
    <row r="110" spans="1:8" x14ac:dyDescent="0.25">
      <c r="A110" s="2">
        <f>IF(ISBLANK(D110),"",COUNTA($B$2:B110))</f>
        <v>109</v>
      </c>
      <c r="B110" s="2">
        <f t="shared" si="3"/>
        <v>900</v>
      </c>
      <c r="C110" s="4">
        <f t="shared" si="5"/>
        <v>1000</v>
      </c>
      <c r="D110" s="54" t="s">
        <v>943</v>
      </c>
      <c r="F110" s="2">
        <f t="shared" si="4"/>
        <v>14</v>
      </c>
      <c r="G110" t="s">
        <v>943</v>
      </c>
      <c r="H110" s="70">
        <v>1000</v>
      </c>
    </row>
    <row r="111" spans="1:8" ht="15.75" thickBot="1" x14ac:dyDescent="0.3">
      <c r="A111" s="2">
        <f>IF(ISBLANK(D111),"",COUNTA($B$2:B111))</f>
        <v>110</v>
      </c>
      <c r="B111" s="2">
        <f t="shared" si="3"/>
        <v>900</v>
      </c>
      <c r="C111" s="4">
        <f t="shared" si="5"/>
        <v>1000</v>
      </c>
      <c r="D111" s="54" t="s">
        <v>942</v>
      </c>
      <c r="F111" s="2">
        <f t="shared" si="4"/>
        <v>13</v>
      </c>
      <c r="G111" t="s">
        <v>942</v>
      </c>
      <c r="H111" s="70">
        <v>1000</v>
      </c>
    </row>
    <row r="112" spans="1:8" ht="15.75" thickBot="1" x14ac:dyDescent="0.3">
      <c r="A112" s="2">
        <f>IF(ISBLANK(D112),"",COUNTA($B$2:B112))</f>
        <v>111</v>
      </c>
      <c r="B112" s="2">
        <f t="shared" si="3"/>
        <v>900</v>
      </c>
      <c r="C112" s="4">
        <f t="shared" si="5"/>
        <v>1000</v>
      </c>
      <c r="D112" s="39" t="s">
        <v>945</v>
      </c>
      <c r="F112" s="2">
        <f t="shared" si="4"/>
        <v>17</v>
      </c>
      <c r="G112" t="s">
        <v>945</v>
      </c>
      <c r="H112" s="70">
        <v>1000</v>
      </c>
    </row>
    <row r="113" spans="1:8" ht="15.75" thickBot="1" x14ac:dyDescent="0.3">
      <c r="A113" s="2">
        <f>IF(ISBLANK(D113),"",COUNTA($B$2:B113))</f>
        <v>112</v>
      </c>
      <c r="B113" s="2">
        <f t="shared" si="3"/>
        <v>900</v>
      </c>
      <c r="C113" s="4">
        <f t="shared" si="5"/>
        <v>1000</v>
      </c>
      <c r="D113" s="39" t="s">
        <v>946</v>
      </c>
      <c r="F113" s="2">
        <f t="shared" si="4"/>
        <v>15</v>
      </c>
      <c r="G113" t="s">
        <v>946</v>
      </c>
      <c r="H113" s="70">
        <v>1000</v>
      </c>
    </row>
    <row r="114" spans="1:8" ht="15.75" thickBot="1" x14ac:dyDescent="0.3">
      <c r="A114" s="2">
        <f>IF(ISBLANK(D114),"",COUNTA($B$2:B114))</f>
        <v>113</v>
      </c>
      <c r="B114" s="2">
        <f t="shared" si="3"/>
        <v>900</v>
      </c>
      <c r="C114" s="4">
        <f t="shared" si="5"/>
        <v>1000</v>
      </c>
      <c r="D114" s="39" t="s">
        <v>951</v>
      </c>
      <c r="F114" s="2">
        <f t="shared" si="4"/>
        <v>17</v>
      </c>
      <c r="G114" t="s">
        <v>951</v>
      </c>
      <c r="H114" s="70">
        <v>1000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6">IF(C115="NO","0",IF(C115&gt;=11000,10000,ROUND(IF((SIGN(C115)=-1),C115*(1+$E$1/100),C115*(1-$E$1/100)),0)))</f>
        <v>900</v>
      </c>
      <c r="C115" s="4">
        <f t="shared" si="5"/>
        <v>1000</v>
      </c>
      <c r="D115" s="39" t="s">
        <v>947</v>
      </c>
      <c r="F115" s="2">
        <f t="shared" si="4"/>
        <v>13</v>
      </c>
      <c r="G115" t="s">
        <v>947</v>
      </c>
      <c r="H115" s="70">
        <v>1000</v>
      </c>
    </row>
    <row r="116" spans="1:8" ht="15.75" thickBot="1" x14ac:dyDescent="0.3">
      <c r="A116" s="2">
        <f>IF(ISBLANK(D116),"",COUNTA($B$2:B116))</f>
        <v>115</v>
      </c>
      <c r="B116" s="2">
        <f t="shared" si="6"/>
        <v>900</v>
      </c>
      <c r="C116" s="4">
        <f t="shared" si="5"/>
        <v>1000</v>
      </c>
      <c r="D116" s="39" t="s">
        <v>954</v>
      </c>
      <c r="F116" s="2">
        <f t="shared" si="4"/>
        <v>10</v>
      </c>
      <c r="G116" t="s">
        <v>954</v>
      </c>
      <c r="H116" s="70">
        <v>1000</v>
      </c>
    </row>
    <row r="117" spans="1:8" ht="15.75" thickBot="1" x14ac:dyDescent="0.3">
      <c r="A117" s="2">
        <f>IF(ISBLANK(D117),"",COUNTA($B$2:B117))</f>
        <v>116</v>
      </c>
      <c r="B117" s="2">
        <f t="shared" si="6"/>
        <v>900</v>
      </c>
      <c r="C117" s="4">
        <f t="shared" si="5"/>
        <v>1000</v>
      </c>
      <c r="D117" s="39" t="s">
        <v>952</v>
      </c>
      <c r="F117" s="2">
        <f t="shared" si="4"/>
        <v>26</v>
      </c>
      <c r="G117" t="s">
        <v>952</v>
      </c>
      <c r="H117" s="70">
        <v>1000</v>
      </c>
    </row>
    <row r="118" spans="1:8" ht="15.75" thickBot="1" x14ac:dyDescent="0.3">
      <c r="A118" s="2">
        <f>IF(ISBLANK(D118),"",COUNTA($B$2:B118))</f>
        <v>117</v>
      </c>
      <c r="B118" s="2">
        <f t="shared" si="6"/>
        <v>900</v>
      </c>
      <c r="C118" s="4">
        <f t="shared" si="5"/>
        <v>1000</v>
      </c>
      <c r="D118" s="39" t="s">
        <v>953</v>
      </c>
      <c r="F118" s="2">
        <f t="shared" si="4"/>
        <v>26</v>
      </c>
      <c r="G118" t="s">
        <v>953</v>
      </c>
      <c r="H118" s="70">
        <v>1000</v>
      </c>
    </row>
    <row r="119" spans="1:8" ht="15.75" thickBot="1" x14ac:dyDescent="0.3">
      <c r="A119" s="2">
        <f>IF(ISBLANK(D119),"",COUNTA($B$2:B119))</f>
        <v>118</v>
      </c>
      <c r="B119" s="2">
        <f t="shared" si="6"/>
        <v>900</v>
      </c>
      <c r="C119" s="4">
        <f t="shared" si="5"/>
        <v>1000</v>
      </c>
      <c r="D119" s="39" t="s">
        <v>950</v>
      </c>
      <c r="F119" s="2">
        <f t="shared" si="4"/>
        <v>18</v>
      </c>
      <c r="G119" t="s">
        <v>950</v>
      </c>
      <c r="H119" s="70">
        <v>1000</v>
      </c>
    </row>
    <row r="120" spans="1:8" ht="15.75" thickBot="1" x14ac:dyDescent="0.3">
      <c r="A120" s="2">
        <f>IF(ISBLANK(D120),"",COUNTA($B$2:B120))</f>
        <v>119</v>
      </c>
      <c r="B120" s="2">
        <f t="shared" si="6"/>
        <v>900</v>
      </c>
      <c r="C120" s="4">
        <f t="shared" si="5"/>
        <v>1000</v>
      </c>
      <c r="D120" s="39" t="s">
        <v>948</v>
      </c>
      <c r="F120" s="2">
        <f t="shared" si="4"/>
        <v>17</v>
      </c>
      <c r="G120" t="s">
        <v>948</v>
      </c>
      <c r="H120" s="70">
        <v>1000</v>
      </c>
    </row>
    <row r="121" spans="1:8" ht="15.75" thickBot="1" x14ac:dyDescent="0.3">
      <c r="A121" s="2">
        <f>IF(ISBLANK(D121),"",COUNTA($B$2:B121))</f>
        <v>120</v>
      </c>
      <c r="B121" s="2">
        <f t="shared" si="6"/>
        <v>900</v>
      </c>
      <c r="C121" s="4">
        <f t="shared" si="5"/>
        <v>1000</v>
      </c>
      <c r="D121" s="39" t="s">
        <v>949</v>
      </c>
      <c r="F121" s="2">
        <f t="shared" si="4"/>
        <v>12</v>
      </c>
      <c r="G121" t="s">
        <v>949</v>
      </c>
      <c r="H121" s="70">
        <v>1000</v>
      </c>
    </row>
    <row r="122" spans="1:8" ht="15.75" thickBot="1" x14ac:dyDescent="0.3">
      <c r="A122" s="2">
        <f>IF(ISBLANK(D122),"",COUNTA($B$2:B122))</f>
        <v>121</v>
      </c>
      <c r="B122" s="2">
        <f t="shared" si="6"/>
        <v>990</v>
      </c>
      <c r="C122" s="4">
        <f t="shared" si="5"/>
        <v>1100</v>
      </c>
      <c r="D122" s="39" t="s">
        <v>956</v>
      </c>
      <c r="F122" s="2">
        <f t="shared" si="4"/>
        <v>13</v>
      </c>
      <c r="G122" t="s">
        <v>956</v>
      </c>
      <c r="H122" s="70">
        <v>1100</v>
      </c>
    </row>
    <row r="123" spans="1:8" ht="15.75" thickBot="1" x14ac:dyDescent="0.3">
      <c r="A123" s="2">
        <f>IF(ISBLANK(D123),"",COUNTA($B$2:B123))</f>
        <v>122</v>
      </c>
      <c r="B123" s="2">
        <f t="shared" si="6"/>
        <v>990</v>
      </c>
      <c r="C123" s="4">
        <f t="shared" si="5"/>
        <v>1100</v>
      </c>
      <c r="D123" s="39" t="s">
        <v>955</v>
      </c>
      <c r="F123" s="2">
        <f t="shared" si="4"/>
        <v>12</v>
      </c>
      <c r="G123" t="s">
        <v>955</v>
      </c>
      <c r="H123" s="70">
        <v>1100</v>
      </c>
    </row>
    <row r="124" spans="1:8" ht="15.75" thickBot="1" x14ac:dyDescent="0.3">
      <c r="A124" s="2">
        <f>IF(ISBLANK(D124),"",COUNTA($B$2:B124))</f>
        <v>123</v>
      </c>
      <c r="B124" s="2">
        <f t="shared" si="6"/>
        <v>990</v>
      </c>
      <c r="C124" s="4">
        <f t="shared" si="5"/>
        <v>1100</v>
      </c>
      <c r="D124" s="39" t="s">
        <v>957</v>
      </c>
      <c r="F124" s="2">
        <f t="shared" si="4"/>
        <v>16</v>
      </c>
      <c r="G124" t="s">
        <v>957</v>
      </c>
      <c r="H124" s="70">
        <v>1100</v>
      </c>
    </row>
    <row r="125" spans="1:8" ht="15.75" thickBot="1" x14ac:dyDescent="0.3">
      <c r="A125" s="2">
        <f>IF(ISBLANK(D125),"",COUNTA($B$2:B125))</f>
        <v>124</v>
      </c>
      <c r="B125" s="2">
        <f t="shared" si="6"/>
        <v>1080</v>
      </c>
      <c r="C125" s="4">
        <f t="shared" si="5"/>
        <v>1200</v>
      </c>
      <c r="D125" s="39" t="s">
        <v>958</v>
      </c>
      <c r="F125" s="2">
        <f t="shared" si="4"/>
        <v>13</v>
      </c>
      <c r="G125" t="s">
        <v>958</v>
      </c>
      <c r="H125" s="70">
        <v>1200</v>
      </c>
    </row>
    <row r="126" spans="1:8" ht="15.75" thickBot="1" x14ac:dyDescent="0.3">
      <c r="A126" s="2">
        <f>IF(ISBLANK(D126),"",COUNTA($B$2:B126))</f>
        <v>125</v>
      </c>
      <c r="B126" s="2">
        <f t="shared" si="6"/>
        <v>1080</v>
      </c>
      <c r="C126" s="4">
        <f t="shared" si="5"/>
        <v>1200</v>
      </c>
      <c r="D126" s="39" t="s">
        <v>960</v>
      </c>
      <c r="F126" s="2">
        <f t="shared" si="4"/>
        <v>11</v>
      </c>
      <c r="G126" t="s">
        <v>960</v>
      </c>
      <c r="H126" s="70">
        <v>1200</v>
      </c>
    </row>
    <row r="127" spans="1:8" ht="15.75" thickBot="1" x14ac:dyDescent="0.3">
      <c r="A127" s="2">
        <f>IF(ISBLANK(D127),"",COUNTA($B$2:B127))</f>
        <v>126</v>
      </c>
      <c r="B127" s="2">
        <f t="shared" si="6"/>
        <v>1080</v>
      </c>
      <c r="C127" s="4">
        <f t="shared" si="5"/>
        <v>1200</v>
      </c>
      <c r="D127" s="39" t="s">
        <v>959</v>
      </c>
      <c r="F127" s="2">
        <f t="shared" si="4"/>
        <v>15</v>
      </c>
      <c r="G127" t="s">
        <v>959</v>
      </c>
      <c r="H127" s="70">
        <v>1200</v>
      </c>
    </row>
    <row r="128" spans="1:8" ht="15.75" thickBot="1" x14ac:dyDescent="0.3">
      <c r="A128" s="2">
        <f>IF(ISBLANK(D128),"",COUNTA($B$2:B128))</f>
        <v>127</v>
      </c>
      <c r="B128" s="2">
        <f t="shared" si="6"/>
        <v>1260</v>
      </c>
      <c r="C128" s="4">
        <f t="shared" si="5"/>
        <v>1400</v>
      </c>
      <c r="D128" s="39" t="s">
        <v>962</v>
      </c>
      <c r="F128" s="2">
        <f t="shared" si="4"/>
        <v>10</v>
      </c>
      <c r="G128" t="s">
        <v>962</v>
      </c>
      <c r="H128" s="70">
        <v>1400</v>
      </c>
    </row>
    <row r="129" spans="1:8" ht="15.75" thickBot="1" x14ac:dyDescent="0.3">
      <c r="A129" s="2">
        <f>IF(ISBLANK(D129),"",COUNTA($B$2:B129))</f>
        <v>128</v>
      </c>
      <c r="B129" s="2">
        <f t="shared" si="6"/>
        <v>1260</v>
      </c>
      <c r="C129" s="4">
        <f t="shared" si="5"/>
        <v>1400</v>
      </c>
      <c r="D129" s="39" t="s">
        <v>965</v>
      </c>
      <c r="F129" s="2">
        <f t="shared" si="4"/>
        <v>14</v>
      </c>
      <c r="G129" t="s">
        <v>965</v>
      </c>
      <c r="H129" s="70">
        <v>1400</v>
      </c>
    </row>
    <row r="130" spans="1:8" ht="15.75" thickBot="1" x14ac:dyDescent="0.3">
      <c r="A130" s="2">
        <f>IF(ISBLANK(D130),"",COUNTA($B$2:B130))</f>
        <v>129</v>
      </c>
      <c r="B130" s="2">
        <f t="shared" si="6"/>
        <v>1260</v>
      </c>
      <c r="C130" s="4">
        <f t="shared" si="5"/>
        <v>1400</v>
      </c>
      <c r="D130" s="39" t="s">
        <v>964</v>
      </c>
      <c r="F130" s="2">
        <f t="shared" ref="F130:F193" si="7">+LEN(G130)</f>
        <v>12</v>
      </c>
      <c r="G130" t="s">
        <v>964</v>
      </c>
      <c r="H130" s="70">
        <v>1400</v>
      </c>
    </row>
    <row r="131" spans="1:8" ht="15.75" thickBot="1" x14ac:dyDescent="0.3">
      <c r="A131" s="2">
        <f>IF(ISBLANK(D131),"",COUNTA($B$2:B131))</f>
        <v>130</v>
      </c>
      <c r="B131" s="2">
        <f t="shared" si="6"/>
        <v>1260</v>
      </c>
      <c r="C131" s="4">
        <f t="shared" ref="C131:C194" si="8">IF(ISERROR(_xlfn.NUMBERVALUE(VLOOKUP(D131,G:H,2,0))),"NO",_xlfn.NUMBERVALUE(VLOOKUP(D131,G:H,2,0)))</f>
        <v>1400</v>
      </c>
      <c r="D131" s="39" t="s">
        <v>963</v>
      </c>
      <c r="F131" s="2">
        <f t="shared" si="7"/>
        <v>14</v>
      </c>
      <c r="G131" t="s">
        <v>963</v>
      </c>
      <c r="H131" s="70">
        <v>1400</v>
      </c>
    </row>
    <row r="132" spans="1:8" ht="15.75" thickBot="1" x14ac:dyDescent="0.3">
      <c r="A132" s="2">
        <f>IF(ISBLANK(D132),"",COUNTA($B$2:B132))</f>
        <v>131</v>
      </c>
      <c r="B132" s="2">
        <f t="shared" si="6"/>
        <v>1260</v>
      </c>
      <c r="C132" s="4">
        <f t="shared" si="8"/>
        <v>1400</v>
      </c>
      <c r="D132" s="39" t="s">
        <v>961</v>
      </c>
      <c r="F132" s="2">
        <f t="shared" si="7"/>
        <v>17</v>
      </c>
      <c r="G132" t="s">
        <v>961</v>
      </c>
      <c r="H132" s="70">
        <v>1400</v>
      </c>
    </row>
    <row r="133" spans="1:8" ht="15.75" thickBot="1" x14ac:dyDescent="0.3">
      <c r="A133" s="2">
        <f>IF(ISBLANK(D133),"",COUNTA($B$2:B133))</f>
        <v>132</v>
      </c>
      <c r="B133" s="2">
        <f t="shared" si="6"/>
        <v>1620</v>
      </c>
      <c r="C133" s="4">
        <f t="shared" si="8"/>
        <v>1800</v>
      </c>
      <c r="D133" s="39" t="s">
        <v>972</v>
      </c>
      <c r="F133" s="2">
        <f t="shared" si="7"/>
        <v>17</v>
      </c>
      <c r="G133" t="s">
        <v>972</v>
      </c>
      <c r="H133" s="70">
        <v>1800</v>
      </c>
    </row>
    <row r="134" spans="1:8" ht="15.75" thickBot="1" x14ac:dyDescent="0.3">
      <c r="A134" s="2">
        <f>IF(ISBLANK(D134),"",COUNTA($B$2:B134))</f>
        <v>133</v>
      </c>
      <c r="B134" s="2">
        <f t="shared" si="6"/>
        <v>1620</v>
      </c>
      <c r="C134" s="4">
        <f t="shared" si="8"/>
        <v>1800</v>
      </c>
      <c r="D134" s="39" t="s">
        <v>967</v>
      </c>
      <c r="F134" s="2">
        <f t="shared" si="7"/>
        <v>16</v>
      </c>
      <c r="G134" t="s">
        <v>967</v>
      </c>
      <c r="H134" s="70">
        <v>1800</v>
      </c>
    </row>
    <row r="135" spans="1:8" ht="15.75" thickBot="1" x14ac:dyDescent="0.3">
      <c r="A135" s="2">
        <f>IF(ISBLANK(D135),"",COUNTA($B$2:B135))</f>
        <v>134</v>
      </c>
      <c r="B135" s="2">
        <f t="shared" si="6"/>
        <v>1620</v>
      </c>
      <c r="C135" s="4">
        <f t="shared" si="8"/>
        <v>1800</v>
      </c>
      <c r="D135" s="39" t="s">
        <v>968</v>
      </c>
      <c r="F135" s="2">
        <f t="shared" si="7"/>
        <v>9</v>
      </c>
      <c r="G135" t="s">
        <v>968</v>
      </c>
      <c r="H135" s="70">
        <v>1800</v>
      </c>
    </row>
    <row r="136" spans="1:8" ht="15.75" thickBot="1" x14ac:dyDescent="0.3">
      <c r="A136" s="2">
        <f>IF(ISBLANK(D136),"",COUNTA($B$2:B136))</f>
        <v>135</v>
      </c>
      <c r="B136" s="2">
        <f t="shared" si="6"/>
        <v>1620</v>
      </c>
      <c r="C136" s="4">
        <f t="shared" si="8"/>
        <v>1800</v>
      </c>
      <c r="D136" s="39" t="s">
        <v>966</v>
      </c>
      <c r="F136" s="2">
        <f t="shared" si="7"/>
        <v>12</v>
      </c>
      <c r="G136" t="s">
        <v>966</v>
      </c>
      <c r="H136" s="70">
        <v>1800</v>
      </c>
    </row>
    <row r="137" spans="1:8" ht="15.75" thickBot="1" x14ac:dyDescent="0.3">
      <c r="A137" s="2">
        <f>IF(ISBLANK(D137),"",COUNTA($B$2:B137))</f>
        <v>136</v>
      </c>
      <c r="B137" s="2">
        <f t="shared" si="6"/>
        <v>1620</v>
      </c>
      <c r="C137" s="4">
        <f t="shared" si="8"/>
        <v>1800</v>
      </c>
      <c r="D137" s="39" t="s">
        <v>970</v>
      </c>
      <c r="F137" s="2">
        <f t="shared" si="7"/>
        <v>16</v>
      </c>
      <c r="G137" t="s">
        <v>970</v>
      </c>
      <c r="H137" s="70">
        <v>1800</v>
      </c>
    </row>
    <row r="138" spans="1:8" ht="15.75" thickBot="1" x14ac:dyDescent="0.3">
      <c r="A138" s="2">
        <f>IF(ISBLANK(D138),"",COUNTA($B$2:B138))</f>
        <v>137</v>
      </c>
      <c r="B138" s="2">
        <f t="shared" si="6"/>
        <v>1620</v>
      </c>
      <c r="C138" s="4">
        <f t="shared" si="8"/>
        <v>1800</v>
      </c>
      <c r="D138" s="39" t="s">
        <v>971</v>
      </c>
      <c r="F138" s="2">
        <f t="shared" si="7"/>
        <v>22</v>
      </c>
      <c r="G138" t="s">
        <v>971</v>
      </c>
      <c r="H138" s="70">
        <v>1800</v>
      </c>
    </row>
    <row r="139" spans="1:8" ht="15.75" thickBot="1" x14ac:dyDescent="0.3">
      <c r="A139" s="2">
        <f>IF(ISBLANK(D139),"",COUNTA($B$2:B139))</f>
        <v>138</v>
      </c>
      <c r="B139" s="2">
        <f t="shared" si="6"/>
        <v>1620</v>
      </c>
      <c r="C139" s="4">
        <f t="shared" si="8"/>
        <v>1800</v>
      </c>
      <c r="D139" s="39" t="s">
        <v>973</v>
      </c>
      <c r="F139" s="2">
        <f t="shared" si="7"/>
        <v>12</v>
      </c>
      <c r="G139" t="s">
        <v>973</v>
      </c>
      <c r="H139" s="70">
        <v>1800</v>
      </c>
    </row>
    <row r="140" spans="1:8" ht="15.75" thickBot="1" x14ac:dyDescent="0.3">
      <c r="A140" s="2">
        <f>IF(ISBLANK(D140),"",COUNTA($B$2:B140))</f>
        <v>139</v>
      </c>
      <c r="B140" s="2">
        <f t="shared" si="6"/>
        <v>1620</v>
      </c>
      <c r="C140" s="4">
        <f t="shared" si="8"/>
        <v>1800</v>
      </c>
      <c r="D140" s="39" t="s">
        <v>969</v>
      </c>
      <c r="F140" s="2">
        <f t="shared" si="7"/>
        <v>11</v>
      </c>
      <c r="G140" t="s">
        <v>969</v>
      </c>
      <c r="H140" s="70">
        <v>1800</v>
      </c>
    </row>
    <row r="141" spans="1:8" ht="15.75" thickBot="1" x14ac:dyDescent="0.3">
      <c r="A141" s="2">
        <f>IF(ISBLANK(D141),"",COUNTA($B$2:B141))</f>
        <v>140</v>
      </c>
      <c r="B141" s="2">
        <f t="shared" si="6"/>
        <v>1800</v>
      </c>
      <c r="C141" s="4">
        <f t="shared" si="8"/>
        <v>2000</v>
      </c>
      <c r="D141" s="39" t="s">
        <v>974</v>
      </c>
      <c r="F141" s="2">
        <f t="shared" si="7"/>
        <v>15</v>
      </c>
      <c r="G141" t="s">
        <v>974</v>
      </c>
      <c r="H141" s="70">
        <v>2000</v>
      </c>
    </row>
    <row r="142" spans="1:8" ht="15.75" thickBot="1" x14ac:dyDescent="0.3">
      <c r="A142" s="2">
        <f>IF(ISBLANK(D142),"",COUNTA($B$2:B142))</f>
        <v>141</v>
      </c>
      <c r="B142" s="2">
        <f t="shared" si="6"/>
        <v>1800</v>
      </c>
      <c r="C142" s="4">
        <f t="shared" si="8"/>
        <v>2000</v>
      </c>
      <c r="D142" s="39" t="s">
        <v>983</v>
      </c>
      <c r="F142" s="2">
        <f t="shared" si="7"/>
        <v>12</v>
      </c>
      <c r="G142" t="s">
        <v>983</v>
      </c>
      <c r="H142" s="70">
        <v>2000</v>
      </c>
    </row>
    <row r="143" spans="1:8" ht="15.75" thickBot="1" x14ac:dyDescent="0.3">
      <c r="A143" s="2">
        <f>IF(ISBLANK(D143),"",COUNTA($B$2:B143))</f>
        <v>142</v>
      </c>
      <c r="B143" s="2">
        <f t="shared" si="6"/>
        <v>1800</v>
      </c>
      <c r="C143" s="4">
        <f t="shared" si="8"/>
        <v>2000</v>
      </c>
      <c r="D143" s="39" t="s">
        <v>979</v>
      </c>
      <c r="F143" s="2">
        <f t="shared" si="7"/>
        <v>12</v>
      </c>
      <c r="G143" t="s">
        <v>979</v>
      </c>
      <c r="H143" s="70">
        <v>2000</v>
      </c>
    </row>
    <row r="144" spans="1:8" ht="15.75" thickBot="1" x14ac:dyDescent="0.3">
      <c r="A144" s="2">
        <f>IF(ISBLANK(D144),"",COUNTA($B$2:B144))</f>
        <v>143</v>
      </c>
      <c r="B144" s="2">
        <f t="shared" si="6"/>
        <v>1800</v>
      </c>
      <c r="C144" s="4">
        <f t="shared" si="8"/>
        <v>2000</v>
      </c>
      <c r="D144" s="39" t="s">
        <v>976</v>
      </c>
      <c r="F144" s="2">
        <f t="shared" si="7"/>
        <v>19</v>
      </c>
      <c r="G144" t="s">
        <v>976</v>
      </c>
      <c r="H144" s="70">
        <v>2000</v>
      </c>
    </row>
    <row r="145" spans="1:8" ht="15.75" thickBot="1" x14ac:dyDescent="0.3">
      <c r="A145" s="2">
        <f>IF(ISBLANK(D145),"",COUNTA($B$2:B145))</f>
        <v>144</v>
      </c>
      <c r="B145" s="2">
        <f t="shared" si="6"/>
        <v>1800</v>
      </c>
      <c r="C145" s="4">
        <f t="shared" si="8"/>
        <v>2000</v>
      </c>
      <c r="D145" s="39" t="s">
        <v>975</v>
      </c>
      <c r="F145" s="2">
        <f t="shared" si="7"/>
        <v>14</v>
      </c>
      <c r="G145" t="s">
        <v>975</v>
      </c>
      <c r="H145" s="70">
        <v>2000</v>
      </c>
    </row>
    <row r="146" spans="1:8" ht="15.75" thickBot="1" x14ac:dyDescent="0.3">
      <c r="A146" s="2">
        <f>IF(ISBLANK(D146),"",COUNTA($B$2:B146))</f>
        <v>145</v>
      </c>
      <c r="B146" s="2">
        <f t="shared" si="6"/>
        <v>1800</v>
      </c>
      <c r="C146" s="4">
        <f t="shared" si="8"/>
        <v>2000</v>
      </c>
      <c r="D146" s="39" t="s">
        <v>981</v>
      </c>
      <c r="F146" s="2">
        <f t="shared" si="7"/>
        <v>13</v>
      </c>
      <c r="G146" t="s">
        <v>981</v>
      </c>
      <c r="H146" s="70">
        <v>2000</v>
      </c>
    </row>
    <row r="147" spans="1:8" ht="15.75" thickBot="1" x14ac:dyDescent="0.3">
      <c r="A147" s="2">
        <f>IF(ISBLANK(D147),"",COUNTA($B$2:B147))</f>
        <v>146</v>
      </c>
      <c r="B147" s="2">
        <f t="shared" si="6"/>
        <v>1800</v>
      </c>
      <c r="C147" s="4">
        <f t="shared" si="8"/>
        <v>2000</v>
      </c>
      <c r="D147" s="39" t="s">
        <v>977</v>
      </c>
      <c r="F147" s="2">
        <f t="shared" si="7"/>
        <v>17</v>
      </c>
      <c r="G147" t="s">
        <v>977</v>
      </c>
      <c r="H147" s="70">
        <v>2000</v>
      </c>
    </row>
    <row r="148" spans="1:8" ht="15.75" thickBot="1" x14ac:dyDescent="0.3">
      <c r="A148" s="2">
        <f>IF(ISBLANK(D148),"",COUNTA($B$2:B148))</f>
        <v>147</v>
      </c>
      <c r="B148" s="2">
        <f t="shared" si="6"/>
        <v>1800</v>
      </c>
      <c r="C148" s="4">
        <f t="shared" si="8"/>
        <v>2000</v>
      </c>
      <c r="D148" s="39" t="s">
        <v>982</v>
      </c>
      <c r="F148" s="2">
        <f t="shared" si="7"/>
        <v>10</v>
      </c>
      <c r="G148" t="s">
        <v>982</v>
      </c>
      <c r="H148" s="70">
        <v>2000</v>
      </c>
    </row>
    <row r="149" spans="1:8" ht="15.75" thickBot="1" x14ac:dyDescent="0.3">
      <c r="A149" s="2">
        <f>IF(ISBLANK(D149),"",COUNTA($B$2:B149))</f>
        <v>148</v>
      </c>
      <c r="B149" s="2">
        <f t="shared" si="6"/>
        <v>1800</v>
      </c>
      <c r="C149" s="4">
        <f t="shared" si="8"/>
        <v>2000</v>
      </c>
      <c r="D149" s="39" t="s">
        <v>978</v>
      </c>
      <c r="F149" s="2">
        <f t="shared" si="7"/>
        <v>12</v>
      </c>
      <c r="G149" t="s">
        <v>978</v>
      </c>
      <c r="H149" s="70">
        <v>2000</v>
      </c>
    </row>
    <row r="150" spans="1:8" ht="15.75" thickBot="1" x14ac:dyDescent="0.3">
      <c r="A150" s="2">
        <f>IF(ISBLANK(D150),"",COUNTA($B$2:B150))</f>
        <v>149</v>
      </c>
      <c r="B150" s="2">
        <f t="shared" si="6"/>
        <v>1800</v>
      </c>
      <c r="C150" s="4">
        <f t="shared" si="8"/>
        <v>2000</v>
      </c>
      <c r="D150" s="39" t="s">
        <v>980</v>
      </c>
      <c r="F150" s="2">
        <f t="shared" si="7"/>
        <v>22</v>
      </c>
      <c r="G150" t="s">
        <v>980</v>
      </c>
      <c r="H150" s="70">
        <v>2000</v>
      </c>
    </row>
    <row r="151" spans="1:8" ht="15.75" thickBot="1" x14ac:dyDescent="0.3">
      <c r="A151" s="2">
        <f>IF(ISBLANK(D151),"",COUNTA($B$2:B151))</f>
        <v>150</v>
      </c>
      <c r="B151" s="2">
        <f t="shared" si="6"/>
        <v>2520</v>
      </c>
      <c r="C151" s="4">
        <f t="shared" si="8"/>
        <v>2800</v>
      </c>
      <c r="D151" s="39" t="s">
        <v>985</v>
      </c>
      <c r="F151" s="2">
        <f t="shared" si="7"/>
        <v>11</v>
      </c>
      <c r="G151" t="s">
        <v>985</v>
      </c>
      <c r="H151" s="70">
        <v>2800</v>
      </c>
    </row>
    <row r="152" spans="1:8" ht="15.75" thickBot="1" x14ac:dyDescent="0.3">
      <c r="A152" s="2">
        <f>IF(ISBLANK(D152),"",COUNTA($B$2:B152))</f>
        <v>151</v>
      </c>
      <c r="B152" s="2">
        <f t="shared" si="6"/>
        <v>2520</v>
      </c>
      <c r="C152" s="4">
        <f t="shared" si="8"/>
        <v>2800</v>
      </c>
      <c r="D152" s="39" t="s">
        <v>986</v>
      </c>
      <c r="F152" s="2">
        <f t="shared" si="7"/>
        <v>14</v>
      </c>
      <c r="G152" t="s">
        <v>986</v>
      </c>
      <c r="H152" s="70">
        <v>2800</v>
      </c>
    </row>
    <row r="153" spans="1:8" ht="15.75" thickBot="1" x14ac:dyDescent="0.3">
      <c r="A153" s="2">
        <f>IF(ISBLANK(D153),"",COUNTA($B$2:B153))</f>
        <v>152</v>
      </c>
      <c r="B153" s="2">
        <f t="shared" si="6"/>
        <v>2520</v>
      </c>
      <c r="C153" s="4">
        <f t="shared" si="8"/>
        <v>2800</v>
      </c>
      <c r="D153" s="39" t="s">
        <v>984</v>
      </c>
      <c r="F153" s="2">
        <f t="shared" si="7"/>
        <v>12</v>
      </c>
      <c r="G153" t="s">
        <v>984</v>
      </c>
      <c r="H153" s="70">
        <v>2800</v>
      </c>
    </row>
    <row r="154" spans="1:8" ht="15.75" thickBot="1" x14ac:dyDescent="0.3">
      <c r="A154" s="2">
        <f>IF(ISBLANK(D154),"",COUNTA($B$2:B154))</f>
        <v>153</v>
      </c>
      <c r="B154" s="2">
        <f t="shared" si="6"/>
        <v>2970</v>
      </c>
      <c r="C154" s="4">
        <f t="shared" si="8"/>
        <v>3300</v>
      </c>
      <c r="D154" s="39" t="s">
        <v>987</v>
      </c>
      <c r="F154" s="2">
        <f t="shared" si="7"/>
        <v>11</v>
      </c>
      <c r="G154" t="s">
        <v>987</v>
      </c>
      <c r="H154" s="70">
        <v>3300</v>
      </c>
    </row>
    <row r="155" spans="1:8" ht="15.75" thickBot="1" x14ac:dyDescent="0.3">
      <c r="A155" s="2">
        <f>IF(ISBLANK(D155),"",COUNTA($B$2:B155))</f>
        <v>154</v>
      </c>
      <c r="B155" s="2">
        <f t="shared" si="6"/>
        <v>2970</v>
      </c>
      <c r="C155" s="4">
        <f t="shared" si="8"/>
        <v>3300</v>
      </c>
      <c r="D155" s="39" t="s">
        <v>988</v>
      </c>
      <c r="F155" s="2">
        <f t="shared" si="7"/>
        <v>11</v>
      </c>
      <c r="G155" t="s">
        <v>988</v>
      </c>
      <c r="H155" s="70">
        <v>3300</v>
      </c>
    </row>
    <row r="156" spans="1:8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8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8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8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8" sqref="I18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519</v>
      </c>
      <c r="F1" t="s">
        <v>38</v>
      </c>
      <c r="G1" t="s">
        <v>39</v>
      </c>
      <c r="H1" s="1" t="s">
        <v>90</v>
      </c>
      <c r="I1" s="1" t="s">
        <v>520</v>
      </c>
      <c r="J1" s="62" t="s">
        <v>7</v>
      </c>
      <c r="K1" s="62" t="s">
        <v>521</v>
      </c>
      <c r="L1" t="s">
        <v>55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S1" s="1"/>
    </row>
    <row r="2" spans="1:21" ht="18" thickBot="1" x14ac:dyDescent="0.3">
      <c r="A2">
        <f>IF(ISBLANK(L2),"",COUNTA($L$2:L2))</f>
        <v>1</v>
      </c>
      <c r="B2" t="str">
        <f>L2</f>
        <v>O 2.5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-165</v>
      </c>
      <c r="H2">
        <v>1</v>
      </c>
      <c r="I2" s="65" t="s">
        <v>823</v>
      </c>
      <c r="J2" s="66" t="s">
        <v>833</v>
      </c>
      <c r="K2" s="68" t="s">
        <v>842</v>
      </c>
      <c r="L2" t="str">
        <f>IF(ISBLANK(J2),"",IF(ISNUMBER(SEARCH("+",J2)),LEFT(J2,SEARCH("+",J2,1)-1),LEFT(J2,SEARCH("-",J2,1)-1)))</f>
        <v>O 2.5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125</v>
      </c>
      <c r="Q2" t="str">
        <f>IF(ISBLANK(K3),0,IF(ISNUMBER(SEARCH("+",K3)),RIGHT(K3,LEN(K3)-SEARCH("+",K3,1)),RIGHT(K3,LEN(K3)-SEARCH("-",K3,1)+1)))</f>
        <v>-165</v>
      </c>
      <c r="S2" s="52" t="s">
        <v>527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2.5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-155</v>
      </c>
      <c r="H3">
        <v>1</v>
      </c>
      <c r="I3" s="65" t="s">
        <v>824</v>
      </c>
      <c r="J3" s="67" t="s">
        <v>834</v>
      </c>
      <c r="K3" s="69" t="s">
        <v>841</v>
      </c>
      <c r="L3" t="str">
        <f>IF(ISBLANK(J4),"",IF(ISNUMBER(SEARCH("+",J4)),LEFT(J4,SEARCH("+",J4,1)-1),LEFT(J4,SEARCH("-",J4,1)-1)))</f>
        <v>O 2.5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115</v>
      </c>
      <c r="Q3" t="str">
        <f>IF(ISBLANK(K5),0,IF(ISNUMBER(SEARCH("+",K5)),RIGHT(K5,LEN(K5)-SEARCH("+",K5,1)),RIGHT(K5,LEN(K5)-SEARCH("-",K5,1)+1)))</f>
        <v>-155</v>
      </c>
      <c r="S3" s="53" t="s">
        <v>528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2.5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-150</v>
      </c>
      <c r="G4">
        <f t="shared" si="5"/>
        <v>-20</v>
      </c>
      <c r="H4">
        <v>2</v>
      </c>
      <c r="I4" s="65" t="s">
        <v>825</v>
      </c>
      <c r="J4" s="66" t="s">
        <v>831</v>
      </c>
      <c r="K4" s="68" t="s">
        <v>844</v>
      </c>
      <c r="L4" t="str">
        <f>IF(ISBLANK(J6),"",IF(ISNUMBER(SEARCH("+",J6)),LEFT(J6,SEARCH("+",J6,1)-1),LEFT(J6,SEARCH("-",J6,1)-1)))</f>
        <v>O 2.5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-150</v>
      </c>
      <c r="Q4" t="str">
        <f>IF(ISBLANK(K7),0,IF(ISNUMBER(SEARCH("+",K7)),RIGHT(K7,LEN(K7)-SEARCH("+",K7,1)),RIGHT(K7,LEN(K7)-SEARCH("-",K7,1)+1)))</f>
        <v>110</v>
      </c>
      <c r="S4" s="53" t="s">
        <v>529</v>
      </c>
    </row>
    <row r="5" spans="1:21" ht="17.25" x14ac:dyDescent="0.25">
      <c r="A5">
        <f>IF(ISBLANK(L5),"",COUNTA($L$2:L5))</f>
        <v>4</v>
      </c>
      <c r="B5" t="str">
        <f t="shared" si="1"/>
        <v>O 2.5</v>
      </c>
      <c r="C5">
        <f t="shared" si="2"/>
        <v>-20</v>
      </c>
      <c r="D5" t="str">
        <f t="shared" si="3"/>
        <v>-155</v>
      </c>
      <c r="E5" t="str">
        <f t="shared" si="0"/>
        <v>0.0</v>
      </c>
      <c r="F5">
        <f t="shared" si="4"/>
        <v>-130</v>
      </c>
      <c r="G5">
        <f t="shared" si="5"/>
        <v>-20</v>
      </c>
      <c r="H5">
        <v>2</v>
      </c>
      <c r="I5" s="65" t="s">
        <v>826</v>
      </c>
      <c r="J5" s="67" t="s">
        <v>832</v>
      </c>
      <c r="K5" s="69" t="s">
        <v>843</v>
      </c>
      <c r="L5" t="str">
        <f>IF(ISBLANK(J8),"",IF(ISNUMBER(SEARCH("+",J8)),LEFT(J8,SEARCH("+",J8,1)-1),LEFT(J8,SEARCH("-",J8,1)-1)))</f>
        <v>O 2.5</v>
      </c>
      <c r="M5" t="str">
        <f>IF(ISBLANK(J8),0,IF(ISNUMBER(SEARCH("+",J8)),RIGHT(J8,LEN(J8)-SEARCH("+",J8,1)),RIGHT(J8,LEN(J8)-SEARCH("-",J8,1)+1)))</f>
        <v>115</v>
      </c>
      <c r="N5" t="str">
        <f>IF(ISBLANK(J9),0,IF(ISNUMBER(SEARCH("+",J9)),RIGHT(J9,LEN(J9)-SEARCH("+",J9,1)),RIGHT(J9,LEN(J9)-SEARCH("-",J9,1)+1)))</f>
        <v>-155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-130</v>
      </c>
      <c r="Q5" t="str">
        <f>IF(ISBLANK(K9),0,IF(ISNUMBER(SEARCH("+",K9)),RIGHT(K9,LEN(K9)-SEARCH("+",K9,1)),RIGHT(K9,LEN(K9)-SEARCH("-",K9,1)+1)))</f>
        <v>-110</v>
      </c>
      <c r="S5" s="52" t="s">
        <v>527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/>
      </c>
      <c r="C6">
        <f t="shared" si="2"/>
        <v>0</v>
      </c>
      <c r="D6">
        <f t="shared" si="3"/>
        <v>0</v>
      </c>
      <c r="E6" t="str">
        <f t="shared" si="0"/>
        <v/>
      </c>
      <c r="F6">
        <f t="shared" si="4"/>
        <v>0</v>
      </c>
      <c r="G6">
        <f t="shared" si="5"/>
        <v>0</v>
      </c>
      <c r="H6">
        <v>3</v>
      </c>
      <c r="I6" s="65" t="s">
        <v>827</v>
      </c>
      <c r="J6" s="66" t="s">
        <v>835</v>
      </c>
      <c r="K6" s="68" t="s">
        <v>777</v>
      </c>
      <c r="L6" t="str">
        <f>IF(ISBLANK(J10),"",IF(ISNUMBER(SEARCH("+",J10)),LEFT(J10,SEARCH("+",J10,1)-1),LEFT(J10,SEARCH("-",J10,1)-1)))</f>
        <v/>
      </c>
      <c r="M6">
        <f>IF(ISBLANK(J10),0,IF(ISNUMBER(SEARCH("+",J10)),RIGHT(J10,LEN(J10)-SEARCH("+",J10,1)),RIGHT(J10,LEN(J10)-SEARCH("-",J10,1)+1)))</f>
        <v>0</v>
      </c>
      <c r="N6">
        <f>IF(ISBLANK(J11),0,IF(ISNUMBER(SEARCH("+",J11)),RIGHT(J11,LEN(J11)-SEARCH("+",J11,1)),RIGHT(J11,LEN(J11)-SEARCH("-",J11,1)+1)))</f>
        <v>0</v>
      </c>
      <c r="O6" t="str">
        <f>IF(ISBLANK(K10),"",IF(ISNUMBER(SEARCH("+",K10)),LEFT(K10,SEARCH("+",K10,1)-1),LEFT(K10,SEARCH("-",K10,1)-1)))</f>
        <v/>
      </c>
      <c r="P6">
        <f>IF(ISBLANK(K10),0,IF(ISNUMBER(SEARCH("+",K10)),RIGHT(K10,LEN(K10)-SEARCH("+",K10,1)),RIGHT(K10,LEN(K10)-SEARCH("-",K10,1)+1)))</f>
        <v>0</v>
      </c>
      <c r="Q6">
        <f>IF(ISBLANK(K11),0,IF(ISNUMBER(SEARCH("+",K11)),RIGHT(K11,LEN(K11)-SEARCH("+",K11,1)),RIGHT(K11,LEN(K11)-SEARCH("-",K11,1)+1)))</f>
        <v>0</v>
      </c>
      <c r="S6" s="53" t="s">
        <v>530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/>
      </c>
      <c r="C7">
        <f t="shared" si="2"/>
        <v>0</v>
      </c>
      <c r="D7">
        <f t="shared" si="3"/>
        <v>0</v>
      </c>
      <c r="E7" t="str">
        <f t="shared" si="0"/>
        <v/>
      </c>
      <c r="F7">
        <f t="shared" si="4"/>
        <v>0</v>
      </c>
      <c r="G7">
        <f t="shared" si="5"/>
        <v>0</v>
      </c>
      <c r="H7">
        <v>3</v>
      </c>
      <c r="I7" s="65" t="s">
        <v>828</v>
      </c>
      <c r="J7" s="67" t="s">
        <v>836</v>
      </c>
      <c r="K7" s="69" t="s">
        <v>776</v>
      </c>
      <c r="L7" t="str">
        <f>IF(ISBLANK(J12),"",IF(ISNUMBER(SEARCH("+",J12)),LEFT(J12,SEARCH("+",J12,1)-1),LEFT(J12,SEARCH("-",J12,1)-1)))</f>
        <v/>
      </c>
      <c r="M7">
        <f>IF(ISBLANK(J12),0,IF(ISNUMBER(SEARCH("+",J12)),RIGHT(J12,LEN(J12)-SEARCH("+",J12,1)),RIGHT(J12,LEN(J12)-SEARCH("-",J12,1)+1)))</f>
        <v>0</v>
      </c>
      <c r="N7">
        <f>IF(ISBLANK(J13),0,IF(ISNUMBER(SEARCH("+",J13)),RIGHT(J13,LEN(J13)-SEARCH("+",J13,1)),RIGHT(J13,LEN(J13)-SEARCH("-",J13,1)+1)))</f>
        <v>0</v>
      </c>
      <c r="O7" t="str">
        <f>IF(ISBLANK(K12),"",IF(ISNUMBER(SEARCH("+",K12)),LEFT(K12,SEARCH("+",K12,1)-1),LEFT(K12,SEARCH("-",K12,1)-1)))</f>
        <v/>
      </c>
      <c r="P7">
        <f>IF(ISBLANK(K12),0,IF(ISNUMBER(SEARCH("+",K12)),RIGHT(K12,LEN(K12)-SEARCH("+",K12,1)),RIGHT(K12,LEN(K12)-SEARCH("-",K12,1)+1)))</f>
        <v>0</v>
      </c>
      <c r="Q7">
        <f>IF(ISBLANK(K13),0,IF(ISNUMBER(SEARCH("+",K13)),RIGHT(K13,LEN(K13)-SEARCH("+",K13,1)),RIGHT(K13,LEN(K13)-SEARCH("-",K13,1)+1)))</f>
        <v>0</v>
      </c>
      <c r="S7" s="53" t="s">
        <v>531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/>
      </c>
      <c r="C8">
        <f t="shared" si="2"/>
        <v>0</v>
      </c>
      <c r="D8">
        <f t="shared" si="3"/>
        <v>0</v>
      </c>
      <c r="E8" t="str">
        <f t="shared" si="0"/>
        <v/>
      </c>
      <c r="F8">
        <f t="shared" si="4"/>
        <v>0</v>
      </c>
      <c r="G8">
        <f t="shared" si="5"/>
        <v>0</v>
      </c>
      <c r="H8">
        <v>4</v>
      </c>
      <c r="I8" s="65" t="s">
        <v>829</v>
      </c>
      <c r="J8" s="66" t="s">
        <v>837</v>
      </c>
      <c r="K8" s="68" t="s">
        <v>839</v>
      </c>
      <c r="L8" t="str">
        <f>IF(ISBLANK(J14),"",IF(ISNUMBER(SEARCH("+",J14)),LEFT(J14,SEARCH("+",J14,1)-1),LEFT(J14,SEARCH("-",J14,1)-1)))</f>
        <v/>
      </c>
      <c r="M8">
        <f>IF(ISBLANK(J14),0,IF(ISNUMBER(SEARCH("+",J14)),RIGHT(J14,LEN(J14)-SEARCH("+",J14,1)),RIGHT(J14,LEN(J14)-SEARCH("-",J14,1)+1)))</f>
        <v>0</v>
      </c>
      <c r="N8">
        <f>IF(ISBLANK(J15),0,IF(ISNUMBER(SEARCH("+",J15)),RIGHT(J15,LEN(J15)-SEARCH("+",J15,1)),RIGHT(J15,LEN(J15)-SEARCH("-",J15,1)+1)))</f>
        <v>0</v>
      </c>
      <c r="O8" t="str">
        <f>IF(ISBLANK(K14),"",IF(ISNUMBER(SEARCH("+",K14)),LEFT(K14,SEARCH("+",K14,1)-1),LEFT(K14,SEARCH("-",K14,1)-1)))</f>
        <v/>
      </c>
      <c r="P8">
        <f>IF(ISBLANK(K14),0,IF(ISNUMBER(SEARCH("+",K14)),RIGHT(K14,LEN(K14)-SEARCH("+",K14,1)),RIGHT(K14,LEN(K14)-SEARCH("-",K14,1)+1)))</f>
        <v>0</v>
      </c>
      <c r="Q8">
        <f>IF(ISBLANK(K15),0,IF(ISNUMBER(SEARCH("+",K15)),RIGHT(K15,LEN(K15)-SEARCH("+",K15,1)),RIGHT(K15,LEN(K15)-SEARCH("-",K15,1)+1)))</f>
        <v>0</v>
      </c>
      <c r="S8" s="52" t="s">
        <v>527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/>
      </c>
      <c r="C9">
        <f t="shared" si="2"/>
        <v>0</v>
      </c>
      <c r="D9">
        <f t="shared" si="3"/>
        <v>0</v>
      </c>
      <c r="E9" t="str">
        <f t="shared" si="0"/>
        <v/>
      </c>
      <c r="F9">
        <f t="shared" si="4"/>
        <v>0</v>
      </c>
      <c r="G9">
        <f t="shared" si="5"/>
        <v>0</v>
      </c>
      <c r="H9">
        <v>4</v>
      </c>
      <c r="I9" s="65" t="s">
        <v>830</v>
      </c>
      <c r="J9" s="67" t="s">
        <v>838</v>
      </c>
      <c r="K9" s="69" t="s">
        <v>840</v>
      </c>
      <c r="L9" t="str">
        <f>IF(ISBLANK(J16),"",IF(ISNUMBER(SEARCH("+",J16)),LEFT(J16,SEARCH("+",J16,1)-1),LEFT(J16,SEARCH("-",J16,1)-1)))</f>
        <v/>
      </c>
      <c r="M9">
        <f>IF(ISBLANK(J16),0,IF(ISNUMBER(SEARCH("+",J16)),RIGHT(J16,LEN(J16)-SEARCH("+",J16,1)),RIGHT(J16,LEN(J16)-SEARCH("-",J16,1)+1)))</f>
        <v>0</v>
      </c>
      <c r="N9">
        <f>IF(ISBLANK(J17),0,IF(ISNUMBER(SEARCH("+",J17)),RIGHT(J17,LEN(J17)-SEARCH("+",J17,1)),RIGHT(J17,LEN(J17)-SEARCH("-",J17,1)+1)))</f>
        <v>0</v>
      </c>
      <c r="O9" t="str">
        <f>IF(ISBLANK(K16),"",IF(ISNUMBER(SEARCH("+",K16)),LEFT(K16,SEARCH("+",K16,1)-1),LEFT(K16,SEARCH("-",K16,1)-1)))</f>
        <v/>
      </c>
      <c r="P9">
        <f>IF(ISBLANK(K16),0,IF(ISNUMBER(SEARCH("+",K16)),RIGHT(K16,LEN(K16)-SEARCH("+",K16,1)),RIGHT(K16,LEN(K16)-SEARCH("-",K16,1)+1)))</f>
        <v>0</v>
      </c>
      <c r="Q9">
        <f>IF(ISBLANK(K17),0,IF(ISNUMBER(SEARCH("+",K17)),RIGHT(K17,LEN(K17)-SEARCH("+",K17,1)),RIGHT(K17,LEN(K17)-SEARCH("-",K17,1)+1)))</f>
        <v>0</v>
      </c>
      <c r="S9" s="53" t="s">
        <v>532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/>
      </c>
      <c r="C10">
        <f t="shared" si="2"/>
        <v>0</v>
      </c>
      <c r="D10">
        <f t="shared" si="3"/>
        <v>0</v>
      </c>
      <c r="E10" t="str">
        <f t="shared" si="0"/>
        <v/>
      </c>
      <c r="F10">
        <f t="shared" si="4"/>
        <v>0</v>
      </c>
      <c r="G10">
        <f t="shared" si="5"/>
        <v>0</v>
      </c>
      <c r="I10" s="65"/>
      <c r="J10" s="66"/>
      <c r="K10" s="68"/>
      <c r="L10" t="str">
        <f>IF(ISBLANK(J18),"",IF(ISNUMBER(SEARCH("+",J18)),LEFT(J18,SEARCH("+",J18,1)-1),LEFT(J18,SEARCH("-",J18,1)-1)))</f>
        <v/>
      </c>
      <c r="M10">
        <f>IF(ISBLANK(J18),0,IF(ISNUMBER(SEARCH("+",J18)),RIGHT(J18,LEN(J18)-SEARCH("+",J18,1)),RIGHT(J18,LEN(J18)-SEARCH("-",J18,1)+1)))</f>
        <v>0</v>
      </c>
      <c r="N10">
        <f>IF(ISBLANK(J19),0,IF(ISNUMBER(SEARCH("+",J19)),RIGHT(J19,LEN(J19)-SEARCH("+",J19,1)),RIGHT(J19,LEN(J19)-SEARCH("-",J19,1)+1)))</f>
        <v>0</v>
      </c>
      <c r="O10" t="str">
        <f>IF(ISBLANK(K18),"",IF(ISNUMBER(SEARCH("+",K18)),LEFT(K18,SEARCH("+",K18,1)-1),LEFT(K18,SEARCH("-",K18,1)-1)))</f>
        <v/>
      </c>
      <c r="P10">
        <f>IF(ISBLANK(K18),0,IF(ISNUMBER(SEARCH("+",K18)),RIGHT(K18,LEN(K18)-SEARCH("+",K18,1)),RIGHT(K18,LEN(K18)-SEARCH("-",K18,1)+1)))</f>
        <v>0</v>
      </c>
      <c r="Q10">
        <f>IF(ISBLANK(K19),0,IF(ISNUMBER(SEARCH("+",K19)),RIGHT(K19,LEN(K19)-SEARCH("+",K19,1)),RIGHT(K19,LEN(K19)-SEARCH("-",K19,1)+1)))</f>
        <v>0</v>
      </c>
      <c r="S10" s="53" t="s">
        <v>533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I11" s="65"/>
      <c r="J11" s="67"/>
      <c r="K11" s="69"/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I12" s="65"/>
      <c r="J12" s="66"/>
      <c r="K12" s="68"/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I13" s="65"/>
      <c r="J13" s="67"/>
      <c r="K13" s="69"/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I14" s="65"/>
      <c r="J14" s="66"/>
      <c r="K14" s="68"/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I15" s="65"/>
      <c r="J15" s="67"/>
      <c r="K15" s="69"/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I16" s="65"/>
      <c r="J16" s="66"/>
      <c r="K16" s="68"/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I17" s="65"/>
      <c r="J17" s="67"/>
      <c r="K17" s="69"/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I18" s="65"/>
      <c r="J18" s="66"/>
      <c r="K18" s="68"/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I19" s="65"/>
      <c r="J19" s="67"/>
      <c r="K19" s="69"/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5"/>
      <c r="J20" s="66"/>
      <c r="K20" s="68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5"/>
      <c r="J21" s="67"/>
      <c r="K21" s="69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5"/>
      <c r="J22" s="66"/>
      <c r="K22" s="68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5"/>
      <c r="J23" s="67"/>
      <c r="K23" s="69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5"/>
      <c r="J24" s="66"/>
      <c r="K24" s="68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5"/>
      <c r="J25" s="67"/>
      <c r="K25" s="69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5"/>
      <c r="J26" s="66"/>
      <c r="K26" s="68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5"/>
      <c r="J27" s="67"/>
      <c r="K27" s="69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selection activeCell="B28" sqref="B28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3" t="s">
        <v>516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Y2">
        <v>-250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3" t="s">
        <v>517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Y3">
        <v>-250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3" t="s">
        <v>518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Y4">
        <v>-250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Y5">
        <v>-250</v>
      </c>
      <c r="AA5" s="61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Y6">
        <v>-250</v>
      </c>
      <c r="AA6" s="61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Y7">
        <v>-250</v>
      </c>
      <c r="AA7" s="61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Y8">
        <v>-200</v>
      </c>
      <c r="AA8" s="61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Y9">
        <v>-200</v>
      </c>
      <c r="AA9" s="61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Y10">
        <v>-200</v>
      </c>
      <c r="AA10" s="61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Y11">
        <v>-188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>
        <v>-188</v>
      </c>
      <c r="AA12" s="61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>
        <v>-188</v>
      </c>
      <c r="AA13" s="61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>
        <v>-188</v>
      </c>
      <c r="AA14" s="61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>
        <v>-188</v>
      </c>
      <c r="AA15" s="61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>
        <v>-188</v>
      </c>
      <c r="AA16" s="61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>
        <v>-175</v>
      </c>
      <c r="AA17" s="61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>
        <v>-175</v>
      </c>
      <c r="AA18" s="61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>
        <v>-175</v>
      </c>
      <c r="AA19" s="61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>
        <v>-175</v>
      </c>
      <c r="AA20" s="61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Y21">
        <v>-163</v>
      </c>
      <c r="AA21" s="61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Y22">
        <v>-163</v>
      </c>
      <c r="AA22" s="61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Y23">
        <v>-163</v>
      </c>
      <c r="AA23" s="61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Y24">
        <v>-163</v>
      </c>
      <c r="AA24" s="61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Y25">
        <v>-150</v>
      </c>
      <c r="AA25" s="61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Y26">
        <v>-150</v>
      </c>
      <c r="AA26" s="61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Y27">
        <v>-138</v>
      </c>
      <c r="AA27" s="61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989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 x14ac:dyDescent="0.25">
      <c r="A3">
        <f>IF(B3=0,"",COUNTA($B$2:B3))</f>
        <v>2</v>
      </c>
      <c r="B3" s="3" t="s">
        <v>990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 x14ac:dyDescent="0.25">
      <c r="A4">
        <f>IF(B4=0,"",COUNTA($B$2:B4))</f>
        <v>3</v>
      </c>
      <c r="B4" s="3" t="s">
        <v>991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 x14ac:dyDescent="0.25">
      <c r="A5">
        <f>IF(B5=0,"",COUNTA($B$2:B5))</f>
        <v>4</v>
      </c>
      <c r="B5" s="3" t="s">
        <v>992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 x14ac:dyDescent="0.25">
      <c r="A6">
        <f>IF(B6=0,"",COUNTA($B$2:B6))</f>
        <v>5</v>
      </c>
      <c r="B6" s="3" t="s">
        <v>993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 x14ac:dyDescent="0.25">
      <c r="A7">
        <f>IF(B7=0,"",COUNTA($B$2:B7))</f>
        <v>6</v>
      </c>
      <c r="B7" s="3" t="s">
        <v>994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 x14ac:dyDescent="0.25">
      <c r="A8">
        <f>IF(B8=0,"",COUNTA($B$2:B8))</f>
        <v>7</v>
      </c>
      <c r="B8" s="3" t="s">
        <v>995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 x14ac:dyDescent="0.25">
      <c r="A9">
        <f>IF(B9=0,"",COUNTA($B$2:B9))</f>
        <v>8</v>
      </c>
      <c r="B9" s="3" t="s">
        <v>996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534</v>
      </c>
      <c r="M2" t="s">
        <v>100</v>
      </c>
      <c r="N2" s="1" t="s">
        <v>561</v>
      </c>
      <c r="O2" s="1" t="s">
        <v>562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563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535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564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536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565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537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566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538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567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539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568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540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541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542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569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543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570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544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571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545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572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546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573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547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574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548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575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549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576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550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551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552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553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554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555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556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557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558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559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560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2023-06-22T19:15:03Z</dcterms:modified>
</cp:coreProperties>
</file>