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Fernando\Downloads\"/>
    </mc:Choice>
  </mc:AlternateContent>
  <xr:revisionPtr revIDLastSave="0" documentId="8_{87BEFB05-B312-4F3E-BFD7-7A1FEBB0A240}" xr6:coauthVersionLast="47" xr6:coauthVersionMax="47" xr10:uidLastSave="{00000000-0000-0000-0000-000000000000}"/>
  <bookViews>
    <workbookView xWindow="-120" yWindow="-120" windowWidth="20730" windowHeight="11040" activeTab="2" xr2:uid="{DFE89E42-E55B-4B7D-89EA-0CD2B781E058}"/>
  </bookViews>
  <sheets>
    <sheet name="Sprint 1 " sheetId="1" r:id="rId1"/>
    <sheet name="Sprint 2 " sheetId="2" r:id="rId2"/>
    <sheet name="Sprint 3 " sheetId="3" r:id="rId3"/>
    <sheet name="Sprint 4 " sheetId="4" r:id="rId4"/>
  </sheets>
  <definedNames>
    <definedName name="_Hlk210578957" localSheetId="1">'Sprint 2 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2" i="1"/>
  <c r="F3" i="1" s="1"/>
  <c r="G3" i="1" l="1"/>
  <c r="F4" i="1" s="1"/>
  <c r="G4" i="1" s="1"/>
  <c r="G14" i="1" s="1"/>
  <c r="F2" i="2" s="1"/>
  <c r="G2" i="2" l="1"/>
  <c r="G9" i="2" s="1"/>
  <c r="F2" i="3" s="1"/>
  <c r="F5" i="2"/>
  <c r="G5" i="2" s="1"/>
  <c r="F6" i="2" s="1"/>
  <c r="G6" i="2" s="1"/>
  <c r="F7" i="2" s="1"/>
  <c r="G7" i="2" s="1"/>
  <c r="F8" i="2" s="1"/>
  <c r="G8" i="2" s="1"/>
  <c r="F9" i="2" s="1"/>
  <c r="F6" i="3" l="1"/>
  <c r="G6" i="3" s="1"/>
  <c r="F7" i="3" s="1"/>
  <c r="G7" i="3" s="1"/>
  <c r="F8" i="3" s="1"/>
  <c r="G8" i="3" s="1"/>
  <c r="F9" i="3" s="1"/>
  <c r="G9" i="3" s="1"/>
  <c r="F10" i="3" s="1"/>
  <c r="G10" i="3" s="1"/>
  <c r="F11" i="3" s="1"/>
  <c r="G2" i="3"/>
  <c r="F3" i="3" s="1"/>
  <c r="G3" i="3" s="1"/>
  <c r="G11" i="3" s="1"/>
  <c r="F2" i="4" s="1"/>
  <c r="F6" i="4" l="1"/>
  <c r="G6" i="4" s="1"/>
  <c r="F7" i="4" s="1"/>
  <c r="G7" i="4" s="1"/>
  <c r="F8" i="4" s="1"/>
  <c r="G8" i="4" s="1"/>
  <c r="F9" i="4" s="1"/>
  <c r="G9" i="4" s="1"/>
  <c r="F10" i="4" s="1"/>
  <c r="G10" i="4" s="1"/>
  <c r="F11" i="4" s="1"/>
  <c r="G2" i="4"/>
  <c r="F3" i="4" s="1"/>
  <c r="G3" i="4" s="1"/>
  <c r="G11" i="4" s="1"/>
</calcChain>
</file>

<file path=xl/sharedStrings.xml><?xml version="1.0" encoding="utf-8"?>
<sst xmlns="http://schemas.openxmlformats.org/spreadsheetml/2006/main" count="180" uniqueCount="76">
  <si>
    <t>HU ID</t>
  </si>
  <si>
    <t>Historia de Usuario</t>
  </si>
  <si>
    <t>Estimación (puntos)</t>
  </si>
  <si>
    <t>Observación</t>
  </si>
  <si>
    <t>HU1</t>
  </si>
  <si>
    <t>Registro de usuario</t>
  </si>
  <si>
    <t>Base del sistema, incluye validaciones y seguridad.</t>
  </si>
  <si>
    <t>HU2</t>
  </si>
  <si>
    <t>Asignación de rol</t>
  </si>
  <si>
    <t>Relativamente simple, implementación rápida.</t>
  </si>
  <si>
    <t>HU3</t>
  </si>
  <si>
    <t>Registrar preferencias alimenticias</t>
  </si>
  <si>
    <t>Permitir múltiples selecciones y persistencia.</t>
  </si>
  <si>
    <t>INICIO</t>
  </si>
  <si>
    <t>Inicio</t>
  </si>
  <si>
    <t xml:space="preserve">Fin </t>
  </si>
  <si>
    <t>ID</t>
  </si>
  <si>
    <t>Tarea</t>
  </si>
  <si>
    <t>Responsable</t>
  </si>
  <si>
    <t>Estimación (horas)</t>
  </si>
  <si>
    <t>Estado</t>
  </si>
  <si>
    <t>Diseñar formulario de registro de usuario</t>
  </si>
  <si>
    <t>Benjamin</t>
  </si>
  <si>
    <t>Implementar validaciones de registro</t>
  </si>
  <si>
    <t>Fernando</t>
  </si>
  <si>
    <t>Crear migración y modelo de usuarios</t>
  </si>
  <si>
    <t>Implementar asignación de rol en backend</t>
  </si>
  <si>
    <t>Crear tabla de roles y relaciones</t>
  </si>
  <si>
    <t>Diseñar interfaz para registrar preferencias</t>
  </si>
  <si>
    <t>John</t>
  </si>
  <si>
    <t>Implementar persistencia de preferencias</t>
  </si>
  <si>
    <t>Brandon</t>
  </si>
  <si>
    <t>HU1-HU3</t>
  </si>
  <si>
    <t>Pruebas unitarias e integración Sprint 1</t>
  </si>
  <si>
    <t>Fin</t>
  </si>
  <si>
    <t>Finalizado</t>
  </si>
  <si>
    <t>HU4</t>
  </si>
  <si>
    <t>Restringir alimentos según preferencias</t>
  </si>
  <si>
    <t>Lógica compleja: validar menús contra restricciones.</t>
  </si>
  <si>
    <t>FIN</t>
  </si>
  <si>
    <t>Crear reglas de validación de restricciones</t>
  </si>
  <si>
    <t>Diseñar interfaz para selección de restricciones</t>
  </si>
  <si>
    <t>Implementar relación restricciones-alimentos</t>
  </si>
  <si>
    <t>Validar menús contra restricciones</t>
  </si>
  <si>
    <t>Pruebas unitarias e integración Sprint 2</t>
  </si>
  <si>
    <t>Iniciado</t>
  </si>
  <si>
    <t>En proceso</t>
  </si>
  <si>
    <t>Falta</t>
  </si>
  <si>
    <t>HU5</t>
  </si>
  <si>
    <t>Crear menús con alimentos</t>
  </si>
  <si>
    <t>Implica relación N:M y flexibilidad en tipos de menú.</t>
  </si>
  <si>
    <t>HU6</t>
  </si>
  <si>
    <t>Asignar menús adaptados a usuarios</t>
  </si>
  <si>
    <t>Validaciones, exclusiones y asignación dinámica.</t>
  </si>
  <si>
    <t>Crear migraciones y modelos de menús</t>
  </si>
  <si>
    <t>Implementar relación menú-alimentos (N:M)</t>
  </si>
  <si>
    <t>Diseñar interfaz para crear menús</t>
  </si>
  <si>
    <t>Implementar asignación dinámica de menús</t>
  </si>
  <si>
    <t>Validar compatibilidad menú-preferencias</t>
  </si>
  <si>
    <t>HU5-HU6</t>
  </si>
  <si>
    <t>Pruebas de integración Sprint 3</t>
  </si>
  <si>
    <t>FALTA</t>
  </si>
  <si>
    <t>HU7</t>
  </si>
  <si>
    <t>Registrar medidas corporales</t>
  </si>
  <si>
    <t>Incluye campos antropométricos y validación de entradas.</t>
  </si>
  <si>
    <t>HU8</t>
  </si>
  <si>
    <t>Calcular indicadores de progreso</t>
  </si>
  <si>
    <t>Requiere fórmulas biométricas y persistencia de resultados.</t>
  </si>
  <si>
    <t>Crear formulario para medidas corporales</t>
  </si>
  <si>
    <t>Validar entradas de medidas</t>
  </si>
  <si>
    <t>Guardar medidas en base de datos</t>
  </si>
  <si>
    <t>Implementar cálculo de IMC, TMB y % de grasa</t>
  </si>
  <si>
    <t>Implementar cálculo de masa grasa, magra y muscular</t>
  </si>
  <si>
    <t>HU7-HU8</t>
  </si>
  <si>
    <t>Pruebas y validación de progreso Sprint 4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</si>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</sst>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left" vertical="center" wrapText="1"/>
    </xf>
    <xf numFmtId="14" fontId="1" fillId="4" borderId="5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14" fontId="1" fillId="4" borderId="5" xfId="0" applyNumberFormat="1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A097-3D20-45B1-8762-77FC135B0ACD}">
  <dimension ref="A1:H14"/>
  <sheetViews>
    <sheetView topLeftCell="A10" zoomScale="70" zoomScaleNormal="70" workbookViewId="0">
      <selection activeCell="H14" sqref="A6:H14"/>
    </sheetView>
  </sheetViews>
  <sheetFormatPr baseColWidth="10" defaultColWidth="30.5703125" defaultRowHeight="61.15" customHeight="1" x14ac:dyDescent="0.25"/>
  <cols>
    <col min="1" max="1" width="6.28515625" customWidth="1"/>
    <col min="2" max="2" width="8.140625" customWidth="1"/>
    <col min="3" max="3" width="14.85546875" customWidth="1"/>
    <col min="4" max="4" width="13" customWidth="1"/>
    <col min="5" max="5" width="14.28515625" customWidth="1"/>
    <col min="6" max="6" width="11.28515625" customWidth="1"/>
    <col min="7" max="7" width="12.140625" customWidth="1"/>
    <col min="8" max="8" width="12.5703125" customWidth="1"/>
  </cols>
  <sheetData>
    <row r="1" spans="1:8" ht="61.15" customHeight="1" thickBot="1" x14ac:dyDescent="0.3">
      <c r="B1" s="1" t="s">
        <v>0</v>
      </c>
      <c r="C1" s="2" t="s">
        <v>1</v>
      </c>
      <c r="D1" s="3" t="s">
        <v>3</v>
      </c>
      <c r="E1" s="2" t="s">
        <v>2</v>
      </c>
      <c r="F1" s="7" t="s">
        <v>14</v>
      </c>
      <c r="G1" s="7" t="s">
        <v>15</v>
      </c>
    </row>
    <row r="2" spans="1:8" ht="58.15" customHeight="1" thickBot="1" x14ac:dyDescent="0.3">
      <c r="B2" s="4" t="s">
        <v>4</v>
      </c>
      <c r="C2" s="5" t="s">
        <v>5</v>
      </c>
      <c r="D2" s="5" t="s">
        <v>6</v>
      </c>
      <c r="E2" s="5">
        <v>5</v>
      </c>
      <c r="F2" s="8">
        <v>45901</v>
      </c>
      <c r="G2" s="8">
        <f>+F2+2</f>
        <v>45903</v>
      </c>
    </row>
    <row r="3" spans="1:8" ht="60.6" customHeight="1" thickBot="1" x14ac:dyDescent="0.3">
      <c r="B3" s="4" t="s">
        <v>7</v>
      </c>
      <c r="C3" s="6" t="s">
        <v>8</v>
      </c>
      <c r="D3" s="6" t="s">
        <v>9</v>
      </c>
      <c r="E3" s="6">
        <v>3</v>
      </c>
      <c r="F3" s="9">
        <f>+G2</f>
        <v>45903</v>
      </c>
      <c r="G3" s="9">
        <f>+F3+2</f>
        <v>45905</v>
      </c>
    </row>
    <row r="4" spans="1:8" ht="65.45" customHeight="1" thickBot="1" x14ac:dyDescent="0.3">
      <c r="B4" s="4" t="s">
        <v>10</v>
      </c>
      <c r="C4" s="5" t="s">
        <v>11</v>
      </c>
      <c r="D4" s="5" t="s">
        <v>12</v>
      </c>
      <c r="E4" s="5">
        <v>5</v>
      </c>
      <c r="F4" s="8">
        <f>+G3</f>
        <v>45905</v>
      </c>
      <c r="G4" s="8">
        <f>+F4+3</f>
        <v>45908</v>
      </c>
    </row>
    <row r="5" spans="1:8" ht="61.15" customHeight="1" thickBot="1" x14ac:dyDescent="0.3"/>
    <row r="6" spans="1:8" ht="33" customHeight="1" thickBot="1" x14ac:dyDescent="0.3">
      <c r="A6" s="13" t="s">
        <v>16</v>
      </c>
      <c r="B6" s="14" t="s">
        <v>0</v>
      </c>
      <c r="C6" s="14" t="s">
        <v>17</v>
      </c>
      <c r="D6" s="14" t="s">
        <v>18</v>
      </c>
      <c r="E6" s="14" t="s">
        <v>19</v>
      </c>
      <c r="F6" s="15" t="s">
        <v>14</v>
      </c>
      <c r="G6" s="15" t="s">
        <v>34</v>
      </c>
      <c r="H6" s="16" t="s">
        <v>20</v>
      </c>
    </row>
    <row r="7" spans="1:8" ht="61.15" customHeight="1" thickBot="1" x14ac:dyDescent="0.3">
      <c r="A7" s="17">
        <v>1</v>
      </c>
      <c r="B7" s="18" t="s">
        <v>4</v>
      </c>
      <c r="C7" s="18" t="s">
        <v>21</v>
      </c>
      <c r="D7" s="18" t="s">
        <v>22</v>
      </c>
      <c r="E7" s="18">
        <v>3</v>
      </c>
      <c r="F7" s="19">
        <f>+F2</f>
        <v>45901</v>
      </c>
      <c r="G7" s="19">
        <f>+F7</f>
        <v>45901</v>
      </c>
      <c r="H7" s="20" t="s">
        <v>35</v>
      </c>
    </row>
    <row r="8" spans="1:8" ht="61.15" customHeight="1" thickBot="1" x14ac:dyDescent="0.3">
      <c r="A8" s="17">
        <v>2</v>
      </c>
      <c r="B8" s="21" t="s">
        <v>4</v>
      </c>
      <c r="C8" s="21" t="s">
        <v>23</v>
      </c>
      <c r="D8" s="21" t="s">
        <v>24</v>
      </c>
      <c r="E8" s="21">
        <v>3</v>
      </c>
      <c r="F8" s="22">
        <f t="shared" ref="F8:F14" si="0">+G7</f>
        <v>45901</v>
      </c>
      <c r="G8" s="22">
        <f>+F8+1</f>
        <v>45902</v>
      </c>
      <c r="H8" s="20" t="s">
        <v>35</v>
      </c>
    </row>
    <row r="9" spans="1:8" ht="61.15" customHeight="1" thickBot="1" x14ac:dyDescent="0.3">
      <c r="A9" s="17">
        <v>3</v>
      </c>
      <c r="B9" s="18" t="s">
        <v>4</v>
      </c>
      <c r="C9" s="18" t="s">
        <v>25</v>
      </c>
      <c r="D9" s="18" t="s">
        <v>22</v>
      </c>
      <c r="E9" s="18">
        <v>2</v>
      </c>
      <c r="F9" s="19">
        <f t="shared" si="0"/>
        <v>45902</v>
      </c>
      <c r="G9" s="19">
        <f>+F9+1</f>
        <v>45903</v>
      </c>
      <c r="H9" s="20" t="s">
        <v>35</v>
      </c>
    </row>
    <row r="10" spans="1:8" ht="61.15" customHeight="1" thickBot="1" x14ac:dyDescent="0.3">
      <c r="A10" s="17">
        <v>4</v>
      </c>
      <c r="B10" s="21" t="s">
        <v>7</v>
      </c>
      <c r="C10" s="21" t="s">
        <v>26</v>
      </c>
      <c r="D10" s="21" t="s">
        <v>22</v>
      </c>
      <c r="E10" s="21">
        <v>2</v>
      </c>
      <c r="F10" s="22">
        <f t="shared" si="0"/>
        <v>45903</v>
      </c>
      <c r="G10" s="22">
        <f>+F10+1</f>
        <v>45904</v>
      </c>
      <c r="H10" s="20" t="s">
        <v>35</v>
      </c>
    </row>
    <row r="11" spans="1:8" ht="61.15" customHeight="1" thickBot="1" x14ac:dyDescent="0.3">
      <c r="A11" s="17">
        <v>5</v>
      </c>
      <c r="B11" s="18" t="s">
        <v>7</v>
      </c>
      <c r="C11" s="18" t="s">
        <v>27</v>
      </c>
      <c r="D11" s="18" t="s">
        <v>22</v>
      </c>
      <c r="E11" s="18">
        <v>2</v>
      </c>
      <c r="F11" s="19">
        <f t="shared" si="0"/>
        <v>45904</v>
      </c>
      <c r="G11" s="19">
        <f>+F11+1</f>
        <v>45905</v>
      </c>
      <c r="H11" s="20" t="s">
        <v>35</v>
      </c>
    </row>
    <row r="12" spans="1:8" ht="61.15" customHeight="1" thickBot="1" x14ac:dyDescent="0.3">
      <c r="A12" s="17">
        <v>6</v>
      </c>
      <c r="B12" s="21" t="s">
        <v>10</v>
      </c>
      <c r="C12" s="21" t="s">
        <v>28</v>
      </c>
      <c r="D12" s="21" t="s">
        <v>29</v>
      </c>
      <c r="E12" s="21">
        <v>3</v>
      </c>
      <c r="F12" s="22">
        <f t="shared" si="0"/>
        <v>45905</v>
      </c>
      <c r="G12" s="22">
        <f>+F12</f>
        <v>45905</v>
      </c>
      <c r="H12" s="20" t="s">
        <v>35</v>
      </c>
    </row>
    <row r="13" spans="1:8" ht="61.15" customHeight="1" thickBot="1" x14ac:dyDescent="0.3">
      <c r="A13" s="17">
        <v>7</v>
      </c>
      <c r="B13" s="18" t="s">
        <v>10</v>
      </c>
      <c r="C13" s="18" t="s">
        <v>30</v>
      </c>
      <c r="D13" s="18" t="s">
        <v>31</v>
      </c>
      <c r="E13" s="18">
        <v>4</v>
      </c>
      <c r="F13" s="19">
        <f t="shared" si="0"/>
        <v>45905</v>
      </c>
      <c r="G13" s="19">
        <f>+F13+1</f>
        <v>45906</v>
      </c>
      <c r="H13" s="20" t="s">
        <v>35</v>
      </c>
    </row>
    <row r="14" spans="1:8" ht="61.15" customHeight="1" thickBot="1" x14ac:dyDescent="0.3">
      <c r="A14" s="17">
        <v>8</v>
      </c>
      <c r="B14" s="21" t="s">
        <v>32</v>
      </c>
      <c r="C14" s="21" t="s">
        <v>33</v>
      </c>
      <c r="D14" s="21" t="s">
        <v>31</v>
      </c>
      <c r="E14" s="21">
        <v>3</v>
      </c>
      <c r="F14" s="22">
        <f t="shared" si="0"/>
        <v>45906</v>
      </c>
      <c r="G14" s="22">
        <f>+G4</f>
        <v>45908</v>
      </c>
      <c r="H14" s="20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D805-9F79-482F-9894-2D3904CEEE57}">
  <dimension ref="A1:H9"/>
  <sheetViews>
    <sheetView zoomScale="55" zoomScaleNormal="55" workbookViewId="0">
      <selection activeCell="O9" sqref="O9"/>
    </sheetView>
  </sheetViews>
  <sheetFormatPr baseColWidth="10" defaultColWidth="9.140625" defaultRowHeight="15" x14ac:dyDescent="0.25"/>
  <cols>
    <col min="1" max="1" width="8.7109375" customWidth="1"/>
    <col min="2" max="2" width="9.28515625" customWidth="1"/>
    <col min="3" max="3" width="13.7109375" customWidth="1"/>
    <col min="4" max="5" width="10.28515625" customWidth="1"/>
    <col min="6" max="6" width="11.7109375" customWidth="1"/>
    <col min="7" max="7" width="12.42578125" customWidth="1"/>
    <col min="8" max="8" width="12.7109375" customWidth="1"/>
  </cols>
  <sheetData>
    <row r="1" spans="1:8" ht="26.45" customHeight="1" thickBot="1" x14ac:dyDescent="0.3">
      <c r="B1" s="13" t="s">
        <v>0</v>
      </c>
      <c r="C1" s="14" t="s">
        <v>1</v>
      </c>
      <c r="D1" s="16" t="s">
        <v>3</v>
      </c>
      <c r="E1" s="14" t="s">
        <v>2</v>
      </c>
      <c r="F1" s="15" t="s">
        <v>13</v>
      </c>
      <c r="G1" s="15" t="s">
        <v>39</v>
      </c>
    </row>
    <row r="2" spans="1:8" ht="72" customHeight="1" thickBot="1" x14ac:dyDescent="0.3">
      <c r="B2" s="17" t="s">
        <v>36</v>
      </c>
      <c r="C2" s="18" t="s">
        <v>37</v>
      </c>
      <c r="D2" s="18" t="s">
        <v>38</v>
      </c>
      <c r="E2" s="18">
        <v>8</v>
      </c>
      <c r="F2" s="23">
        <f>+'Sprint 1 '!G14</f>
        <v>45908</v>
      </c>
      <c r="G2" s="23">
        <f>+F2+7</f>
        <v>45915</v>
      </c>
    </row>
    <row r="3" spans="1:8" ht="15.75" thickBot="1" x14ac:dyDescent="0.3"/>
    <row r="4" spans="1:8" ht="29.25" thickBot="1" x14ac:dyDescent="0.3">
      <c r="A4" s="13" t="s">
        <v>16</v>
      </c>
      <c r="B4" s="14" t="s">
        <v>0</v>
      </c>
      <c r="C4" s="14" t="s">
        <v>17</v>
      </c>
      <c r="D4" s="14" t="s">
        <v>18</v>
      </c>
      <c r="E4" s="14" t="s">
        <v>19</v>
      </c>
      <c r="F4" s="15" t="s">
        <v>13</v>
      </c>
      <c r="G4" s="15" t="s">
        <v>39</v>
      </c>
      <c r="H4" s="16" t="s">
        <v>20</v>
      </c>
    </row>
    <row r="5" spans="1:8" ht="96.6" customHeight="1" thickBot="1" x14ac:dyDescent="0.3">
      <c r="A5" s="17">
        <v>9</v>
      </c>
      <c r="B5" s="18" t="s">
        <v>36</v>
      </c>
      <c r="C5" s="18" t="s">
        <v>40</v>
      </c>
      <c r="D5" s="18" t="s">
        <v>29</v>
      </c>
      <c r="E5" s="18">
        <v>5</v>
      </c>
      <c r="F5" s="19">
        <f>+F2</f>
        <v>45908</v>
      </c>
      <c r="G5" s="19">
        <f>+F5+1</f>
        <v>45909</v>
      </c>
      <c r="H5" s="20" t="s">
        <v>46</v>
      </c>
    </row>
    <row r="6" spans="1:8" ht="96.6" customHeight="1" thickBot="1" x14ac:dyDescent="0.3">
      <c r="A6" s="17">
        <v>10</v>
      </c>
      <c r="B6" s="21" t="s">
        <v>36</v>
      </c>
      <c r="C6" s="21" t="s">
        <v>41</v>
      </c>
      <c r="D6" s="21" t="s">
        <v>31</v>
      </c>
      <c r="E6" s="21">
        <v>4</v>
      </c>
      <c r="F6" s="22">
        <f>+G5</f>
        <v>45909</v>
      </c>
      <c r="G6" s="22">
        <f>+F6+1</f>
        <v>45910</v>
      </c>
      <c r="H6" s="20" t="s">
        <v>46</v>
      </c>
    </row>
    <row r="7" spans="1:8" ht="96.6" customHeight="1" thickBot="1" x14ac:dyDescent="0.3">
      <c r="A7" s="17">
        <v>11</v>
      </c>
      <c r="B7" s="18" t="s">
        <v>36</v>
      </c>
      <c r="C7" s="18" t="s">
        <v>42</v>
      </c>
      <c r="D7" s="18" t="s">
        <v>31</v>
      </c>
      <c r="E7" s="18">
        <v>4</v>
      </c>
      <c r="F7" s="19">
        <f>+G6</f>
        <v>45910</v>
      </c>
      <c r="G7" s="19">
        <f>+F7+2</f>
        <v>45912</v>
      </c>
      <c r="H7" s="20" t="s">
        <v>46</v>
      </c>
    </row>
    <row r="8" spans="1:8" ht="96.6" customHeight="1" thickBot="1" x14ac:dyDescent="0.3">
      <c r="A8" s="17">
        <v>12</v>
      </c>
      <c r="B8" s="21" t="s">
        <v>36</v>
      </c>
      <c r="C8" s="21" t="s">
        <v>43</v>
      </c>
      <c r="D8" s="21" t="s">
        <v>31</v>
      </c>
      <c r="E8" s="21">
        <v>6</v>
      </c>
      <c r="F8" s="22">
        <f>+G7</f>
        <v>45912</v>
      </c>
      <c r="G8" s="22">
        <f>+F8+2</f>
        <v>45914</v>
      </c>
      <c r="H8" s="24" t="s">
        <v>45</v>
      </c>
    </row>
    <row r="9" spans="1:8" ht="96.6" customHeight="1" thickBot="1" x14ac:dyDescent="0.3">
      <c r="A9" s="17">
        <v>13</v>
      </c>
      <c r="B9" s="18" t="s">
        <v>36</v>
      </c>
      <c r="C9" s="18" t="s">
        <v>44</v>
      </c>
      <c r="D9" s="18" t="s">
        <v>31</v>
      </c>
      <c r="E9" s="18">
        <v>3</v>
      </c>
      <c r="F9" s="19">
        <f>+G8</f>
        <v>45914</v>
      </c>
      <c r="G9" s="19">
        <f>+G2</f>
        <v>45915</v>
      </c>
      <c r="H9" s="2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B1D4-B006-4047-964D-C09CD7DEA272}">
  <dimension ref="A1:H11"/>
  <sheetViews>
    <sheetView tabSelected="1" topLeftCell="A6" zoomScale="87" zoomScaleNormal="87" workbookViewId="0">
      <selection activeCell="H9" sqref="H9"/>
    </sheetView>
  </sheetViews>
  <sheetFormatPr baseColWidth="10" defaultColWidth="22.28515625" defaultRowHeight="46.15" customHeight="1" x14ac:dyDescent="0.25"/>
  <cols>
    <col min="1" max="1" width="7.42578125" customWidth="1"/>
    <col min="2" max="2" width="8.5703125" customWidth="1"/>
    <col min="3" max="3" width="14.28515625" customWidth="1"/>
    <col min="4" max="4" width="13.42578125" customWidth="1"/>
    <col min="5" max="5" width="15.140625" customWidth="1"/>
    <col min="6" max="6" width="11.5703125" customWidth="1"/>
    <col min="7" max="7" width="13.28515625" customWidth="1"/>
    <col min="8" max="8" width="11.28515625" customWidth="1"/>
  </cols>
  <sheetData>
    <row r="1" spans="1:8" ht="46.15" customHeight="1" thickBot="1" x14ac:dyDescent="0.3">
      <c r="B1" s="13" t="s">
        <v>0</v>
      </c>
      <c r="C1" s="14" t="s">
        <v>1</v>
      </c>
      <c r="D1" s="16" t="s">
        <v>3</v>
      </c>
      <c r="E1" s="14" t="s">
        <v>2</v>
      </c>
      <c r="F1" s="15" t="s">
        <v>14</v>
      </c>
      <c r="G1" s="15" t="s">
        <v>34</v>
      </c>
    </row>
    <row r="2" spans="1:8" ht="96" customHeight="1" thickBot="1" x14ac:dyDescent="0.3">
      <c r="B2" s="17" t="s">
        <v>48</v>
      </c>
      <c r="C2" s="18" t="s">
        <v>49</v>
      </c>
      <c r="D2" s="18" t="s">
        <v>50</v>
      </c>
      <c r="E2" s="18">
        <v>5</v>
      </c>
      <c r="F2" s="23">
        <f>+'Sprint 2 '!G9</f>
        <v>45915</v>
      </c>
      <c r="G2" s="23">
        <f>+F2+2</f>
        <v>45917</v>
      </c>
    </row>
    <row r="3" spans="1:8" ht="96" customHeight="1" thickBot="1" x14ac:dyDescent="0.3">
      <c r="B3" s="17" t="s">
        <v>51</v>
      </c>
      <c r="C3" s="21" t="s">
        <v>52</v>
      </c>
      <c r="D3" s="21" t="s">
        <v>53</v>
      </c>
      <c r="E3" s="21">
        <v>8</v>
      </c>
      <c r="F3" s="25">
        <f>+G2</f>
        <v>45917</v>
      </c>
      <c r="G3" s="25">
        <f>+F3+5</f>
        <v>45922</v>
      </c>
    </row>
    <row r="4" spans="1:8" ht="46.15" customHeight="1" thickBot="1" x14ac:dyDescent="0.3"/>
    <row r="5" spans="1:8" ht="46.15" customHeight="1" thickBot="1" x14ac:dyDescent="0.3">
      <c r="A5" s="1" t="s">
        <v>16</v>
      </c>
      <c r="B5" s="2" t="s">
        <v>0</v>
      </c>
      <c r="C5" s="2" t="s">
        <v>17</v>
      </c>
      <c r="D5" s="2" t="s">
        <v>18</v>
      </c>
      <c r="E5" s="2" t="s">
        <v>19</v>
      </c>
      <c r="F5" s="3" t="s">
        <v>14</v>
      </c>
      <c r="G5" s="3" t="s">
        <v>34</v>
      </c>
      <c r="H5" s="3" t="s">
        <v>20</v>
      </c>
    </row>
    <row r="6" spans="1:8" ht="115.9" customHeight="1" thickBot="1" x14ac:dyDescent="0.3">
      <c r="A6" s="4">
        <v>14</v>
      </c>
      <c r="B6" s="5" t="s">
        <v>48</v>
      </c>
      <c r="C6" s="5" t="s">
        <v>54</v>
      </c>
      <c r="D6" s="5" t="s">
        <v>29</v>
      </c>
      <c r="E6" s="5">
        <v>3</v>
      </c>
      <c r="F6" s="12">
        <f>+F2</f>
        <v>45915</v>
      </c>
      <c r="G6" s="12">
        <f>+F6</f>
        <v>45915</v>
      </c>
      <c r="H6" s="10" t="s">
        <v>61</v>
      </c>
    </row>
    <row r="7" spans="1:8" ht="82.15" customHeight="1" thickBot="1" x14ac:dyDescent="0.3">
      <c r="A7" s="4">
        <v>15</v>
      </c>
      <c r="B7" s="6" t="s">
        <v>48</v>
      </c>
      <c r="C7" s="6" t="s">
        <v>55</v>
      </c>
      <c r="D7" s="6" t="s">
        <v>29</v>
      </c>
      <c r="E7" s="6">
        <v>4</v>
      </c>
      <c r="F7" s="11">
        <f>+G6</f>
        <v>45915</v>
      </c>
      <c r="G7" s="11">
        <f>+F7+1</f>
        <v>45916</v>
      </c>
      <c r="H7" s="10" t="s">
        <v>61</v>
      </c>
    </row>
    <row r="8" spans="1:8" ht="82.15" customHeight="1" thickBot="1" x14ac:dyDescent="0.3">
      <c r="A8" s="4">
        <v>16</v>
      </c>
      <c r="B8" s="5" t="s">
        <v>48</v>
      </c>
      <c r="C8" s="5" t="s">
        <v>56</v>
      </c>
      <c r="D8" s="5" t="s">
        <v>29</v>
      </c>
      <c r="E8" s="5">
        <v>4</v>
      </c>
      <c r="F8" s="12">
        <f>+G7</f>
        <v>45916</v>
      </c>
      <c r="G8" s="12">
        <f>+F8+1</f>
        <v>45917</v>
      </c>
      <c r="H8" s="10" t="s">
        <v>61</v>
      </c>
    </row>
    <row r="9" spans="1:8" ht="82.15" customHeight="1" thickBot="1" x14ac:dyDescent="0.3">
      <c r="A9" s="4">
        <v>17</v>
      </c>
      <c r="B9" s="6" t="s">
        <v>51</v>
      </c>
      <c r="C9" s="6" t="s">
        <v>57</v>
      </c>
      <c r="D9" s="6" t="s">
        <v>24</v>
      </c>
      <c r="E9" s="6">
        <v>5</v>
      </c>
      <c r="F9" s="11">
        <f>+G8</f>
        <v>45917</v>
      </c>
      <c r="G9" s="11">
        <f>+F9+2</f>
        <v>45919</v>
      </c>
      <c r="H9" s="10" t="s">
        <v>61</v>
      </c>
    </row>
    <row r="10" spans="1:8" ht="82.15" customHeight="1" thickBot="1" x14ac:dyDescent="0.3">
      <c r="A10" s="4">
        <v>18</v>
      </c>
      <c r="B10" s="5" t="s">
        <v>51</v>
      </c>
      <c r="C10" s="5" t="s">
        <v>58</v>
      </c>
      <c r="D10" s="5" t="s">
        <v>29</v>
      </c>
      <c r="E10" s="5">
        <v>4</v>
      </c>
      <c r="F10" s="12">
        <f>+G9</f>
        <v>45919</v>
      </c>
      <c r="G10" s="12">
        <f>+F10+2</f>
        <v>45921</v>
      </c>
      <c r="H10" s="10" t="s">
        <v>61</v>
      </c>
    </row>
    <row r="11" spans="1:8" ht="82.15" customHeight="1" thickBot="1" x14ac:dyDescent="0.3">
      <c r="A11" s="4">
        <v>19</v>
      </c>
      <c r="B11" s="6" t="s">
        <v>59</v>
      </c>
      <c r="C11" s="6" t="s">
        <v>60</v>
      </c>
      <c r="D11" s="6" t="s">
        <v>24</v>
      </c>
      <c r="E11" s="6">
        <v>2</v>
      </c>
      <c r="F11" s="11">
        <f>+G10</f>
        <v>45921</v>
      </c>
      <c r="G11" s="11">
        <f>+G3</f>
        <v>45922</v>
      </c>
      <c r="H11" s="10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FC42-F163-4781-B91C-41AD7CBCCCE1}">
  <dimension ref="A1:H11"/>
  <sheetViews>
    <sheetView topLeftCell="A4" zoomScale="55" zoomScaleNormal="55" workbookViewId="0">
      <selection activeCell="H11" sqref="A5:H11"/>
    </sheetView>
  </sheetViews>
  <sheetFormatPr baseColWidth="10" defaultColWidth="21.140625" defaultRowHeight="15" x14ac:dyDescent="0.25"/>
  <cols>
    <col min="1" max="1" width="7.140625" customWidth="1"/>
    <col min="2" max="2" width="8.28515625" customWidth="1"/>
    <col min="3" max="3" width="16" customWidth="1"/>
    <col min="4" max="4" width="12.42578125" customWidth="1"/>
    <col min="5" max="5" width="12" customWidth="1"/>
    <col min="6" max="6" width="12.5703125" customWidth="1"/>
    <col min="7" max="7" width="12.28515625" customWidth="1"/>
    <col min="8" max="8" width="10.85546875" customWidth="1"/>
  </cols>
  <sheetData>
    <row r="1" spans="1:8" ht="30" customHeight="1" thickBot="1" x14ac:dyDescent="0.3">
      <c r="B1" s="13" t="s">
        <v>0</v>
      </c>
      <c r="C1" s="14" t="s">
        <v>1</v>
      </c>
      <c r="D1" s="16" t="s">
        <v>3</v>
      </c>
      <c r="E1" s="14" t="s">
        <v>2</v>
      </c>
      <c r="F1" s="15" t="s">
        <v>14</v>
      </c>
      <c r="G1" s="15" t="s">
        <v>34</v>
      </c>
    </row>
    <row r="2" spans="1:8" ht="90.75" thickBot="1" x14ac:dyDescent="0.3">
      <c r="B2" s="17" t="s">
        <v>62</v>
      </c>
      <c r="C2" s="18" t="s">
        <v>63</v>
      </c>
      <c r="D2" s="18" t="s">
        <v>64</v>
      </c>
      <c r="E2" s="18">
        <v>5</v>
      </c>
      <c r="F2" s="23">
        <f>+'Sprint 3 '!G11</f>
        <v>45922</v>
      </c>
      <c r="G2" s="23">
        <f>+F2+3</f>
        <v>45925</v>
      </c>
    </row>
    <row r="3" spans="1:8" ht="90.75" thickBot="1" x14ac:dyDescent="0.3">
      <c r="B3" s="17" t="s">
        <v>65</v>
      </c>
      <c r="C3" s="21" t="s">
        <v>66</v>
      </c>
      <c r="D3" s="21" t="s">
        <v>67</v>
      </c>
      <c r="E3" s="21">
        <v>8</v>
      </c>
      <c r="F3" s="25">
        <f>+G2</f>
        <v>45925</v>
      </c>
      <c r="G3" s="25">
        <f>+F3+4</f>
        <v>45929</v>
      </c>
    </row>
    <row r="4" spans="1:8" ht="15.75" thickBot="1" x14ac:dyDescent="0.3"/>
    <row r="5" spans="1:8" ht="29.25" thickBot="1" x14ac:dyDescent="0.3">
      <c r="A5" s="13" t="s">
        <v>16</v>
      </c>
      <c r="B5" s="14" t="s">
        <v>0</v>
      </c>
      <c r="C5" s="14" t="s">
        <v>17</v>
      </c>
      <c r="D5" s="14" t="s">
        <v>18</v>
      </c>
      <c r="E5" s="14" t="s">
        <v>19</v>
      </c>
      <c r="F5" s="16" t="s">
        <v>14</v>
      </c>
      <c r="G5" s="16" t="s">
        <v>34</v>
      </c>
      <c r="H5" s="16" t="s">
        <v>20</v>
      </c>
    </row>
    <row r="6" spans="1:8" ht="96.6" customHeight="1" thickBot="1" x14ac:dyDescent="0.3">
      <c r="A6" s="17">
        <v>20</v>
      </c>
      <c r="B6" s="18" t="s">
        <v>62</v>
      </c>
      <c r="C6" s="18" t="s">
        <v>68</v>
      </c>
      <c r="D6" s="18" t="s">
        <v>29</v>
      </c>
      <c r="E6" s="18">
        <v>3</v>
      </c>
      <c r="F6" s="19">
        <f>F2</f>
        <v>45922</v>
      </c>
      <c r="G6" s="19">
        <f>+F6+1</f>
        <v>45923</v>
      </c>
      <c r="H6" s="20" t="s">
        <v>47</v>
      </c>
    </row>
    <row r="7" spans="1:8" ht="96.6" customHeight="1" thickBot="1" x14ac:dyDescent="0.3">
      <c r="A7" s="17">
        <v>21</v>
      </c>
      <c r="B7" s="21" t="s">
        <v>62</v>
      </c>
      <c r="C7" s="21" t="s">
        <v>69</v>
      </c>
      <c r="D7" s="21" t="s">
        <v>24</v>
      </c>
      <c r="E7" s="21">
        <v>2</v>
      </c>
      <c r="F7" s="22">
        <f>+G6</f>
        <v>45923</v>
      </c>
      <c r="G7" s="22">
        <f>+F7+1</f>
        <v>45924</v>
      </c>
      <c r="H7" s="20" t="s">
        <v>47</v>
      </c>
    </row>
    <row r="8" spans="1:8" ht="96.6" customHeight="1" thickBot="1" x14ac:dyDescent="0.3">
      <c r="A8" s="17">
        <v>22</v>
      </c>
      <c r="B8" s="18" t="s">
        <v>62</v>
      </c>
      <c r="C8" s="18" t="s">
        <v>70</v>
      </c>
      <c r="D8" s="18" t="s">
        <v>29</v>
      </c>
      <c r="E8" s="18">
        <v>2</v>
      </c>
      <c r="F8" s="19">
        <f>+G7</f>
        <v>45924</v>
      </c>
      <c r="G8" s="19">
        <f>+F8+1</f>
        <v>45925</v>
      </c>
      <c r="H8" s="20" t="s">
        <v>47</v>
      </c>
    </row>
    <row r="9" spans="1:8" ht="96.6" customHeight="1" thickBot="1" x14ac:dyDescent="0.3">
      <c r="A9" s="17">
        <v>23</v>
      </c>
      <c r="B9" s="21" t="s">
        <v>65</v>
      </c>
      <c r="C9" s="21" t="s">
        <v>71</v>
      </c>
      <c r="D9" s="21" t="s">
        <v>22</v>
      </c>
      <c r="E9" s="21">
        <v>4</v>
      </c>
      <c r="F9" s="22">
        <f>+G8</f>
        <v>45925</v>
      </c>
      <c r="G9" s="22">
        <f>+F9+2</f>
        <v>45927</v>
      </c>
      <c r="H9" s="20" t="s">
        <v>47</v>
      </c>
    </row>
    <row r="10" spans="1:8" ht="96.6" customHeight="1" thickBot="1" x14ac:dyDescent="0.3">
      <c r="A10" s="17">
        <v>24</v>
      </c>
      <c r="B10" s="18" t="s">
        <v>65</v>
      </c>
      <c r="C10" s="18" t="s">
        <v>72</v>
      </c>
      <c r="D10" s="18" t="s">
        <v>31</v>
      </c>
      <c r="E10" s="18">
        <v>4</v>
      </c>
      <c r="F10" s="19">
        <f>+G9</f>
        <v>45927</v>
      </c>
      <c r="G10" s="19">
        <f>+F10+1</f>
        <v>45928</v>
      </c>
      <c r="H10" s="20" t="s">
        <v>47</v>
      </c>
    </row>
    <row r="11" spans="1:8" ht="96.6" customHeight="1" thickBot="1" x14ac:dyDescent="0.3">
      <c r="A11" s="17">
        <v>25</v>
      </c>
      <c r="B11" s="21" t="s">
        <v>73</v>
      </c>
      <c r="C11" s="21" t="s">
        <v>74</v>
      </c>
      <c r="D11" s="21" t="s">
        <v>75</v>
      </c>
      <c r="E11" s="21">
        <v>3</v>
      </c>
      <c r="F11" s="22">
        <f>+G10</f>
        <v>45928</v>
      </c>
      <c r="G11" s="22">
        <f>+G3</f>
        <v>45929</v>
      </c>
      <c r="H11" s="2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Sprint 1 </vt:lpstr>
      <vt:lpstr>Sprint 2 </vt:lpstr>
      <vt:lpstr>Sprint 3 </vt:lpstr>
      <vt:lpstr>Sprint 4 </vt:lpstr>
      <vt:lpstr>'Sprint 2 '!_Hlk210578957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VICTOR FERNANDO MASIAS BACA</cp:lastModifiedBy>
  <dcterms:created xsi:type="dcterms:W3CDTF">2025-10-16T02:51:41Z</dcterms:created>
  <dcterms:modified xsi:type="dcterms:W3CDTF">2025-10-18T04:20:37Z</dcterms:modified>
</cp:coreProperties>
</file>