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borges\Downloads\"/>
    </mc:Choice>
  </mc:AlternateContent>
  <bookViews>
    <workbookView xWindow="240" yWindow="60" windowWidth="20112" windowHeight="8016" activeTab="1"/>
  </bookViews>
  <sheets>
    <sheet name="Tabela de Florais" sheetId="1" r:id="rId1"/>
    <sheet name="Solver" sheetId="2" r:id="rId2"/>
  </sheets>
  <definedNames>
    <definedName name="solver_adj" localSheetId="1" hidden="1">Solver!$F$12:$J$12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Solver!$F$12:$J$12</definedName>
    <definedName name="solver_lhs2" localSheetId="1" hidden="1">Solver!$F$12:$J$12</definedName>
    <definedName name="solver_lhs3" localSheetId="1" hidden="1">Solver!$F$12:$J$12</definedName>
    <definedName name="solver_lhs4" localSheetId="1" hidden="1">Solver!$K$19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Solver!$L$13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el4" localSheetId="1" hidden="1">3</definedName>
    <definedName name="solver_rhs1" localSheetId="1" hidden="1">38</definedName>
    <definedName name="solver_rhs2" localSheetId="1" hidden="1">número inteiro</definedName>
    <definedName name="solver_rhs3" localSheetId="1" hidden="1">1</definedName>
    <definedName name="solver_rhs4" localSheetId="1" hidden="1">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G13" i="2" l="1"/>
  <c r="G16" i="2" s="1"/>
  <c r="H13" i="2"/>
  <c r="H17" i="2" s="1"/>
  <c r="I13" i="2"/>
  <c r="I14" i="2" s="1"/>
  <c r="J13" i="2"/>
  <c r="J15" i="2" s="1"/>
  <c r="F13" i="2"/>
  <c r="F17" i="2" s="1"/>
  <c r="K19" i="2" a="1"/>
  <c r="G3" i="2"/>
  <c r="H3" i="2"/>
  <c r="I3" i="2"/>
  <c r="J3" i="2"/>
  <c r="F3" i="2"/>
  <c r="K8" i="2"/>
  <c r="J6" i="2"/>
  <c r="I6" i="2"/>
  <c r="H6" i="2"/>
  <c r="F6" i="2"/>
  <c r="K6" i="2" s="1"/>
  <c r="J5" i="2"/>
  <c r="I5" i="2"/>
  <c r="H5" i="2"/>
  <c r="F5" i="2"/>
  <c r="K5" i="2" s="1"/>
  <c r="G6" i="2"/>
  <c r="G5" i="2"/>
  <c r="I17" i="2" l="1"/>
  <c r="J17" i="2"/>
  <c r="J11" i="2"/>
  <c r="G11" i="2"/>
  <c r="G17" i="2"/>
  <c r="G15" i="2"/>
  <c r="G14" i="2"/>
  <c r="J14" i="2"/>
  <c r="J16" i="2"/>
  <c r="I15" i="2"/>
  <c r="I16" i="2"/>
  <c r="I11" i="2"/>
  <c r="H16" i="2"/>
  <c r="H14" i="2"/>
  <c r="H11" i="2"/>
  <c r="H15" i="2"/>
  <c r="F15" i="2"/>
  <c r="F14" i="2"/>
  <c r="F16" i="2"/>
  <c r="F11" i="2"/>
  <c r="K19" i="2"/>
  <c r="L4" i="2"/>
  <c r="K17" i="2" l="1"/>
  <c r="K16" i="2"/>
  <c r="K14" i="2"/>
  <c r="K15" i="2"/>
  <c r="L13" i="2" l="1"/>
</calcChain>
</file>

<file path=xl/sharedStrings.xml><?xml version="1.0" encoding="utf-8"?>
<sst xmlns="http://schemas.openxmlformats.org/spreadsheetml/2006/main" count="69" uniqueCount="56">
  <si>
    <t>ID</t>
  </si>
  <si>
    <t>MEDO</t>
  </si>
  <si>
    <t>ANGÚSTIA</t>
  </si>
  <si>
    <t>INDECISÃO</t>
  </si>
  <si>
    <t>TRISTEZA</t>
  </si>
  <si>
    <t>FALTA DE CONFIANÇA</t>
  </si>
  <si>
    <t>SOLIDÃO</t>
  </si>
  <si>
    <t>DESESPERO</t>
  </si>
  <si>
    <t>Agrimory</t>
  </si>
  <si>
    <t>Aspen</t>
  </si>
  <si>
    <t>Beech</t>
  </si>
  <si>
    <t>Centaury</t>
  </si>
  <si>
    <t>Cerato</t>
  </si>
  <si>
    <t>Cherry Plum</t>
  </si>
  <si>
    <t>Chestnut Bud</t>
  </si>
  <si>
    <t>Chicory</t>
  </si>
  <si>
    <t>Clematis</t>
  </si>
  <si>
    <t>Crab Apple</t>
  </si>
  <si>
    <t>Elm</t>
  </si>
  <si>
    <t>Gentian</t>
  </si>
  <si>
    <t>Gorse</t>
  </si>
  <si>
    <t>Heatler</t>
  </si>
  <si>
    <t>Holly</t>
  </si>
  <si>
    <t>Honeysuckle</t>
  </si>
  <si>
    <t>Hornbeam</t>
  </si>
  <si>
    <t>Impatiens</t>
  </si>
  <si>
    <t>Larch</t>
  </si>
  <si>
    <t>Mimulus</t>
  </si>
  <si>
    <t>Mustard</t>
  </si>
  <si>
    <t>Oak</t>
  </si>
  <si>
    <t>Olive</t>
  </si>
  <si>
    <t>Pine</t>
  </si>
  <si>
    <t>Red Chestnut</t>
  </si>
  <si>
    <t>Rock Rose</t>
  </si>
  <si>
    <t>Rock Water</t>
  </si>
  <si>
    <t>Scleranthus</t>
  </si>
  <si>
    <t xml:space="preserve">Star of Bethlehem </t>
  </si>
  <si>
    <t>Sweet Chestnut</t>
  </si>
  <si>
    <t>Vervain</t>
  </si>
  <si>
    <t>Vine</t>
  </si>
  <si>
    <t>Walnut</t>
  </si>
  <si>
    <t>Water Violet</t>
  </si>
  <si>
    <t>White Chestnut</t>
  </si>
  <si>
    <t>Wild Oat</t>
  </si>
  <si>
    <t>Wild Rose</t>
  </si>
  <si>
    <t>Willow</t>
  </si>
  <si>
    <t xml:space="preserve">SITUAÇÃO </t>
  </si>
  <si>
    <t>CLIENTE COM MEDO E INSEGURANÇA</t>
  </si>
  <si>
    <t>F(x) Maximizar</t>
  </si>
  <si>
    <t>Florais</t>
  </si>
  <si>
    <t>Problema</t>
  </si>
  <si>
    <t>Medo</t>
  </si>
  <si>
    <t>Eficacia</t>
  </si>
  <si>
    <t>Insegurança</t>
  </si>
  <si>
    <t>&gt;=</t>
  </si>
  <si>
    <t>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</si>
</sst>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2" sqref="H2"/>
    </sheetView>
  </sheetViews>
  <sheetFormatPr defaultRowHeight="14.4" x14ac:dyDescent="0.3"/>
  <cols>
    <col min="2" max="2" width="16.21875" bestFit="1" customWidth="1"/>
  </cols>
  <sheetData>
    <row r="1" spans="1:9" x14ac:dyDescent="0.3">
      <c r="B1" s="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s="2">
        <v>1</v>
      </c>
      <c r="B3" t="s">
        <v>8</v>
      </c>
      <c r="C3">
        <v>3</v>
      </c>
      <c r="D3">
        <v>5</v>
      </c>
      <c r="E3">
        <v>2</v>
      </c>
      <c r="F3">
        <v>4</v>
      </c>
      <c r="G3">
        <v>1</v>
      </c>
      <c r="H3">
        <v>3</v>
      </c>
      <c r="I3">
        <v>5</v>
      </c>
    </row>
    <row r="4" spans="1:9" x14ac:dyDescent="0.3">
      <c r="A4" s="2">
        <v>2</v>
      </c>
      <c r="B4" t="s">
        <v>9</v>
      </c>
      <c r="C4">
        <v>5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</row>
    <row r="5" spans="1:9" x14ac:dyDescent="0.3">
      <c r="A5" s="2">
        <v>3</v>
      </c>
      <c r="B5" t="s">
        <v>10</v>
      </c>
      <c r="C5">
        <v>1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9" x14ac:dyDescent="0.3">
      <c r="A6" s="2">
        <v>4</v>
      </c>
      <c r="B6" t="s">
        <v>11</v>
      </c>
      <c r="C6">
        <v>2</v>
      </c>
      <c r="D6">
        <v>1</v>
      </c>
      <c r="E6">
        <v>4</v>
      </c>
      <c r="F6">
        <v>1</v>
      </c>
      <c r="G6">
        <v>5</v>
      </c>
      <c r="H6">
        <v>3</v>
      </c>
      <c r="I6">
        <v>1</v>
      </c>
    </row>
    <row r="7" spans="1:9" x14ac:dyDescent="0.3">
      <c r="A7" s="2">
        <v>5</v>
      </c>
      <c r="B7" t="s">
        <v>12</v>
      </c>
      <c r="C7">
        <v>3</v>
      </c>
      <c r="D7">
        <v>4</v>
      </c>
      <c r="E7">
        <v>5</v>
      </c>
      <c r="F7">
        <v>2</v>
      </c>
      <c r="G7">
        <v>5</v>
      </c>
      <c r="H7">
        <v>3</v>
      </c>
      <c r="I7">
        <v>2</v>
      </c>
    </row>
    <row r="8" spans="1:9" x14ac:dyDescent="0.3">
      <c r="A8" s="2">
        <v>6</v>
      </c>
      <c r="B8" t="s">
        <v>13</v>
      </c>
      <c r="C8">
        <v>5</v>
      </c>
      <c r="D8">
        <v>5</v>
      </c>
      <c r="E8">
        <v>2</v>
      </c>
      <c r="F8">
        <v>5</v>
      </c>
      <c r="G8">
        <v>2</v>
      </c>
      <c r="H8">
        <v>1</v>
      </c>
      <c r="I8">
        <v>5</v>
      </c>
    </row>
    <row r="9" spans="1:9" x14ac:dyDescent="0.3">
      <c r="A9" s="2">
        <v>7</v>
      </c>
      <c r="B9" t="s">
        <v>14</v>
      </c>
      <c r="C9">
        <v>3</v>
      </c>
      <c r="D9">
        <v>3</v>
      </c>
      <c r="E9">
        <v>2</v>
      </c>
      <c r="F9">
        <v>4</v>
      </c>
      <c r="G9">
        <v>5</v>
      </c>
      <c r="H9">
        <v>5</v>
      </c>
      <c r="I9">
        <v>1</v>
      </c>
    </row>
    <row r="10" spans="1:9" x14ac:dyDescent="0.3">
      <c r="A10" s="2">
        <v>8</v>
      </c>
      <c r="B10" t="s">
        <v>15</v>
      </c>
      <c r="C10">
        <v>2</v>
      </c>
      <c r="D10">
        <v>3</v>
      </c>
      <c r="E10">
        <v>2</v>
      </c>
      <c r="F10">
        <v>5</v>
      </c>
      <c r="G10">
        <v>5</v>
      </c>
      <c r="H10">
        <v>5</v>
      </c>
      <c r="I10">
        <v>4</v>
      </c>
    </row>
    <row r="11" spans="1:9" x14ac:dyDescent="0.3">
      <c r="A11" s="2">
        <v>9</v>
      </c>
      <c r="B11" t="s">
        <v>16</v>
      </c>
      <c r="C11">
        <v>3</v>
      </c>
      <c r="D11">
        <v>5</v>
      </c>
      <c r="E11">
        <v>2</v>
      </c>
      <c r="F11">
        <v>2</v>
      </c>
      <c r="G11">
        <v>1</v>
      </c>
      <c r="H11">
        <v>2</v>
      </c>
      <c r="I11">
        <v>3</v>
      </c>
    </row>
    <row r="12" spans="1:9" x14ac:dyDescent="0.3">
      <c r="A12" s="2">
        <v>10</v>
      </c>
      <c r="B12" t="s">
        <v>17</v>
      </c>
      <c r="C12">
        <v>4</v>
      </c>
      <c r="D12">
        <v>4</v>
      </c>
      <c r="E12">
        <v>2</v>
      </c>
      <c r="F12">
        <v>3</v>
      </c>
      <c r="G12">
        <v>5</v>
      </c>
      <c r="H12">
        <v>2</v>
      </c>
      <c r="I12">
        <v>5</v>
      </c>
    </row>
    <row r="13" spans="1:9" x14ac:dyDescent="0.3">
      <c r="A13" s="2">
        <v>11</v>
      </c>
      <c r="B13" t="s">
        <v>18</v>
      </c>
      <c r="C13">
        <v>5</v>
      </c>
      <c r="D13">
        <v>5</v>
      </c>
      <c r="E13">
        <v>3</v>
      </c>
      <c r="F13">
        <v>3</v>
      </c>
      <c r="G13">
        <v>5</v>
      </c>
      <c r="H13">
        <v>1</v>
      </c>
      <c r="I13">
        <v>5</v>
      </c>
    </row>
    <row r="14" spans="1:9" x14ac:dyDescent="0.3">
      <c r="A14" s="2">
        <v>12</v>
      </c>
      <c r="B14" t="s">
        <v>19</v>
      </c>
      <c r="C14">
        <v>4</v>
      </c>
      <c r="D14">
        <v>4</v>
      </c>
      <c r="E14">
        <v>5</v>
      </c>
      <c r="F14">
        <v>5</v>
      </c>
      <c r="G14">
        <v>5</v>
      </c>
      <c r="H14">
        <v>3</v>
      </c>
      <c r="I14">
        <v>4</v>
      </c>
    </row>
    <row r="15" spans="1:9" x14ac:dyDescent="0.3">
      <c r="A15" s="2">
        <v>13</v>
      </c>
      <c r="B15" t="s">
        <v>20</v>
      </c>
      <c r="C15">
        <v>5</v>
      </c>
      <c r="D15">
        <v>5</v>
      </c>
      <c r="E15">
        <v>4</v>
      </c>
      <c r="F15">
        <v>5</v>
      </c>
      <c r="G15">
        <v>5</v>
      </c>
      <c r="H15">
        <v>1</v>
      </c>
      <c r="I15">
        <v>5</v>
      </c>
    </row>
    <row r="16" spans="1:9" x14ac:dyDescent="0.3">
      <c r="A16" s="2">
        <v>14</v>
      </c>
      <c r="B16" t="s">
        <v>21</v>
      </c>
      <c r="C16">
        <v>3</v>
      </c>
      <c r="D16">
        <v>3</v>
      </c>
      <c r="E16">
        <v>1</v>
      </c>
      <c r="F16">
        <v>3</v>
      </c>
      <c r="G16">
        <v>4</v>
      </c>
      <c r="H16">
        <v>5</v>
      </c>
      <c r="I16">
        <v>4</v>
      </c>
    </row>
    <row r="17" spans="1:9" x14ac:dyDescent="0.3">
      <c r="A17" s="2">
        <v>15</v>
      </c>
      <c r="B17" t="s">
        <v>22</v>
      </c>
      <c r="C17">
        <v>5</v>
      </c>
      <c r="D17">
        <v>4</v>
      </c>
      <c r="E17">
        <v>1</v>
      </c>
      <c r="F17">
        <v>5</v>
      </c>
      <c r="G17">
        <v>4</v>
      </c>
      <c r="H17">
        <v>5</v>
      </c>
      <c r="I17">
        <v>5</v>
      </c>
    </row>
    <row r="18" spans="1:9" x14ac:dyDescent="0.3">
      <c r="A18" s="2">
        <v>16</v>
      </c>
      <c r="B18" t="s">
        <v>23</v>
      </c>
      <c r="C18">
        <v>3</v>
      </c>
      <c r="D18">
        <v>4</v>
      </c>
      <c r="E18">
        <v>2</v>
      </c>
      <c r="F18">
        <v>5</v>
      </c>
      <c r="G18">
        <v>3</v>
      </c>
      <c r="H18">
        <v>4</v>
      </c>
      <c r="I18">
        <v>3</v>
      </c>
    </row>
    <row r="19" spans="1:9" x14ac:dyDescent="0.3">
      <c r="A19" s="2">
        <v>17</v>
      </c>
      <c r="B19" t="s">
        <v>24</v>
      </c>
      <c r="C19">
        <v>4</v>
      </c>
      <c r="D19">
        <v>4</v>
      </c>
      <c r="E19">
        <v>5</v>
      </c>
      <c r="F19">
        <v>2</v>
      </c>
      <c r="G19">
        <v>5</v>
      </c>
      <c r="H19">
        <v>1</v>
      </c>
      <c r="I19">
        <v>2</v>
      </c>
    </row>
    <row r="20" spans="1:9" x14ac:dyDescent="0.3">
      <c r="A20" s="2">
        <v>18</v>
      </c>
      <c r="B20" t="s">
        <v>25</v>
      </c>
      <c r="C20">
        <v>1</v>
      </c>
      <c r="D20">
        <v>4</v>
      </c>
      <c r="E20">
        <v>1</v>
      </c>
      <c r="F20">
        <v>4</v>
      </c>
      <c r="G20">
        <v>3</v>
      </c>
      <c r="H20">
        <v>5</v>
      </c>
      <c r="I20">
        <v>5</v>
      </c>
    </row>
    <row r="21" spans="1:9" x14ac:dyDescent="0.3">
      <c r="A21" s="2">
        <v>19</v>
      </c>
      <c r="B21" t="s">
        <v>26</v>
      </c>
      <c r="C21">
        <v>4</v>
      </c>
      <c r="D21">
        <v>4</v>
      </c>
      <c r="E21">
        <v>5</v>
      </c>
      <c r="F21">
        <v>5</v>
      </c>
      <c r="G21">
        <v>5</v>
      </c>
      <c r="H21">
        <v>3</v>
      </c>
      <c r="I21">
        <v>5</v>
      </c>
    </row>
    <row r="22" spans="1:9" x14ac:dyDescent="0.3">
      <c r="A22" s="2">
        <v>20</v>
      </c>
      <c r="B22" t="s">
        <v>27</v>
      </c>
      <c r="C22">
        <v>5</v>
      </c>
      <c r="D22">
        <v>4</v>
      </c>
      <c r="E22">
        <v>5</v>
      </c>
      <c r="F22">
        <v>4</v>
      </c>
      <c r="G22">
        <v>5</v>
      </c>
      <c r="H22">
        <v>5</v>
      </c>
      <c r="I22">
        <v>4</v>
      </c>
    </row>
    <row r="23" spans="1:9" x14ac:dyDescent="0.3">
      <c r="A23" s="2">
        <v>21</v>
      </c>
      <c r="B23" t="s">
        <v>28</v>
      </c>
      <c r="C23">
        <v>4</v>
      </c>
      <c r="D23">
        <v>5</v>
      </c>
      <c r="E23">
        <v>2</v>
      </c>
      <c r="F23">
        <v>5</v>
      </c>
      <c r="G23">
        <v>4</v>
      </c>
      <c r="H23">
        <v>5</v>
      </c>
      <c r="I23">
        <v>5</v>
      </c>
    </row>
    <row r="24" spans="1:9" x14ac:dyDescent="0.3">
      <c r="A24" s="2">
        <v>22</v>
      </c>
      <c r="B24" t="s">
        <v>29</v>
      </c>
      <c r="C24">
        <v>1</v>
      </c>
      <c r="D24">
        <v>4</v>
      </c>
      <c r="E24">
        <v>1</v>
      </c>
      <c r="F24">
        <v>4</v>
      </c>
      <c r="G24">
        <v>5</v>
      </c>
      <c r="H24">
        <v>1</v>
      </c>
      <c r="I24">
        <v>5</v>
      </c>
    </row>
    <row r="25" spans="1:9" x14ac:dyDescent="0.3">
      <c r="A25" s="2">
        <v>23</v>
      </c>
      <c r="B25" t="s">
        <v>30</v>
      </c>
      <c r="C25">
        <v>4</v>
      </c>
      <c r="D25">
        <v>5</v>
      </c>
      <c r="E25">
        <v>2</v>
      </c>
      <c r="F25">
        <v>5</v>
      </c>
      <c r="G25">
        <v>4</v>
      </c>
      <c r="H25">
        <v>1</v>
      </c>
      <c r="I25">
        <v>5</v>
      </c>
    </row>
    <row r="26" spans="1:9" x14ac:dyDescent="0.3">
      <c r="A26" s="2">
        <v>24</v>
      </c>
      <c r="B26" t="s">
        <v>31</v>
      </c>
      <c r="C26">
        <v>4</v>
      </c>
      <c r="D26">
        <v>4</v>
      </c>
      <c r="E26">
        <v>3</v>
      </c>
      <c r="F26">
        <v>4</v>
      </c>
      <c r="G26">
        <v>5</v>
      </c>
      <c r="H26">
        <v>4</v>
      </c>
      <c r="I26">
        <v>5</v>
      </c>
    </row>
    <row r="27" spans="1:9" x14ac:dyDescent="0.3">
      <c r="A27" s="2">
        <v>25</v>
      </c>
      <c r="B27" t="s">
        <v>32</v>
      </c>
      <c r="C27">
        <v>5</v>
      </c>
      <c r="D27">
        <v>5</v>
      </c>
      <c r="E27">
        <v>1</v>
      </c>
      <c r="F27">
        <v>4</v>
      </c>
      <c r="G27">
        <v>3</v>
      </c>
      <c r="H27">
        <v>5</v>
      </c>
      <c r="I27">
        <v>5</v>
      </c>
    </row>
    <row r="28" spans="1:9" x14ac:dyDescent="0.3">
      <c r="A28" s="2">
        <v>26</v>
      </c>
      <c r="B28" t="s">
        <v>33</v>
      </c>
      <c r="C28">
        <v>5</v>
      </c>
      <c r="D28">
        <v>5</v>
      </c>
      <c r="E28">
        <v>1</v>
      </c>
      <c r="F28">
        <v>4</v>
      </c>
      <c r="G28">
        <v>2</v>
      </c>
      <c r="H28">
        <v>2</v>
      </c>
      <c r="I28">
        <v>5</v>
      </c>
    </row>
    <row r="29" spans="1:9" x14ac:dyDescent="0.3">
      <c r="A29" s="2">
        <v>27</v>
      </c>
      <c r="B29" t="s">
        <v>34</v>
      </c>
      <c r="C29">
        <v>4</v>
      </c>
      <c r="D29">
        <v>3</v>
      </c>
      <c r="E29">
        <v>1</v>
      </c>
      <c r="F29">
        <v>4</v>
      </c>
      <c r="G29">
        <v>4</v>
      </c>
      <c r="H29">
        <v>5</v>
      </c>
      <c r="I29">
        <v>2</v>
      </c>
    </row>
    <row r="30" spans="1:9" x14ac:dyDescent="0.3">
      <c r="A30" s="2">
        <v>28</v>
      </c>
      <c r="B30" s="3" t="s">
        <v>35</v>
      </c>
      <c r="C30">
        <v>4</v>
      </c>
      <c r="D30">
        <v>4</v>
      </c>
      <c r="E30">
        <v>5</v>
      </c>
      <c r="F30">
        <v>3</v>
      </c>
      <c r="G30">
        <v>5</v>
      </c>
      <c r="H30">
        <v>4</v>
      </c>
      <c r="I30">
        <v>4</v>
      </c>
    </row>
    <row r="31" spans="1:9" x14ac:dyDescent="0.3">
      <c r="A31" s="2">
        <v>29</v>
      </c>
      <c r="B31" t="s">
        <v>36</v>
      </c>
      <c r="C31">
        <v>5</v>
      </c>
      <c r="D31">
        <v>5</v>
      </c>
      <c r="E31">
        <v>1</v>
      </c>
      <c r="F31">
        <v>5</v>
      </c>
      <c r="G31">
        <v>1</v>
      </c>
      <c r="H31">
        <v>5</v>
      </c>
      <c r="I31">
        <v>5</v>
      </c>
    </row>
    <row r="32" spans="1:9" x14ac:dyDescent="0.3">
      <c r="A32" s="2">
        <v>30</v>
      </c>
      <c r="B32" t="s">
        <v>37</v>
      </c>
      <c r="C32">
        <v>4</v>
      </c>
      <c r="D32">
        <v>5</v>
      </c>
      <c r="E32">
        <v>2</v>
      </c>
      <c r="F32">
        <v>4</v>
      </c>
      <c r="G32">
        <v>4</v>
      </c>
      <c r="H32">
        <v>5</v>
      </c>
      <c r="I32">
        <v>5</v>
      </c>
    </row>
    <row r="33" spans="1:9" x14ac:dyDescent="0.3">
      <c r="A33" s="2">
        <v>31</v>
      </c>
      <c r="B33" t="s">
        <v>38</v>
      </c>
      <c r="C33">
        <v>4</v>
      </c>
      <c r="D33">
        <v>5</v>
      </c>
      <c r="E33">
        <v>1</v>
      </c>
      <c r="F33">
        <v>2</v>
      </c>
      <c r="G33">
        <v>2</v>
      </c>
      <c r="H33">
        <v>5</v>
      </c>
      <c r="I33">
        <v>5</v>
      </c>
    </row>
    <row r="34" spans="1:9" x14ac:dyDescent="0.3">
      <c r="A34" s="2">
        <v>32</v>
      </c>
      <c r="B34" s="4" t="s">
        <v>39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</row>
    <row r="35" spans="1:9" x14ac:dyDescent="0.3">
      <c r="A35" s="2">
        <v>33</v>
      </c>
      <c r="B35" t="s">
        <v>40</v>
      </c>
      <c r="C35">
        <v>2</v>
      </c>
      <c r="D35">
        <v>3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 x14ac:dyDescent="0.3">
      <c r="A36" s="2">
        <v>34</v>
      </c>
      <c r="B36" t="s">
        <v>41</v>
      </c>
      <c r="C36">
        <v>1</v>
      </c>
      <c r="D36">
        <v>1</v>
      </c>
      <c r="E36">
        <v>1</v>
      </c>
      <c r="F36">
        <v>5</v>
      </c>
      <c r="G36">
        <v>1</v>
      </c>
      <c r="H36">
        <v>5</v>
      </c>
      <c r="I36">
        <v>1</v>
      </c>
    </row>
    <row r="37" spans="1:9" x14ac:dyDescent="0.3">
      <c r="A37" s="2">
        <v>35</v>
      </c>
      <c r="B37" t="s">
        <v>42</v>
      </c>
      <c r="C37">
        <v>3</v>
      </c>
      <c r="D37">
        <v>5</v>
      </c>
      <c r="E37">
        <v>1</v>
      </c>
      <c r="F37">
        <v>4</v>
      </c>
      <c r="G37">
        <v>2</v>
      </c>
      <c r="H37">
        <v>3</v>
      </c>
      <c r="I37">
        <v>5</v>
      </c>
    </row>
    <row r="38" spans="1:9" x14ac:dyDescent="0.3">
      <c r="A38" s="2">
        <v>36</v>
      </c>
      <c r="B38" t="s">
        <v>43</v>
      </c>
      <c r="C38">
        <v>4</v>
      </c>
      <c r="D38">
        <v>4</v>
      </c>
      <c r="E38">
        <v>5</v>
      </c>
      <c r="F38">
        <v>5</v>
      </c>
      <c r="G38">
        <v>5</v>
      </c>
      <c r="H38">
        <v>2</v>
      </c>
      <c r="I38">
        <v>3</v>
      </c>
    </row>
    <row r="39" spans="1:9" x14ac:dyDescent="0.3">
      <c r="A39" s="2">
        <v>37</v>
      </c>
      <c r="B39" t="s">
        <v>44</v>
      </c>
      <c r="C39">
        <v>2</v>
      </c>
      <c r="D39">
        <v>3</v>
      </c>
      <c r="E39">
        <v>3</v>
      </c>
      <c r="F39">
        <v>5</v>
      </c>
      <c r="G39">
        <v>5</v>
      </c>
      <c r="H39">
        <v>3</v>
      </c>
      <c r="I39">
        <v>2</v>
      </c>
    </row>
    <row r="40" spans="1:9" x14ac:dyDescent="0.3">
      <c r="A40" s="2">
        <v>38</v>
      </c>
      <c r="B40" t="s">
        <v>45</v>
      </c>
      <c r="C40">
        <v>1</v>
      </c>
      <c r="D40">
        <v>5</v>
      </c>
      <c r="E40">
        <v>1</v>
      </c>
      <c r="F40">
        <v>5</v>
      </c>
      <c r="G40">
        <v>4</v>
      </c>
      <c r="H40">
        <v>5</v>
      </c>
      <c r="I40">
        <v>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'Tabela de Florais'!B2:B2</xm:f>
              <xm:sqref>B40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topLeftCell="B1" zoomScale="120" zoomScaleNormal="120" workbookViewId="0">
      <selection activeCell="E8" sqref="E8"/>
    </sheetView>
  </sheetViews>
  <sheetFormatPr defaultRowHeight="14.4" x14ac:dyDescent="0.3"/>
  <cols>
    <col min="2" max="2" width="10.77734375" bestFit="1" customWidth="1"/>
    <col min="6" max="10" width="18.5546875" customWidth="1"/>
    <col min="12" max="12" width="12.77734375" bestFit="1" customWidth="1"/>
  </cols>
  <sheetData>
    <row r="2" spans="1:13" x14ac:dyDescent="0.3">
      <c r="A2" t="s">
        <v>46</v>
      </c>
    </row>
    <row r="3" spans="1:13" x14ac:dyDescent="0.3">
      <c r="A3" t="s">
        <v>47</v>
      </c>
      <c r="F3" s="7" t="str">
        <f>INDEX('Tabela de Florais'!$A$3:$B$40,F4,2)</f>
        <v>Holly</v>
      </c>
      <c r="G3" s="7" t="str">
        <f>INDEX('Tabela de Florais'!$A$3:$B$40,G4,2)</f>
        <v>Red Chestnut</v>
      </c>
      <c r="H3" s="7" t="str">
        <f>INDEX('Tabela de Florais'!$A$3:$B$40,H4,2)</f>
        <v>Elm</v>
      </c>
      <c r="I3" s="7" t="str">
        <f>INDEX('Tabela de Florais'!$A$3:$B$40,I4,2)</f>
        <v>Cherry Plum</v>
      </c>
      <c r="J3" s="7" t="str">
        <f>INDEX('Tabela de Florais'!$A$3:$B$40,J4,2)</f>
        <v xml:space="preserve">Star of Bethlehem </v>
      </c>
      <c r="L3" s="5" t="s">
        <v>48</v>
      </c>
    </row>
    <row r="4" spans="1:13" x14ac:dyDescent="0.3">
      <c r="C4" t="s">
        <v>0</v>
      </c>
      <c r="D4" t="s">
        <v>55</v>
      </c>
      <c r="E4" t="s">
        <v>49</v>
      </c>
      <c r="F4" s="10">
        <v>15</v>
      </c>
      <c r="G4" s="10">
        <v>25</v>
      </c>
      <c r="H4" s="10">
        <v>11</v>
      </c>
      <c r="I4" s="10">
        <v>6</v>
      </c>
      <c r="J4" s="10">
        <v>29</v>
      </c>
      <c r="L4" s="6">
        <f>AVERAGE(K5:K6)</f>
        <v>45</v>
      </c>
    </row>
    <row r="5" spans="1:13" x14ac:dyDescent="0.3">
      <c r="A5" t="s">
        <v>50</v>
      </c>
      <c r="B5" t="s">
        <v>51</v>
      </c>
      <c r="C5">
        <v>7</v>
      </c>
      <c r="D5">
        <v>10</v>
      </c>
      <c r="E5" s="13" t="s">
        <v>52</v>
      </c>
      <c r="F5" s="7">
        <f>INDEX('Tabela de Florais'!$C$3:$I$40,F4,$C$5)</f>
        <v>5</v>
      </c>
      <c r="G5" s="7">
        <f>INDEX('Tabela de Florais'!$C$3:$I$40,G4,$C$5)</f>
        <v>5</v>
      </c>
      <c r="H5" s="7">
        <f>INDEX('Tabela de Florais'!$C$3:$I$40,H4,$C$5)</f>
        <v>5</v>
      </c>
      <c r="I5" s="7">
        <f>INDEX('Tabela de Florais'!$C$3:$I$40,I4,$C$5)</f>
        <v>5</v>
      </c>
      <c r="J5" s="7">
        <f>INDEX('Tabela de Florais'!$C$3:$I$40,J4,$C$5)</f>
        <v>5</v>
      </c>
      <c r="K5">
        <f>D5*AVERAGE(F5:J5)</f>
        <v>50</v>
      </c>
    </row>
    <row r="6" spans="1:13" x14ac:dyDescent="0.3">
      <c r="B6" t="s">
        <v>53</v>
      </c>
      <c r="C6">
        <v>1</v>
      </c>
      <c r="D6">
        <v>8</v>
      </c>
      <c r="E6" s="13"/>
      <c r="F6" s="7">
        <f>INDEX('Tabela de Florais'!$C$3:$I$40,F4,$C$6)</f>
        <v>5</v>
      </c>
      <c r="G6" s="7">
        <f>INDEX('Tabela de Florais'!$C$3:$I$40,G4,$C$6)</f>
        <v>5</v>
      </c>
      <c r="H6" s="7">
        <f>INDEX('Tabela de Florais'!$C$3:$I$40,H4,$C$6)</f>
        <v>5</v>
      </c>
      <c r="I6" s="7">
        <f>INDEX('Tabela de Florais'!$C$3:$I$40,I4,$C$6)</f>
        <v>5</v>
      </c>
      <c r="J6" s="7">
        <f>INDEX('Tabela de Florais'!$C$3:$I$40,J4,$C$6)</f>
        <v>5</v>
      </c>
      <c r="K6">
        <f>D6*AVERAGE(F6:J6)</f>
        <v>40</v>
      </c>
    </row>
    <row r="8" spans="1:13" x14ac:dyDescent="0.3">
      <c r="K8" s="8">
        <f>SUMPRODUCT(1/COUNTIF(F4:J4,F4:J4))</f>
        <v>5</v>
      </c>
      <c r="L8" s="9" t="s">
        <v>54</v>
      </c>
      <c r="M8" s="8">
        <v>5</v>
      </c>
    </row>
    <row r="11" spans="1:13" x14ac:dyDescent="0.3">
      <c r="F11" s="7" t="str">
        <f>INDEX('Tabela de Florais'!$A$3:$B$40,F13,2)</f>
        <v>Sweet Chestnut</v>
      </c>
      <c r="G11" s="7" t="str">
        <f>INDEX('Tabela de Florais'!$A$3:$B$40,G13,2)</f>
        <v>Mustard</v>
      </c>
      <c r="H11" s="7" t="str">
        <f>INDEX('Tabela de Florais'!$A$3:$B$40,H13,2)</f>
        <v>Holly</v>
      </c>
      <c r="I11" s="7" t="str">
        <f>INDEX('Tabela de Florais'!$A$3:$B$40,I13,2)</f>
        <v>Willow</v>
      </c>
      <c r="J11" s="7" t="str">
        <f>INDEX('Tabela de Florais'!$A$3:$B$40,J13,2)</f>
        <v>Mimulus</v>
      </c>
    </row>
    <row r="12" spans="1:13" x14ac:dyDescent="0.3">
      <c r="F12" s="12">
        <v>30</v>
      </c>
      <c r="G12" s="12">
        <v>21</v>
      </c>
      <c r="H12" s="12">
        <v>15</v>
      </c>
      <c r="I12" s="12">
        <v>38</v>
      </c>
      <c r="J12" s="12">
        <v>20</v>
      </c>
      <c r="L12" s="5" t="s">
        <v>48</v>
      </c>
    </row>
    <row r="13" spans="1:13" x14ac:dyDescent="0.3">
      <c r="C13" t="s">
        <v>0</v>
      </c>
      <c r="D13" t="s">
        <v>55</v>
      </c>
      <c r="E13" t="s">
        <v>49</v>
      </c>
      <c r="F13" s="11">
        <f>ROUNDUP(F12,0)</f>
        <v>30</v>
      </c>
      <c r="G13" s="11">
        <f t="shared" ref="G13:J13" si="0">ROUNDUP(G12,0)</f>
        <v>21</v>
      </c>
      <c r="H13" s="11">
        <f t="shared" si="0"/>
        <v>15</v>
      </c>
      <c r="I13" s="11">
        <f t="shared" si="0"/>
        <v>38</v>
      </c>
      <c r="J13" s="11">
        <f t="shared" si="0"/>
        <v>20</v>
      </c>
      <c r="L13" s="6">
        <f>AVERAGE(K14:K17)</f>
        <v>35.450000000000003</v>
      </c>
    </row>
    <row r="14" spans="1:13" x14ac:dyDescent="0.3">
      <c r="A14" t="s">
        <v>50</v>
      </c>
      <c r="B14" t="s">
        <v>2</v>
      </c>
      <c r="C14">
        <v>2</v>
      </c>
      <c r="D14">
        <v>10</v>
      </c>
      <c r="E14" s="13" t="s">
        <v>52</v>
      </c>
      <c r="F14" s="7">
        <f>INDEX('Tabela de Florais'!$C$3:$I$40,F13,$C$14)</f>
        <v>5</v>
      </c>
      <c r="G14" s="7">
        <f>INDEX('Tabela de Florais'!$C$3:$I$40,G13,$C$14)</f>
        <v>5</v>
      </c>
      <c r="H14" s="7">
        <f>INDEX('Tabela de Florais'!$C$3:$I$40,H13,$C$14)</f>
        <v>4</v>
      </c>
      <c r="I14" s="7">
        <f>INDEX('Tabela de Florais'!$C$3:$I$40,I13,$C$14)</f>
        <v>5</v>
      </c>
      <c r="J14" s="7">
        <f>INDEX('Tabela de Florais'!$C$3:$I$40,J13,$C$14)</f>
        <v>4</v>
      </c>
      <c r="K14">
        <f>D14*AVERAGE(F14:J14)</f>
        <v>46</v>
      </c>
    </row>
    <row r="15" spans="1:13" x14ac:dyDescent="0.3">
      <c r="B15" t="s">
        <v>4</v>
      </c>
      <c r="C15">
        <v>4</v>
      </c>
      <c r="D15">
        <v>9</v>
      </c>
      <c r="E15" s="13"/>
      <c r="F15" s="7">
        <f>INDEX('Tabela de Florais'!$C$3:$I$40,F13,$C$15)</f>
        <v>4</v>
      </c>
      <c r="G15" s="7">
        <f>INDEX('Tabela de Florais'!$C$3:$I$40,G13,$C$15)</f>
        <v>5</v>
      </c>
      <c r="H15" s="7">
        <f>INDEX('Tabela de Florais'!$C$3:$I$40,H13,$C$15)</f>
        <v>5</v>
      </c>
      <c r="I15" s="7">
        <f>INDEX('Tabela de Florais'!$C$3:$I$40,I13,$C$15)</f>
        <v>5</v>
      </c>
      <c r="J15" s="7">
        <f>INDEX('Tabela de Florais'!$C$3:$I$40,J13,$C$15)</f>
        <v>4</v>
      </c>
      <c r="K15">
        <f>D15*AVERAGE(F15:J15)</f>
        <v>41.4</v>
      </c>
    </row>
    <row r="16" spans="1:13" x14ac:dyDescent="0.3">
      <c r="B16" t="s">
        <v>5</v>
      </c>
      <c r="C16">
        <v>5</v>
      </c>
      <c r="D16">
        <v>7</v>
      </c>
      <c r="E16" s="13"/>
      <c r="F16" s="7">
        <f>INDEX('Tabela de Florais'!$C$3:$I$40,F13,$C$16)</f>
        <v>4</v>
      </c>
      <c r="G16" s="7">
        <f>INDEX('Tabela de Florais'!$C$3:$I$40,G13,$C$16)</f>
        <v>4</v>
      </c>
      <c r="H16" s="7">
        <f>INDEX('Tabela de Florais'!$C$3:$I$40,H13,$C$16)</f>
        <v>4</v>
      </c>
      <c r="I16" s="7">
        <f>INDEX('Tabela de Florais'!$C$3:$I$40,I13,$C$16)</f>
        <v>4</v>
      </c>
      <c r="J16" s="7">
        <f>INDEX('Tabela de Florais'!$C$3:$I$40,J13,$C$16)</f>
        <v>5</v>
      </c>
      <c r="K16">
        <f>D16*AVERAGE(F16:J16)</f>
        <v>29.400000000000002</v>
      </c>
    </row>
    <row r="17" spans="2:13" x14ac:dyDescent="0.3">
      <c r="B17" t="s">
        <v>6</v>
      </c>
      <c r="C17">
        <v>6</v>
      </c>
      <c r="D17">
        <v>5</v>
      </c>
      <c r="E17" s="13"/>
      <c r="F17" s="7">
        <f>INDEX('Tabela de Florais'!$C$3:$I$40,F13,$C$17)</f>
        <v>5</v>
      </c>
      <c r="G17" s="7">
        <f>INDEX('Tabela de Florais'!$C$3:$I$40,G13,$C$17)</f>
        <v>5</v>
      </c>
      <c r="H17" s="7">
        <f>INDEX('Tabela de Florais'!$C$3:$I$40,H13,$C$17)</f>
        <v>5</v>
      </c>
      <c r="I17" s="7">
        <f>INDEX('Tabela de Florais'!$C$3:$I$40,I13,$C$17)</f>
        <v>5</v>
      </c>
      <c r="J17" s="7">
        <f>INDEX('Tabela de Florais'!$C$3:$I$40,J13,$C$17)</f>
        <v>5</v>
      </c>
      <c r="K17">
        <f>D17*AVERAGE(F17:J17)</f>
        <v>25</v>
      </c>
    </row>
    <row r="19" spans="2:13" x14ac:dyDescent="0.3">
      <c r="K19" s="8">
        <f t="array" ref="K19">SUMPRODUCT(1/COUNTIF(F13:J13,F13:J13))</f>
        <v>5</v>
      </c>
      <c r="L19" s="9" t="s">
        <v>54</v>
      </c>
      <c r="M19" s="8">
        <v>5</v>
      </c>
    </row>
  </sheetData>
  <mergeCells count="2">
    <mergeCell ref="E5:E6"/>
    <mergeCell ref="E14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Florais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Coelho</cp:lastModifiedBy>
  <dcterms:created xsi:type="dcterms:W3CDTF">2022-12-03T20:16:39Z</dcterms:created>
  <dcterms:modified xsi:type="dcterms:W3CDTF">2022-12-06T23:59:05Z</dcterms:modified>
</cp:coreProperties>
</file>