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I:\Gp-A-DCOL-bsa\Atualizacao_do_Limite_das_UCs\2025_02\"/>
    </mc:Choice>
  </mc:AlternateContent>
  <xr:revisionPtr revIDLastSave="0" documentId="13_ncr:1_{6A549808-9B4B-4B5D-867D-27DAB7EA6E0D}" xr6:coauthVersionLast="47" xr6:coauthVersionMax="47" xr10:uidLastSave="{00000000-0000-0000-0000-000000000000}"/>
  <bookViews>
    <workbookView xWindow="16500" yWindow="0" windowWidth="21900" windowHeight="15600" xr2:uid="{00000000-000D-0000-FFFF-FFFF00000000}"/>
  </bookViews>
  <sheets>
    <sheet name="Dados_Gerais_UCs" sheetId="4" r:id="rId1"/>
    <sheet name="Área_UCs_por_Categorias" sheetId="8" r:id="rId2"/>
    <sheet name="Área_UCs_por_Bioma" sheetId="9" r:id="rId3"/>
    <sheet name="Lista_UC_atualizadas" sheetId="10" r:id="rId4"/>
  </sheets>
  <definedNames>
    <definedName name="_xlnm.Print_Area" localSheetId="2">Área_UCs_por_Bioma!$B$3:$E$62</definedName>
    <definedName name="_xlnm.Print_Area" localSheetId="3">Lista_UC_atualizadas!$B:$C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9" l="1"/>
  <c r="D27" i="8"/>
  <c r="D31" i="8"/>
  <c r="D30" i="8"/>
  <c r="D26" i="8"/>
  <c r="D29" i="8"/>
  <c r="D28" i="8"/>
  <c r="J345" i="4"/>
  <c r="C4" i="9"/>
  <c r="E4" i="9"/>
  <c r="C32" i="8"/>
  <c r="D12" i="8"/>
  <c r="D18" i="8"/>
  <c r="D60" i="9"/>
  <c r="C14" i="9"/>
  <c r="C23" i="9"/>
  <c r="C51" i="9"/>
  <c r="C34" i="9"/>
  <c r="C44" i="9"/>
  <c r="C48" i="9"/>
  <c r="C60" i="9"/>
  <c r="E51" i="9"/>
  <c r="E48" i="9"/>
  <c r="E44" i="9"/>
  <c r="E34" i="9"/>
  <c r="E23" i="9"/>
  <c r="E14" i="9"/>
  <c r="E18" i="8"/>
  <c r="E12" i="8"/>
  <c r="D19" i="8"/>
  <c r="D32" i="8" l="1"/>
  <c r="E19" i="8"/>
</calcChain>
</file>

<file path=xl/sharedStrings.xml><?xml version="1.0" encoding="utf-8"?>
<sst xmlns="http://schemas.openxmlformats.org/spreadsheetml/2006/main" count="2865" uniqueCount="1202">
  <si>
    <t>PA</t>
  </si>
  <si>
    <t>BA</t>
  </si>
  <si>
    <t>PE</t>
  </si>
  <si>
    <t>0000.00.0170</t>
  </si>
  <si>
    <t>0000.00.0163</t>
  </si>
  <si>
    <t>RO</t>
  </si>
  <si>
    <t>ES</t>
  </si>
  <si>
    <t>0000.00.0191</t>
  </si>
  <si>
    <t>0000.00.0118</t>
  </si>
  <si>
    <t>0000.00.0158</t>
  </si>
  <si>
    <t>0000.00.0171</t>
  </si>
  <si>
    <t>Nome da Unidade de Conservação</t>
  </si>
  <si>
    <t>INSTITUTO CHICO MENDES DE CONSERVAÇÃO DA BIODIVERSIDADE</t>
  </si>
  <si>
    <t>Gerência Regional</t>
  </si>
  <si>
    <t>MATA ATLÂNTICA</t>
  </si>
  <si>
    <t>GR5</t>
  </si>
  <si>
    <t>GR4</t>
  </si>
  <si>
    <t>CERRADO</t>
  </si>
  <si>
    <t>CAATINGA</t>
  </si>
  <si>
    <t>GR2</t>
  </si>
  <si>
    <t>PAMPA</t>
  </si>
  <si>
    <t>GR1</t>
  </si>
  <si>
    <t>PANTANAL</t>
  </si>
  <si>
    <t>UF de Abrangência</t>
  </si>
  <si>
    <t>Atos legais (Criação ou redefinição)</t>
  </si>
  <si>
    <t>Bioma para fins de Compensação de Reserva Legal</t>
  </si>
  <si>
    <t>Código CNUC (MMA)</t>
  </si>
  <si>
    <t>Núcleo de Gestão Integrada</t>
  </si>
  <si>
    <t>* Foi considado o território do Sistema Costeiro-Marinho conforme o IBGE (1:250mil) somado à Zona Econômica Exclusiva - ZEE (200 milhas náuticas - Marinha do Brasil)</t>
  </si>
  <si>
    <t>Bioma* (IBGE 1:250mil). Para as UCs que ocorrem em mais de um bioma, é considerado apenas o bioma que abrange 50% ou mais de seu território</t>
  </si>
  <si>
    <t>Fonte: https://www.gov.br/icmbio/pt-br/assuntos/dados_geoespaciais</t>
  </si>
  <si>
    <t>Comunicar erros, omissões ou dúvidas: consolidacao.territorial@icmbio.gov.br</t>
  </si>
  <si>
    <t>0000.00.4777</t>
  </si>
  <si>
    <t>0000.00.4780</t>
  </si>
  <si>
    <t xml:space="preserve">Unidades de Conservação Federais do Brasil </t>
  </si>
  <si>
    <t>Grupos de UC</t>
  </si>
  <si>
    <t>Categorias</t>
  </si>
  <si>
    <t>Quantidade</t>
  </si>
  <si>
    <t>Área (ha)*</t>
  </si>
  <si>
    <t>Proteção Integral</t>
  </si>
  <si>
    <t>Uso Sustentável</t>
  </si>
  <si>
    <t xml:space="preserve">APA - Área de Proteção Ambiental </t>
  </si>
  <si>
    <t>ARIE - Área de Relevante Interesse Ecológico</t>
  </si>
  <si>
    <t>RDS - Reserva de Desenvolvimento Sustentável</t>
  </si>
  <si>
    <t xml:space="preserve"> Total de Unidades de Conservação Federais exceto RPPNs:</t>
  </si>
  <si>
    <t>Reserva Particular do Patrimônio Natural - RPPN</t>
  </si>
  <si>
    <t>**</t>
  </si>
  <si>
    <t>**Nem todas as RPPNs já foram georreferenciadas por seus proprietários, não sendo possível o cálculo de área total para essa categoria no momento</t>
  </si>
  <si>
    <t>Quantidade de Unidades de Conservação Federais da categoria</t>
  </si>
  <si>
    <t>Estação Ecológica</t>
  </si>
  <si>
    <t>Floresta Nacional</t>
  </si>
  <si>
    <t>Parque Nacional</t>
  </si>
  <si>
    <t>Reserva Biológica</t>
  </si>
  <si>
    <t>Reserva Extrativista</t>
  </si>
  <si>
    <t>TOTAL</t>
  </si>
  <si>
    <t>Reserva de Desenvolvimento Sustentável</t>
  </si>
  <si>
    <t>Esec - Estação Ecológica</t>
  </si>
  <si>
    <t>Mona - Monumento Natural</t>
  </si>
  <si>
    <t>Parna - Parque Nacional</t>
  </si>
  <si>
    <t>Rebio - Reserva Biológica</t>
  </si>
  <si>
    <t>Revis - Refúgio de Vida Silvestre</t>
  </si>
  <si>
    <t>Flona - Floresta Nacional</t>
  </si>
  <si>
    <t>Resex - Reserva Extrativista</t>
  </si>
  <si>
    <t>Esec</t>
  </si>
  <si>
    <t>Flona</t>
  </si>
  <si>
    <t>Parna</t>
  </si>
  <si>
    <t>Rebio</t>
  </si>
  <si>
    <t>Resex</t>
  </si>
  <si>
    <t>RDS</t>
  </si>
  <si>
    <t>Fonte: https://sistemas.icmbio.gov.br/simrppn/publico/ e https://www.gov.br/icmbio/pt-br/assuntos/dados_geoespaciais</t>
  </si>
  <si>
    <t xml:space="preserve">Categorias de UCs Federais nos Biomas (exceto RPPNs) </t>
  </si>
  <si>
    <t>Nº de UC por Bioma</t>
  </si>
  <si>
    <t xml:space="preserve"> Área Total (ha) do Bioma (fonte IBGE 1:250mil) *</t>
  </si>
  <si>
    <t>% de área de UC Federal por Bioma</t>
  </si>
  <si>
    <t>Área (ha) de UCs Federais no Bioma**</t>
  </si>
  <si>
    <t xml:space="preserve"> AMAZÔNIA</t>
  </si>
  <si>
    <t>Área de Proteção Ambiental</t>
  </si>
  <si>
    <t>Área de Relevante Interesse Ecológico</t>
  </si>
  <si>
    <t>Monumento Natural</t>
  </si>
  <si>
    <t xml:space="preserve"> Refúgio de Vida Silvestre</t>
  </si>
  <si>
    <t>Refúgio de Vida Silvestre</t>
  </si>
  <si>
    <t>SISTEMA COSTEIRO-MARINHO + ZEE***</t>
  </si>
  <si>
    <t>Total geral</t>
  </si>
  <si>
    <t>* Área total de cada bioma brasileiro calculada em SIG utilizando a projeção equivalente cônica de Albers utilizando-se o arquivo shapefile de biomas oficial do IBGE na escala 1:250.000.</t>
  </si>
  <si>
    <t>*** Considera-se para cálculo das UCs situadas na porção marinha do país o território do Sistema Costeiro-Marinho do IBGE (1:250mil) a partir do limite de costa das unidades federativas do IBGE publicado em 2022 somado à Zona Econômica Exclusiva - ZEE (200 milhas náuticas - Marinha do Brasil)</t>
  </si>
  <si>
    <t xml:space="preserve">   </t>
  </si>
  <si>
    <t xml:space="preserve">INSTITUTO CHICO MENDES DE CONSERVAÇÃO DA BIODIVERSIDADE       </t>
  </si>
  <si>
    <t>Unidade de Conservação</t>
  </si>
  <si>
    <t>Processo SEI ICMBio</t>
  </si>
  <si>
    <t>RESERVA BIOLÓGICA DE POÇO DAS ANTAS</t>
  </si>
  <si>
    <t>ESTAÇÃO ECOLÓGICA MICO-LEÃO-PRETO</t>
  </si>
  <si>
    <t>RESERVA BIOLÓGICA MARINHA DO ARVOREDO</t>
  </si>
  <si>
    <t>ESTAÇÃO ECOLÓGICA DE ARACURI-ESMERALDA</t>
  </si>
  <si>
    <t>PARQUE NACIONAL DA LAGOA DO PEIXE</t>
  </si>
  <si>
    <t>ESTAÇÃO ECOLÓGICA DO JARI</t>
  </si>
  <si>
    <t>RESERVA BIOLÓGICA DO UATUMÃ</t>
  </si>
  <si>
    <t>RESERVA EXTRATIVISTA ARIÓCA PRUANÃ</t>
  </si>
  <si>
    <t>RESERVA EXTRATIVISTA TERRA GRANDE-PRACUÚBA</t>
  </si>
  <si>
    <t>ESTAÇÃO ECOLÓGICA DO CASTANHÃO</t>
  </si>
  <si>
    <t>PARQUE NACIONAL DO ARAGUAIA</t>
  </si>
  <si>
    <t>PARQUE NACIONAL DE CAPARAÓ</t>
  </si>
  <si>
    <t>PARQUE NACIONAL DO SUPERAGUI</t>
  </si>
  <si>
    <t>PARQUE NACIONAL DO JAÚ</t>
  </si>
  <si>
    <t>PARQUE NACIONAL DO MONTE RORAIMA</t>
  </si>
  <si>
    <t>RESERVA BIOLÓGICA DO LAGO PIRATUBA</t>
  </si>
  <si>
    <t>RESERVA BIOLÓGICA DO ATOL DAS ROCAS</t>
  </si>
  <si>
    <t>PARQUE NACIONAL DE SETE CIDADES</t>
  </si>
  <si>
    <t>RESERVA BIOLÓGICA DO TAPIRAPÉ</t>
  </si>
  <si>
    <t>ESTAÇÃO ECOLÓGICA DO SERIDÓ</t>
  </si>
  <si>
    <t>RESERVA BIOLÓGICA DE SERRA NEGRA</t>
  </si>
  <si>
    <t>RESERVA BIOLÓGICA DE SALTINHO</t>
  </si>
  <si>
    <t>ESTAÇÃO ECOLÓGICA DE MURICI</t>
  </si>
  <si>
    <t>RESERVA BIOLÓGICA DO GUAPORÉ</t>
  </si>
  <si>
    <t>REFÚGIO DE VIDA SILVESTRE DAS VEREDAS DO OESTE BAIANO</t>
  </si>
  <si>
    <t>PARQUE NACIONAL CAVERNAS DO PERUAÇU</t>
  </si>
  <si>
    <t>PARQUE NACIONAL MARINHO DOS ABROLHOS</t>
  </si>
  <si>
    <t>FLORESTA NACIONAL DA RESTINGA DE CABEDELO</t>
  </si>
  <si>
    <t>RESERVA EXTRATIVISTA DE RECANTO DAS ARARAS DE TERRA RONCA</t>
  </si>
  <si>
    <t>PARQUE NACIONAL DAS SEMPRE-VIVAS</t>
  </si>
  <si>
    <t>PARQUE NACIONAL SERRA DA CUTIA</t>
  </si>
  <si>
    <t>PARQUE NACIONAL DOS CAMPOS GERAIS</t>
  </si>
  <si>
    <t>RESERVA BIOLÓGICA DO CÓRREGO DO VEADO</t>
  </si>
  <si>
    <t>ESTAÇÃO ECOLÓGICA DE PIRAPITINGA</t>
  </si>
  <si>
    <t>RESERVA BIOLÓGICA DE SOORETAMA</t>
  </si>
  <si>
    <t>MONUMENTO NATURAL DOS PONTÕES CAPIXABAS</t>
  </si>
  <si>
    <t>PARQUE NACIONAL DA SERRA DO CIPÓ</t>
  </si>
  <si>
    <t>RESERVA BIOLÓGICA DE COMBOIOS</t>
  </si>
  <si>
    <t>ESTAÇÃO ECOLÓGICA DA TERRA DO MEIO</t>
  </si>
  <si>
    <t>FLORESTA NACIONAL DA MATA GRANDE</t>
  </si>
  <si>
    <t>PARQUE NACIONAL DA SERRA DO DIVISOR</t>
  </si>
  <si>
    <t>ÁREA DE RELEVANTE INTERESSE ECOLÓGICO JAVARÍ-BURITI</t>
  </si>
  <si>
    <t>ESTAÇÃO ECOLÓGICA DE JUTAÍ-SOLIMÕES</t>
  </si>
  <si>
    <t>ÁREA DE PROTEÇÃO AMBIENTAL DO IGARAPÉ GELADO</t>
  </si>
  <si>
    <t>ÁREA DE PROTEÇÃO AMBIENTAL DA BARRA DO RIO MAMANGUAPE</t>
  </si>
  <si>
    <t>ÁREA DE PROTEÇÃO AMBIENTAL DE PIAÇABUÇU</t>
  </si>
  <si>
    <t>ÁREA DE PROTEÇÃO AMBIENTAL DOS MEANDROS DO RIO ARAGUAIA</t>
  </si>
  <si>
    <t>ÁREA DE PROTEÇÃO AMBIENTAL CAVERNAS DO PERUAÇU</t>
  </si>
  <si>
    <t>ÁREA DE PROTEÇÃO AMBIENTAL DA BACIA DO RIO SÃO BARTOLOMEU</t>
  </si>
  <si>
    <t>ÁREA DE PROTEÇÃO AMBIENTAL MORRO DA PEDREIRA</t>
  </si>
  <si>
    <t>ÁREA DE PROTEÇÃO AMBIENTAL DAS ILHAS E VÁRZEAS DO RIO PARANÁ</t>
  </si>
  <si>
    <t>ÁREA DE PROTEÇÃO AMBIENTAL DA BACIA DO RIO SÃO JOÃO/MICO-LEÃO-DOURADO</t>
  </si>
  <si>
    <t>ÁREA DE PROTEÇÃO AMBIENTAL DE CAIRUÇU</t>
  </si>
  <si>
    <t>ÁREA DE PROTEÇÃO AMBIENTAL DE CANANÉIA-IGUAPE-PERUÍBE</t>
  </si>
  <si>
    <t>ÁREA DE PROTEÇÃO AMBIENTAL ANHATOMIRIM</t>
  </si>
  <si>
    <t>ÁREA DE PROTEÇÃO AMBIENTAL DA BALEIA FRANCA</t>
  </si>
  <si>
    <t>ÁREA DE PROTEÇÃO AMBIENTAL DO IBIRAPUITÃ</t>
  </si>
  <si>
    <t>ÁREA DE RELEVANTE INTERESSE ECOLÓGICO MANGUEZAIS DA FOZ DO RIO MAMANGUAPE</t>
  </si>
  <si>
    <t>ÁREA DE RELEVANTE INTERESSE ECOLÓGICO SERINGAL NOVA ESPERANÇA</t>
  </si>
  <si>
    <t>ÁREA DE RELEVANTE INTERESSE ECOLÓGICO CAPETINGA - TAQUARA</t>
  </si>
  <si>
    <t>ÁREA DE RELEVANTE INTERESSE ECOLÓGICO FLORESTA DA CICUTA</t>
  </si>
  <si>
    <t>ÁREA DE RELEVANTE INTERESSE ECOLÓGICO ILHA DO AMEIXAL</t>
  </si>
  <si>
    <t>PARQUE NACIONAL DA SERRA DAS CONFUSÕES</t>
  </si>
  <si>
    <t>ÁREA DE RELEVANTE INTERESSE ECOLÓGICO DA MATA DE SANTA GENEBRA</t>
  </si>
  <si>
    <t>RESERVA EXTRATIVISTA VERDE PARA SEMPRE</t>
  </si>
  <si>
    <t>ÁREA DE RELEVANTE INTERESSE ECOLÓGICO SERRA DA ABELHA</t>
  </si>
  <si>
    <t>ÁREA DE RELEVANTE INTERESSE ECOLÓGICO BURITI DE VASSUNUNGA</t>
  </si>
  <si>
    <t>RESERVA EXTRATIVISTA AUATÍ-PARANÁ</t>
  </si>
  <si>
    <t>RESERVA EXTRATIVISTA MARINHA DO DELTA DO PARNAÍBA</t>
  </si>
  <si>
    <t>RESERVA EXTRATIVISTA DO RIO JUTAÍ</t>
  </si>
  <si>
    <t>RESERVA EXTRATIVISTA DO ALTO JURUÁ</t>
  </si>
  <si>
    <t>RESERVA EXTRATIVISTA DO MANDIRA</t>
  </si>
  <si>
    <t>RESERVA EXTRATIVISTA DO RIO DO CAUTÁRIO</t>
  </si>
  <si>
    <t>FLORESTA NACIONAL DE SARACÁ-TAQUERA</t>
  </si>
  <si>
    <t>FLORESTA NACIONAL DE SILVÂNIA</t>
  </si>
  <si>
    <t>FLORESTA NACIONAL DE TEFÉ</t>
  </si>
  <si>
    <t>FLORESTA NACIONAL DO AMAZONAS</t>
  </si>
  <si>
    <t>RESERVA EXTRATIVISTA MARINHA DE TRACUATEUA</t>
  </si>
  <si>
    <t>RESERVA EXTRATIVISTA MARINHA DE GURUPI-PIRIÁ</t>
  </si>
  <si>
    <t>RESERVA EXTRATIVISTA MARACANÃ</t>
  </si>
  <si>
    <t>RESERVA EXTRATIVISTA DE SÃO JOÃO DA PONTA</t>
  </si>
  <si>
    <t>RESERVA EXTRATIVISTA MÃE GRANDE DE CURUÇÁ</t>
  </si>
  <si>
    <t>RESERVA EXTRATIVISTA GURUPÁ-MELGAÇO</t>
  </si>
  <si>
    <t>FLORESTA NACIONAL MAPIÁ - INAUINI</t>
  </si>
  <si>
    <t>FLORESTA NACIONAL DO PURUS</t>
  </si>
  <si>
    <t>FLORESTA NACIONAL DE SÃO FRANCISCO DE PAULA</t>
  </si>
  <si>
    <t>RESERVA EXTRATIVISTA ACAÚ-GOIANA</t>
  </si>
  <si>
    <t>RESERVA EXTRATIVISTA CHAPADA LIMPA</t>
  </si>
  <si>
    <t>FLORESTA NACIONAL DE SANTA ROSA DO PURUS</t>
  </si>
  <si>
    <t>FLORESTA NACIONAL DE SÃO FRANCISCO</t>
  </si>
  <si>
    <t>FLORESTA NACIONAL DO RIO PRETO</t>
  </si>
  <si>
    <t>FLORESTA NACIONAL DE IPANEMA</t>
  </si>
  <si>
    <t>PARQUE NACIONAL DA TIJUCA</t>
  </si>
  <si>
    <t>FLORESTA NACIONAL DE CAÇADOR</t>
  </si>
  <si>
    <t>RESERVA EXTRATIVISTA IPAÁ-ANILZINHO</t>
  </si>
  <si>
    <t>RESERVA DE DESENVOLVIMENTO DE SUSTENTÁVEL DE  ITATUPÃ-BAQUIÁ</t>
  </si>
  <si>
    <t>PARQUE NACIONAL DA CHAPADA DAS MESAS</t>
  </si>
  <si>
    <t>PARQUE NACIONAL GRANDE SERTÃO VEREDAS</t>
  </si>
  <si>
    <t>FLORESTA NACIONAL DE RITÁPOLIS</t>
  </si>
  <si>
    <t>FLORESTA NACIONAL DE ANAUÁ</t>
  </si>
  <si>
    <t>RESERVA EXTRATIVISTA RIOZINHO DA LIBERDADE</t>
  </si>
  <si>
    <t>FLORESTA NACIONAL DE PALMARES</t>
  </si>
  <si>
    <t>REFÚGIO DE VIDA SILVESTRE DA ILHA DOS LOBOS</t>
  </si>
  <si>
    <t>PARQUE NACIONAL DO CABO ORANGE</t>
  </si>
  <si>
    <t>RESERVA BIOLÓGICA DO RIO TROMBETAS</t>
  </si>
  <si>
    <t>ESTAÇÃO ECOLÓGICA DA GUANABARA</t>
  </si>
  <si>
    <t>PARQUE NACIONAL DA SERRA DO PARDO</t>
  </si>
  <si>
    <t>RESERVA BIOLÓGICA NASCENTES DA SERRA DO CACHIMBO</t>
  </si>
  <si>
    <t>RESERVA EXTRATIVISTA MAPUÁ</t>
  </si>
  <si>
    <t>RESERVA EXTRATIVISTA BARREIRO DAS ANTAS</t>
  </si>
  <si>
    <t>FLORESTA NACIONAL DO TAPIRAPÉAQUIRI</t>
  </si>
  <si>
    <t>FLORESTA NACIONAL DE PASSA QUATRO</t>
  </si>
  <si>
    <t>FLORESTA NACIONAL DE LORENA</t>
  </si>
  <si>
    <t>FLORESTA NACIONAL DE IRATI</t>
  </si>
  <si>
    <t>FLORESTA NACIONAL DO TRAIRÃO</t>
  </si>
  <si>
    <t>RESERVA BIOLÓGICA DAS PEROBAS</t>
  </si>
  <si>
    <t>REFÚGIO DE VIDA SILVESTRE DOS CAMPOS DE PALMAS</t>
  </si>
  <si>
    <t>RESERVA BIOLÓGICA DO JARU</t>
  </si>
  <si>
    <t>RESERVA EXTRATIVISTA ARAPIXI</t>
  </si>
  <si>
    <t>FLORESTA NACIONAL DE CANELA</t>
  </si>
  <si>
    <t>FLORESTA NACIONAL DE PASSO FUNDO</t>
  </si>
  <si>
    <t>FLORESTA NACIONAL DE NEGREIROS</t>
  </si>
  <si>
    <t>FLORESTA NACIONAL DE NÍSIA FLORESTA</t>
  </si>
  <si>
    <t>RESERVA EXTRATIVISTA DO BATOQUE</t>
  </si>
  <si>
    <t>RESERVA EXTRATIVISTA RIO XINGU</t>
  </si>
  <si>
    <t>FLORESTA NACIONAL MÁRIO XAVIER</t>
  </si>
  <si>
    <t>FLORESTA NACIONAL CONTENDAS DO SINCORÁ</t>
  </si>
  <si>
    <t>FLORESTA NACIONAL DE CHAPECÓ</t>
  </si>
  <si>
    <t>FLORESTA NACIONAL DE TRÊS BARRAS</t>
  </si>
  <si>
    <t>FLORESTA NACIONAL DE IBIRAMA</t>
  </si>
  <si>
    <t>RESERVA EXTRATIVISTA RIO IRIRI</t>
  </si>
  <si>
    <t>PARQUE NACIONAL MONTANHAS DO TUMUCUMAQUE</t>
  </si>
  <si>
    <t>FLORESTA NACIONAL DE PARAOPEBA</t>
  </si>
  <si>
    <t>ÁREA DE PROTEÇÃO AMBIENTAL SERRA DA MERUOCA</t>
  </si>
  <si>
    <t>MONUMENTO NATURAL DO RIO SÃO FRANCISCO</t>
  </si>
  <si>
    <t>RESERVA EXTRATIVISTA PRAINHA DO CANTO VERDE</t>
  </si>
  <si>
    <t>ESTAÇÃO ECOLÓGICA DOS TUPINIQUINS</t>
  </si>
  <si>
    <t>ÁREA DE PROTEÇÃO AMBIENTAL BACIA DO PARAÍBA DO SUL</t>
  </si>
  <si>
    <t>ÁREA DE RELEVANTE INTERESSE ECOLÓGICO CERRADO PÉ-DE-GIGANTE</t>
  </si>
  <si>
    <t>RESERVA EXTRATIVISTA MARINHA DA BAIA DO IGUAPE</t>
  </si>
  <si>
    <t>ESTAÇÃO ECOLÓGICA DE AIUABA</t>
  </si>
  <si>
    <t>PARQUE NACIONAL DO PAU BRASIL</t>
  </si>
  <si>
    <t>PARQUE NACIONAL DA SERRA DAS LONTRAS</t>
  </si>
  <si>
    <t>RESERVA EXTRATIVISTA MATA GRANDE</t>
  </si>
  <si>
    <t>RESERVA EXTRATIVISTA CHICO MENDES</t>
  </si>
  <si>
    <t>RESERVA EXTRATIVISTA DE CURURUPU</t>
  </si>
  <si>
    <t>RESERVA EXTRATIVISTA DO EXTREMO NORTE DO ESTADO DO TOCANTINS</t>
  </si>
  <si>
    <t>RESERVA EXTRATIVISTA DO QUILOMBO FLEXAL</t>
  </si>
  <si>
    <t>FLORESTA NACIONAL DE ALTAMIRA</t>
  </si>
  <si>
    <t>ESTAÇÃO ECOLÓGICA SERRA GERAL DO TOCANTINS</t>
  </si>
  <si>
    <t>RESERVA EXTRATIVISTA RIO UNINI</t>
  </si>
  <si>
    <t>ESTAÇÃO ECOLÓGICA DE TAIAMÃ</t>
  </si>
  <si>
    <t>FLORESTA NACIONAL DO IBURA</t>
  </si>
  <si>
    <t>PARQUE NACIONAL DAS ARAUCÁRIAS</t>
  </si>
  <si>
    <t>ESTAÇÃO ECOLÓGICA TUPINAMBÁS</t>
  </si>
  <si>
    <t>PARQUE NACIONAL DOS CAMPOS AMAZÔNICOS</t>
  </si>
  <si>
    <t>RESERVA BIOLÓGICA GUARIBAS</t>
  </si>
  <si>
    <t>FLORESTA NACIONAL DE CAXIUANÃ</t>
  </si>
  <si>
    <t>FLORESTA NACIONAL DE PAU-ROSA</t>
  </si>
  <si>
    <t>RESERVA EXTRATIVISTA MARINHA DE CAETÉ-TAPERAÇU</t>
  </si>
  <si>
    <t>RESERVA EXTRATIVISTA MARINHA DE SOURE</t>
  </si>
  <si>
    <t>RESERVA EXTRATIVISTA DO RIO CAJARI</t>
  </si>
  <si>
    <t>RESERVA EXTRATIVISTA TAPAJÓS-ARAPIUNS</t>
  </si>
  <si>
    <t>FLORESTA NACIONAL DE SOBRAL</t>
  </si>
  <si>
    <t>FLORESTA NACIONAL DO AMAPÁ</t>
  </si>
  <si>
    <t>PARQUE NACIONAL DA SERRA GERAL</t>
  </si>
  <si>
    <t>RESERVA BIOLÓGICA BOM JESUS</t>
  </si>
  <si>
    <t>FLORESTA NACIONAL DE GOYTACAZES</t>
  </si>
  <si>
    <t>FLORESTA NACIONAL DO ARARIPE-APODI</t>
  </si>
  <si>
    <t>PARQUE NACIONAL DE ITATIAIA</t>
  </si>
  <si>
    <t>PARQUE NACIONAL DE BRASÍLIA</t>
  </si>
  <si>
    <t>FLORESTA NACIONAL DO CREPORI</t>
  </si>
  <si>
    <t>RESERVA BIOLÓGICA DO CÓRREGO GRANDE</t>
  </si>
  <si>
    <t>ÁREA DE PROTEÇÃO AMBIENTAL DO PLANALTO CENTRAL</t>
  </si>
  <si>
    <t>FLORESTA NACIONAL DE CRISTÓPOLIS</t>
  </si>
  <si>
    <t>ESTAÇÃO ECOLÓGICA DA SERRA DAS ARARAS</t>
  </si>
  <si>
    <t>RESERVA EXTRATIVISTA RENASCER</t>
  </si>
  <si>
    <t>ÁREA DE PROTEÇÃO AMBIENTAL DA BACIA DO RIO DESCOBERTO</t>
  </si>
  <si>
    <t>PARQUE NACIONAL MARINHO DAS ILHAS DOS CURRAIS</t>
  </si>
  <si>
    <t>PARQUE NACIONAL DA CHAPADA DOS GUIMARÃES</t>
  </si>
  <si>
    <t>RESERVA EXTRATIVISTA DO BAIXO JURUÁ</t>
  </si>
  <si>
    <t>PARQUE NACIONAL SERRA DA MOCIDADE</t>
  </si>
  <si>
    <t>PARQUE NACIONAL DA SERRA DA CAPIVARA</t>
  </si>
  <si>
    <t>PARQUE NACIONAL DO PANTANAL MATO-GROSSENSE</t>
  </si>
  <si>
    <t>RESERVA BIOLÓGICA DE PEDRA TALHADA</t>
  </si>
  <si>
    <t>FLORESTA NACIONAL DO MACAUÃ</t>
  </si>
  <si>
    <t>RESERVA EXTRATIVISTA DE CASSURUBÁ</t>
  </si>
  <si>
    <t>PARQUE NACIONAL DO JURUENA</t>
  </si>
  <si>
    <t>REFÚGIO DE VIDA SILVESTRE DE UNA</t>
  </si>
  <si>
    <t>RESERVA BIOLÓGICA DE UNA</t>
  </si>
  <si>
    <t>REFÚGIO DE VIDA SILVESTRE DE SANTA CRUZ</t>
  </si>
  <si>
    <t>ÁREA DE PROTEÇÃO AMBIENTAL COSTA DAS ALGAS</t>
  </si>
  <si>
    <t>FLORESTA NACIONAL DE PIRAÍ DO SUL</t>
  </si>
  <si>
    <t>PARQUE NACIONAL DE SAINT-HILAIRE/LANGE</t>
  </si>
  <si>
    <t>RESERVA EXTRATIVISTA DO CIRIACO</t>
  </si>
  <si>
    <t>ÁREA DE RELEVANTE INTERESSE ECOLÓGICO MATÃO DE COSMÓPOLIS</t>
  </si>
  <si>
    <t>FLORESTA NACIONAL DE CAPÃO BONITO</t>
  </si>
  <si>
    <t>PARQUE NACIONAL DAS EMAS</t>
  </si>
  <si>
    <t>RESERVA BIOLÓGICA DE SANTA ISABEL</t>
  </si>
  <si>
    <t>ÁREA DE RELEVANTE INTERESSE ECOLÓGICO ILHAS DA QUEIMADA PEQUENA E QUEIMADA GRANDE</t>
  </si>
  <si>
    <t>FLORESTA NACIONAL DE CARAJÁS</t>
  </si>
  <si>
    <t>PARQUE NACIONAL DA SERRA DA BODOQUENA</t>
  </si>
  <si>
    <t>RESERVA BIOLÓGICA DA CONTAGEM</t>
  </si>
  <si>
    <t>RESERVA BIOLÓGICA DAS ARAUCÁRIAS</t>
  </si>
  <si>
    <t>RESERVA BIOLÓGICA DO TINGUÁ</t>
  </si>
  <si>
    <t>RESERVA EXTRATIVISTA MARINHA DO CORUMBAU</t>
  </si>
  <si>
    <t>RESERVA EXTRATIVISTA MARINHA DE ARAÍ-PEROBA</t>
  </si>
  <si>
    <t>RESERVA EXTRATIVISTA DO MÉDIO JURUÁ</t>
  </si>
  <si>
    <t>ESTAÇÃO ECOLÓGICA ALTO MAUÉS</t>
  </si>
  <si>
    <t>RESERVA EXTRATIVISTA MARINHA MOCAPAJUBA</t>
  </si>
  <si>
    <t>RESERVA EXTRATIVISTA MARINHA MESTRE LUCINDO</t>
  </si>
  <si>
    <t>RESERVA EXTRATIVISTA MARINHA CUINARANA</t>
  </si>
  <si>
    <t>RESERVA DE DESENVOLVIMENTO SUSTENTÁVEL NASCENTES GERAIZEIRAS</t>
  </si>
  <si>
    <t>PARQUE NACIONAL DA SERRA DO GANDARELA</t>
  </si>
  <si>
    <t>PARQUE NACIONAL GUARICANA</t>
  </si>
  <si>
    <t>ÁREA DE PROTEÇÃO AMBIENTAL SERRA DA TABATINGA</t>
  </si>
  <si>
    <t>PARQUE NACIONAL DAS NASCENTES DO RIO PARNAÍBA</t>
  </si>
  <si>
    <t>ESTAÇÃO ECOLÓGICA DE TAMOIOS</t>
  </si>
  <si>
    <t>FLORESTA NACIONAL DE RORAIMA</t>
  </si>
  <si>
    <t>RESERVA BIOLÓGICA DA MATA ESCURA</t>
  </si>
  <si>
    <t>RESERVA EXTRATIVISTA DE CANAVIEIRAS</t>
  </si>
  <si>
    <t>PARQUE NACIONAL DE ILHA GRANDE</t>
  </si>
  <si>
    <t>FLORESTA NACIONAL DE ASSUNGUI</t>
  </si>
  <si>
    <t>ÁREA DE PROTEÇÃO AMBIENTAL CARSTE DE LAGOA SANTA</t>
  </si>
  <si>
    <t>PARQUE NACIONAL DA SERRA DO ITAJAÍ</t>
  </si>
  <si>
    <t>PARQUE NACIONAL SERRA DE ITABAIANA</t>
  </si>
  <si>
    <t>PARQUE NACIONAL DA SERRA DA CANASTRA</t>
  </si>
  <si>
    <t>ESTAÇÃO ECOLÓGICA DE GUARAQUEÇABA</t>
  </si>
  <si>
    <t>PARQUE NACIONAL DE ANAVILHANAS</t>
  </si>
  <si>
    <t>PARQUE NACIONAL DE SÃO JOAQUIM</t>
  </si>
  <si>
    <t>RESERVA EXTRATIVISTA DO RIO OURO PRETO</t>
  </si>
  <si>
    <t>RESERVA EXTRATIVISTA LAGO DO CEDRO</t>
  </si>
  <si>
    <t>RESERVA BIOLÓGICA DO MANICORÉ</t>
  </si>
  <si>
    <t>PARQUE NACIONAL DO ACARI</t>
  </si>
  <si>
    <t>FLORESTA NACIONAL DE URUPADI</t>
  </si>
  <si>
    <t>FLORESTA NACIONAL DO ARIPUANÃ</t>
  </si>
  <si>
    <t>ÁREA DE PROTEÇÃO AMBIENTAL DOS CAMPOS DE MANICORÉ</t>
  </si>
  <si>
    <t>FLORESTA NACIONAL DO AMANA</t>
  </si>
  <si>
    <t>REFÚGIO DE VIDA SILVESTRE DO ARQUIPÉLAGO DE ALCATRAZES</t>
  </si>
  <si>
    <t>ESTAÇÃO ECOLÓGICA DA MATA PRETA</t>
  </si>
  <si>
    <t>ESTAÇÃO ECOLÓGICA DE MARACÁ-JIPIOCA</t>
  </si>
  <si>
    <t>RESERVA BIOLÓGICA UNIÃO</t>
  </si>
  <si>
    <t>PARQUE NACIONAL DA CHAPADA DOS VEADEIROS</t>
  </si>
  <si>
    <t>FLORESTA NACIONAL DO JAMANXIM</t>
  </si>
  <si>
    <t>PARQUE NACIONAL DO RIO NOVO</t>
  </si>
  <si>
    <t>PARQUE NACIONAL DO JAMANXIM</t>
  </si>
  <si>
    <t>ESTAÇÃO ECOLÓGICA DO TAIM</t>
  </si>
  <si>
    <t>PARQUE NACIONAL DA SERRA DA BOCAINA</t>
  </si>
  <si>
    <t>PARQUE NACIONAL DA RESTINGA DE JURUBATIBA</t>
  </si>
  <si>
    <t>PARQUE NACIONAL E HISTÓRICO DO MONTE PASCOAL</t>
  </si>
  <si>
    <t>ÁREA DE PROTEÇÃO AMBIENTAL DE GUAPI-MIRIM</t>
  </si>
  <si>
    <t>RESERVA EXTRATIVISTA RIOZINHO DO ANFRÍSIO</t>
  </si>
  <si>
    <t>MONUMENTO NATURAL DO ARQUIPÉLAGO DE SÃO PEDRO E SÃO PAULO</t>
  </si>
  <si>
    <t>ÁREA DE PROTEÇÃO AMBIENTAL DO ARQUIPÉLAGO DE SÃO PEDRO E SÃO PAULO</t>
  </si>
  <si>
    <t>MONUMENTO NATURAL DAS ILHAS DE TRINDADE, MARTIM VAZ E DO MONTE COLUMBIA</t>
  </si>
  <si>
    <t>ÁREA DE PROTEÇÃO AMBIENTAL DO ARQUIPÉLAGO DE TRINDADE E MARTIM VAZ</t>
  </si>
  <si>
    <t>ÁREA DE PROTEÇÃO AMBIENTAL DELTA DO PARNAÍBA</t>
  </si>
  <si>
    <t>ESTAÇÃO ECOLÓGICA RIO ACRE</t>
  </si>
  <si>
    <t>RESERVA EXTRATIVISTA ARAPIRANGA-TROMAÍ</t>
  </si>
  <si>
    <t>RESERVA EXTRATIVISTA ITAPETININGA</t>
  </si>
  <si>
    <t>RESERVA EXTRATIVISTA DO ALTO TARAUACÁ</t>
  </si>
  <si>
    <t>RESERVA EXTRATIVISTA DA BAÍA DO TUBARÃO</t>
  </si>
  <si>
    <t>PARQUE NACIONAL DO BOQUEIRÃO DA ONÇA</t>
  </si>
  <si>
    <t>ÁREA DE PROTEÇÃO AMBIENTAL DO BOQUEIRÃO DA ONÇA</t>
  </si>
  <si>
    <t>ESTAÇÃO ECOLÓGICA NIQUIÁ</t>
  </si>
  <si>
    <t>REFÚGIO DE VIDA SILVESTRE DA ARARINHA AZUL</t>
  </si>
  <si>
    <t>ÁREA DE PROTEÇÃO AMBIENTAL DA ARARINHA AZUL</t>
  </si>
  <si>
    <t>RESERVA EXTRATIVISTA BAIXO RIO BRANCO-JAUAPERI</t>
  </si>
  <si>
    <t>RESERVA EXTRATIVISTA MARINHA DO PIRAJUBAÉ</t>
  </si>
  <si>
    <t>PARQUE NACIONAL MARINHO DE FERNANDO DE NORONHA</t>
  </si>
  <si>
    <t>ÁREA DE PROTEÇÃO AMBIENTAL DE FERNANDO DE NORONHA - ROCAS - SÃO PEDRO E SÃO PAULO</t>
  </si>
  <si>
    <t>PARQUE NACIONAL DA CHAPADA DA DIAMANTINA</t>
  </si>
  <si>
    <t>MONUMENTO NATURAL DO ARQUIPÉLAGO DAS ILHAS CAGARRAS</t>
  </si>
  <si>
    <t>PARQUE NACIONAL DE JERICOACOARA</t>
  </si>
  <si>
    <t>ÁREA DE PROTEÇÃO AMBIENTAL DA COSTA DOS CORAIS</t>
  </si>
  <si>
    <t>RESERVA EXTRATIVISTA DO MÉDIO PURÁS</t>
  </si>
  <si>
    <t>RESERVA EXTRATIVISTA DO LAGO DO CUNIÃ</t>
  </si>
  <si>
    <t>RESERVA EXTRATIVISTA ITUXÍ</t>
  </si>
  <si>
    <t>RESERVA EXTRATIVISTA DO LAGO DO CAPANÃ GRANDE</t>
  </si>
  <si>
    <t>FLORESTA NACIONAL DO IQUIRI</t>
  </si>
  <si>
    <t>FLORESTA NACIONAL DE HUMAITÁ</t>
  </si>
  <si>
    <t>FLORESTA NACIONAL DE BALATA-TUFARI</t>
  </si>
  <si>
    <t>ESTAÇÃO ECOLÓGICA DE CUNIÃ</t>
  </si>
  <si>
    <t>RESERVA BIOLÓGICA DO ABUFARI</t>
  </si>
  <si>
    <t>PARQUE NACIONAL NASCENTES DO LAGO JARI</t>
  </si>
  <si>
    <t>PARQUE NACIONAL DA FURNA FEIA</t>
  </si>
  <si>
    <t>PARQUE NACIONAL MAPINGUARI</t>
  </si>
  <si>
    <t>PARQUE NACIONAL DA AMAZÔNIA</t>
  </si>
  <si>
    <t>FLORESTA NACIONAL DE ITAITUBA I</t>
  </si>
  <si>
    <t>FLORESTA NACIONAL DE ITAITUBA II</t>
  </si>
  <si>
    <t>ÁREA DE PROTEÇÃO AMBIENTAL DA SERRA DA MANTIQUEIRA</t>
  </si>
  <si>
    <t>ÁREA DE PROTEÇÃO AMBIENTAL DO TAPAJÓS</t>
  </si>
  <si>
    <t>REFÚGIO DE VIDA SILVESTRE DE BOA NOVA</t>
  </si>
  <si>
    <t>PARQUE NACIONAL DE BOA NOVA</t>
  </si>
  <si>
    <t>FLORESTA NACIONAL DE BRASÍLIA</t>
  </si>
  <si>
    <t>ÁREA DE RELEVANTE INTERESSE ECOLÓGICO PROJETO DINÂMICA BIOLÓGICA DE FRAGMENTOS FLORESTAIS</t>
  </si>
  <si>
    <t>PARQUE NACIONAL DE UBAJARA</t>
  </si>
  <si>
    <t>ÁREA DE PROTEÇÃO AMBIENTAL DE GUARAQUEÇABA</t>
  </si>
  <si>
    <t>ÁREA DE PROTEÇÃO AMBIENTAL DAS NASCENTES DO RIO VERMELHO</t>
  </si>
  <si>
    <t>FLORESTA NACIONAL DE PACOTUBA</t>
  </si>
  <si>
    <t>PARQUE NACIONAL DOS LENÇOIS MARANHENSES</t>
  </si>
  <si>
    <t>RESERVA BIOLÓGICA DO GURUPI</t>
  </si>
  <si>
    <t>ÁREA DE PROTEÇÃO AMBIENTAL DA REGIÃO SERRANA DE PETRÓPOLIS</t>
  </si>
  <si>
    <t>FLORESTA NACIONAL DE JACUNDÁ</t>
  </si>
  <si>
    <t>FLORESTA NACIONAL DO JATUARANA</t>
  </si>
  <si>
    <t>PARQUE NACIONAL DA SERRA DO TEIXEIRA</t>
  </si>
  <si>
    <t>RESERVA EXTRATIVISTA CHOCOARÉ-MATO GROSSO</t>
  </si>
  <si>
    <t>FLORESTA NACIONAL DO BOM FUTURO</t>
  </si>
  <si>
    <t>PARQUE NACIONAL DA SERRA DOS ÓRGÃOS</t>
  </si>
  <si>
    <t>FLORESTA NACIONAL DO PARIMA</t>
  </si>
  <si>
    <t>ÁREA DE PROTEÇÃO AMBIENTAL SERRA DA IBIAPABA</t>
  </si>
  <si>
    <t>ESTAÇÃO ECOLÓGICA JUAMI-JAPURÁ</t>
  </si>
  <si>
    <t>ESTAÇÃO ECOLÓGICA DE MARACÁ</t>
  </si>
  <si>
    <t>ESTAÇÃO ECOLÓGICA RASO DA CATARINA</t>
  </si>
  <si>
    <t>FLORESTA NACIONAL DE AÇU</t>
  </si>
  <si>
    <t>FLORESTA NACIONAL DO ITACAIUNAS</t>
  </si>
  <si>
    <t>FLORESTA NACIONAL DE MULATA</t>
  </si>
  <si>
    <t>FLORESTA NACIONAL DO TAPAJÓS</t>
  </si>
  <si>
    <t>PARQUE NACIONAL DO VIRUÁ</t>
  </si>
  <si>
    <t>RESERVA EXTRATIVISTA MARINHA DO ARRAIAL DO CABO</t>
  </si>
  <si>
    <t>PARQUE NACIONAL DOS CAMPOS FERRUGINOSOS</t>
  </si>
  <si>
    <t>RESERVA EXTRATIVISTA DO CAZUMBÁ-IRACEMA</t>
  </si>
  <si>
    <t>ESTAÇÃO ECOLÓGICA DE URUÇUÍ - UNA</t>
  </si>
  <si>
    <t>RESERVA BIOLÓGICA  AUGUSTO RUSCHI</t>
  </si>
  <si>
    <t>FLORESTA NACIONAL DO JAMARI</t>
  </si>
  <si>
    <t>PARQUE NACIONAL DO CATIMBAU</t>
  </si>
  <si>
    <t>PARQUE NACIONAL DO DESCOBRIMENTO</t>
  </si>
  <si>
    <t>PARQUE NACIONAL DE PACAÁS NOVOS</t>
  </si>
  <si>
    <t>RESERVA EXTRATIVISTA FILHOS DO MANGUE</t>
  </si>
  <si>
    <t>RESERVA EXTRATIVISTA VIRIANDEUA</t>
  </si>
  <si>
    <t>PARQUE NACIONAL DE APARADOS DA SERRA</t>
  </si>
  <si>
    <t>ÁREA DE PROTEÇÃO AMBIENTAL DA CHAPADA DO ARARIPE</t>
  </si>
  <si>
    <t>PARQUE NACIONAL DO ALTO CARIRI</t>
  </si>
  <si>
    <t>PARQUE NACIONAL DO PICO DA NEBLINA</t>
  </si>
  <si>
    <t>PARQUE NACIONAL DO IGUAÇU</t>
  </si>
  <si>
    <t>RESERVA EXTRATIVISTA MARINHA DA LAGOA DO JEQUIÁ</t>
  </si>
  <si>
    <t>REFÚGIO DE VIDA SILVESTRE DO SAUIM-DE-COLEIRA</t>
  </si>
  <si>
    <t>MONUMENTO NATURAL CAVERNAS DE SÃO DESIDÉRIO</t>
  </si>
  <si>
    <t>REFÚGIO DE VIDA SILVESTRE DO RIO DOS FRADES</t>
  </si>
  <si>
    <t>ESTAÇÃO ECOLÓGICA DE CARIJÓS</t>
  </si>
  <si>
    <t>ICMBio Florianópolis</t>
  </si>
  <si>
    <t>ICMBio Rio Paraíba do Sul</t>
  </si>
  <si>
    <t>Gestão singular</t>
  </si>
  <si>
    <t>ICMBio Peruaçu</t>
  </si>
  <si>
    <t>ICMBio Juazeiro</t>
  </si>
  <si>
    <t>ICMBio Descoberto-Brasília</t>
  </si>
  <si>
    <t>Gestão transferida ao Ibram-DF</t>
  </si>
  <si>
    <t>ICMBio Mico-Leão-Dourado</t>
  </si>
  <si>
    <t>ICMBio Mamanguape</t>
  </si>
  <si>
    <t>ICMBio Costa dos Corais</t>
  </si>
  <si>
    <t>ICMBio Serra Fluminense</t>
  </si>
  <si>
    <t>ICMBio Mantiqueira</t>
  </si>
  <si>
    <t>ICMBio Rio Paraná</t>
  </si>
  <si>
    <t>ICMBio Mambaí</t>
  </si>
  <si>
    <t>ICMBio Paraty</t>
  </si>
  <si>
    <t>ICMBio Iguape</t>
  </si>
  <si>
    <t>ICMBio Noronha</t>
  </si>
  <si>
    <t>ICMBio Guanabara</t>
  </si>
  <si>
    <t>ICMBio Antonina-Guaraqueçaba</t>
  </si>
  <si>
    <t>ICMBio Grandes Unidades Oceânicas</t>
  </si>
  <si>
    <t>ICMBio Humaitá</t>
  </si>
  <si>
    <t>ICMBio Meandros do Araguaia</t>
  </si>
  <si>
    <t>ICMBio Cipó-Pedreira</t>
  </si>
  <si>
    <t>Gestão compartilhada com UnB</t>
  </si>
  <si>
    <t>ICMBio Tefé</t>
  </si>
  <si>
    <t>ICMBio Chico Mendes</t>
  </si>
  <si>
    <t>ICMBio Ibirama</t>
  </si>
  <si>
    <t>ICMBio Maués</t>
  </si>
  <si>
    <t>ICMBio Palmas</t>
  </si>
  <si>
    <t>ICMBio Terra do Meio</t>
  </si>
  <si>
    <t>ICMBio Passo Fundo</t>
  </si>
  <si>
    <t>ICMBio Cuniã-Jacundá</t>
  </si>
  <si>
    <t>ICMBio Roraima</t>
  </si>
  <si>
    <t>ICMBio Mossoró</t>
  </si>
  <si>
    <t>ICMBio Paulo Afonso</t>
  </si>
  <si>
    <t>ICMBio Alcatrazes</t>
  </si>
  <si>
    <t>ICMBio Sudoeste Baiano</t>
  </si>
  <si>
    <t>ICMBio Mata Grande - Terra Ronca</t>
  </si>
  <si>
    <t>ICMBio Cabedelo</t>
  </si>
  <si>
    <t>ICMBio Curitiba</t>
  </si>
  <si>
    <t>ICMBio Porto Velho</t>
  </si>
  <si>
    <t>ICMBio Carajás</t>
  </si>
  <si>
    <t>ICMBio Campos Gerais</t>
  </si>
  <si>
    <t>ICMBio Alto Tarauacá-Santa Rosa do Purus</t>
  </si>
  <si>
    <t>ICMBio Sena Madureira</t>
  </si>
  <si>
    <t>ICMBio Trombetas</t>
  </si>
  <si>
    <t>ICMBio Amapá Central</t>
  </si>
  <si>
    <t>ICMBio Pico da Neblina</t>
  </si>
  <si>
    <t>ICMBio Itabaiana-Ibura</t>
  </si>
  <si>
    <t>ICMBio São Mateus</t>
  </si>
  <si>
    <t>ICMBio Cruzeiro do Sul</t>
  </si>
  <si>
    <t>ICMBio Aparados da Serra Geral</t>
  </si>
  <si>
    <t>ICMBio Novo Airão</t>
  </si>
  <si>
    <t>ICMBio Brasília-Contagem</t>
  </si>
  <si>
    <t>ICMBio Matinhos</t>
  </si>
  <si>
    <t>ICMBio Abrolhos</t>
  </si>
  <si>
    <t>ICMBio Guajará-Mirim</t>
  </si>
  <si>
    <t>ICMBio Cautário-Guaporé</t>
  </si>
  <si>
    <t>ICMBio São Luís</t>
  </si>
  <si>
    <t>ICMBio Breves</t>
  </si>
  <si>
    <t>ICMBio Salgado Paraense</t>
  </si>
  <si>
    <t>ICMBio Batoque-Prainha</t>
  </si>
  <si>
    <t>ICMBio Imperatriz</t>
  </si>
  <si>
    <t>ICMBio Lábrea</t>
  </si>
  <si>
    <t>ICMBio Bragança</t>
  </si>
  <si>
    <t>GR3</t>
  </si>
  <si>
    <t>0000.00.0001</t>
  </si>
  <si>
    <t>0000.00.1521</t>
  </si>
  <si>
    <t>0000.00.0020</t>
  </si>
  <si>
    <t>0000.00.0002</t>
  </si>
  <si>
    <t>0000.00.1912</t>
  </si>
  <si>
    <t>0000.00.3696</t>
  </si>
  <si>
    <t>0000.00.0003</t>
  </si>
  <si>
    <t>0000.00.0004</t>
  </si>
  <si>
    <t>0000.00.0005</t>
  </si>
  <si>
    <t>0000.00.0006</t>
  </si>
  <si>
    <t>0000.00.0007</t>
  </si>
  <si>
    <t>0000.00.0008</t>
  </si>
  <si>
    <t>0000.00.0009</t>
  </si>
  <si>
    <t>0000.00.0010</t>
  </si>
  <si>
    <t>0000.00.0011</t>
  </si>
  <si>
    <t>0000.00.0025</t>
  </si>
  <si>
    <t>0000.00.0028</t>
  </si>
  <si>
    <t>0000.00.0013</t>
  </si>
  <si>
    <t>0000.00.0014</t>
  </si>
  <si>
    <t>0000.00.0015</t>
  </si>
  <si>
    <t>0000.00.0016</t>
  </si>
  <si>
    <t>0000.00.0017</t>
  </si>
  <si>
    <t>0000.00.0018</t>
  </si>
  <si>
    <t>0000.00.0019</t>
  </si>
  <si>
    <t>0000.00.3643</t>
  </si>
  <si>
    <t>0000.00.3633</t>
  </si>
  <si>
    <t>0000.00.3655</t>
  </si>
  <si>
    <t>0000.00.0021</t>
  </si>
  <si>
    <t>0000.00.0022</t>
  </si>
  <si>
    <t>0000.00.0023</t>
  </si>
  <si>
    <t>0000.00.0268</t>
  </si>
  <si>
    <t>0000.00.3407</t>
  </si>
  <si>
    <t>0000.00.0024</t>
  </si>
  <si>
    <t>0000.00.0027</t>
  </si>
  <si>
    <t>0000.00.0029</t>
  </si>
  <si>
    <t>0000.00.1683</t>
  </si>
  <si>
    <t>0000.00.0012</t>
  </si>
  <si>
    <t>0000.00.0030</t>
  </si>
  <si>
    <t>0000.00.0031</t>
  </si>
  <si>
    <t>0000.00.0032</t>
  </si>
  <si>
    <t>0000.00.0040</t>
  </si>
  <si>
    <t>0000.00.0035</t>
  </si>
  <si>
    <t>0000.00.0036</t>
  </si>
  <si>
    <t>0000.00.0037</t>
  </si>
  <si>
    <t>0000.00.0038</t>
  </si>
  <si>
    <t>0000.00.0039</t>
  </si>
  <si>
    <t>0000.00.0041</t>
  </si>
  <si>
    <t>0000.00.0043</t>
  </si>
  <si>
    <t>0000.00.0044</t>
  </si>
  <si>
    <t>0000.00.0045</t>
  </si>
  <si>
    <t>0000.00.3131</t>
  </si>
  <si>
    <t>0000.00.0263</t>
  </si>
  <si>
    <t>0000.00.0261</t>
  </si>
  <si>
    <t>0000.00.0075</t>
  </si>
  <si>
    <t>0000.00.0047</t>
  </si>
  <si>
    <t>0000.00.0048</t>
  </si>
  <si>
    <t>0000.00.0050</t>
  </si>
  <si>
    <t>0000.00.0052</t>
  </si>
  <si>
    <t>0000.00.0053</t>
  </si>
  <si>
    <t>0000.00.0054</t>
  </si>
  <si>
    <t>0000.00.0056</t>
  </si>
  <si>
    <t>0000.00.0057</t>
  </si>
  <si>
    <t>0000.00.0058</t>
  </si>
  <si>
    <t>0000.00.0059</t>
  </si>
  <si>
    <t>0000.00.0061</t>
  </si>
  <si>
    <t>0000.00.0062</t>
  </si>
  <si>
    <t>0000.00.0063</t>
  </si>
  <si>
    <t>0000.00.0065</t>
  </si>
  <si>
    <t>0000.00.0066</t>
  </si>
  <si>
    <t>0000.00.0067</t>
  </si>
  <si>
    <t>0000.00.0069</t>
  </si>
  <si>
    <t>0000.00.0070</t>
  </si>
  <si>
    <t>0000.00.0071</t>
  </si>
  <si>
    <t>0000.00.0072</t>
  </si>
  <si>
    <t>0000.00.0073</t>
  </si>
  <si>
    <t>0000.00.0060</t>
  </si>
  <si>
    <t>0000.00.0074</t>
  </si>
  <si>
    <t>0000.00.0068</t>
  </si>
  <si>
    <t>0000.00.0076</t>
  </si>
  <si>
    <t>0000.00.0064</t>
  </si>
  <si>
    <t>0000.00.0081</t>
  </si>
  <si>
    <t>0000.00.0128</t>
  </si>
  <si>
    <t>0000.00.0132</t>
  </si>
  <si>
    <t>0000.00.0082</t>
  </si>
  <si>
    <t>0000.00.0083</t>
  </si>
  <si>
    <t>0000.00.0084</t>
  </si>
  <si>
    <t>0000.00.0077</t>
  </si>
  <si>
    <t>0000.00.0085</t>
  </si>
  <si>
    <t>0000.00.0086</t>
  </si>
  <si>
    <t>0000.00.0078</t>
  </si>
  <si>
    <t>0000.00.0087</t>
  </si>
  <si>
    <t>0000.00.0079</t>
  </si>
  <si>
    <t>0000.00.0088</t>
  </si>
  <si>
    <t>0000.00.0089</t>
  </si>
  <si>
    <t>0000.00.0080</t>
  </si>
  <si>
    <t>0000.00.0090</t>
  </si>
  <si>
    <t>0000.00.0091</t>
  </si>
  <si>
    <t>0000.00.0092</t>
  </si>
  <si>
    <t>0000.00.0093</t>
  </si>
  <si>
    <t>0000.00.0094</t>
  </si>
  <si>
    <t>0000.00.0125</t>
  </si>
  <si>
    <t>0000.00.0095</t>
  </si>
  <si>
    <t>0000.00.0096</t>
  </si>
  <si>
    <t>0000.00.0097</t>
  </si>
  <si>
    <t>0000.00.0098</t>
  </si>
  <si>
    <t>0000.00.0099</t>
  </si>
  <si>
    <t>0000.00.1605</t>
  </si>
  <si>
    <t>0000.00.0100</t>
  </si>
  <si>
    <t>0000.00.0101</t>
  </si>
  <si>
    <t>0000.00.0102</t>
  </si>
  <si>
    <t>0000.00.0103</t>
  </si>
  <si>
    <t>0000.00.0129</t>
  </si>
  <si>
    <t>0000.00.0130</t>
  </si>
  <si>
    <t>0000.00.0104</t>
  </si>
  <si>
    <t>0000.00.0131</t>
  </si>
  <si>
    <t>0000.00.0105</t>
  </si>
  <si>
    <t>0000.00.0106</t>
  </si>
  <si>
    <t>0000.00.0107</t>
  </si>
  <si>
    <t>0000.00.0108</t>
  </si>
  <si>
    <t>0000.00.0133</t>
  </si>
  <si>
    <t>0000.00.0109</t>
  </si>
  <si>
    <t>0000.00.0110</t>
  </si>
  <si>
    <t>0000.00.0111</t>
  </si>
  <si>
    <t>0000.00.0112</t>
  </si>
  <si>
    <t>0000.00.0134</t>
  </si>
  <si>
    <t>0000.00.3408</t>
  </si>
  <si>
    <t>0000.00.0271</t>
  </si>
  <si>
    <t>0000.00.0113</t>
  </si>
  <si>
    <t>0000.00.0114</t>
  </si>
  <si>
    <t>0000.00.0115</t>
  </si>
  <si>
    <t>0000.00.3409</t>
  </si>
  <si>
    <t>0000.00.0116</t>
  </si>
  <si>
    <t>0000.00.0270</t>
  </si>
  <si>
    <t>0000.00.0269</t>
  </si>
  <si>
    <t>0000.00.1612</t>
  </si>
  <si>
    <t>0000.00.0117</t>
  </si>
  <si>
    <t>0000.00.0266</t>
  </si>
  <si>
    <t>0000.00.0119</t>
  </si>
  <si>
    <t>0000.00.0120</t>
  </si>
  <si>
    <t>0000.00.4617</t>
  </si>
  <si>
    <t>0000.00.0121</t>
  </si>
  <si>
    <t>0000.00.0122</t>
  </si>
  <si>
    <t>0000.00.0123</t>
  </si>
  <si>
    <t>0000.00.0124</t>
  </si>
  <si>
    <t>0000.00.0265</t>
  </si>
  <si>
    <t>0000.00.0126</t>
  </si>
  <si>
    <t>0000.00.0127</t>
  </si>
  <si>
    <t>0000.00.4855</t>
  </si>
  <si>
    <t>0000.00.3642</t>
  </si>
  <si>
    <t>0000.00.0034</t>
  </si>
  <si>
    <t>0000.00.3644</t>
  </si>
  <si>
    <t>0000.00.1812</t>
  </si>
  <si>
    <t>0000.00.0181</t>
  </si>
  <si>
    <t>0000.00.0135</t>
  </si>
  <si>
    <t>0000.00.0136</t>
  </si>
  <si>
    <t>0000.00.0137</t>
  </si>
  <si>
    <t>0000.00.0272</t>
  </si>
  <si>
    <t>0000.00.0138</t>
  </si>
  <si>
    <t>0000.00.0139</t>
  </si>
  <si>
    <t>0000.00.2633</t>
  </si>
  <si>
    <t>0000.00.0140</t>
  </si>
  <si>
    <t>0000.00.0141</t>
  </si>
  <si>
    <t>0000.00.0142</t>
  </si>
  <si>
    <t>0000.00.0143</t>
  </si>
  <si>
    <t>0000.00.0144</t>
  </si>
  <si>
    <t>0000.00.0145</t>
  </si>
  <si>
    <t>0000.00.0146</t>
  </si>
  <si>
    <t>0000.00.1909</t>
  </si>
  <si>
    <t>0000.00.0148</t>
  </si>
  <si>
    <t>0000.00.0149</t>
  </si>
  <si>
    <t>0000.00.3136</t>
  </si>
  <si>
    <t>0000.00.0150</t>
  </si>
  <si>
    <t>0000.00.0151</t>
  </si>
  <si>
    <t>0000.00.4581</t>
  </si>
  <si>
    <t>0000.00.0152</t>
  </si>
  <si>
    <t>0000.00.0153</t>
  </si>
  <si>
    <t>0000.00.0154</t>
  </si>
  <si>
    <t>0000.00.0262</t>
  </si>
  <si>
    <t>0000.00.0155</t>
  </si>
  <si>
    <t>0000.00.0156</t>
  </si>
  <si>
    <t>0000.00.0157</t>
  </si>
  <si>
    <t>0000.00.0049</t>
  </si>
  <si>
    <t>0000.00.1908</t>
  </si>
  <si>
    <t>0000.00.0159</t>
  </si>
  <si>
    <t>0000.00.0160</t>
  </si>
  <si>
    <t>0000.00.0161</t>
  </si>
  <si>
    <t>0000.00.0184</t>
  </si>
  <si>
    <t>0000.00.0162</t>
  </si>
  <si>
    <t>0000.00.0164</t>
  </si>
  <si>
    <t>0000.00.0165</t>
  </si>
  <si>
    <t>0000.00.0166</t>
  </si>
  <si>
    <t>0000.00.0167</t>
  </si>
  <si>
    <t>0000.00.3410</t>
  </si>
  <si>
    <t>0000.00.1910</t>
  </si>
  <si>
    <t>0000.00.0168</t>
  </si>
  <si>
    <t>0000.00.3652</t>
  </si>
  <si>
    <t>0000.00.0169</t>
  </si>
  <si>
    <t>0000.00.0172</t>
  </si>
  <si>
    <t>0000.00.0267</t>
  </si>
  <si>
    <t>0000.00.0173</t>
  </si>
  <si>
    <t>0000.00.0281</t>
  </si>
  <si>
    <t>0000.00.0174</t>
  </si>
  <si>
    <t>0000.00.0175</t>
  </si>
  <si>
    <t>0000.00.0176</t>
  </si>
  <si>
    <t>0000.00.0177</t>
  </si>
  <si>
    <t>0000.00.0264</t>
  </si>
  <si>
    <t>0000.00.0178</t>
  </si>
  <si>
    <t>0000.00.0179</t>
  </si>
  <si>
    <t>0000.00.0284</t>
  </si>
  <si>
    <t>0000.00.3519</t>
  </si>
  <si>
    <t>0000.00.0277</t>
  </si>
  <si>
    <t>0000.00.0180</t>
  </si>
  <si>
    <t>0000.00.0182</t>
  </si>
  <si>
    <t>0000.00.0183</t>
  </si>
  <si>
    <t>0000.00.3137</t>
  </si>
  <si>
    <t>0000.00.1633</t>
  </si>
  <si>
    <t>0000.00.2874</t>
  </si>
  <si>
    <t>0000.00.0186</t>
  </si>
  <si>
    <t>0000.00.0185</t>
  </si>
  <si>
    <t>0000.00.0187</t>
  </si>
  <si>
    <t>0000.00.1626</t>
  </si>
  <si>
    <t>0000.00.0188</t>
  </si>
  <si>
    <t>0000.00.0189</t>
  </si>
  <si>
    <t>0000.00.0147</t>
  </si>
  <si>
    <t>0000.00.3694</t>
  </si>
  <si>
    <t>0000.00.0190</t>
  </si>
  <si>
    <t>0000.00.0219</t>
  </si>
  <si>
    <t>0000.00.1907</t>
  </si>
  <si>
    <t>0000.00.1911</t>
  </si>
  <si>
    <t>0000.00.1880</t>
  </si>
  <si>
    <t>0000.00.3432</t>
  </si>
  <si>
    <t>0000.00.1813</t>
  </si>
  <si>
    <t>0000.00.4854</t>
  </si>
  <si>
    <t>0000.00.0278</t>
  </si>
  <si>
    <t>0000.00.2634</t>
  </si>
  <si>
    <t>0000.00.0192</t>
  </si>
  <si>
    <t>0000.00.0193</t>
  </si>
  <si>
    <t>0000.00.0276</t>
  </si>
  <si>
    <t>0000.00.0275</t>
  </si>
  <si>
    <t>0000.00.0195</t>
  </si>
  <si>
    <t>0000.00.0197</t>
  </si>
  <si>
    <t>0000.00.0215</t>
  </si>
  <si>
    <t>0000.00.0198</t>
  </si>
  <si>
    <t>0000.00.0199</t>
  </si>
  <si>
    <t>0000.00.0200</t>
  </si>
  <si>
    <t>0000.00.0201</t>
  </si>
  <si>
    <t>0000.00.0202</t>
  </si>
  <si>
    <t>0000.00.0194</t>
  </si>
  <si>
    <t>0000.00.0203</t>
  </si>
  <si>
    <t>0000.00.0204</t>
  </si>
  <si>
    <t>0000.00.0205</t>
  </si>
  <si>
    <t>0000.00.0206</t>
  </si>
  <si>
    <t>0000.00.0207</t>
  </si>
  <si>
    <t>0000.00.0208</t>
  </si>
  <si>
    <t>0000.00.0209</t>
  </si>
  <si>
    <t>0000.00.3411</t>
  </si>
  <si>
    <t>0000.00.0210</t>
  </si>
  <si>
    <t>0000.00.0211</t>
  </si>
  <si>
    <t>0000.00.0212</t>
  </si>
  <si>
    <t>0000.00.0213</t>
  </si>
  <si>
    <t>0000.00.0196</t>
  </si>
  <si>
    <t>0000.00.0214</t>
  </si>
  <si>
    <t>0000.00.0216</t>
  </si>
  <si>
    <t>0000.00.0217</t>
  </si>
  <si>
    <t>0000.00.0218</t>
  </si>
  <si>
    <t>0000.00.3135</t>
  </si>
  <si>
    <t>0000.00.1563</t>
  </si>
  <si>
    <t>0000.00.3654</t>
  </si>
  <si>
    <t>0000.00.0285</t>
  </si>
  <si>
    <t>0000.00.0273</t>
  </si>
  <si>
    <t>0000.00.0220</t>
  </si>
  <si>
    <t>0000.00.3693</t>
  </si>
  <si>
    <t>0000.00.0221</t>
  </si>
  <si>
    <t>0000.00.1564</t>
  </si>
  <si>
    <t>0000.00.0222</t>
  </si>
  <si>
    <t>0000.00.0223</t>
  </si>
  <si>
    <t>0000.00.3653</t>
  </si>
  <si>
    <t>0000.00.0253</t>
  </si>
  <si>
    <t>0000.00.1808</t>
  </si>
  <si>
    <t>0000.00.0279</t>
  </si>
  <si>
    <t>0000.00.0286</t>
  </si>
  <si>
    <t>0000.00.0228</t>
  </si>
  <si>
    <t>0000.00.1517</t>
  </si>
  <si>
    <t>0000.00.0274</t>
  </si>
  <si>
    <t>0000.00.0230</t>
  </si>
  <si>
    <t>0000.00.0231</t>
  </si>
  <si>
    <t>0000.00.0232</t>
  </si>
  <si>
    <t>0000.00.1519</t>
  </si>
  <si>
    <t>0000.00.0240</t>
  </si>
  <si>
    <t>0000.00.0242</t>
  </si>
  <si>
    <t>0000.00.0233</t>
  </si>
  <si>
    <t>0000.00.0234</t>
  </si>
  <si>
    <t>0000.00.0235</t>
  </si>
  <si>
    <t>0000.00.1606</t>
  </si>
  <si>
    <t>0000.00.1520</t>
  </si>
  <si>
    <t>0000.00.1518</t>
  </si>
  <si>
    <t>0000.00.0238</t>
  </si>
  <si>
    <t>0000.00.0239</t>
  </si>
  <si>
    <t>0000.00.0256</t>
  </si>
  <si>
    <t>0000.00.0288</t>
  </si>
  <si>
    <t>0000.00.0241</t>
  </si>
  <si>
    <t>0000.00.3651</t>
  </si>
  <si>
    <t>0000.00.1628</t>
  </si>
  <si>
    <t>0000.00.0287</t>
  </si>
  <si>
    <t>0000.00.0243</t>
  </si>
  <si>
    <t>0000.00.0244</t>
  </si>
  <si>
    <t>0000.00.0227</t>
  </si>
  <si>
    <t>0000.00.3134</t>
  </si>
  <si>
    <t>0000.00.0245</t>
  </si>
  <si>
    <t>0000.00.0246</t>
  </si>
  <si>
    <t>0000.00.0247</t>
  </si>
  <si>
    <t>0000.00.0248</t>
  </si>
  <si>
    <t>0000.00.0249</t>
  </si>
  <si>
    <t>0000.00.0254</t>
  </si>
  <si>
    <t>0000.00.0250</t>
  </si>
  <si>
    <t>0000.00.0251</t>
  </si>
  <si>
    <t>0000.00.0252</t>
  </si>
  <si>
    <t>0000.00.0225</t>
  </si>
  <si>
    <t>0000.00.0255</t>
  </si>
  <si>
    <t>0000.00.3133</t>
  </si>
  <si>
    <t>0000.00.3132</t>
  </si>
  <si>
    <t>0000.00.0226</t>
  </si>
  <si>
    <t>0000.00.1809</t>
  </si>
  <si>
    <t>0000.00.1810</t>
  </si>
  <si>
    <t>0000.00.0280</t>
  </si>
  <si>
    <t>0000.00.0283</t>
  </si>
  <si>
    <t>0000.00.1635</t>
  </si>
  <si>
    <t>0000.00.0257</t>
  </si>
  <si>
    <t>0000.00.0258</t>
  </si>
  <si>
    <t>0000.00.0259</t>
  </si>
  <si>
    <t>0000.00.0282</t>
  </si>
  <si>
    <t>0000.00.0260</t>
  </si>
  <si>
    <t>DEC 528 de 20/05/1992</t>
  </si>
  <si>
    <t>DEC 87.561 de 13/09/1982</t>
  </si>
  <si>
    <t>DEC 98.881 de 25/01/1990; DEC 1.876 de 25/04/1996</t>
  </si>
  <si>
    <t>DEC 98.182 de 26/09/1989</t>
  </si>
  <si>
    <t>DEC S/N de 17/06/2010</t>
  </si>
  <si>
    <t>DEC 9.402 de 05/06/2018</t>
  </si>
  <si>
    <t>DEC 88.940 de 07/11/1983</t>
  </si>
  <si>
    <t>DEC S/N de 27/06/2002</t>
  </si>
  <si>
    <t>DEC S/N de 14/09/2000</t>
  </si>
  <si>
    <t>DEC  924 de 10/09/1993; DEC S;N 7/04/1998</t>
  </si>
  <si>
    <t>DEC S/N de 04/08/1997</t>
  </si>
  <si>
    <t>DEC S/N de 23/10/1997</t>
  </si>
  <si>
    <t>DEC 87.561 de 13/09/1982; DEC  527 de 20/05/1992; LEI 14.452 de 21/09/2022; LEI 14.516 de 29/12/2022</t>
  </si>
  <si>
    <t>DEC 91.304 de 03/06/1985; LEI 9.097 de 19/09/1995</t>
  </si>
  <si>
    <t>DEC S/N de 30/09/1997</t>
  </si>
  <si>
    <t>DEC S/N de 27/09/2001</t>
  </si>
  <si>
    <t>DEC 89.242 de 27/12/1983</t>
  </si>
  <si>
    <t>DEC 90.347 de 23/10/1984; DEC  91.892 de 6/11/1985</t>
  </si>
  <si>
    <t>DEC 92.755 de 05/06/1986</t>
  </si>
  <si>
    <t>DEC 90.225 de 25/09/1984</t>
  </si>
  <si>
    <t>DEC 90.883 de 31/01/1985</t>
  </si>
  <si>
    <t>DEC 88.421 de 21/06/1983</t>
  </si>
  <si>
    <t>DEC S/N de 28/08/1996</t>
  </si>
  <si>
    <t>DEC 9.313 de 19/03/2018</t>
  </si>
  <si>
    <t>DEC 9.312 de 19/03/2018</t>
  </si>
  <si>
    <t>DEC 9.337 de 05/04/2018</t>
  </si>
  <si>
    <t>DEC 529 de 20/05/1992</t>
  </si>
  <si>
    <t>DEC 97.718 de 05/05/1989</t>
  </si>
  <si>
    <t>DEC S/N de 10/01/2002</t>
  </si>
  <si>
    <t>DEC S/N de 13/02/2006; LEI 12.678 de 25/06/2012</t>
  </si>
  <si>
    <t>DEC S/N de 11/05/2016</t>
  </si>
  <si>
    <t>DEC S/N de 02/10/1998</t>
  </si>
  <si>
    <t>DEC  98.891 de 26/01/1990</t>
  </si>
  <si>
    <t>DEC S/N de 26/11/1996</t>
  </si>
  <si>
    <t>LEI 11.891 de 24/12/2008</t>
  </si>
  <si>
    <t>DEC  99.278 de 06/06/1990; DEC S/N de 16/07/2002</t>
  </si>
  <si>
    <t>DEC  99.276/1990</t>
  </si>
  <si>
    <t>DEC  91.303 de 03/06/1985</t>
  </si>
  <si>
    <t>DEC  99.275 de 06/06/1990</t>
  </si>
  <si>
    <t>DEC  91.885 de 05/11/1985</t>
  </si>
  <si>
    <t>DEC  90.792 de 09/01/1985</t>
  </si>
  <si>
    <t>DEC  91.889 de 05/11/1985</t>
  </si>
  <si>
    <t>DEC  91.887 de 05/11/1985</t>
  </si>
  <si>
    <t>DEC  91.886 de 05/11/1985</t>
  </si>
  <si>
    <t>DEC  91.890 de 05/11/1985</t>
  </si>
  <si>
    <t>DEC  90.791 de 09/01/1985</t>
  </si>
  <si>
    <t>DEC  91.884 de 05/11/1985</t>
  </si>
  <si>
    <t>DEC S/N de 20/08/1999</t>
  </si>
  <si>
    <t>DEC S/N de 28/05/1996</t>
  </si>
  <si>
    <t>DEC S/N de 16/10/2014</t>
  </si>
  <si>
    <t>DEC S/N de 15/02/2006</t>
  </si>
  <si>
    <t>DEC S/N de 19/10/2005</t>
  </si>
  <si>
    <t>DEC  87.222, de 31/05/1982.</t>
  </si>
  <si>
    <t>DEC S/N de 17/02/2005</t>
  </si>
  <si>
    <t>DEC S/N, de 06/02/2001</t>
  </si>
  <si>
    <t>DEC  86.061 de 2/6/1981.</t>
  </si>
  <si>
    <t>DEC 94.656, de 20/07/1987</t>
  </si>
  <si>
    <t>DEC S/N de 27/09/2001; DEC S/N de 21/12/2007; DEC S/N de 13/03/2008; LEI 12.249 de 11/06/2010</t>
  </si>
  <si>
    <t>DEC 87.222, de 31/05/1982; DEC  93.053, de 31/07/1986; LEI 9.513, de 20/11/1997</t>
  </si>
  <si>
    <t>DEC  88.541, de 21/7/1983; Portaria 375, de 11/10/2001</t>
  </si>
  <si>
    <t>DEC  86.061, de 02/06/1981 e Decreto de ampliação de 11.684 de 05 /09/2023</t>
  </si>
  <si>
    <t>DEC 86.061 de 02/06/1981</t>
  </si>
  <si>
    <t>DEC S/N, de 28/05/2001</t>
  </si>
  <si>
    <t>DEC  86.061, de 02/06/1981</t>
  </si>
  <si>
    <t>DEC  98.864, de 23/01/1990</t>
  </si>
  <si>
    <t>DEC S/N, de 27/09/2001</t>
  </si>
  <si>
    <t>DEC  87.092, de 12/04/1982; DEC 89.440, de 13/03/1984</t>
  </si>
  <si>
    <t>DEC  87.222, de 31/05/1982</t>
  </si>
  <si>
    <t>DEC 92.963, de 21/07/1986; DEC S/N de 05/06/2003; DEC S/N de 05/06/2017</t>
  </si>
  <si>
    <t>DEC 92.964, de 21/07/1986</t>
  </si>
  <si>
    <t>DEC 91.307, de 03/06/1985</t>
  </si>
  <si>
    <t>DEC S/N de 16/07/2002; DEC S/N de 14/05/2004</t>
  </si>
  <si>
    <t>DEC 91.306, de 03/06/1985</t>
  </si>
  <si>
    <t>DEC 89.268, DE 03/01/1984; Portaria 373 de de 11/10/2001</t>
  </si>
  <si>
    <t>DEC 86.061, de 02/06/1981</t>
  </si>
  <si>
    <t>DEC  94.656, de 20/07/1987</t>
  </si>
  <si>
    <t>DEC S/N, de 21/09/1999</t>
  </si>
  <si>
    <t>DEC S/N, de 13/10/2003</t>
  </si>
  <si>
    <t>DEC S/N, de 02/06/2004</t>
  </si>
  <si>
    <t>Portaria 245 de 18/07/2001</t>
  </si>
  <si>
    <t>DEC  2.483, de 2/2/1998</t>
  </si>
  <si>
    <t>DEC S/N de 18/02/2005</t>
  </si>
  <si>
    <t>Portaria 559 de 25/10/1968</t>
  </si>
  <si>
    <t>DEC S/N de 17/02/2005; DEC S/N DE 08/05/2008</t>
  </si>
  <si>
    <t>DEC S/N, de 10/06/1999; LEI  14.447, de 09/09/2022</t>
  </si>
  <si>
    <t>Portaria 560 de 25/10/1968</t>
  </si>
  <si>
    <t>Portaria 561 de 25/10/1968</t>
  </si>
  <si>
    <t>Portaria 558 de 25/10/1968</t>
  </si>
  <si>
    <t>DEC 2.486, de 02/02/1998</t>
  </si>
  <si>
    <t>DEC 236 de 28/11/1961</t>
  </si>
  <si>
    <t>DEC S/N de 18/05/2001</t>
  </si>
  <si>
    <t>DEC S/N de 05/06/2012</t>
  </si>
  <si>
    <t>DEC 2.485, de 02/02/1998</t>
  </si>
  <si>
    <t>DEC 95.818, de 11/03/1988</t>
  </si>
  <si>
    <t>DEC 530, de 20/05/1992</t>
  </si>
  <si>
    <t>DEC  2.481, de 02/02/1998; LEI 12.678, de 25/06/2012</t>
  </si>
  <si>
    <t>DEC  2.482, de 02/02/1998; LEI 12.678, de 25/06/2012</t>
  </si>
  <si>
    <t>DEC S/N de 01/12/2004</t>
  </si>
  <si>
    <t>Portaria 246 de 18/07/2001</t>
  </si>
  <si>
    <t>DEC S/N de 01/08/2001</t>
  </si>
  <si>
    <t>DEC S/N de 11/10/2007</t>
  </si>
  <si>
    <t>DEC S/N de 13/12/2002</t>
  </si>
  <si>
    <t>DEC S/N de 21/02/2005</t>
  </si>
  <si>
    <t>Portaria 248 de 18/07/2001</t>
  </si>
  <si>
    <t>Portaria 562 de 25/10/1968</t>
  </si>
  <si>
    <t>DEC S/N de 07/08/2001.</t>
  </si>
  <si>
    <t>DEC S/N de 02/06/2004</t>
  </si>
  <si>
    <t>DEC S/N de 21/09/1999</t>
  </si>
  <si>
    <t>DEC 97.545, de 01/03/1989; LEI 12.058, de 13/12/2009.</t>
  </si>
  <si>
    <t>DEC S/N de 07/08/2001</t>
  </si>
  <si>
    <t>DEC  98.704, de 27/12/1989</t>
  </si>
  <si>
    <t>Portaria 247 de 18/07/2001</t>
  </si>
  <si>
    <t>Portaria 358, de 27/09/2001</t>
  </si>
  <si>
    <t>DEC  97.629, de 10/04/1989</t>
  </si>
  <si>
    <t>Portaria 560 de 25/12/1968</t>
  </si>
  <si>
    <t>DEC S/N de 13/02/2006; DEC S/N de 11/05/2016</t>
  </si>
  <si>
    <t>DEC  97.630, de 10/04/1989</t>
  </si>
  <si>
    <t>DEC  97.546, de 01/03/1989</t>
  </si>
  <si>
    <t>DEC  LEI  9.226, de 02/05/1946; DEC S/N de 05/06/2012</t>
  </si>
  <si>
    <t>DEC  96.188 de 21/06/1988; LEI  12.249 de 11/06/2010</t>
  </si>
  <si>
    <t>DEC S/N de 19/09/2005</t>
  </si>
  <si>
    <t>DEC S/N de 08/05/2008</t>
  </si>
  <si>
    <t>DEC 2.480, de 02/02/1998</t>
  </si>
  <si>
    <t>DEC S/N de 13/02/2006</t>
  </si>
  <si>
    <t>DEC 90.224, de 25/09/1984</t>
  </si>
  <si>
    <t>DEC S/N de 19/09/2002</t>
  </si>
  <si>
    <t>DEC 96.189, de 21/06/1988</t>
  </si>
  <si>
    <t>DEC 11.685 de 05/09/2023</t>
  </si>
  <si>
    <t>DEC  96.190 de 21/06/1988</t>
  </si>
  <si>
    <t>DEC  98.845 de 17/01/1990</t>
  </si>
  <si>
    <t>DEC  73.684 de 19/02/1974; LEI 12.678, de 25/06/2012</t>
  </si>
  <si>
    <t>DEC  97.720 de 05/05/1989</t>
  </si>
  <si>
    <t>DEC  98.051 de 14/08/1989</t>
  </si>
  <si>
    <t>DEC  93.369 de 08/10/1986</t>
  </si>
  <si>
    <t>Decreto n. 12.042, de 5 de junho de 2024</t>
  </si>
  <si>
    <t>LEI 12.229 de 13/04/2010</t>
  </si>
  <si>
    <t>DEC S/N, de 05/06/2009</t>
  </si>
  <si>
    <t>DEC S/N de 19/12/2002; Lei ordinária 11.686, de 02/06/2008</t>
  </si>
  <si>
    <t>DEC 91.655, de 17/09/1985</t>
  </si>
  <si>
    <t>DEC S/N de 12/12/2005; DEC de S/N 31/01/2006</t>
  </si>
  <si>
    <t>DEC 97.656, de 12/04/1989</t>
  </si>
  <si>
    <t>DEC 49.875, de 11/01/1961; DEC 70.492, de 11/05/1972; DEC 86.173, DE 2 DE JULHO DE 1981; DEC 86.596, de 17/11/1981; DEC S/N, de 27/09/2001; DEC S/N de 05/06/2017.</t>
  </si>
  <si>
    <t>DEC S/N, de 05/06/2012</t>
  </si>
  <si>
    <t>DEC 93.546, de 06/11/1986</t>
  </si>
  <si>
    <t>DEC S/N, de 29/04/1998</t>
  </si>
  <si>
    <t>DEC 68.172, de 04/02/1971; DEC 70.694, de 08/06/1972</t>
  </si>
  <si>
    <t>DEC S/N, de 21/09/2000</t>
  </si>
  <si>
    <t>DEC 70.355, de 03/04/1972</t>
  </si>
  <si>
    <t>DEC 83.548, de 05/06/1979; DEC 99.143, de 12/03/1990</t>
  </si>
  <si>
    <t>DEC S/N, de 02/10/1998; DEC S/N, de 30/12/2010</t>
  </si>
  <si>
    <t>DEC S/N, de 11/06/2010</t>
  </si>
  <si>
    <t>DEC 90.223, de 25/09/1984; DEC 94.984, de 30/09/1987</t>
  </si>
  <si>
    <t>DEC 97.839, de 16/06/1989</t>
  </si>
  <si>
    <t>DEC S/N, de 13/10/2014</t>
  </si>
  <si>
    <t>DEC S/N, de 17/02/2005</t>
  </si>
  <si>
    <t>DEC 11.522 de 05/06/2023</t>
  </si>
  <si>
    <t>DEC 1.822, de 30/11/1939 ;DEC 90.023, de 02/08/1984 ;DEC S/N, de 13/09/2008; LEI 14452 de 21/09/2022; LEI 14516 de 29/12/2022</t>
  </si>
  <si>
    <t>DEC 531, de 20/05/1992</t>
  </si>
  <si>
    <t>DEC 50.923, de 06/07/1961 ;DEC 60.183, de 08/02/1967 ;DEC 70.186, de 23/02/1972 ;DEC S/N, de 03/06/2004</t>
  </si>
  <si>
    <t>DEC S/N, de 19/10/2005</t>
  </si>
  <si>
    <t>DEC 49.874, de 11/01/1961; DEC 70.375, de 06/04/1972</t>
  </si>
  <si>
    <t>DEC S/N, de 16/07/2002; LEI 13.090, de 12/01/2015</t>
  </si>
  <si>
    <t>DEC S/N, de 13/12/2002</t>
  </si>
  <si>
    <t>DEC 86.061, de 02/06/1981;LEI 11.799, de 29/10/2008</t>
  </si>
  <si>
    <t>DEC 47.446, de 17/12/1959;DEC 70.296, de 17/03/1972</t>
  </si>
  <si>
    <t>DEC 241, de 29/11/1961; LEI 11.285, de 09/03/2006</t>
  </si>
  <si>
    <t>DEC 50.646, de 24/05/1961; DEC S/N, de 20/11/1991; DEC S/N, de 20/11/1997</t>
  </si>
  <si>
    <t>DEC S/N, de 30/09/1997</t>
  </si>
  <si>
    <t>DEC 1.713, de 14/06/1937; DEC 87.586, de 20/09/1982</t>
  </si>
  <si>
    <t>DEC S/N, de 04/02/2002; LEI 11.486, de 15/06/2007</t>
  </si>
  <si>
    <t>DEC 84.019, de 21/09/1979</t>
  </si>
  <si>
    <t>LO 10.227, de 23/05/2001</t>
  </si>
  <si>
    <t>DEC 50.922, de 06/07/1961; LEI 13273, de15/04/2016</t>
  </si>
  <si>
    <t>DEC 50.744, de 05/06/1961</t>
  </si>
  <si>
    <t>DEC 45.954, de 30/04/1959; DEC 72.144, de 26/04/1973; DEC S/N, de 13/12/2002</t>
  </si>
  <si>
    <t>DEC 47.570, de 31/12/1959; DEC 84.844, de 24/06/1980</t>
  </si>
  <si>
    <t>DEC 9.336 de 05/04/2018</t>
  </si>
  <si>
    <t>DEC 84.913, de 15/07/1980</t>
  </si>
  <si>
    <t>DEC  1.035, de 10/01/1939; DEC 86.676, de 01/12/1981</t>
  </si>
  <si>
    <t>DEC S/N de 13/02/2006; LEI 13.452 de 19/06/2017</t>
  </si>
  <si>
    <t>DEC 85.200 de 24/09/1980</t>
  </si>
  <si>
    <t>DEC S/N de 05/06/2006</t>
  </si>
  <si>
    <t>DEC 97.887, de 28/06/1989</t>
  </si>
  <si>
    <t>DEC 86.392, de 24/09/1981</t>
  </si>
  <si>
    <t>DEC 83.550, de 05/06/1979</t>
  </si>
  <si>
    <t>DEC S/N, de 13/02/2006</t>
  </si>
  <si>
    <t>DEC 97.688 de 25/04/1989; DEC 9.513 de 20/11/1997</t>
  </si>
  <si>
    <t>DEC S/N, de 29/04/1998 e Decreto n┬░ 11.683 de 05/09/2023</t>
  </si>
  <si>
    <t>DEC S/N, de 21/06/2006; MP 542, de 12/08/2011; LEI 12.678, de 25/06/2012</t>
  </si>
  <si>
    <t>DEC S/N de 05/06/2017</t>
  </si>
  <si>
    <t>DEC S/N de 23/03/2006</t>
  </si>
  <si>
    <t>DEC 86.060, de 02/06/1981</t>
  </si>
  <si>
    <t>DEC  242 de 29/11/1961; DEC 3.421, de 20/04/2000</t>
  </si>
  <si>
    <t>DEC 97.658, de 12/04/1989; DEC S/N, de 21/05/2004</t>
  </si>
  <si>
    <t>DEC S/N de 05/06/2008; LEI 12.249, de 11/06/2010; LEI 12.678, de 25/06/2012</t>
  </si>
  <si>
    <t>LEI 12.829, de 20/06/2013</t>
  </si>
  <si>
    <t>DEC 96.693, de 14/09/1988</t>
  </si>
  <si>
    <t>DEC 88.218, de 06/04/1983</t>
  </si>
  <si>
    <t>DEC S/N, de 22/08/2002</t>
  </si>
  <si>
    <t>DEC S/N, de 08/05/2008</t>
  </si>
  <si>
    <t>DEC S/N, de 01/08/2001</t>
  </si>
  <si>
    <t>DEC S/N, de 15/06/2005</t>
  </si>
  <si>
    <t>DEC 88.463, DE 04/07/1983; DEC S/N de 13/02/2006</t>
  </si>
  <si>
    <t>DEC S/N de 13/12/2002; DEC S/N de 11/06/2010</t>
  </si>
  <si>
    <t>DEC S/N de 21/12/2007</t>
  </si>
  <si>
    <t>DEC S/N de 02/08/2016</t>
  </si>
  <si>
    <t>Decreto n┬░ 12.047, de 5 de junho de 2024</t>
  </si>
  <si>
    <t>DEC S/N de 03/04/2006</t>
  </si>
  <si>
    <t>DEC 87.589 de 20/09/1982; DEC 92.753 de 05/06/1986</t>
  </si>
  <si>
    <t>DEC S/N de 05/06/2003</t>
  </si>
  <si>
    <t>DEC S/N de 20/03/2006</t>
  </si>
  <si>
    <t>DEC 90.222 de 25/09/1984</t>
  </si>
  <si>
    <t>DEC 98.524 de 13/12/1989</t>
  </si>
  <si>
    <t>DEC 73.791 de 11/03/1974; DEC  76.534 de 13/11/1975</t>
  </si>
  <si>
    <t>DEC 88.744 de 21/09/1983</t>
  </si>
  <si>
    <t>DEC 96.999 de 20/10/1988</t>
  </si>
  <si>
    <t>DEC 87.591 de 20/08/1982</t>
  </si>
  <si>
    <t>DEC 87.588 de 20/09/1982</t>
  </si>
  <si>
    <t>DEC 85.463 de 10/12/1980</t>
  </si>
  <si>
    <t>DEC 87.585 de 20/09/1982</t>
  </si>
  <si>
    <t>DEC 83.549 de 05/06/1979</t>
  </si>
  <si>
    <t>DEC 87.590 de 20/09/1982; DEC 89.569 de 23/04/1984</t>
  </si>
  <si>
    <t>DEC 97.657 de 12/04/1989</t>
  </si>
  <si>
    <t>DEC 87.587 de 20/09/1982</t>
  </si>
  <si>
    <t>DEC 95.614 de 12/01/1988</t>
  </si>
  <si>
    <t>DEC 83.716 de 11/07/1979; DEC S/N de 02/05/2006</t>
  </si>
  <si>
    <t>DEC 84.914 de 16/07/1980; DEC  89.932 de 10/07/1984</t>
  </si>
  <si>
    <t>DEC 84018 de 21/09/1979</t>
  </si>
  <si>
    <t>DEC 97.719 de 05/05/1989</t>
  </si>
  <si>
    <t>DEC 97.780 de 23/05/1989</t>
  </si>
  <si>
    <t>DEC 99.277 de 06/06/1990; DEC S/N de 19/09/2002</t>
  </si>
  <si>
    <t>DEC 98.884 de 25/01/1990</t>
  </si>
  <si>
    <t>DEC 99.142 de 12/03/1990</t>
  </si>
  <si>
    <t>DEC S/N de 20/05/2005</t>
  </si>
  <si>
    <t>DEC S/N de 22/04/1998;  DEC S/N de 05/06/2017</t>
  </si>
  <si>
    <t>DEC S/N de 14/06/2005</t>
  </si>
  <si>
    <t>DEC S/N de 13/10/2014</t>
  </si>
  <si>
    <t>DEC S/N, de 26/09/2007</t>
  </si>
  <si>
    <t>DEC 9.339 de 05/04/2018</t>
  </si>
  <si>
    <t>DEC S/N, de 21/06/2006</t>
  </si>
  <si>
    <t>DEC S/N, de  16/11/2005</t>
  </si>
  <si>
    <t>DEC S/N, de 07/08/2001</t>
  </si>
  <si>
    <t>DEC 9.401 de 05/06/2018</t>
  </si>
  <si>
    <t>DEC 99.144, de 12/03/1990</t>
  </si>
  <si>
    <t>DEC S/N, de 16/12/2002. DEC 11.551 de 05/06/2023</t>
  </si>
  <si>
    <t>DEC 9.340 de 05/04/2018</t>
  </si>
  <si>
    <t>DEC S/N, de  05/06/2006</t>
  </si>
  <si>
    <t>DEC S/N de  05/06/2009</t>
  </si>
  <si>
    <t>DEC S/N, de 11/09/2006</t>
  </si>
  <si>
    <t>DEC 98.863, de 23/01/1990</t>
  </si>
  <si>
    <t>DEC S/N, de 8/11/2000</t>
  </si>
  <si>
    <t>DEC S/N, de 05/06/2003</t>
  </si>
  <si>
    <t>DEC S/N, de 19/10/2002</t>
  </si>
  <si>
    <t>DEC S/N, de 17/06/2010</t>
  </si>
  <si>
    <t>DEC 535, de 20/05/1992</t>
  </si>
  <si>
    <t>DEC S/N, de  03/06/2004</t>
  </si>
  <si>
    <t>DEC S/N, de 04/03/1997 ; DEC S/N, de 13/10/2014</t>
  </si>
  <si>
    <t>DEC 536, de 20/05/1992</t>
  </si>
  <si>
    <t>DEC 99.145, de 12/03/1990</t>
  </si>
  <si>
    <t>DEC S/N, de 16/07/2002</t>
  </si>
  <si>
    <t>DEC 11.959 de 24/03/2024</t>
  </si>
  <si>
    <t>DEC S/N, de 30/11/2006</t>
  </si>
  <si>
    <t>DEC S/N, de 14/06/2005</t>
  </si>
  <si>
    <t>DEC 9.333 de 05/04/2018</t>
  </si>
  <si>
    <t>DEC S/N, de 05/06/2008</t>
  </si>
  <si>
    <t>DEC S/N,de 11/09/2006</t>
  </si>
  <si>
    <t>DEC S/N, de 20/05/2005</t>
  </si>
  <si>
    <t>DEC S/N, de 10/10/2014</t>
  </si>
  <si>
    <t>DEC S/N, de 11/08/2000; LEI 12.058, de 13/10/2009</t>
  </si>
  <si>
    <t>DEC S/N, de 20/05/2005; DEC S/N, de 10/10/2014</t>
  </si>
  <si>
    <t>DEC de 22/11/2001</t>
  </si>
  <si>
    <t>DEC S/N, de 03/01/1997</t>
  </si>
  <si>
    <t>DEC S/N, de 16/11/2000</t>
  </si>
  <si>
    <t>DEC 533, de 20/05/1992</t>
  </si>
  <si>
    <t>DEC 532, de 20/05/1992</t>
  </si>
  <si>
    <t>DEC S/N, de 05/06/2006</t>
  </si>
  <si>
    <t>DEC S/N, de 08/11/2004</t>
  </si>
  <si>
    <t>DEC S/N, de 06/11/1998</t>
  </si>
  <si>
    <t>DEC 11.958 de 21/03/2024</t>
  </si>
  <si>
    <t>SC</t>
  </si>
  <si>
    <t>MG/RJ/SP</t>
  </si>
  <si>
    <t>MG</t>
  </si>
  <si>
    <t>GO/DF</t>
  </si>
  <si>
    <t>DF</t>
  </si>
  <si>
    <t>RJ</t>
  </si>
  <si>
    <t>PB</t>
  </si>
  <si>
    <t>PI/CE/PE</t>
  </si>
  <si>
    <t>PE/AL</t>
  </si>
  <si>
    <t>SP/PR/MS</t>
  </si>
  <si>
    <t>BA/GO</t>
  </si>
  <si>
    <t>RJ/SP</t>
  </si>
  <si>
    <t>SP</t>
  </si>
  <si>
    <t>SP/PR</t>
  </si>
  <si>
    <t>AL</t>
  </si>
  <si>
    <t>MA/PI/CE</t>
  </si>
  <si>
    <t>RS</t>
  </si>
  <si>
    <t>AM</t>
  </si>
  <si>
    <t>MT/GO</t>
  </si>
  <si>
    <t>PI/CE</t>
  </si>
  <si>
    <t>CE</t>
  </si>
  <si>
    <t>MA/PI</t>
  </si>
  <si>
    <t>AC</t>
  </si>
  <si>
    <t>MT</t>
  </si>
  <si>
    <t>RO/AM</t>
  </si>
  <si>
    <t>PR</t>
  </si>
  <si>
    <t>RR</t>
  </si>
  <si>
    <t>AP</t>
  </si>
  <si>
    <t>PI</t>
  </si>
  <si>
    <t>PA/AP</t>
  </si>
  <si>
    <t>RN</t>
  </si>
  <si>
    <t>BA/TO</t>
  </si>
  <si>
    <t>GO</t>
  </si>
  <si>
    <t>AM/RR</t>
  </si>
  <si>
    <t>PA/AM</t>
  </si>
  <si>
    <t>SE</t>
  </si>
  <si>
    <t>BA/SE/AL</t>
  </si>
  <si>
    <t>AM/PA</t>
  </si>
  <si>
    <t>MA</t>
  </si>
  <si>
    <t>MS</t>
  </si>
  <si>
    <t>SC/RS</t>
  </si>
  <si>
    <t>MS/GO</t>
  </si>
  <si>
    <t>MA/PI/BA</t>
  </si>
  <si>
    <t>ES/MG</t>
  </si>
  <si>
    <t>MS/PR</t>
  </si>
  <si>
    <t>MG/RJ</t>
  </si>
  <si>
    <t>TO</t>
  </si>
  <si>
    <t>AM/MT</t>
  </si>
  <si>
    <t>MS/MT</t>
  </si>
  <si>
    <t>RO/MT/AM</t>
  </si>
  <si>
    <t>BA/MG</t>
  </si>
  <si>
    <t>AM/RO</t>
  </si>
  <si>
    <t>PR/SC</t>
  </si>
  <si>
    <t>PB/PE</t>
  </si>
  <si>
    <t>AC/AM</t>
  </si>
  <si>
    <t>MATA ATLÂNTICA e SISTEMA COSTEIRO-MARINHO</t>
  </si>
  <si>
    <t>CAATINGA e CERRADO</t>
  </si>
  <si>
    <t>SISTEMA COSTEIRO-MARINHO</t>
  </si>
  <si>
    <t>SISTEMA COSTEIRO-MARINHO e MATA ATLÂNTICA</t>
  </si>
  <si>
    <t>CERRADO, CAATINGA e SISTEMA COSTEIRO-MARINHO</t>
  </si>
  <si>
    <t>AMAZÔNIA</t>
  </si>
  <si>
    <t>CERRADO e MATA ATLÂNTICA</t>
  </si>
  <si>
    <t>MATA ATLÂNTICA e CERRADO</t>
  </si>
  <si>
    <t>CERRADO E MATA ATLÂNTICA</t>
  </si>
  <si>
    <t>CERRADO e SISTEMA COSTEIRO-MARINHO</t>
  </si>
  <si>
    <t>SISTEMA COSTEIRO-MARINHO, AMAZÔNIA e CERRADO</t>
  </si>
  <si>
    <t>AMAZÔNIA e SISTEMA COSTEIRO-MARINHO</t>
  </si>
  <si>
    <t>AMAZÔNIA Port 96 MMA</t>
  </si>
  <si>
    <t>Subtotal:</t>
  </si>
  <si>
    <t>Fonte:  Coordenação de Consolidação de Limites e https://www.gov.br/icmbio/pt-br/assuntos/dados_geoespaciais</t>
  </si>
  <si>
    <r>
      <t>Área (em hectares)</t>
    </r>
    <r>
      <rPr>
        <b/>
        <sz val="12"/>
        <color rgb="FFFF0000"/>
        <rFont val="Verdana"/>
        <family val="2"/>
      </rPr>
      <t>**</t>
    </r>
  </si>
  <si>
    <t xml:space="preserve">DEC S/N, de 21/06/2006 </t>
  </si>
  <si>
    <t>Unidades de Conservação Federais de Posse e Domínio Públicos</t>
  </si>
  <si>
    <t xml:space="preserve">DEC 73.683, DE 19/02/1974; DEC 90.823, DE 18/01/1985; DEC S/N DE 13/02/2006; LEI 12.678, de 25/07/2012 </t>
  </si>
  <si>
    <t>ICMBio Boca do Acre</t>
  </si>
  <si>
    <t>ICMBio Gurupá</t>
  </si>
  <si>
    <t>* Área aproximada obtida por meio de software de SIG com cálculos em projeção equivalente cônica de Albers. Os cálculos de área aqui apresentados não descontam as sobreposições existentes entre as UCs federais de diferentes categorias.</t>
  </si>
  <si>
    <t>*Área aproximada obtida por meio de software de SIG com cálculos em projeção equivalente cônica de Albers. Os cálculos de área aqui apresentados não descontam as sobreposições existentes entre as UCs federais de diferentes categorias.</t>
  </si>
  <si>
    <t>** Para fins de cálculo na presente planilha, para as UCs que ocorrem em mais de um bioma, considera-se apenas o bioma que abrange 50% ou mais de seu território.  Área aproximada obtida por meio de software de SIG com cálculos em projeção equivalente cônica de Albers para as UCs que possuem território em mais de um fuso UTM e em projeção UTM para UCs que se situam em um único fuso. Os cálculos de área aqui apresentados não descontam as sobreposições existentes entre as UCs federais de diferentes categorias.</t>
  </si>
  <si>
    <t>DEC 99.166, de 13/03/1990  e Lei 15.039/24</t>
  </si>
  <si>
    <t>DEC 3.238, de 10/11/1999 ; DEC 9.638, de 26/12/2018 e Lei 15.039/24</t>
  </si>
  <si>
    <t>ICMBio Serra do Cachimbo</t>
  </si>
  <si>
    <t>ICMBio Médio Tapajós</t>
  </si>
  <si>
    <t>ICMBio Jamanxim</t>
  </si>
  <si>
    <t>DEC S/N, de 04/06/2004; DEC S/N, de 20/02/2006; LEI 15.090 de 07/01/2025</t>
  </si>
  <si>
    <t>ATUALIZADO EM FEVEREIRO DE 2025</t>
  </si>
  <si>
    <t>Área de Proteção Ambiental do Tapajós</t>
  </si>
  <si>
    <t>Reserva Extrativista Marinha de Caeté-Taperaçu</t>
  </si>
  <si>
    <t>(02070.000227/2017-11)</t>
  </si>
  <si>
    <t>(02122.000726/2019-18)</t>
  </si>
  <si>
    <t>Parque Nacional de Aparados da Serra</t>
  </si>
  <si>
    <t>(02023.003004/2005-20)</t>
  </si>
  <si>
    <t>Parque Nacional da Serra Geral</t>
  </si>
  <si>
    <t xml:space="preserve">*Os limites das Unidades de Conservação Federais podem ser alterados mediante Decreto de Lei sancionada pelo presidente da República e além disso, são constantemente atualizados pelo ICMBio por meio de demarcação oficial do perímetro ou por análises técnicas realizadas pela Coordenação de Consolidação de Limites (CCOL), envolvendo a adequação dos polígonos das UCs criadas desde o primeiro Parque Nacional em 1937, aos padrões geográficos de dados mais atuais, que permite a correção de defasagens dos dados vetoriais. As bases de dados geográficas oficiais utilizadas como fontes de dados em escalas topográficas para elaboração das poligonais das UCs federais são sempre aproximadas e possuem deformações cartográficas decorrentes de diferentes projeções, transformações entre sistemas de referências, exageros gráficos e generalizações, diversidade de escalas e de datas de elaboração e outros aspectos técnicos que podem interferir na precisão final de perímetro e área. Sendo assim, a CCOL/ICMBio realiza quadrimestralmente a Verificação e o Refinamento dos limites de UCs, avaliando a consistência do polígono da UC em relação ao seu ato legal de criação, alteração ou demarcação homologada pelo ICMBio, podendo ocorrer o refinamento do limite quando for demandado e se houver bases de dados mais precisas e atuais. </t>
  </si>
  <si>
    <t>LISTA DE UNIDADES DE CONSERVAÇÃO FEDERAIS COM ALTERAÇÃO* DE LIMITES DESDE A ÚLTIMA PUBLICAÇÃO QUADRIMESTRAL REALIZADA EM DEZEMBRO DE 2024</t>
  </si>
  <si>
    <r>
      <rPr>
        <b/>
        <sz val="12"/>
        <color rgb="FFFF0000"/>
        <rFont val="Verdana"/>
        <family val="2"/>
      </rPr>
      <t>**</t>
    </r>
    <r>
      <rPr>
        <b/>
        <sz val="10"/>
        <color rgb="FF000000"/>
        <rFont val="Verdana"/>
        <family val="2"/>
      </rPr>
      <t xml:space="preserve">Área Total: </t>
    </r>
    <r>
      <rPr>
        <sz val="10"/>
        <color rgb="FF000000"/>
        <rFont val="Verdana"/>
        <family val="2"/>
      </rPr>
      <t>Área aproximada obtida por meio de software de SIG com cálculos em projeção equivalente cônica de Albers para as UCs que possuem território em mais de um fuso UTM e em projeção UTM para UCs que se situam em um único fuso. Os cálculos de área aqui apresentados</t>
    </r>
    <r>
      <rPr>
        <b/>
        <sz val="10"/>
        <color rgb="FF000000"/>
        <rFont val="Verdana"/>
        <family val="2"/>
      </rPr>
      <t xml:space="preserve"> não descontam as sobreposições existentes entre as UCs</t>
    </r>
    <r>
      <rPr>
        <sz val="10"/>
        <color rgb="FF000000"/>
        <rFont val="Verdana"/>
        <family val="2"/>
      </rPr>
      <t xml:space="preserve"> federais de diferentes categorias.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</si>
</sst>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
    <numFmt numFmtId="165" formatCode="_(* #,##0.00_);_(* \(#,##0.00\);_(* \-??_);_(@_)"/>
    <numFmt numFmtId="166" formatCode="_(* #,##0.00_);_(* \(#,##0.00\);_(* &quot;-&quot;??_);_(@_)"/>
    <numFmt numFmtId="167" formatCode="0.0"/>
    <numFmt numFmtId="168" formatCode="_(* #,##0_);_(* \(#,##0\);_(* &quot;-&quot;??_);_(@_)"/>
  </numFmts>
  <fonts count="37"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Verdana"/>
      <family val="2"/>
    </font>
    <font>
      <b/>
      <sz val="10"/>
      <color rgb="FF000000"/>
      <name val="Verdana"/>
      <family val="2"/>
    </font>
    <font>
      <b/>
      <sz val="10"/>
      <color theme="1"/>
      <name val="Verdana"/>
      <family val="2"/>
    </font>
    <font>
      <sz val="10"/>
      <color rgb="FF000000"/>
      <name val="Verdana"/>
      <family val="2"/>
    </font>
    <font>
      <i/>
      <sz val="10"/>
      <color rgb="FF000000"/>
      <name val="Verdana"/>
      <family val="2"/>
    </font>
    <font>
      <b/>
      <sz val="12"/>
      <color rgb="FF000000"/>
      <name val="Verdana"/>
      <family val="2"/>
    </font>
    <font>
      <b/>
      <sz val="12"/>
      <color rgb="FFFF0000"/>
      <name val="Verdana"/>
      <family val="2"/>
    </font>
    <font>
      <i/>
      <sz val="10"/>
      <color theme="1"/>
      <name val="Verdana"/>
      <family val="2"/>
    </font>
    <font>
      <i/>
      <sz val="11"/>
      <color theme="1"/>
      <name val="Calibri"/>
      <family val="2"/>
      <scheme val="minor"/>
    </font>
    <font>
      <b/>
      <sz val="11"/>
      <color theme="1"/>
      <name val="Calibri"/>
      <family val="2"/>
      <scheme val="minor"/>
    </font>
    <font>
      <sz val="10"/>
      <color theme="1"/>
      <name val="Verdana"/>
      <family val="2"/>
    </font>
    <font>
      <b/>
      <sz val="11"/>
      <color indexed="8"/>
      <name val="Arial"/>
      <family val="2"/>
    </font>
    <font>
      <sz val="10"/>
      <color indexed="8"/>
      <name val="Verdana"/>
      <family val="2"/>
    </font>
    <font>
      <b/>
      <sz val="10"/>
      <color indexed="8"/>
      <name val="Verdana"/>
      <family val="2"/>
    </font>
    <font>
      <b/>
      <sz val="10"/>
      <color indexed="9"/>
      <name val="Verdana"/>
      <family val="2"/>
    </font>
    <font>
      <b/>
      <sz val="10"/>
      <name val="Verdana"/>
      <family val="2"/>
    </font>
    <font>
      <b/>
      <sz val="10"/>
      <color rgb="FFFFFFFF"/>
      <name val="Verdana"/>
      <family val="2"/>
    </font>
    <font>
      <sz val="11"/>
      <color indexed="8"/>
      <name val="Calibri"/>
      <family val="2"/>
    </font>
    <font>
      <b/>
      <sz val="10"/>
      <color theme="0"/>
      <name val="Verdana"/>
      <family val="2"/>
    </font>
    <font>
      <b/>
      <sz val="11"/>
      <color indexed="9"/>
      <name val="Verdana"/>
      <family val="2"/>
    </font>
    <font>
      <b/>
      <i/>
      <sz val="10"/>
      <name val="Verdana"/>
      <family val="2"/>
    </font>
    <font>
      <b/>
      <i/>
      <sz val="10"/>
      <color indexed="8"/>
      <name val="Verdana"/>
      <family val="2"/>
    </font>
    <font>
      <b/>
      <sz val="11"/>
      <color indexed="8"/>
      <name val="Calibri"/>
      <family val="2"/>
    </font>
    <font>
      <sz val="11"/>
      <color rgb="FF000000"/>
      <name val="Verdana"/>
      <family val="2"/>
    </font>
    <font>
      <b/>
      <sz val="11"/>
      <color rgb="FF000000"/>
      <name val="Verdana"/>
      <family val="2"/>
    </font>
    <font>
      <i/>
      <sz val="10"/>
      <color indexed="8"/>
      <name val="Verdana"/>
      <family val="2"/>
    </font>
    <font>
      <b/>
      <sz val="11"/>
      <color rgb="FFFFFFFF"/>
      <name val="Verdana"/>
      <family val="2"/>
    </font>
    <font>
      <sz val="11"/>
      <color theme="1"/>
      <name val="Verdana"/>
      <family val="2"/>
    </font>
    <font>
      <b/>
      <i/>
      <sz val="10"/>
      <color theme="1"/>
      <name val="Verdana"/>
      <family val="2"/>
    </font>
    <font>
      <sz val="10"/>
      <name val="Verdana"/>
      <family val="2"/>
    </font>
    <font>
      <sz val="9"/>
      <color theme="1"/>
      <name val="Verdana"/>
      <family val="2"/>
    </font>
    <font>
      <b/>
      <sz val="10"/>
      <color rgb="FFFF0000"/>
      <name val="Verdana"/>
      <family val="2"/>
    </font>
  </fonts>
  <fills count="24">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rgb="FFFFFFCC"/>
      </patternFill>
    </fill>
    <fill>
      <patternFill patternType="solid">
        <fgColor theme="2" tint="-9.9978637043366805E-2"/>
        <bgColor indexed="64"/>
      </patternFill>
    </fill>
    <fill>
      <patternFill patternType="solid">
        <fgColor indexed="17"/>
        <bgColor indexed="21"/>
      </patternFill>
    </fill>
    <fill>
      <patternFill patternType="solid">
        <fgColor theme="0" tint="-4.9989318521683403E-2"/>
        <bgColor indexed="21"/>
      </patternFill>
    </fill>
    <fill>
      <patternFill patternType="solid">
        <fgColor rgb="FF008000"/>
        <bgColor rgb="FF000000"/>
      </patternFill>
    </fill>
    <fill>
      <patternFill patternType="solid">
        <fgColor rgb="FF008000"/>
        <bgColor rgb="FF008080"/>
      </patternFill>
    </fill>
    <fill>
      <patternFill patternType="solid">
        <fgColor theme="0" tint="-0.14999847407452621"/>
        <bgColor indexed="64"/>
      </patternFill>
    </fill>
    <fill>
      <patternFill patternType="solid">
        <fgColor rgb="FF008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66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499984740745262"/>
        <bgColor indexed="64"/>
      </patternFill>
    </fill>
    <fill>
      <patternFill patternType="solid">
        <fgColor theme="0"/>
        <bgColor indexed="9"/>
      </patternFill>
    </fill>
    <fill>
      <patternFill patternType="solid">
        <fgColor theme="0"/>
        <bgColor rgb="FFFFFFFF"/>
      </patternFill>
    </fill>
    <fill>
      <patternFill patternType="solid">
        <fgColor theme="0" tint="-0.249977111117893"/>
        <bgColor indexed="9"/>
      </patternFill>
    </fill>
    <fill>
      <patternFill patternType="solid">
        <fgColor theme="0" tint="-0.249977111117893"/>
        <bgColor rgb="FFFFFFFF"/>
      </patternFill>
    </fill>
    <fill>
      <patternFill patternType="solid">
        <fgColor theme="0" tint="-0.249977111117893"/>
        <bgColor rgb="FF000000"/>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1"/>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theme="1"/>
      </right>
      <top style="medium">
        <color theme="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theme="0"/>
      </bottom>
      <diagonal/>
    </border>
    <border>
      <left/>
      <right/>
      <top style="thin">
        <color theme="0"/>
      </top>
      <bottom style="thin">
        <color theme="0"/>
      </bottom>
      <diagonal/>
    </border>
    <border>
      <left style="thick">
        <color theme="0"/>
      </left>
      <right style="thick">
        <color theme="0"/>
      </right>
      <top style="thick">
        <color indexed="64"/>
      </top>
      <bottom style="thick">
        <color theme="0"/>
      </bottom>
      <diagonal/>
    </border>
    <border>
      <left style="thick">
        <color theme="0"/>
      </left>
      <right style="thick">
        <color indexed="64"/>
      </right>
      <top style="thick">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indexed="64"/>
      </right>
      <top style="thick">
        <color theme="0"/>
      </top>
      <bottom style="thick">
        <color theme="0"/>
      </bottom>
      <diagonal/>
    </border>
    <border>
      <left style="thick">
        <color theme="0"/>
      </left>
      <right style="thick">
        <color theme="0"/>
      </right>
      <top style="thick">
        <color theme="0"/>
      </top>
      <bottom style="thick">
        <color indexed="64"/>
      </bottom>
      <diagonal/>
    </border>
    <border>
      <left style="thick">
        <color theme="0"/>
      </left>
      <right style="thick">
        <color indexed="64"/>
      </right>
      <top style="thick">
        <color theme="0"/>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ck">
        <color theme="1"/>
      </left>
      <right style="thick">
        <color theme="0"/>
      </right>
      <top style="thick">
        <color indexed="64"/>
      </top>
      <bottom style="thick">
        <color theme="0"/>
      </bottom>
      <diagonal/>
    </border>
    <border>
      <left style="thick">
        <color theme="1"/>
      </left>
      <right style="thick">
        <color theme="0"/>
      </right>
      <top style="thick">
        <color theme="0"/>
      </top>
      <bottom style="thick">
        <color theme="0"/>
      </bottom>
      <diagonal/>
    </border>
    <border>
      <left style="thick">
        <color theme="1"/>
      </left>
      <right style="thick">
        <color theme="0"/>
      </right>
      <top style="thick">
        <color theme="0"/>
      </top>
      <bottom style="thick">
        <color indexed="64"/>
      </bottom>
      <diagonal/>
    </border>
    <border>
      <left/>
      <right style="thin">
        <color indexed="64"/>
      </right>
      <top/>
      <bottom style="thin">
        <color indexed="64"/>
      </bottom>
      <diagonal/>
    </border>
  </borders>
  <cellStyleXfs count="7">
    <xf numFmtId="0" fontId="0" fillId="0" borderId="0" applyNumberFormat="0" applyBorder="0" applyAlignment="0"/>
    <xf numFmtId="0" fontId="4" fillId="0" borderId="0"/>
    <xf numFmtId="0" fontId="22" fillId="0" borderId="0"/>
    <xf numFmtId="165" fontId="22" fillId="0" borderId="0" applyFill="0" applyBorder="0" applyAlignment="0" applyProtection="0"/>
    <xf numFmtId="0" fontId="3" fillId="0" borderId="0"/>
    <xf numFmtId="0" fontId="3" fillId="4" borderId="7" applyNumberFormat="0" applyFont="0" applyAlignment="0" applyProtection="0"/>
    <xf numFmtId="166" fontId="3" fillId="0" borderId="0" applyFont="0" applyFill="0" applyBorder="0" applyAlignment="0" applyProtection="0"/>
  </cellStyleXfs>
  <cellXfs count="183">
    <xf numFmtId="0" fontId="0" fillId="0" borderId="0" xfId="0"/>
    <xf numFmtId="0" fontId="0" fillId="0" borderId="0" xfId="0" applyAlignment="1">
      <alignment wrapText="1"/>
    </xf>
    <xf numFmtId="0" fontId="0" fillId="0" borderId="0" xfId="0" applyAlignment="1">
      <alignment horizontal="left" vertical="center"/>
    </xf>
    <xf numFmtId="0" fontId="8" fillId="0" borderId="0" xfId="0" applyFont="1" applyAlignment="1">
      <alignment horizontal="left" vertical="center"/>
    </xf>
    <xf numFmtId="0" fontId="8" fillId="0" borderId="0" xfId="0" applyFont="1"/>
    <xf numFmtId="0" fontId="8" fillId="0" borderId="0" xfId="0" applyFont="1" applyAlignment="1">
      <alignment wrapText="1"/>
    </xf>
    <xf numFmtId="1" fontId="8" fillId="2" borderId="1" xfId="0" applyNumberFormat="1" applyFont="1" applyFill="1" applyBorder="1" applyAlignment="1">
      <alignment vertical="center" wrapText="1"/>
    </xf>
    <xf numFmtId="4" fontId="10" fillId="2" borderId="1" xfId="0" applyNumberFormat="1" applyFont="1" applyFill="1" applyBorder="1" applyAlignment="1">
      <alignment vertical="center"/>
    </xf>
    <xf numFmtId="0" fontId="5" fillId="3" borderId="5" xfId="0" applyFont="1" applyFill="1" applyBorder="1" applyAlignment="1">
      <alignment vertical="center" wrapText="1"/>
    </xf>
    <xf numFmtId="0" fontId="5" fillId="3" borderId="6" xfId="0" applyFont="1" applyFill="1" applyBorder="1" applyAlignment="1">
      <alignment vertical="center" wrapText="1"/>
    </xf>
    <xf numFmtId="0" fontId="12" fillId="0" borderId="0" xfId="0" applyFont="1" applyBorder="1" applyAlignment="1"/>
    <xf numFmtId="0" fontId="12" fillId="0" borderId="0" xfId="1" applyFont="1"/>
    <xf numFmtId="0" fontId="13" fillId="0" borderId="0" xfId="0" applyFont="1" applyBorder="1" applyAlignment="1"/>
    <xf numFmtId="0" fontId="0" fillId="0" borderId="0" xfId="0" applyBorder="1"/>
    <xf numFmtId="0" fontId="15" fillId="0" borderId="1" xfId="0" applyFont="1" applyBorder="1" applyAlignment="1"/>
    <xf numFmtId="0" fontId="15" fillId="0" borderId="1" xfId="1" applyFont="1" applyBorder="1"/>
    <xf numFmtId="0" fontId="3" fillId="0" borderId="1" xfId="0" applyFont="1" applyBorder="1" applyAlignment="1"/>
    <xf numFmtId="0" fontId="22" fillId="0" borderId="0" xfId="2"/>
    <xf numFmtId="0" fontId="22" fillId="0" borderId="0" xfId="2" applyAlignment="1">
      <alignment horizontal="center"/>
    </xf>
    <xf numFmtId="4" fontId="16" fillId="0" borderId="0" xfId="2" applyNumberFormat="1" applyFont="1"/>
    <xf numFmtId="0" fontId="17" fillId="0" borderId="8" xfId="2" applyFont="1" applyBorder="1"/>
    <xf numFmtId="0" fontId="17" fillId="0" borderId="9" xfId="2" applyFont="1" applyBorder="1"/>
    <xf numFmtId="0" fontId="17" fillId="0" borderId="9" xfId="2" applyFont="1" applyBorder="1" applyAlignment="1">
      <alignment horizontal="center"/>
    </xf>
    <xf numFmtId="4" fontId="18" fillId="0" borderId="10" xfId="2" applyNumberFormat="1" applyFont="1" applyBorder="1"/>
    <xf numFmtId="0" fontId="17" fillId="0" borderId="11" xfId="2" applyFont="1" applyBorder="1"/>
    <xf numFmtId="0" fontId="18" fillId="0" borderId="12" xfId="2" applyFont="1" applyBorder="1"/>
    <xf numFmtId="0" fontId="17" fillId="0" borderId="12" xfId="2" applyFont="1" applyBorder="1" applyAlignment="1">
      <alignment horizontal="center"/>
    </xf>
    <xf numFmtId="4" fontId="18" fillId="0" borderId="13" xfId="2" applyNumberFormat="1" applyFont="1" applyBorder="1"/>
    <xf numFmtId="0" fontId="17" fillId="0" borderId="14" xfId="2" applyFont="1" applyBorder="1"/>
    <xf numFmtId="0" fontId="17" fillId="0" borderId="15" xfId="2" applyFont="1" applyBorder="1"/>
    <xf numFmtId="0" fontId="17" fillId="0" borderId="15" xfId="2" applyFont="1" applyBorder="1" applyAlignment="1">
      <alignment horizontal="center"/>
    </xf>
    <xf numFmtId="4" fontId="18" fillId="0" borderId="16" xfId="2" applyNumberFormat="1" applyFont="1" applyBorder="1"/>
    <xf numFmtId="0" fontId="19" fillId="6" borderId="20" xfId="2" applyFont="1" applyFill="1" applyBorder="1" applyAlignment="1">
      <alignment horizontal="center"/>
    </xf>
    <xf numFmtId="0" fontId="19" fillId="6" borderId="1" xfId="2" applyFont="1" applyFill="1" applyBorder="1" applyAlignment="1">
      <alignment horizontal="center"/>
    </xf>
    <xf numFmtId="4" fontId="19" fillId="6" borderId="21" xfId="2" applyNumberFormat="1" applyFont="1" applyFill="1" applyBorder="1" applyAlignment="1">
      <alignment horizontal="center"/>
    </xf>
    <xf numFmtId="0" fontId="19" fillId="6" borderId="1" xfId="2" applyFont="1" applyFill="1" applyBorder="1"/>
    <xf numFmtId="0" fontId="19" fillId="6" borderId="26" xfId="2" applyFont="1" applyFill="1" applyBorder="1"/>
    <xf numFmtId="0" fontId="19" fillId="6" borderId="3" xfId="2" applyFont="1" applyFill="1" applyBorder="1"/>
    <xf numFmtId="0" fontId="17" fillId="0" borderId="0" xfId="2" applyFont="1"/>
    <xf numFmtId="0" fontId="17" fillId="0" borderId="0" xfId="2" applyFont="1" applyAlignment="1">
      <alignment horizontal="center"/>
    </xf>
    <xf numFmtId="4" fontId="18" fillId="0" borderId="0" xfId="2" applyNumberFormat="1" applyFont="1"/>
    <xf numFmtId="0" fontId="12" fillId="0" borderId="0" xfId="2" applyFont="1"/>
    <xf numFmtId="0" fontId="27" fillId="0" borderId="0" xfId="2" applyFont="1"/>
    <xf numFmtId="0" fontId="13" fillId="0" borderId="0" xfId="2" applyFont="1"/>
    <xf numFmtId="0" fontId="5" fillId="11" borderId="31" xfId="2" applyFont="1" applyFill="1" applyBorder="1" applyAlignment="1">
      <alignment horizontal="center" vertical="center" wrapText="1"/>
    </xf>
    <xf numFmtId="0" fontId="5" fillId="11" borderId="32" xfId="2" applyFont="1" applyFill="1" applyBorder="1" applyAlignment="1">
      <alignment horizontal="center" vertical="center" wrapText="1"/>
    </xf>
    <xf numFmtId="0" fontId="28" fillId="12" borderId="33" xfId="2" applyFont="1" applyFill="1" applyBorder="1" applyAlignment="1">
      <alignment horizontal="center" vertical="center"/>
    </xf>
    <xf numFmtId="4" fontId="29" fillId="12" borderId="1" xfId="2" applyNumberFormat="1" applyFont="1" applyFill="1" applyBorder="1" applyAlignment="1">
      <alignment horizontal="center" vertical="center"/>
    </xf>
    <xf numFmtId="0" fontId="28" fillId="10" borderId="1" xfId="2" applyFont="1" applyFill="1" applyBorder="1" applyAlignment="1">
      <alignment horizontal="center" vertical="center"/>
    </xf>
    <xf numFmtId="4" fontId="29" fillId="10" borderId="1" xfId="2" applyNumberFormat="1" applyFont="1" applyFill="1" applyBorder="1" applyAlignment="1">
      <alignment horizontal="center" vertical="center"/>
    </xf>
    <xf numFmtId="0" fontId="28" fillId="12" borderId="1" xfId="2" applyFont="1" applyFill="1" applyBorder="1" applyAlignment="1">
      <alignment horizontal="center" vertical="center"/>
    </xf>
    <xf numFmtId="4" fontId="16" fillId="0" borderId="0" xfId="5" applyNumberFormat="1" applyFont="1" applyFill="1" applyBorder="1"/>
    <xf numFmtId="0" fontId="28" fillId="12" borderId="34" xfId="2" applyFont="1" applyFill="1" applyBorder="1" applyAlignment="1">
      <alignment horizontal="center" vertical="center"/>
    </xf>
    <xf numFmtId="0" fontId="29" fillId="13" borderId="1" xfId="2" applyFont="1" applyFill="1" applyBorder="1" applyAlignment="1">
      <alignment horizontal="justify" vertical="center"/>
    </xf>
    <xf numFmtId="0" fontId="29" fillId="13" borderId="1" xfId="2" applyFont="1" applyFill="1" applyBorder="1" applyAlignment="1">
      <alignment horizontal="center" vertical="center"/>
    </xf>
    <xf numFmtId="4" fontId="29" fillId="13" borderId="1" xfId="2" applyNumberFormat="1" applyFont="1" applyFill="1" applyBorder="1" applyAlignment="1">
      <alignment horizontal="center" vertical="center"/>
    </xf>
    <xf numFmtId="0" fontId="24" fillId="6" borderId="1" xfId="2" applyFont="1" applyFill="1" applyBorder="1" applyAlignment="1">
      <alignment horizontal="center" vertical="center"/>
    </xf>
    <xf numFmtId="0" fontId="28" fillId="12" borderId="25" xfId="2" applyFont="1" applyFill="1" applyBorder="1" applyAlignment="1">
      <alignment horizontal="left" vertical="center" wrapText="1"/>
    </xf>
    <xf numFmtId="0" fontId="28" fillId="10" borderId="20" xfId="2" applyFont="1" applyFill="1" applyBorder="1" applyAlignment="1">
      <alignment horizontal="left" vertical="center" wrapText="1"/>
    </xf>
    <xf numFmtId="0" fontId="28" fillId="12" borderId="20" xfId="2" applyFont="1" applyFill="1" applyBorder="1" applyAlignment="1">
      <alignment horizontal="left" vertical="center" wrapText="1"/>
    </xf>
    <xf numFmtId="0" fontId="28" fillId="12" borderId="22" xfId="2" applyFont="1" applyFill="1" applyBorder="1" applyAlignment="1">
      <alignment horizontal="left" vertical="center" wrapText="1"/>
    </xf>
    <xf numFmtId="0" fontId="3" fillId="0" borderId="0" xfId="4"/>
    <xf numFmtId="4" fontId="0" fillId="0" borderId="0" xfId="6" applyNumberFormat="1" applyFont="1" applyAlignment="1">
      <alignment wrapText="1"/>
    </xf>
    <xf numFmtId="0" fontId="3" fillId="0" borderId="35" xfId="4" applyBorder="1"/>
    <xf numFmtId="4" fontId="3" fillId="0" borderId="0" xfId="4" applyNumberFormat="1"/>
    <xf numFmtId="0" fontId="23" fillId="14" borderId="1" xfId="4" applyFont="1" applyFill="1" applyBorder="1" applyAlignment="1">
      <alignment horizontal="center" vertical="center" wrapText="1"/>
    </xf>
    <xf numFmtId="4" fontId="23" fillId="14" borderId="1" xfId="6" applyNumberFormat="1" applyFont="1" applyFill="1" applyBorder="1" applyAlignment="1">
      <alignment horizontal="center" vertical="center" wrapText="1"/>
    </xf>
    <xf numFmtId="0" fontId="14" fillId="0" borderId="36" xfId="4" applyFont="1" applyBorder="1" applyAlignment="1">
      <alignment horizontal="left"/>
    </xf>
    <xf numFmtId="0" fontId="3" fillId="0" borderId="0" xfId="4" applyAlignment="1">
      <alignment vertical="center" wrapText="1"/>
    </xf>
    <xf numFmtId="167" fontId="7" fillId="15" borderId="1" xfId="4" applyNumberFormat="1" applyFont="1" applyFill="1" applyBorder="1"/>
    <xf numFmtId="168" fontId="7" fillId="15" borderId="1" xfId="4" applyNumberFormat="1" applyFont="1" applyFill="1" applyBorder="1"/>
    <xf numFmtId="166" fontId="7" fillId="15" borderId="1" xfId="6" applyFont="1" applyFill="1" applyBorder="1"/>
    <xf numFmtId="4" fontId="7" fillId="15" borderId="1" xfId="6" applyNumberFormat="1" applyFont="1" applyFill="1" applyBorder="1"/>
    <xf numFmtId="166" fontId="15" fillId="0" borderId="1" xfId="6" applyFont="1" applyBorder="1" applyAlignment="1">
      <alignment horizontal="left" indent="1"/>
    </xf>
    <xf numFmtId="0" fontId="15" fillId="0" borderId="1" xfId="4" applyFont="1" applyBorder="1"/>
    <xf numFmtId="167" fontId="15" fillId="0" borderId="1" xfId="4" applyNumberFormat="1" applyFont="1" applyBorder="1"/>
    <xf numFmtId="4" fontId="15" fillId="0" borderId="1" xfId="4" applyNumberFormat="1" applyFont="1" applyBorder="1"/>
    <xf numFmtId="0" fontId="3" fillId="0" borderId="36" xfId="4" applyBorder="1" applyAlignment="1">
      <alignment horizontal="left" indent="1"/>
    </xf>
    <xf numFmtId="168" fontId="7" fillId="15" borderId="1" xfId="6" applyNumberFormat="1" applyFont="1" applyFill="1" applyBorder="1"/>
    <xf numFmtId="0" fontId="15" fillId="0" borderId="1" xfId="4" applyFont="1" applyBorder="1" applyAlignment="1">
      <alignment horizontal="left" indent="1"/>
    </xf>
    <xf numFmtId="4" fontId="15" fillId="0" borderId="1" xfId="6" applyNumberFormat="1" applyFont="1" applyBorder="1"/>
    <xf numFmtId="4" fontId="20" fillId="15" borderId="1" xfId="6" applyNumberFormat="1" applyFont="1" applyFill="1" applyBorder="1"/>
    <xf numFmtId="168" fontId="15" fillId="0" borderId="1" xfId="6" applyNumberFormat="1" applyFont="1" applyBorder="1"/>
    <xf numFmtId="166" fontId="15" fillId="0" borderId="1" xfId="6" applyFont="1" applyFill="1" applyBorder="1"/>
    <xf numFmtId="166" fontId="7" fillId="16" borderId="1" xfId="6" applyFont="1" applyFill="1" applyBorder="1"/>
    <xf numFmtId="168" fontId="7" fillId="16" borderId="1" xfId="6" applyNumberFormat="1" applyFont="1" applyFill="1" applyBorder="1"/>
    <xf numFmtId="167" fontId="7" fillId="16" borderId="1" xfId="4" applyNumberFormat="1" applyFont="1" applyFill="1" applyBorder="1"/>
    <xf numFmtId="4" fontId="7" fillId="16" borderId="1" xfId="6" applyNumberFormat="1" applyFont="1" applyFill="1" applyBorder="1"/>
    <xf numFmtId="0" fontId="7" fillId="15" borderId="1" xfId="4" applyFont="1" applyFill="1" applyBorder="1"/>
    <xf numFmtId="0" fontId="3" fillId="0" borderId="36" xfId="4" applyBorder="1"/>
    <xf numFmtId="0" fontId="20" fillId="2" borderId="6" xfId="4" applyFont="1" applyFill="1" applyBorder="1" applyAlignment="1">
      <alignment vertical="center"/>
    </xf>
    <xf numFmtId="0" fontId="15" fillId="0" borderId="0" xfId="4" applyFont="1" applyAlignment="1">
      <alignment wrapText="1"/>
    </xf>
    <xf numFmtId="0" fontId="15" fillId="0" borderId="0" xfId="4" applyFont="1"/>
    <xf numFmtId="0" fontId="15" fillId="0" borderId="0" xfId="4" applyFont="1" applyAlignment="1">
      <alignment horizontal="center" wrapText="1"/>
    </xf>
    <xf numFmtId="4" fontId="15" fillId="0" borderId="0" xfId="4" applyNumberFormat="1" applyFont="1"/>
    <xf numFmtId="0" fontId="15" fillId="0" borderId="37" xfId="4" applyFont="1" applyBorder="1" applyAlignment="1">
      <alignment wrapText="1"/>
    </xf>
    <xf numFmtId="4" fontId="15" fillId="0" borderId="38" xfId="4" applyNumberFormat="1" applyFont="1" applyBorder="1"/>
    <xf numFmtId="0" fontId="15" fillId="0" borderId="39" xfId="4" applyFont="1" applyBorder="1" applyAlignment="1">
      <alignment wrapText="1"/>
    </xf>
    <xf numFmtId="4" fontId="15" fillId="0" borderId="40" xfId="4" applyNumberFormat="1" applyFont="1" applyBorder="1"/>
    <xf numFmtId="0" fontId="15" fillId="0" borderId="41" xfId="4" applyFont="1" applyBorder="1" applyAlignment="1">
      <alignment wrapText="1"/>
    </xf>
    <xf numFmtId="4" fontId="15" fillId="0" borderId="42" xfId="4" applyNumberFormat="1" applyFont="1" applyBorder="1"/>
    <xf numFmtId="0" fontId="34" fillId="0" borderId="0" xfId="4" applyFont="1" applyAlignment="1">
      <alignment horizontal="left" vertical="top"/>
    </xf>
    <xf numFmtId="0" fontId="15" fillId="17" borderId="0" xfId="4" applyFont="1" applyFill="1"/>
    <xf numFmtId="0" fontId="3" fillId="0" borderId="0" xfId="4" applyAlignment="1">
      <alignment horizontal="center" wrapText="1"/>
    </xf>
    <xf numFmtId="0" fontId="3" fillId="0" borderId="0" xfId="4" applyAlignment="1">
      <alignment wrapText="1"/>
    </xf>
    <xf numFmtId="0" fontId="23" fillId="18" borderId="1" xfId="4" applyFont="1" applyFill="1" applyBorder="1" applyAlignment="1">
      <alignment horizontal="center" vertical="center" wrapText="1"/>
    </xf>
    <xf numFmtId="4" fontId="23" fillId="18" borderId="47" xfId="4" applyNumberFormat="1" applyFont="1" applyFill="1" applyBorder="1" applyAlignment="1">
      <alignment horizontal="center" vertical="center" wrapText="1"/>
    </xf>
    <xf numFmtId="1" fontId="8" fillId="5" borderId="1" xfId="0" applyNumberFormat="1" applyFont="1" applyFill="1" applyBorder="1" applyAlignment="1">
      <alignment vertical="center" wrapText="1"/>
    </xf>
    <xf numFmtId="1" fontId="0" fillId="0" borderId="1" xfId="0" applyNumberFormat="1" applyBorder="1"/>
    <xf numFmtId="2" fontId="0" fillId="0" borderId="1" xfId="0" applyNumberFormat="1" applyBorder="1"/>
    <xf numFmtId="1" fontId="0" fillId="0" borderId="1" xfId="0" applyNumberFormat="1" applyBorder="1" applyAlignment="1">
      <alignment wrapText="1"/>
    </xf>
    <xf numFmtId="4" fontId="21" fillId="8" borderId="23" xfId="2" applyNumberFormat="1" applyFont="1" applyFill="1" applyBorder="1"/>
    <xf numFmtId="4" fontId="23" fillId="8" borderId="23" xfId="2" applyNumberFormat="1" applyFont="1" applyFill="1" applyBorder="1"/>
    <xf numFmtId="4" fontId="21" fillId="8" borderId="21" xfId="2" applyNumberFormat="1" applyFont="1" applyFill="1" applyBorder="1"/>
    <xf numFmtId="4" fontId="31" fillId="9" borderId="21" xfId="3" applyNumberFormat="1" applyFont="1" applyFill="1" applyBorder="1" applyAlignment="1" applyProtection="1">
      <alignment horizontal="right" vertical="center"/>
    </xf>
    <xf numFmtId="0" fontId="18" fillId="19" borderId="3" xfId="2" applyFont="1" applyFill="1" applyBorder="1" applyAlignment="1">
      <alignment horizontal="right"/>
    </xf>
    <xf numFmtId="0" fontId="18" fillId="19" borderId="26" xfId="2" applyFont="1" applyFill="1" applyBorder="1" applyAlignment="1">
      <alignment horizontal="center"/>
    </xf>
    <xf numFmtId="4" fontId="6" fillId="20" borderId="21" xfId="3" applyNumberFormat="1" applyFont="1" applyFill="1" applyBorder="1"/>
    <xf numFmtId="0" fontId="22" fillId="17" borderId="0" xfId="2" applyFill="1"/>
    <xf numFmtId="0" fontId="18" fillId="21" borderId="1" xfId="2" applyFont="1" applyFill="1" applyBorder="1"/>
    <xf numFmtId="0" fontId="18" fillId="21" borderId="1" xfId="2" applyFont="1" applyFill="1" applyBorder="1" applyAlignment="1">
      <alignment horizontal="center"/>
    </xf>
    <xf numFmtId="4" fontId="6" fillId="22" borderId="21" xfId="3" applyNumberFormat="1" applyFont="1" applyFill="1" applyBorder="1"/>
    <xf numFmtId="4" fontId="6" fillId="23" borderId="23" xfId="2" applyNumberFormat="1" applyFont="1" applyFill="1" applyBorder="1"/>
    <xf numFmtId="0" fontId="20" fillId="21" borderId="1" xfId="2" applyFont="1" applyFill="1" applyBorder="1"/>
    <xf numFmtId="0" fontId="20" fillId="21" borderId="1" xfId="2" applyFont="1" applyFill="1" applyBorder="1" applyAlignment="1">
      <alignment horizontal="center"/>
    </xf>
    <xf numFmtId="0" fontId="15" fillId="0" borderId="48" xfId="4" applyFont="1" applyBorder="1" applyAlignment="1">
      <alignment horizontal="center" wrapText="1"/>
    </xf>
    <xf numFmtId="0" fontId="7" fillId="0" borderId="49" xfId="4" applyFont="1" applyBorder="1" applyAlignment="1">
      <alignment horizontal="left"/>
    </xf>
    <xf numFmtId="0" fontId="15" fillId="0" borderId="50" xfId="4" applyFont="1" applyBorder="1" applyAlignment="1">
      <alignment horizontal="center" wrapText="1"/>
    </xf>
    <xf numFmtId="0" fontId="23" fillId="18" borderId="46" xfId="4" applyFont="1" applyFill="1" applyBorder="1" applyAlignment="1">
      <alignment horizontal="center" vertical="center" wrapText="1"/>
    </xf>
    <xf numFmtId="0" fontId="12" fillId="0" borderId="0" xfId="4" applyFont="1"/>
    <xf numFmtId="0" fontId="13" fillId="0" borderId="0" xfId="4" applyFont="1"/>
    <xf numFmtId="2" fontId="14" fillId="0" borderId="0" xfId="4" applyNumberFormat="1" applyFont="1"/>
    <xf numFmtId="0" fontId="14" fillId="0" borderId="0" xfId="4" applyFont="1"/>
    <xf numFmtId="4" fontId="14" fillId="0" borderId="0" xfId="4" applyNumberFormat="1" applyFont="1"/>
    <xf numFmtId="0" fontId="6" fillId="2" borderId="34" xfId="0" applyFont="1" applyFill="1" applyBorder="1" applyAlignment="1">
      <alignment horizontal="left" vertical="center" wrapText="1"/>
    </xf>
    <xf numFmtId="1" fontId="7" fillId="2" borderId="34" xfId="0" applyNumberFormat="1" applyFont="1" applyFill="1" applyBorder="1" applyAlignment="1">
      <alignment horizontal="left" vertical="center"/>
    </xf>
    <xf numFmtId="1" fontId="7" fillId="2" borderId="34" xfId="0" applyNumberFormat="1" applyFont="1" applyFill="1" applyBorder="1" applyAlignment="1">
      <alignment horizontal="left" vertical="center" wrapText="1"/>
    </xf>
    <xf numFmtId="164" fontId="7" fillId="2" borderId="34" xfId="0" applyNumberFormat="1" applyFont="1" applyFill="1" applyBorder="1" applyAlignment="1">
      <alignment horizontal="lef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51" xfId="0" applyFont="1" applyBorder="1" applyAlignment="1">
      <alignment vertical="center" wrapText="1"/>
    </xf>
    <xf numFmtId="0" fontId="8" fillId="0" borderId="1" xfId="0" applyFont="1" applyBorder="1"/>
    <xf numFmtId="4" fontId="1" fillId="0" borderId="0" xfId="4" applyNumberFormat="1" applyFont="1"/>
    <xf numFmtId="0" fontId="34" fillId="10" borderId="1" xfId="4" applyFont="1" applyFill="1" applyBorder="1" applyAlignment="1">
      <alignment vertical="top" wrapText="1"/>
    </xf>
    <xf numFmtId="0" fontId="34" fillId="10" borderId="1" xfId="4" applyFont="1" applyFill="1" applyBorder="1" applyAlignment="1">
      <alignment horizontal="center" vertical="center" wrapText="1"/>
    </xf>
    <xf numFmtId="4" fontId="34" fillId="10" borderId="1" xfId="4" applyNumberFormat="1" applyFont="1" applyFill="1" applyBorder="1" applyAlignment="1">
      <alignment horizontal="center" vertical="top" wrapText="1"/>
    </xf>
    <xf numFmtId="0" fontId="24" fillId="6" borderId="26" xfId="2" applyFont="1" applyFill="1" applyBorder="1" applyAlignment="1">
      <alignment horizontal="right" vertical="center"/>
    </xf>
    <xf numFmtId="0" fontId="24" fillId="6" borderId="3" xfId="2" applyFont="1" applyFill="1" applyBorder="1" applyAlignment="1">
      <alignment horizontal="right" vertical="center"/>
    </xf>
    <xf numFmtId="0" fontId="19" fillId="6" borderId="17" xfId="2" applyFont="1" applyFill="1" applyBorder="1" applyAlignment="1">
      <alignment horizontal="center"/>
    </xf>
    <xf numFmtId="0" fontId="19" fillId="6" borderId="18" xfId="2" applyFont="1" applyFill="1" applyBorder="1" applyAlignment="1">
      <alignment horizontal="center"/>
    </xf>
    <xf numFmtId="0" fontId="19" fillId="6" borderId="19" xfId="2" applyFont="1" applyFill="1" applyBorder="1" applyAlignment="1">
      <alignment horizontal="center"/>
    </xf>
    <xf numFmtId="0" fontId="20" fillId="7" borderId="22" xfId="2" applyFont="1" applyFill="1" applyBorder="1" applyAlignment="1">
      <alignment horizontal="center" vertical="center"/>
    </xf>
    <xf numFmtId="0" fontId="20" fillId="7" borderId="24" xfId="2" applyFont="1" applyFill="1" applyBorder="1" applyAlignment="1">
      <alignment horizontal="center" vertical="center"/>
    </xf>
    <xf numFmtId="0" fontId="20" fillId="7" borderId="25" xfId="2" applyFont="1" applyFill="1" applyBorder="1" applyAlignment="1">
      <alignment horizontal="center" vertical="center"/>
    </xf>
    <xf numFmtId="0" fontId="25" fillId="13" borderId="26" xfId="2" applyFont="1" applyFill="1" applyBorder="1" applyAlignment="1">
      <alignment horizontal="left" vertical="center" wrapText="1"/>
    </xf>
    <xf numFmtId="0" fontId="25" fillId="13" borderId="3" xfId="2" applyFont="1" applyFill="1" applyBorder="1" applyAlignment="1">
      <alignment horizontal="left" vertical="center" wrapText="1"/>
    </xf>
    <xf numFmtId="0" fontId="25" fillId="13" borderId="27" xfId="2" applyFont="1" applyFill="1" applyBorder="1" applyAlignment="1">
      <alignment horizontal="left" vertical="center" wrapText="1"/>
    </xf>
    <xf numFmtId="0" fontId="26" fillId="21" borderId="28" xfId="2" applyFont="1" applyFill="1" applyBorder="1" applyAlignment="1">
      <alignment horizontal="left" vertical="center" wrapText="1"/>
    </xf>
    <xf numFmtId="0" fontId="26" fillId="21" borderId="29" xfId="2" applyFont="1" applyFill="1" applyBorder="1" applyAlignment="1">
      <alignment horizontal="left" vertical="center" wrapText="1"/>
    </xf>
    <xf numFmtId="0" fontId="26" fillId="21" borderId="30" xfId="2" applyFont="1" applyFill="1" applyBorder="1" applyAlignment="1">
      <alignment horizontal="left" vertical="center" wrapText="1"/>
    </xf>
    <xf numFmtId="0" fontId="15" fillId="0" borderId="1" xfId="4" applyFont="1" applyBorder="1" applyAlignment="1">
      <alignment horizontal="left"/>
    </xf>
    <xf numFmtId="0" fontId="15" fillId="0" borderId="2" xfId="2" applyFont="1" applyBorder="1" applyAlignment="1">
      <alignment horizontal="left"/>
    </xf>
    <xf numFmtId="0" fontId="15" fillId="0" borderId="3" xfId="2" applyFont="1" applyBorder="1" applyAlignment="1">
      <alignment horizontal="left"/>
    </xf>
    <xf numFmtId="0" fontId="15" fillId="0" borderId="4" xfId="2" applyFont="1" applyBorder="1" applyAlignment="1">
      <alignment horizontal="left"/>
    </xf>
    <xf numFmtId="0" fontId="32" fillId="0" borderId="2" xfId="2" applyFont="1" applyBorder="1" applyAlignment="1">
      <alignment horizontal="left"/>
    </xf>
    <xf numFmtId="0" fontId="32" fillId="0" borderId="3" xfId="2" applyFont="1" applyBorder="1" applyAlignment="1">
      <alignment horizontal="left"/>
    </xf>
    <xf numFmtId="0" fontId="32" fillId="0" borderId="4" xfId="2" applyFont="1" applyBorder="1" applyAlignment="1">
      <alignment horizontal="left"/>
    </xf>
    <xf numFmtId="0" fontId="30" fillId="0" borderId="1" xfId="2" applyFont="1" applyBorder="1" applyAlignment="1">
      <alignment horizontal="center" wrapText="1"/>
    </xf>
    <xf numFmtId="0" fontId="13" fillId="0" borderId="1" xfId="4" applyFont="1" applyBorder="1" applyAlignment="1">
      <alignment horizontal="center"/>
    </xf>
    <xf numFmtId="0" fontId="33" fillId="0" borderId="2" xfId="4" applyFont="1" applyBorder="1" applyAlignment="1">
      <alignment horizontal="left" vertical="center" wrapText="1"/>
    </xf>
    <xf numFmtId="0" fontId="33" fillId="0" borderId="3" xfId="4" applyFont="1" applyBorder="1" applyAlignment="1">
      <alignment horizontal="left" vertical="center" wrapText="1"/>
    </xf>
    <xf numFmtId="0" fontId="33" fillId="0" borderId="4" xfId="4" applyFont="1" applyBorder="1" applyAlignment="1">
      <alignment horizontal="left" vertical="center" wrapText="1"/>
    </xf>
    <xf numFmtId="0" fontId="12" fillId="0" borderId="1" xfId="4" applyFont="1" applyBorder="1" applyAlignment="1">
      <alignment horizontal="center"/>
    </xf>
    <xf numFmtId="0" fontId="2" fillId="0" borderId="1" xfId="4" applyFont="1" applyBorder="1" applyAlignment="1">
      <alignment horizontal="center"/>
    </xf>
    <xf numFmtId="0" fontId="7" fillId="10" borderId="43" xfId="4" applyFont="1" applyFill="1" applyBorder="1" applyAlignment="1">
      <alignment horizontal="center" vertical="center" wrapText="1"/>
    </xf>
    <xf numFmtId="0" fontId="7" fillId="10" borderId="44" xfId="4" applyFont="1" applyFill="1" applyBorder="1" applyAlignment="1">
      <alignment horizontal="center" vertical="center" wrapText="1"/>
    </xf>
    <xf numFmtId="0" fontId="7" fillId="10" borderId="45" xfId="4" applyFont="1" applyFill="1" applyBorder="1" applyAlignment="1">
      <alignment horizontal="center" vertical="center" wrapText="1"/>
    </xf>
    <xf numFmtId="0" fontId="35" fillId="0" borderId="43" xfId="4" applyFont="1" applyBorder="1" applyAlignment="1">
      <alignment horizontal="center" vertical="center" wrapText="1"/>
    </xf>
    <xf numFmtId="0" fontId="35" fillId="0" borderId="44" xfId="4" applyFont="1" applyBorder="1" applyAlignment="1">
      <alignment horizontal="center" vertical="center" wrapText="1"/>
    </xf>
    <xf numFmtId="0" fontId="35" fillId="0" borderId="45" xfId="4" applyFont="1" applyBorder="1" applyAlignment="1">
      <alignment horizontal="center" vertical="center" wrapText="1"/>
    </xf>
    <xf numFmtId="0" fontId="15" fillId="0" borderId="1" xfId="4" applyFont="1" applyBorder="1" applyAlignment="1">
      <alignment horizontal="center"/>
    </xf>
    <xf numFmtId="0" fontId="15" fillId="0" borderId="1" xfId="4" applyFont="1" applyBorder="1" applyAlignment="1">
      <alignment horizontal="center" wrapText="1"/>
    </xf>
    <xf numFmtId="4" fontId="36" fillId="15" borderId="1" xfId="6" applyNumberFormat="1" applyFont="1" applyFill="1" applyBorder="1"/>
  </cellXfs>
  <cellStyles count="7">
    <cellStyle name="Normal" xfId="0" builtinId="0"/>
    <cellStyle name="Normal 2" xfId="1" xr:uid="{C76B2A9A-8787-4F9E-A75D-DA9C6A473A35}"/>
    <cellStyle name="Normal 2 2" xfId="4" xr:uid="{4BD40842-5F13-44F7-84A4-B2C63741D7CB}"/>
    <cellStyle name="Normal 3" xfId="2" xr:uid="{C536513D-ACA5-4069-BBD2-46F53018F7DA}"/>
    <cellStyle name="Nota 2" xfId="5" xr:uid="{BCE3D1B4-1A16-4775-AB4C-B71A800B7F45}"/>
    <cellStyle name="Vírgula 2" xfId="3" xr:uid="{486CC2A4-F6AB-4875-879A-8279A55C8806}"/>
    <cellStyle name="Vírgula 3" xfId="6" xr:uid="{5A974DAC-FF45-4E85-8FDD-8D2A834E6597}"/>
  </cellStyles>
  <dxfs count="0"/>
  <tableStyles count="0" defaultTableStyle="TableStyleMedium9" defaultPivotStyle="PivotStyleLight16"/>
  <colors>
    <mruColors>
      <color rgb="FF0066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734786</xdr:colOff>
      <xdr:row>1</xdr:row>
      <xdr:rowOff>81643</xdr:rowOff>
    </xdr:from>
    <xdr:to>
      <xdr:col>4</xdr:col>
      <xdr:colOff>122465</xdr:colOff>
      <xdr:row>1</xdr:row>
      <xdr:rowOff>612322</xdr:rowOff>
    </xdr:to>
    <xdr:pic>
      <xdr:nvPicPr>
        <xdr:cNvPr id="2" name="Imagem 3">
          <a:extLst>
            <a:ext uri="{FF2B5EF4-FFF2-40B4-BE49-F238E27FC236}">
              <a16:creationId xmlns:a16="http://schemas.microsoft.com/office/drawing/2014/main" id="{1C27B21B-AE3A-496C-97BA-6A84F15B7C8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708572" y="176893"/>
          <a:ext cx="449036" cy="530679"/>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1038226</xdr:colOff>
      <xdr:row>1</xdr:row>
      <xdr:rowOff>28575</xdr:rowOff>
    </xdr:from>
    <xdr:to>
      <xdr:col>1</xdr:col>
      <xdr:colOff>1533526</xdr:colOff>
      <xdr:row>3</xdr:row>
      <xdr:rowOff>111919</xdr:rowOff>
    </xdr:to>
    <xdr:pic>
      <xdr:nvPicPr>
        <xdr:cNvPr id="2" name="Imagem 3">
          <a:extLst>
            <a:ext uri="{FF2B5EF4-FFF2-40B4-BE49-F238E27FC236}">
              <a16:creationId xmlns:a16="http://schemas.microsoft.com/office/drawing/2014/main" id="{C2E2ACCE-9881-4975-BFF3-352DD71F33B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33476" y="142875"/>
          <a:ext cx="495300" cy="483394"/>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2559844</xdr:colOff>
      <xdr:row>1</xdr:row>
      <xdr:rowOff>119061</xdr:rowOff>
    </xdr:from>
    <xdr:to>
      <xdr:col>1</xdr:col>
      <xdr:colOff>3008880</xdr:colOff>
      <xdr:row>1</xdr:row>
      <xdr:rowOff>630690</xdr:rowOff>
    </xdr:to>
    <xdr:pic>
      <xdr:nvPicPr>
        <xdr:cNvPr id="2" name="Imagem 3">
          <a:extLst>
            <a:ext uri="{FF2B5EF4-FFF2-40B4-BE49-F238E27FC236}">
              <a16:creationId xmlns:a16="http://schemas.microsoft.com/office/drawing/2014/main" id="{A6418283-F00A-4783-A79F-EBE18B19B28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667000" y="214311"/>
          <a:ext cx="449036" cy="511629"/>
        </a:xfrm>
        <a:prstGeom prst="rect">
          <a:avLst/>
        </a:prstGeom>
        <a:noFill/>
        <a:ln w="9525">
          <a:noFill/>
          <a:round/>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2409032</xdr:colOff>
      <xdr:row>1</xdr:row>
      <xdr:rowOff>35718</xdr:rowOff>
    </xdr:from>
    <xdr:to>
      <xdr:col>3</xdr:col>
      <xdr:colOff>2959653</xdr:colOff>
      <xdr:row>3</xdr:row>
      <xdr:rowOff>160371</xdr:rowOff>
    </xdr:to>
    <xdr:pic>
      <xdr:nvPicPr>
        <xdr:cNvPr id="2" name="Imagem 3">
          <a:extLst>
            <a:ext uri="{FF2B5EF4-FFF2-40B4-BE49-F238E27FC236}">
              <a16:creationId xmlns:a16="http://schemas.microsoft.com/office/drawing/2014/main" id="{490888D7-6163-45CC-801D-A9135446360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254876" y="130968"/>
          <a:ext cx="550621" cy="553278"/>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4F224-A323-46D3-AFBE-A5D3C0019F1D}">
  <sheetPr>
    <tabColor theme="2" tint="-0.249977111117893"/>
  </sheetPr>
  <dimension ref="A1:AG349"/>
  <sheetViews>
    <sheetView tabSelected="1" topLeftCell="A298" zoomScale="70" zoomScaleNormal="70" workbookViewId="0">
      <selection activeCell="I347" sqref="I347"/>
    </sheetView>
  </sheetViews>
  <sheetFormatPr defaultRowHeight="15" x14ac:dyDescent="0.25"/>
  <cols>
    <col min="1" max="1" width="5.7109375" customWidth="1"/>
    <col min="2" max="2" width="75.140625" style="1" customWidth="1"/>
    <col min="3" max="3" width="38.85546875" bestFit="1" customWidth="1"/>
    <col min="4" max="4" width="16" customWidth="1"/>
    <col min="5" max="5" width="14.85546875" customWidth="1"/>
    <col min="6" max="6" width="57.5703125" customWidth="1"/>
    <col min="7" max="7" width="17.85546875" bestFit="1" customWidth="1"/>
    <col min="8" max="8" width="49.7109375" customWidth="1"/>
    <col min="9" max="9" width="54.85546875" bestFit="1" customWidth="1"/>
    <col min="10" max="10" width="24.42578125" bestFit="1" customWidth="1"/>
    <col min="11" max="11" width="2" customWidth="1"/>
  </cols>
  <sheetData>
    <row r="1" spans="1:33" ht="7.5" customHeight="1" x14ac:dyDescent="0.25"/>
    <row r="2" spans="1:33" ht="54.75" customHeight="1" x14ac:dyDescent="0.25">
      <c r="B2" s="8"/>
      <c r="C2" s="9"/>
      <c r="D2" s="9"/>
      <c r="E2" s="9"/>
      <c r="F2" s="9" t="s">
        <v>12</v>
      </c>
      <c r="G2" s="9"/>
      <c r="H2" s="9"/>
      <c r="I2" s="9"/>
      <c r="J2" s="9"/>
    </row>
    <row r="3" spans="1:33" s="2" customFormat="1" ht="51" x14ac:dyDescent="0.25">
      <c r="B3" s="134" t="s">
        <v>11</v>
      </c>
      <c r="C3" s="135" t="s">
        <v>27</v>
      </c>
      <c r="D3" s="134" t="s">
        <v>13</v>
      </c>
      <c r="E3" s="134" t="s">
        <v>26</v>
      </c>
      <c r="F3" s="135" t="s">
        <v>24</v>
      </c>
      <c r="G3" s="136" t="s">
        <v>23</v>
      </c>
      <c r="H3" s="136" t="s">
        <v>29</v>
      </c>
      <c r="I3" s="136" t="s">
        <v>25</v>
      </c>
      <c r="J3" s="137" t="s">
        <v>1176</v>
      </c>
      <c r="K3" s="3"/>
      <c r="L3" s="3"/>
      <c r="M3" s="3"/>
      <c r="N3" s="3"/>
      <c r="O3" s="3"/>
      <c r="P3" s="3"/>
      <c r="Q3" s="3"/>
      <c r="R3" s="3"/>
      <c r="S3" s="3"/>
      <c r="T3" s="3"/>
      <c r="U3" s="3"/>
      <c r="V3" s="3"/>
      <c r="W3" s="3"/>
      <c r="X3" s="3"/>
      <c r="Y3" s="3"/>
      <c r="Z3" s="3"/>
      <c r="AA3" s="3"/>
      <c r="AB3" s="3"/>
      <c r="AC3" s="3"/>
      <c r="AD3" s="3"/>
      <c r="AE3" s="3"/>
      <c r="AF3" s="3"/>
      <c r="AG3" s="3"/>
    </row>
    <row r="4" spans="1:33" x14ac:dyDescent="0.25">
      <c r="A4" s="141">
        <v>1</v>
      </c>
      <c r="B4" s="108" t="s">
        <v>143</v>
      </c>
      <c r="C4" s="108" t="s">
        <v>429</v>
      </c>
      <c r="D4" s="108" t="s">
        <v>15</v>
      </c>
      <c r="E4" s="108" t="s">
        <v>495</v>
      </c>
      <c r="F4" s="108" t="s">
        <v>827</v>
      </c>
      <c r="G4" s="108" t="s">
        <v>1106</v>
      </c>
      <c r="H4" s="108" t="s">
        <v>14</v>
      </c>
      <c r="I4" s="108" t="s">
        <v>1161</v>
      </c>
      <c r="J4" s="109">
        <v>4436.5902266908697</v>
      </c>
      <c r="K4" s="4"/>
      <c r="L4" s="4"/>
      <c r="M4" s="4"/>
      <c r="N4" s="4"/>
      <c r="O4" s="4"/>
      <c r="P4" s="4"/>
      <c r="Q4" s="4"/>
      <c r="R4" s="4"/>
      <c r="S4" s="4"/>
      <c r="T4" s="4"/>
      <c r="U4" s="4"/>
      <c r="V4" s="4"/>
      <c r="W4" s="4"/>
      <c r="X4" s="4"/>
      <c r="Y4" s="4"/>
      <c r="Z4" s="4"/>
      <c r="AA4" s="4"/>
      <c r="AB4" s="4"/>
      <c r="AC4" s="4"/>
      <c r="AD4" s="4"/>
      <c r="AE4" s="4"/>
      <c r="AF4" s="4"/>
      <c r="AG4" s="4"/>
    </row>
    <row r="5" spans="1:33" x14ac:dyDescent="0.25">
      <c r="A5" s="141">
        <v>2</v>
      </c>
      <c r="B5" s="108" t="s">
        <v>226</v>
      </c>
      <c r="C5" s="108" t="s">
        <v>430</v>
      </c>
      <c r="D5" s="108" t="s">
        <v>16</v>
      </c>
      <c r="E5" s="108" t="s">
        <v>496</v>
      </c>
      <c r="F5" s="108" t="s">
        <v>828</v>
      </c>
      <c r="G5" s="108" t="s">
        <v>1107</v>
      </c>
      <c r="H5" s="108" t="s">
        <v>14</v>
      </c>
      <c r="I5" s="108" t="s">
        <v>14</v>
      </c>
      <c r="J5" s="109">
        <v>292599.92422363401</v>
      </c>
      <c r="K5" s="4"/>
      <c r="L5" s="4"/>
      <c r="M5" s="4"/>
      <c r="N5" s="4"/>
      <c r="O5" s="4"/>
      <c r="P5" s="4"/>
      <c r="Q5" s="4"/>
      <c r="R5" s="4"/>
      <c r="S5" s="4"/>
      <c r="T5" s="4"/>
      <c r="U5" s="4"/>
      <c r="V5" s="4"/>
      <c r="W5" s="4"/>
      <c r="X5" s="4"/>
      <c r="Y5" s="4"/>
      <c r="Z5" s="4"/>
      <c r="AA5" s="4"/>
      <c r="AB5" s="4"/>
      <c r="AC5" s="4"/>
      <c r="AD5" s="4"/>
      <c r="AE5" s="4"/>
      <c r="AF5" s="4"/>
      <c r="AG5" s="4"/>
    </row>
    <row r="6" spans="1:33" x14ac:dyDescent="0.25">
      <c r="A6" s="141">
        <v>3</v>
      </c>
      <c r="B6" s="108" t="s">
        <v>312</v>
      </c>
      <c r="C6" s="108" t="s">
        <v>431</v>
      </c>
      <c r="D6" s="108" t="s">
        <v>16</v>
      </c>
      <c r="E6" s="108" t="s">
        <v>497</v>
      </c>
      <c r="F6" s="108" t="s">
        <v>829</v>
      </c>
      <c r="G6" s="108" t="s">
        <v>1108</v>
      </c>
      <c r="H6" s="108" t="s">
        <v>17</v>
      </c>
      <c r="I6" s="108" t="s">
        <v>17</v>
      </c>
      <c r="J6" s="109">
        <v>37735.577236192199</v>
      </c>
      <c r="K6" s="4"/>
      <c r="L6" s="4"/>
      <c r="M6" s="4"/>
      <c r="N6" s="4"/>
      <c r="O6" s="4"/>
      <c r="P6" s="4"/>
      <c r="Q6" s="4"/>
      <c r="R6" s="4"/>
      <c r="S6" s="4"/>
      <c r="T6" s="4"/>
      <c r="U6" s="4"/>
      <c r="V6" s="4"/>
      <c r="W6" s="4"/>
      <c r="X6" s="4"/>
      <c r="Y6" s="4"/>
      <c r="Z6" s="4"/>
      <c r="AA6" s="4"/>
      <c r="AB6" s="4"/>
      <c r="AC6" s="4"/>
      <c r="AD6" s="4"/>
      <c r="AE6" s="4"/>
      <c r="AF6" s="4"/>
      <c r="AG6" s="4"/>
    </row>
    <row r="7" spans="1:33" x14ac:dyDescent="0.25">
      <c r="A7" s="141">
        <v>4</v>
      </c>
      <c r="B7" s="108" t="s">
        <v>136</v>
      </c>
      <c r="C7" s="108" t="s">
        <v>432</v>
      </c>
      <c r="D7" s="108" t="s">
        <v>16</v>
      </c>
      <c r="E7" s="108" t="s">
        <v>498</v>
      </c>
      <c r="F7" s="108" t="s">
        <v>830</v>
      </c>
      <c r="G7" s="108" t="s">
        <v>1108</v>
      </c>
      <c r="H7" s="108" t="s">
        <v>17</v>
      </c>
      <c r="I7" s="108" t="s">
        <v>1162</v>
      </c>
      <c r="J7" s="109">
        <v>143355.58570748099</v>
      </c>
      <c r="K7" s="4"/>
      <c r="L7" s="4"/>
      <c r="M7" s="4"/>
      <c r="N7" s="4"/>
      <c r="O7" s="4"/>
      <c r="P7" s="4"/>
      <c r="Q7" s="4"/>
      <c r="R7" s="4"/>
      <c r="S7" s="4"/>
      <c r="T7" s="4"/>
      <c r="U7" s="4"/>
      <c r="V7" s="4"/>
      <c r="W7" s="4"/>
      <c r="X7" s="4"/>
      <c r="Y7" s="4"/>
      <c r="Z7" s="4"/>
      <c r="AA7" s="4"/>
      <c r="AB7" s="4"/>
      <c r="AC7" s="4"/>
      <c r="AD7" s="4"/>
      <c r="AE7" s="4"/>
      <c r="AF7" s="4"/>
      <c r="AG7" s="4"/>
    </row>
    <row r="8" spans="1:33" x14ac:dyDescent="0.25">
      <c r="A8" s="141">
        <v>5</v>
      </c>
      <c r="B8" s="108" t="s">
        <v>280</v>
      </c>
      <c r="C8" s="108" t="s">
        <v>431</v>
      </c>
      <c r="D8" s="108" t="s">
        <v>16</v>
      </c>
      <c r="E8" s="108" t="s">
        <v>499</v>
      </c>
      <c r="F8" s="108" t="s">
        <v>831</v>
      </c>
      <c r="G8" s="108" t="s">
        <v>6</v>
      </c>
      <c r="H8" s="108" t="s">
        <v>1163</v>
      </c>
      <c r="I8" s="108" t="s">
        <v>1163</v>
      </c>
      <c r="J8" s="109">
        <v>115001.922234107</v>
      </c>
      <c r="K8" s="4"/>
      <c r="L8" s="4"/>
      <c r="M8" s="4"/>
      <c r="N8" s="4"/>
      <c r="O8" s="4"/>
      <c r="P8" s="4"/>
      <c r="Q8" s="4"/>
      <c r="R8" s="4"/>
      <c r="S8" s="4"/>
      <c r="T8" s="4"/>
      <c r="U8" s="4"/>
      <c r="V8" s="4"/>
      <c r="W8" s="4"/>
      <c r="X8" s="4"/>
      <c r="Y8" s="4"/>
      <c r="Z8" s="4"/>
      <c r="AA8" s="4"/>
      <c r="AB8" s="4"/>
      <c r="AC8" s="4"/>
      <c r="AD8" s="4"/>
      <c r="AE8" s="4"/>
      <c r="AF8" s="4"/>
      <c r="AG8" s="4"/>
    </row>
    <row r="9" spans="1:33" x14ac:dyDescent="0.25">
      <c r="A9" s="141">
        <v>6</v>
      </c>
      <c r="B9" s="108" t="s">
        <v>355</v>
      </c>
      <c r="C9" s="108" t="s">
        <v>433</v>
      </c>
      <c r="D9" s="108" t="s">
        <v>19</v>
      </c>
      <c r="E9" s="108" t="s">
        <v>500</v>
      </c>
      <c r="F9" s="108" t="s">
        <v>832</v>
      </c>
      <c r="G9" s="108" t="s">
        <v>1</v>
      </c>
      <c r="H9" s="108" t="s">
        <v>18</v>
      </c>
      <c r="I9" s="108" t="s">
        <v>18</v>
      </c>
      <c r="J9" s="109">
        <v>90641.9177311315</v>
      </c>
      <c r="K9" s="4"/>
      <c r="L9" s="4"/>
      <c r="M9" s="4"/>
      <c r="N9" s="4"/>
      <c r="O9" s="4"/>
      <c r="P9" s="4"/>
      <c r="Q9" s="4"/>
      <c r="R9" s="4"/>
      <c r="S9" s="4"/>
      <c r="T9" s="4"/>
      <c r="U9" s="4"/>
      <c r="V9" s="4"/>
      <c r="W9" s="4"/>
      <c r="X9" s="4"/>
      <c r="Y9" s="4"/>
      <c r="Z9" s="4"/>
      <c r="AA9" s="4"/>
      <c r="AB9" s="4"/>
      <c r="AC9" s="4"/>
      <c r="AD9" s="4"/>
      <c r="AE9" s="4"/>
      <c r="AF9" s="4"/>
      <c r="AG9" s="4"/>
    </row>
    <row r="10" spans="1:33" x14ac:dyDescent="0.25">
      <c r="A10" s="141">
        <v>7</v>
      </c>
      <c r="B10" s="108" t="s">
        <v>266</v>
      </c>
      <c r="C10" s="108" t="s">
        <v>434</v>
      </c>
      <c r="D10" s="108" t="s">
        <v>494</v>
      </c>
      <c r="E10" s="108" t="s">
        <v>501</v>
      </c>
      <c r="F10" s="108" t="s">
        <v>833</v>
      </c>
      <c r="G10" s="108" t="s">
        <v>1109</v>
      </c>
      <c r="H10" s="108" t="s">
        <v>17</v>
      </c>
      <c r="I10" s="108" t="s">
        <v>17</v>
      </c>
      <c r="J10" s="109">
        <v>41783.6139427218</v>
      </c>
      <c r="K10" s="4"/>
      <c r="L10" s="4"/>
      <c r="M10" s="4"/>
      <c r="N10" s="4"/>
      <c r="O10" s="4"/>
      <c r="P10" s="4"/>
      <c r="Q10" s="4"/>
      <c r="R10" s="4"/>
      <c r="S10" s="4"/>
      <c r="T10" s="4"/>
      <c r="U10" s="4"/>
      <c r="V10" s="4"/>
      <c r="W10" s="4"/>
      <c r="X10" s="4"/>
      <c r="Y10" s="4"/>
      <c r="Z10" s="4"/>
      <c r="AA10" s="4"/>
      <c r="AB10" s="4"/>
      <c r="AC10" s="4"/>
      <c r="AD10" s="4"/>
      <c r="AE10" s="4"/>
      <c r="AF10" s="4"/>
      <c r="AG10" s="4"/>
    </row>
    <row r="11" spans="1:33" x14ac:dyDescent="0.25">
      <c r="A11" s="141">
        <v>8</v>
      </c>
      <c r="B11" s="108" t="s">
        <v>137</v>
      </c>
      <c r="C11" s="108" t="s">
        <v>435</v>
      </c>
      <c r="D11" s="108" t="s">
        <v>494</v>
      </c>
      <c r="E11" s="108" t="s">
        <v>502</v>
      </c>
      <c r="F11" s="108" t="s">
        <v>833</v>
      </c>
      <c r="G11" s="108" t="s">
        <v>1110</v>
      </c>
      <c r="H11" s="108" t="s">
        <v>17</v>
      </c>
      <c r="I11" s="108" t="s">
        <v>17</v>
      </c>
      <c r="J11" s="109">
        <v>82680.803627535803</v>
      </c>
      <c r="K11" s="4"/>
      <c r="L11" s="4"/>
      <c r="M11" s="4"/>
      <c r="N11" s="4"/>
      <c r="O11" s="4"/>
      <c r="P11" s="4"/>
      <c r="Q11" s="4"/>
      <c r="R11" s="4"/>
      <c r="S11" s="4"/>
      <c r="T11" s="4"/>
      <c r="U11" s="4"/>
      <c r="V11" s="4"/>
      <c r="W11" s="4"/>
      <c r="X11" s="4"/>
      <c r="Y11" s="4"/>
      <c r="Z11" s="4"/>
      <c r="AA11" s="4"/>
      <c r="AB11" s="4"/>
      <c r="AC11" s="4"/>
      <c r="AD11" s="4"/>
      <c r="AE11" s="4"/>
      <c r="AF11" s="4"/>
      <c r="AG11" s="4"/>
    </row>
    <row r="12" spans="1:33" x14ac:dyDescent="0.25">
      <c r="A12" s="141">
        <v>9</v>
      </c>
      <c r="B12" s="108" t="s">
        <v>140</v>
      </c>
      <c r="C12" s="108" t="s">
        <v>436</v>
      </c>
      <c r="D12" s="108" t="s">
        <v>16</v>
      </c>
      <c r="E12" s="108" t="s">
        <v>503</v>
      </c>
      <c r="F12" s="108" t="s">
        <v>834</v>
      </c>
      <c r="G12" s="108" t="s">
        <v>1111</v>
      </c>
      <c r="H12" s="108" t="s">
        <v>14</v>
      </c>
      <c r="I12" s="108" t="s">
        <v>14</v>
      </c>
      <c r="J12" s="109">
        <v>150374.606758412</v>
      </c>
      <c r="K12" s="4"/>
      <c r="L12" s="4"/>
      <c r="M12" s="4"/>
      <c r="N12" s="4"/>
      <c r="O12" s="4"/>
      <c r="P12" s="4"/>
      <c r="Q12" s="4"/>
      <c r="R12" s="4"/>
      <c r="S12" s="4"/>
      <c r="T12" s="4"/>
      <c r="U12" s="4"/>
      <c r="V12" s="4"/>
      <c r="W12" s="4"/>
      <c r="X12" s="4"/>
      <c r="Y12" s="4"/>
      <c r="Z12" s="4"/>
      <c r="AA12" s="4"/>
      <c r="AB12" s="4"/>
      <c r="AC12" s="4"/>
      <c r="AD12" s="4"/>
      <c r="AE12" s="4"/>
      <c r="AF12" s="4"/>
      <c r="AG12" s="4"/>
    </row>
    <row r="13" spans="1:33" x14ac:dyDescent="0.25">
      <c r="A13" s="141">
        <v>10</v>
      </c>
      <c r="B13" s="108" t="s">
        <v>144</v>
      </c>
      <c r="C13" s="108" t="s">
        <v>431</v>
      </c>
      <c r="D13" s="108" t="s">
        <v>15</v>
      </c>
      <c r="E13" s="108" t="s">
        <v>504</v>
      </c>
      <c r="F13" s="108" t="s">
        <v>835</v>
      </c>
      <c r="G13" s="108" t="s">
        <v>1106</v>
      </c>
      <c r="H13" s="108" t="s">
        <v>14</v>
      </c>
      <c r="I13" s="108" t="s">
        <v>1161</v>
      </c>
      <c r="J13" s="109">
        <v>154867.40349580301</v>
      </c>
      <c r="K13" s="4"/>
      <c r="L13" s="4"/>
      <c r="M13" s="4"/>
      <c r="N13" s="4"/>
      <c r="O13" s="4"/>
      <c r="P13" s="4"/>
      <c r="Q13" s="4"/>
      <c r="R13" s="4"/>
      <c r="S13" s="4"/>
      <c r="T13" s="4"/>
      <c r="U13" s="4"/>
      <c r="V13" s="4"/>
      <c r="W13" s="4"/>
      <c r="X13" s="4"/>
      <c r="Y13" s="4"/>
      <c r="Z13" s="4"/>
      <c r="AA13" s="4"/>
      <c r="AB13" s="4"/>
      <c r="AC13" s="4"/>
      <c r="AD13" s="4"/>
      <c r="AE13" s="4"/>
      <c r="AF13" s="4"/>
      <c r="AG13" s="4"/>
    </row>
    <row r="14" spans="1:33" x14ac:dyDescent="0.25">
      <c r="A14" s="141">
        <v>11</v>
      </c>
      <c r="B14" s="108" t="s">
        <v>133</v>
      </c>
      <c r="C14" s="108" t="s">
        <v>437</v>
      </c>
      <c r="D14" s="108" t="s">
        <v>19</v>
      </c>
      <c r="E14" s="108" t="s">
        <v>505</v>
      </c>
      <c r="F14" s="108" t="s">
        <v>836</v>
      </c>
      <c r="G14" s="108" t="s">
        <v>1112</v>
      </c>
      <c r="H14" s="108" t="s">
        <v>14</v>
      </c>
      <c r="I14" s="108" t="s">
        <v>1164</v>
      </c>
      <c r="J14" s="109">
        <v>14917.791204707401</v>
      </c>
      <c r="K14" s="4"/>
      <c r="L14" s="4"/>
      <c r="M14" s="4"/>
      <c r="N14" s="4"/>
      <c r="O14" s="4"/>
      <c r="P14" s="4"/>
      <c r="Q14" s="4"/>
      <c r="R14" s="4"/>
      <c r="S14" s="4"/>
      <c r="T14" s="4"/>
      <c r="U14" s="4"/>
      <c r="V14" s="4"/>
      <c r="W14" s="4"/>
      <c r="X14" s="4"/>
      <c r="Y14" s="4"/>
      <c r="Z14" s="4"/>
      <c r="AA14" s="4"/>
      <c r="AB14" s="4"/>
      <c r="AC14" s="4"/>
      <c r="AD14" s="4"/>
      <c r="AE14" s="4"/>
      <c r="AF14" s="4"/>
      <c r="AG14" s="4"/>
    </row>
    <row r="15" spans="1:33" x14ac:dyDescent="0.25">
      <c r="A15" s="141">
        <v>12</v>
      </c>
      <c r="B15" s="108" t="s">
        <v>420</v>
      </c>
      <c r="C15" s="108" t="s">
        <v>431</v>
      </c>
      <c r="D15" s="108" t="s">
        <v>19</v>
      </c>
      <c r="E15" s="108" t="s">
        <v>506</v>
      </c>
      <c r="F15" s="108" t="s">
        <v>837</v>
      </c>
      <c r="G15" s="108" t="s">
        <v>1113</v>
      </c>
      <c r="H15" s="108" t="s">
        <v>18</v>
      </c>
      <c r="I15" s="108" t="s">
        <v>18</v>
      </c>
      <c r="J15" s="109">
        <v>1017366.23832797</v>
      </c>
      <c r="K15" s="4"/>
      <c r="L15" s="4"/>
      <c r="M15" s="4"/>
      <c r="N15" s="4"/>
      <c r="O15" s="4"/>
      <c r="P15" s="4"/>
      <c r="Q15" s="4"/>
      <c r="R15" s="4"/>
      <c r="S15" s="4"/>
      <c r="T15" s="4"/>
      <c r="U15" s="4"/>
      <c r="V15" s="4"/>
      <c r="W15" s="4"/>
      <c r="X15" s="4"/>
      <c r="Y15" s="4"/>
      <c r="Z15" s="4"/>
      <c r="AA15" s="4"/>
      <c r="AB15" s="4"/>
      <c r="AC15" s="4"/>
      <c r="AD15" s="4"/>
      <c r="AE15" s="4"/>
      <c r="AF15" s="4"/>
      <c r="AG15" s="4"/>
    </row>
    <row r="16" spans="1:33" x14ac:dyDescent="0.25">
      <c r="A16" s="141">
        <v>13</v>
      </c>
      <c r="B16" s="108" t="s">
        <v>363</v>
      </c>
      <c r="C16" s="108" t="s">
        <v>438</v>
      </c>
      <c r="D16" s="108" t="s">
        <v>19</v>
      </c>
      <c r="E16" s="108" t="s">
        <v>507</v>
      </c>
      <c r="F16" s="108" t="s">
        <v>838</v>
      </c>
      <c r="G16" s="108" t="s">
        <v>1114</v>
      </c>
      <c r="H16" s="108" t="s">
        <v>1163</v>
      </c>
      <c r="I16" s="108" t="s">
        <v>1163</v>
      </c>
      <c r="J16" s="109">
        <v>405642.39716647501</v>
      </c>
      <c r="K16" s="4"/>
      <c r="L16" s="4"/>
      <c r="M16" s="4"/>
      <c r="N16" s="4"/>
      <c r="O16" s="4"/>
      <c r="P16" s="4"/>
      <c r="Q16" s="4"/>
      <c r="R16" s="4"/>
      <c r="S16" s="4"/>
      <c r="T16" s="4"/>
      <c r="U16" s="4"/>
      <c r="V16" s="4"/>
      <c r="W16" s="4"/>
      <c r="X16" s="4"/>
      <c r="Y16" s="4"/>
      <c r="Z16" s="4"/>
      <c r="AA16" s="4"/>
      <c r="AB16" s="4"/>
      <c r="AC16" s="4"/>
      <c r="AD16" s="4"/>
      <c r="AE16" s="4"/>
      <c r="AF16" s="4"/>
      <c r="AG16" s="4"/>
    </row>
    <row r="17" spans="1:33" x14ac:dyDescent="0.25">
      <c r="A17" s="141">
        <v>14</v>
      </c>
      <c r="B17" s="108" t="s">
        <v>391</v>
      </c>
      <c r="C17" s="108" t="s">
        <v>439</v>
      </c>
      <c r="D17" s="108" t="s">
        <v>16</v>
      </c>
      <c r="E17" s="108" t="s">
        <v>508</v>
      </c>
      <c r="F17" s="108" t="s">
        <v>839</v>
      </c>
      <c r="G17" s="108" t="s">
        <v>1111</v>
      </c>
      <c r="H17" s="108" t="s">
        <v>14</v>
      </c>
      <c r="I17" s="108" t="s">
        <v>14</v>
      </c>
      <c r="J17" s="109">
        <v>58691.315736736397</v>
      </c>
      <c r="K17" s="4"/>
      <c r="L17" s="4"/>
      <c r="M17" s="4"/>
      <c r="N17" s="4"/>
      <c r="O17" s="4"/>
      <c r="P17" s="4"/>
      <c r="Q17" s="4"/>
      <c r="R17" s="4"/>
      <c r="S17" s="4"/>
      <c r="T17" s="4"/>
      <c r="U17" s="4"/>
      <c r="V17" s="4"/>
      <c r="W17" s="4"/>
      <c r="X17" s="4"/>
      <c r="Y17" s="4"/>
      <c r="Z17" s="4"/>
      <c r="AA17" s="4"/>
      <c r="AB17" s="4"/>
      <c r="AC17" s="4"/>
      <c r="AD17" s="4"/>
      <c r="AE17" s="4"/>
      <c r="AF17" s="4"/>
      <c r="AG17" s="4"/>
    </row>
    <row r="18" spans="1:33" x14ac:dyDescent="0.25">
      <c r="A18" s="141">
        <v>15</v>
      </c>
      <c r="B18" s="108" t="s">
        <v>379</v>
      </c>
      <c r="C18" s="108" t="s">
        <v>440</v>
      </c>
      <c r="D18" s="108" t="s">
        <v>16</v>
      </c>
      <c r="E18" s="108" t="s">
        <v>509</v>
      </c>
      <c r="F18" s="108" t="s">
        <v>840</v>
      </c>
      <c r="G18" s="108" t="s">
        <v>1107</v>
      </c>
      <c r="H18" s="108" t="s">
        <v>14</v>
      </c>
      <c r="I18" s="108" t="s">
        <v>14</v>
      </c>
      <c r="J18" s="109">
        <v>437525.10069319798</v>
      </c>
      <c r="K18" s="4"/>
      <c r="L18" s="4"/>
      <c r="M18" s="4"/>
      <c r="N18" s="4"/>
      <c r="O18" s="4"/>
      <c r="P18" s="4"/>
      <c r="Q18" s="4"/>
      <c r="R18" s="4"/>
      <c r="S18" s="4"/>
      <c r="T18" s="4"/>
      <c r="U18" s="4"/>
      <c r="V18" s="4"/>
      <c r="W18" s="4"/>
      <c r="X18" s="4"/>
      <c r="Y18" s="4"/>
      <c r="Z18" s="4"/>
      <c r="AA18" s="4"/>
      <c r="AB18" s="4"/>
      <c r="AC18" s="4"/>
      <c r="AD18" s="4"/>
      <c r="AE18" s="4"/>
      <c r="AF18" s="4"/>
      <c r="AG18" s="4"/>
    </row>
    <row r="19" spans="1:33" x14ac:dyDescent="0.25">
      <c r="A19" s="141">
        <v>16</v>
      </c>
      <c r="B19" s="108" t="s">
        <v>139</v>
      </c>
      <c r="C19" s="108" t="s">
        <v>441</v>
      </c>
      <c r="D19" s="108" t="s">
        <v>15</v>
      </c>
      <c r="E19" s="108" t="s">
        <v>510</v>
      </c>
      <c r="F19" s="108" t="s">
        <v>841</v>
      </c>
      <c r="G19" s="108" t="s">
        <v>1115</v>
      </c>
      <c r="H19" s="108" t="s">
        <v>14</v>
      </c>
      <c r="I19" s="108" t="s">
        <v>14</v>
      </c>
      <c r="J19" s="109">
        <v>1005188.38513746</v>
      </c>
      <c r="K19" s="4"/>
      <c r="L19" s="4"/>
      <c r="M19" s="4"/>
      <c r="N19" s="4"/>
      <c r="O19" s="4"/>
      <c r="P19" s="4"/>
      <c r="Q19" s="4"/>
      <c r="R19" s="4"/>
      <c r="S19" s="4"/>
      <c r="T19" s="4"/>
      <c r="U19" s="4"/>
      <c r="V19" s="4"/>
      <c r="W19" s="4"/>
      <c r="X19" s="4"/>
      <c r="Y19" s="4"/>
      <c r="Z19" s="4"/>
      <c r="AA19" s="4"/>
      <c r="AB19" s="4"/>
      <c r="AC19" s="4"/>
      <c r="AD19" s="4"/>
      <c r="AE19" s="4"/>
      <c r="AF19" s="4"/>
      <c r="AG19" s="4"/>
    </row>
    <row r="20" spans="1:33" x14ac:dyDescent="0.25">
      <c r="A20" s="141">
        <v>17</v>
      </c>
      <c r="B20" s="108" t="s">
        <v>387</v>
      </c>
      <c r="C20" s="108" t="s">
        <v>442</v>
      </c>
      <c r="D20" s="108" t="s">
        <v>494</v>
      </c>
      <c r="E20" s="108" t="s">
        <v>511</v>
      </c>
      <c r="F20" s="108" t="s">
        <v>842</v>
      </c>
      <c r="G20" s="108" t="s">
        <v>1116</v>
      </c>
      <c r="H20" s="108" t="s">
        <v>17</v>
      </c>
      <c r="I20" s="108" t="s">
        <v>17</v>
      </c>
      <c r="J20" s="109">
        <v>173968.86920427199</v>
      </c>
      <c r="K20" s="4"/>
      <c r="L20" s="4"/>
      <c r="M20" s="4"/>
      <c r="N20" s="4"/>
      <c r="O20" s="4"/>
      <c r="P20" s="4"/>
      <c r="Q20" s="4"/>
      <c r="R20" s="4"/>
      <c r="S20" s="4"/>
      <c r="T20" s="4"/>
      <c r="U20" s="4"/>
      <c r="V20" s="4"/>
      <c r="W20" s="4"/>
      <c r="X20" s="4"/>
      <c r="Y20" s="4"/>
      <c r="Z20" s="4"/>
      <c r="AA20" s="4"/>
      <c r="AB20" s="4"/>
      <c r="AC20" s="4"/>
      <c r="AD20" s="4"/>
      <c r="AE20" s="4"/>
      <c r="AF20" s="4"/>
      <c r="AG20" s="4"/>
    </row>
    <row r="21" spans="1:33" x14ac:dyDescent="0.25">
      <c r="A21" s="141">
        <v>18</v>
      </c>
      <c r="B21" s="108" t="s">
        <v>141</v>
      </c>
      <c r="C21" s="108" t="s">
        <v>443</v>
      </c>
      <c r="D21" s="108" t="s">
        <v>16</v>
      </c>
      <c r="E21" s="108" t="s">
        <v>512</v>
      </c>
      <c r="F21" s="108" t="s">
        <v>843</v>
      </c>
      <c r="G21" s="108" t="s">
        <v>1117</v>
      </c>
      <c r="H21" s="108" t="s">
        <v>14</v>
      </c>
      <c r="I21" s="108" t="s">
        <v>1161</v>
      </c>
      <c r="J21" s="109">
        <v>32610.777906859399</v>
      </c>
      <c r="K21" s="4"/>
      <c r="L21" s="4"/>
      <c r="M21" s="4"/>
      <c r="N21" s="4"/>
      <c r="O21" s="4"/>
      <c r="P21" s="4"/>
      <c r="Q21" s="4"/>
      <c r="R21" s="4"/>
      <c r="S21" s="4"/>
      <c r="T21" s="4"/>
      <c r="U21" s="4"/>
      <c r="V21" s="4"/>
      <c r="W21" s="4"/>
      <c r="X21" s="4"/>
      <c r="Y21" s="4"/>
      <c r="Z21" s="4"/>
      <c r="AA21" s="4"/>
      <c r="AB21" s="4"/>
      <c r="AC21" s="4"/>
      <c r="AD21" s="4"/>
      <c r="AE21" s="4"/>
      <c r="AF21" s="4"/>
      <c r="AG21" s="4"/>
    </row>
    <row r="22" spans="1:33" x14ac:dyDescent="0.25">
      <c r="A22" s="141">
        <v>19</v>
      </c>
      <c r="B22" s="108" t="s">
        <v>142</v>
      </c>
      <c r="C22" s="108" t="s">
        <v>444</v>
      </c>
      <c r="D22" s="108" t="s">
        <v>16</v>
      </c>
      <c r="E22" s="108" t="s">
        <v>513</v>
      </c>
      <c r="F22" s="108" t="s">
        <v>844</v>
      </c>
      <c r="G22" s="108" t="s">
        <v>1118</v>
      </c>
      <c r="H22" s="108" t="s">
        <v>14</v>
      </c>
      <c r="I22" s="108" t="s">
        <v>1161</v>
      </c>
      <c r="J22" s="109">
        <v>202309.58066231199</v>
      </c>
      <c r="K22" s="4"/>
      <c r="L22" s="4"/>
      <c r="M22" s="4"/>
      <c r="N22" s="4"/>
      <c r="O22" s="4"/>
      <c r="P22" s="4"/>
      <c r="Q22" s="4"/>
      <c r="R22" s="4"/>
      <c r="S22" s="4"/>
      <c r="T22" s="4"/>
      <c r="U22" s="4"/>
      <c r="V22" s="4"/>
      <c r="W22" s="4"/>
      <c r="X22" s="4"/>
      <c r="Y22" s="4"/>
      <c r="Z22" s="4"/>
      <c r="AA22" s="4"/>
      <c r="AB22" s="4"/>
      <c r="AC22" s="4"/>
      <c r="AD22" s="4"/>
      <c r="AE22" s="4"/>
      <c r="AF22" s="4"/>
      <c r="AG22" s="4"/>
    </row>
    <row r="23" spans="1:33" x14ac:dyDescent="0.25">
      <c r="A23" s="141">
        <v>20</v>
      </c>
      <c r="B23" s="108" t="s">
        <v>359</v>
      </c>
      <c r="C23" s="108" t="s">
        <v>445</v>
      </c>
      <c r="D23" s="108" t="s">
        <v>19</v>
      </c>
      <c r="E23" s="108" t="s">
        <v>514</v>
      </c>
      <c r="F23" s="108" t="s">
        <v>845</v>
      </c>
      <c r="G23" s="108" t="s">
        <v>2</v>
      </c>
      <c r="H23" s="108" t="s">
        <v>1163</v>
      </c>
      <c r="I23" s="108" t="s">
        <v>1163</v>
      </c>
      <c r="J23" s="109">
        <v>154405.81562862499</v>
      </c>
      <c r="K23" s="4"/>
      <c r="L23" s="4"/>
      <c r="M23" s="4"/>
      <c r="N23" s="4"/>
      <c r="O23" s="4"/>
      <c r="P23" s="4"/>
      <c r="Q23" s="4"/>
      <c r="R23" s="4"/>
      <c r="S23" s="4"/>
      <c r="T23" s="4"/>
      <c r="U23" s="4"/>
      <c r="V23" s="4"/>
      <c r="W23" s="4"/>
      <c r="X23" s="4"/>
      <c r="Y23" s="4"/>
      <c r="Z23" s="4"/>
      <c r="AA23" s="4"/>
      <c r="AB23" s="4"/>
      <c r="AC23" s="4"/>
      <c r="AD23" s="4"/>
      <c r="AE23" s="4"/>
      <c r="AF23" s="4"/>
      <c r="AG23" s="4"/>
    </row>
    <row r="24" spans="1:33" x14ac:dyDescent="0.25">
      <c r="A24" s="141">
        <v>21</v>
      </c>
      <c r="B24" s="108" t="s">
        <v>339</v>
      </c>
      <c r="C24" s="108" t="s">
        <v>446</v>
      </c>
      <c r="D24" s="108" t="s">
        <v>16</v>
      </c>
      <c r="E24" s="108" t="s">
        <v>515</v>
      </c>
      <c r="F24" s="108" t="s">
        <v>846</v>
      </c>
      <c r="G24" s="108" t="s">
        <v>1111</v>
      </c>
      <c r="H24" s="108" t="s">
        <v>14</v>
      </c>
      <c r="I24" s="108" t="s">
        <v>14</v>
      </c>
      <c r="J24" s="109">
        <v>13890.5382226621</v>
      </c>
      <c r="K24" s="4"/>
      <c r="L24" s="4"/>
      <c r="M24" s="4"/>
      <c r="N24" s="4"/>
      <c r="O24" s="4"/>
      <c r="P24" s="4"/>
      <c r="Q24" s="4"/>
      <c r="R24" s="4"/>
      <c r="S24" s="4"/>
      <c r="T24" s="4"/>
      <c r="U24" s="4"/>
      <c r="V24" s="4"/>
      <c r="W24" s="4"/>
      <c r="X24" s="4"/>
      <c r="Y24" s="4"/>
      <c r="Z24" s="4"/>
      <c r="AA24" s="4"/>
      <c r="AB24" s="4"/>
      <c r="AC24" s="4"/>
      <c r="AD24" s="4"/>
      <c r="AE24" s="4"/>
      <c r="AF24" s="4"/>
      <c r="AG24" s="4"/>
    </row>
    <row r="25" spans="1:33" x14ac:dyDescent="0.25">
      <c r="A25" s="141">
        <v>22</v>
      </c>
      <c r="B25" s="108" t="s">
        <v>386</v>
      </c>
      <c r="C25" s="108" t="s">
        <v>447</v>
      </c>
      <c r="D25" s="108" t="s">
        <v>15</v>
      </c>
      <c r="E25" s="108" t="s">
        <v>516</v>
      </c>
      <c r="F25" s="108" t="s">
        <v>847</v>
      </c>
      <c r="G25" s="108" t="s">
        <v>1119</v>
      </c>
      <c r="H25" s="108" t="s">
        <v>14</v>
      </c>
      <c r="I25" s="108" t="s">
        <v>14</v>
      </c>
      <c r="J25" s="109">
        <v>245642.07279091599</v>
      </c>
      <c r="K25" s="4"/>
      <c r="L25" s="4"/>
      <c r="M25" s="4"/>
      <c r="N25" s="4"/>
      <c r="O25" s="4"/>
      <c r="P25" s="4"/>
      <c r="Q25" s="4"/>
      <c r="R25" s="4"/>
      <c r="S25" s="4"/>
      <c r="T25" s="4"/>
      <c r="U25" s="4"/>
      <c r="V25" s="4"/>
      <c r="W25" s="4"/>
      <c r="X25" s="4"/>
      <c r="Y25" s="4"/>
      <c r="Z25" s="4"/>
      <c r="AA25" s="4"/>
      <c r="AB25" s="4"/>
      <c r="AC25" s="4"/>
      <c r="AD25" s="4"/>
      <c r="AE25" s="4"/>
      <c r="AF25" s="4"/>
      <c r="AG25" s="4"/>
    </row>
    <row r="26" spans="1:33" x14ac:dyDescent="0.25">
      <c r="A26" s="141">
        <v>23</v>
      </c>
      <c r="B26" s="108" t="s">
        <v>134</v>
      </c>
      <c r="C26" s="108" t="s">
        <v>431</v>
      </c>
      <c r="D26" s="108" t="s">
        <v>19</v>
      </c>
      <c r="E26" s="108" t="s">
        <v>517</v>
      </c>
      <c r="F26" s="108" t="s">
        <v>848</v>
      </c>
      <c r="G26" s="108" t="s">
        <v>1120</v>
      </c>
      <c r="H26" s="108" t="s">
        <v>14</v>
      </c>
      <c r="I26" s="108" t="s">
        <v>14</v>
      </c>
      <c r="J26" s="109">
        <v>9107.0097085192392</v>
      </c>
      <c r="K26" s="4"/>
      <c r="L26" s="4"/>
      <c r="M26" s="4"/>
      <c r="N26" s="4"/>
      <c r="O26" s="4"/>
      <c r="P26" s="4"/>
      <c r="Q26" s="4"/>
      <c r="R26" s="4"/>
      <c r="S26" s="4"/>
      <c r="T26" s="4"/>
      <c r="U26" s="4"/>
      <c r="V26" s="4"/>
      <c r="W26" s="4"/>
      <c r="X26" s="4"/>
      <c r="Y26" s="4"/>
      <c r="Z26" s="4"/>
      <c r="AA26" s="4"/>
      <c r="AB26" s="4"/>
      <c r="AC26" s="4"/>
      <c r="AD26" s="4"/>
      <c r="AE26" s="4"/>
      <c r="AF26" s="4"/>
      <c r="AG26" s="4"/>
    </row>
    <row r="27" spans="1:33" x14ac:dyDescent="0.25">
      <c r="A27" s="141">
        <v>24</v>
      </c>
      <c r="B27" s="108" t="s">
        <v>345</v>
      </c>
      <c r="C27" s="108" t="s">
        <v>431</v>
      </c>
      <c r="D27" s="108" t="s">
        <v>19</v>
      </c>
      <c r="E27" s="108" t="s">
        <v>518</v>
      </c>
      <c r="F27" s="108" t="s">
        <v>849</v>
      </c>
      <c r="G27" s="108" t="s">
        <v>1121</v>
      </c>
      <c r="H27" s="108" t="s">
        <v>17</v>
      </c>
      <c r="I27" s="108" t="s">
        <v>1165</v>
      </c>
      <c r="J27" s="109">
        <v>309593.77069849498</v>
      </c>
      <c r="K27" s="4"/>
      <c r="L27" s="4"/>
      <c r="M27" s="4"/>
      <c r="N27" s="4"/>
      <c r="O27" s="4"/>
      <c r="P27" s="4"/>
      <c r="Q27" s="4"/>
      <c r="R27" s="4"/>
      <c r="S27" s="4"/>
      <c r="T27" s="4"/>
      <c r="U27" s="4"/>
      <c r="V27" s="4"/>
      <c r="W27" s="4"/>
      <c r="X27" s="4"/>
      <c r="Y27" s="4"/>
      <c r="Z27" s="4"/>
      <c r="AA27" s="4"/>
      <c r="AB27" s="4"/>
      <c r="AC27" s="4"/>
      <c r="AD27" s="4"/>
      <c r="AE27" s="4"/>
      <c r="AF27" s="4"/>
      <c r="AG27" s="4"/>
    </row>
    <row r="28" spans="1:33" x14ac:dyDescent="0.25">
      <c r="A28" s="141">
        <v>25</v>
      </c>
      <c r="B28" s="108" t="s">
        <v>342</v>
      </c>
      <c r="C28" s="108" t="s">
        <v>445</v>
      </c>
      <c r="D28" s="108" t="s">
        <v>19</v>
      </c>
      <c r="E28" s="108" t="s">
        <v>519</v>
      </c>
      <c r="F28" s="108" t="s">
        <v>850</v>
      </c>
      <c r="G28" s="108" t="s">
        <v>1112</v>
      </c>
      <c r="H28" s="108" t="s">
        <v>1163</v>
      </c>
      <c r="I28" s="108" t="s">
        <v>1163</v>
      </c>
      <c r="J28" s="109">
        <v>38450193.8156</v>
      </c>
      <c r="K28" s="4"/>
      <c r="L28" s="4"/>
      <c r="M28" s="4"/>
      <c r="N28" s="4"/>
      <c r="O28" s="4"/>
      <c r="P28" s="4"/>
      <c r="Q28" s="4"/>
      <c r="R28" s="4"/>
      <c r="S28" s="4"/>
      <c r="T28" s="4"/>
      <c r="U28" s="4"/>
      <c r="V28" s="4"/>
      <c r="W28" s="4"/>
      <c r="X28" s="4"/>
      <c r="Y28" s="4"/>
      <c r="Z28" s="4"/>
      <c r="AA28" s="4"/>
      <c r="AB28" s="4"/>
      <c r="AC28" s="4"/>
      <c r="AD28" s="4"/>
      <c r="AE28" s="4"/>
      <c r="AF28" s="4"/>
      <c r="AG28" s="4"/>
    </row>
    <row r="29" spans="1:33" x14ac:dyDescent="0.25">
      <c r="A29" s="141">
        <v>26</v>
      </c>
      <c r="B29" s="108" t="s">
        <v>344</v>
      </c>
      <c r="C29" s="108" t="s">
        <v>448</v>
      </c>
      <c r="D29" s="108" t="s">
        <v>19</v>
      </c>
      <c r="E29" s="108" t="s">
        <v>520</v>
      </c>
      <c r="F29" s="108" t="s">
        <v>851</v>
      </c>
      <c r="G29" s="108" t="s">
        <v>1</v>
      </c>
      <c r="H29" s="108" t="s">
        <v>1163</v>
      </c>
      <c r="I29" s="108" t="s">
        <v>1163</v>
      </c>
      <c r="J29" s="109">
        <v>40385419.582800001</v>
      </c>
      <c r="K29" s="4"/>
      <c r="L29" s="4"/>
      <c r="M29" s="4"/>
      <c r="N29" s="4"/>
      <c r="O29" s="4"/>
      <c r="P29" s="4"/>
      <c r="Q29" s="4"/>
      <c r="R29" s="4"/>
      <c r="S29" s="4"/>
      <c r="T29" s="4"/>
      <c r="U29" s="4"/>
      <c r="V29" s="4"/>
      <c r="W29" s="4"/>
      <c r="X29" s="4"/>
      <c r="Y29" s="4"/>
      <c r="Z29" s="4"/>
      <c r="AA29" s="4"/>
      <c r="AB29" s="4"/>
      <c r="AC29" s="4"/>
      <c r="AD29" s="4"/>
      <c r="AE29" s="4"/>
      <c r="AF29" s="4"/>
      <c r="AG29" s="4"/>
    </row>
    <row r="30" spans="1:33" x14ac:dyDescent="0.25">
      <c r="A30" s="141">
        <v>27</v>
      </c>
      <c r="B30" s="108" t="s">
        <v>352</v>
      </c>
      <c r="C30" s="108" t="s">
        <v>433</v>
      </c>
      <c r="D30" s="108" t="s">
        <v>19</v>
      </c>
      <c r="E30" s="108" t="s">
        <v>521</v>
      </c>
      <c r="F30" s="108" t="s">
        <v>852</v>
      </c>
      <c r="G30" s="108" t="s">
        <v>1</v>
      </c>
      <c r="H30" s="108" t="s">
        <v>18</v>
      </c>
      <c r="I30" s="108" t="s">
        <v>18</v>
      </c>
      <c r="J30" s="109">
        <v>505694.32550440601</v>
      </c>
      <c r="K30" s="4"/>
      <c r="L30" s="4"/>
      <c r="M30" s="4"/>
      <c r="N30" s="4"/>
      <c r="O30" s="4"/>
      <c r="P30" s="4"/>
      <c r="Q30" s="4"/>
      <c r="R30" s="4"/>
      <c r="S30" s="4"/>
      <c r="T30" s="4"/>
      <c r="U30" s="4"/>
      <c r="V30" s="4"/>
      <c r="W30" s="4"/>
      <c r="X30" s="4"/>
      <c r="Y30" s="4"/>
      <c r="Z30" s="4"/>
      <c r="AA30" s="4"/>
      <c r="AB30" s="4"/>
      <c r="AC30" s="4"/>
      <c r="AD30" s="4"/>
      <c r="AE30" s="4"/>
      <c r="AF30" s="4"/>
      <c r="AG30" s="4"/>
    </row>
    <row r="31" spans="1:33" x14ac:dyDescent="0.25">
      <c r="A31" s="141">
        <v>28</v>
      </c>
      <c r="B31" s="108" t="s">
        <v>145</v>
      </c>
      <c r="C31" s="108" t="s">
        <v>431</v>
      </c>
      <c r="D31" s="108" t="s">
        <v>15</v>
      </c>
      <c r="E31" s="108" t="s">
        <v>522</v>
      </c>
      <c r="F31" s="108" t="s">
        <v>853</v>
      </c>
      <c r="G31" s="108" t="s">
        <v>1122</v>
      </c>
      <c r="H31" s="108" t="s">
        <v>20</v>
      </c>
      <c r="I31" s="108" t="s">
        <v>20</v>
      </c>
      <c r="J31" s="109">
        <v>316792.01535385702</v>
      </c>
      <c r="K31" s="4"/>
      <c r="L31" s="4"/>
      <c r="M31" s="4"/>
      <c r="N31" s="4"/>
      <c r="O31" s="4"/>
      <c r="P31" s="4"/>
      <c r="Q31" s="4"/>
      <c r="R31" s="4"/>
      <c r="S31" s="4"/>
      <c r="T31" s="4"/>
      <c r="U31" s="4"/>
      <c r="V31" s="4"/>
      <c r="W31" s="4"/>
      <c r="X31" s="4"/>
      <c r="Y31" s="4"/>
      <c r="Z31" s="4"/>
      <c r="AA31" s="4"/>
      <c r="AB31" s="4"/>
      <c r="AC31" s="4"/>
      <c r="AD31" s="4"/>
      <c r="AE31" s="4"/>
      <c r="AF31" s="4"/>
      <c r="AG31" s="4"/>
    </row>
    <row r="32" spans="1:33" x14ac:dyDescent="0.25">
      <c r="A32" s="141">
        <v>29</v>
      </c>
      <c r="B32" s="108" t="s">
        <v>132</v>
      </c>
      <c r="C32" s="108" t="s">
        <v>470</v>
      </c>
      <c r="D32" s="108" t="s">
        <v>21</v>
      </c>
      <c r="E32" s="108" t="s">
        <v>523</v>
      </c>
      <c r="F32" s="108" t="s">
        <v>854</v>
      </c>
      <c r="G32" s="108" t="s">
        <v>0</v>
      </c>
      <c r="H32" s="108" t="s">
        <v>1166</v>
      </c>
      <c r="I32" s="108" t="s">
        <v>1166</v>
      </c>
      <c r="J32" s="109">
        <v>23140.456312034399</v>
      </c>
      <c r="K32" s="4"/>
      <c r="L32" s="4"/>
      <c r="M32" s="4"/>
      <c r="N32" s="4"/>
      <c r="O32" s="4"/>
      <c r="P32" s="4"/>
      <c r="Q32" s="4"/>
      <c r="R32" s="4"/>
      <c r="S32" s="4"/>
      <c r="T32" s="4"/>
      <c r="U32" s="4"/>
      <c r="V32" s="4"/>
      <c r="W32" s="4"/>
      <c r="X32" s="4"/>
      <c r="Y32" s="4"/>
      <c r="Z32" s="4"/>
      <c r="AA32" s="4"/>
      <c r="AB32" s="4"/>
      <c r="AC32" s="4"/>
      <c r="AD32" s="4"/>
      <c r="AE32" s="4"/>
      <c r="AF32" s="4"/>
      <c r="AG32" s="4"/>
    </row>
    <row r="33" spans="1:33" x14ac:dyDescent="0.25">
      <c r="A33" s="141">
        <v>30</v>
      </c>
      <c r="B33" s="108" t="s">
        <v>262</v>
      </c>
      <c r="C33" s="108" t="s">
        <v>431</v>
      </c>
      <c r="D33" s="108" t="s">
        <v>494</v>
      </c>
      <c r="E33" s="108" t="s">
        <v>524</v>
      </c>
      <c r="F33" s="108" t="s">
        <v>855</v>
      </c>
      <c r="G33" s="108" t="s">
        <v>1109</v>
      </c>
      <c r="H33" s="108" t="s">
        <v>17</v>
      </c>
      <c r="I33" s="108" t="s">
        <v>17</v>
      </c>
      <c r="J33" s="109">
        <v>503423.35767477698</v>
      </c>
      <c r="K33" s="4"/>
      <c r="L33" s="4"/>
      <c r="M33" s="4"/>
      <c r="N33" s="4"/>
      <c r="O33" s="4"/>
      <c r="P33" s="4"/>
      <c r="Q33" s="4"/>
      <c r="R33" s="4"/>
      <c r="S33" s="4"/>
      <c r="T33" s="4"/>
      <c r="U33" s="4"/>
      <c r="V33" s="4"/>
      <c r="W33" s="4"/>
      <c r="X33" s="4"/>
      <c r="Y33" s="4"/>
      <c r="Z33" s="4"/>
      <c r="AA33" s="4"/>
      <c r="AB33" s="4"/>
      <c r="AC33" s="4"/>
      <c r="AD33" s="4"/>
      <c r="AE33" s="4"/>
      <c r="AF33" s="4"/>
      <c r="AG33" s="4"/>
    </row>
    <row r="34" spans="1:33" x14ac:dyDescent="0.25">
      <c r="A34" s="141">
        <v>31</v>
      </c>
      <c r="B34" s="108" t="s">
        <v>380</v>
      </c>
      <c r="C34" s="108" t="s">
        <v>1189</v>
      </c>
      <c r="D34" s="108" t="s">
        <v>21</v>
      </c>
      <c r="E34" s="108" t="s">
        <v>525</v>
      </c>
      <c r="F34" s="108" t="s">
        <v>856</v>
      </c>
      <c r="G34" s="108" t="s">
        <v>0</v>
      </c>
      <c r="H34" s="108" t="s">
        <v>1166</v>
      </c>
      <c r="I34" s="108" t="s">
        <v>1166</v>
      </c>
      <c r="J34" s="109">
        <v>2040350.01969</v>
      </c>
      <c r="K34" s="4"/>
      <c r="L34" s="4"/>
      <c r="M34" s="4"/>
      <c r="N34" s="4"/>
      <c r="O34" s="4"/>
      <c r="P34" s="4"/>
      <c r="Q34" s="4"/>
      <c r="R34" s="4"/>
      <c r="S34" s="4"/>
      <c r="T34" s="4"/>
      <c r="U34" s="4"/>
      <c r="V34" s="4"/>
      <c r="W34" s="4"/>
      <c r="X34" s="4"/>
      <c r="Y34" s="4"/>
      <c r="Z34" s="4"/>
      <c r="AA34" s="4"/>
      <c r="AB34" s="4"/>
      <c r="AC34" s="4"/>
      <c r="AD34" s="4"/>
      <c r="AE34" s="4"/>
      <c r="AF34" s="4"/>
      <c r="AG34" s="4"/>
    </row>
    <row r="35" spans="1:33" x14ac:dyDescent="0.25">
      <c r="A35" s="141">
        <v>32</v>
      </c>
      <c r="B35" s="108" t="s">
        <v>325</v>
      </c>
      <c r="C35" s="108" t="s">
        <v>449</v>
      </c>
      <c r="D35" s="108" t="s">
        <v>21</v>
      </c>
      <c r="E35" s="108" t="s">
        <v>526</v>
      </c>
      <c r="F35" s="108" t="s">
        <v>857</v>
      </c>
      <c r="G35" s="108" t="s">
        <v>1123</v>
      </c>
      <c r="H35" s="108" t="s">
        <v>1166</v>
      </c>
      <c r="I35" s="108" t="s">
        <v>1166</v>
      </c>
      <c r="J35" s="109">
        <v>152410.20319099599</v>
      </c>
      <c r="K35" s="4"/>
      <c r="L35" s="4"/>
      <c r="M35" s="4"/>
      <c r="N35" s="4"/>
      <c r="O35" s="4"/>
      <c r="P35" s="4"/>
      <c r="Q35" s="4"/>
      <c r="R35" s="4"/>
      <c r="S35" s="4"/>
      <c r="T35" s="4"/>
      <c r="U35" s="4"/>
      <c r="V35" s="4"/>
      <c r="W35" s="4"/>
      <c r="X35" s="4"/>
      <c r="Y35" s="4"/>
      <c r="Z35" s="4"/>
      <c r="AA35" s="4"/>
      <c r="AB35" s="4"/>
      <c r="AC35" s="4"/>
      <c r="AD35" s="4"/>
      <c r="AE35" s="4"/>
      <c r="AF35" s="4"/>
      <c r="AG35" s="4"/>
    </row>
    <row r="36" spans="1:33" x14ac:dyDescent="0.25">
      <c r="A36" s="141">
        <v>33</v>
      </c>
      <c r="B36" s="108" t="s">
        <v>135</v>
      </c>
      <c r="C36" s="108" t="s">
        <v>450</v>
      </c>
      <c r="D36" s="108" t="s">
        <v>494</v>
      </c>
      <c r="E36" s="108" t="s">
        <v>527</v>
      </c>
      <c r="F36" s="108" t="s">
        <v>858</v>
      </c>
      <c r="G36" s="108" t="s">
        <v>1124</v>
      </c>
      <c r="H36" s="108" t="s">
        <v>17</v>
      </c>
      <c r="I36" s="108" t="s">
        <v>17</v>
      </c>
      <c r="J36" s="109">
        <v>359194.09215857298</v>
      </c>
      <c r="K36" s="4"/>
      <c r="L36" s="4"/>
      <c r="M36" s="4"/>
      <c r="N36" s="4"/>
      <c r="O36" s="4"/>
      <c r="P36" s="4"/>
      <c r="Q36" s="4"/>
      <c r="R36" s="4"/>
      <c r="S36" s="4"/>
      <c r="T36" s="4"/>
      <c r="U36" s="4"/>
      <c r="V36" s="4"/>
      <c r="W36" s="4"/>
      <c r="X36" s="4"/>
      <c r="Y36" s="4"/>
      <c r="Z36" s="4"/>
      <c r="AA36" s="4"/>
      <c r="AB36" s="4"/>
      <c r="AC36" s="4"/>
      <c r="AD36" s="4"/>
      <c r="AE36" s="4"/>
      <c r="AF36" s="4"/>
      <c r="AG36" s="4"/>
    </row>
    <row r="37" spans="1:33" x14ac:dyDescent="0.25">
      <c r="A37" s="141">
        <v>34</v>
      </c>
      <c r="B37" s="108" t="s">
        <v>138</v>
      </c>
      <c r="C37" s="108" t="s">
        <v>451</v>
      </c>
      <c r="D37" s="108" t="s">
        <v>16</v>
      </c>
      <c r="E37" s="108" t="s">
        <v>528</v>
      </c>
      <c r="F37" s="108" t="s">
        <v>859</v>
      </c>
      <c r="G37" s="108" t="s">
        <v>1108</v>
      </c>
      <c r="H37" s="108" t="s">
        <v>17</v>
      </c>
      <c r="I37" s="108" t="s">
        <v>1167</v>
      </c>
      <c r="J37" s="109">
        <v>131770.839244673</v>
      </c>
      <c r="K37" s="4"/>
      <c r="L37" s="4"/>
      <c r="M37" s="4"/>
      <c r="N37" s="4"/>
      <c r="O37" s="4"/>
      <c r="P37" s="4"/>
      <c r="Q37" s="4"/>
      <c r="R37" s="4"/>
      <c r="S37" s="4"/>
      <c r="T37" s="4"/>
      <c r="U37" s="4"/>
      <c r="V37" s="4"/>
      <c r="W37" s="4"/>
      <c r="X37" s="4"/>
      <c r="Y37" s="4"/>
      <c r="Z37" s="4"/>
      <c r="AA37" s="4"/>
      <c r="AB37" s="4"/>
      <c r="AC37" s="4"/>
      <c r="AD37" s="4"/>
      <c r="AE37" s="4"/>
      <c r="AF37" s="4"/>
      <c r="AG37" s="4"/>
    </row>
    <row r="38" spans="1:33" x14ac:dyDescent="0.25">
      <c r="A38" s="141">
        <v>35</v>
      </c>
      <c r="B38" s="108" t="s">
        <v>399</v>
      </c>
      <c r="C38" s="108" t="s">
        <v>431</v>
      </c>
      <c r="D38" s="108" t="s">
        <v>19</v>
      </c>
      <c r="E38" s="108" t="s">
        <v>529</v>
      </c>
      <c r="F38" s="108" t="s">
        <v>860</v>
      </c>
      <c r="G38" s="108" t="s">
        <v>1125</v>
      </c>
      <c r="H38" s="108" t="s">
        <v>18</v>
      </c>
      <c r="I38" s="108" t="s">
        <v>1162</v>
      </c>
      <c r="J38" s="109">
        <v>1628740.51628208</v>
      </c>
      <c r="K38" s="4"/>
      <c r="L38" s="4"/>
      <c r="M38" s="4"/>
      <c r="N38" s="4"/>
      <c r="O38" s="4"/>
      <c r="P38" s="4"/>
      <c r="Q38" s="4"/>
      <c r="R38" s="4"/>
      <c r="S38" s="4"/>
      <c r="T38" s="4"/>
      <c r="U38" s="4"/>
      <c r="V38" s="4"/>
      <c r="W38" s="4"/>
      <c r="X38" s="4"/>
      <c r="Y38" s="4"/>
      <c r="Z38" s="4"/>
      <c r="AA38" s="4"/>
      <c r="AB38" s="4"/>
      <c r="AC38" s="4"/>
      <c r="AD38" s="4"/>
      <c r="AE38" s="4"/>
      <c r="AF38" s="4"/>
      <c r="AG38" s="4"/>
    </row>
    <row r="39" spans="1:33" x14ac:dyDescent="0.25">
      <c r="A39" s="141">
        <v>36</v>
      </c>
      <c r="B39" s="108" t="s">
        <v>222</v>
      </c>
      <c r="C39" s="108" t="s">
        <v>431</v>
      </c>
      <c r="D39" s="108" t="s">
        <v>19</v>
      </c>
      <c r="E39" s="108" t="s">
        <v>530</v>
      </c>
      <c r="F39" s="108" t="s">
        <v>861</v>
      </c>
      <c r="G39" s="108" t="s">
        <v>1126</v>
      </c>
      <c r="H39" s="108" t="s">
        <v>18</v>
      </c>
      <c r="I39" s="108" t="s">
        <v>18</v>
      </c>
      <c r="J39" s="109">
        <v>29361.742426045799</v>
      </c>
      <c r="K39" s="4"/>
      <c r="L39" s="4"/>
      <c r="M39" s="4"/>
      <c r="N39" s="4"/>
      <c r="O39" s="4"/>
      <c r="P39" s="4"/>
      <c r="Q39" s="4"/>
      <c r="R39" s="4"/>
      <c r="S39" s="4"/>
      <c r="T39" s="4"/>
      <c r="U39" s="4"/>
      <c r="V39" s="4"/>
      <c r="W39" s="4"/>
      <c r="X39" s="4"/>
      <c r="Y39" s="4"/>
      <c r="Z39" s="4"/>
      <c r="AA39" s="4"/>
      <c r="AB39" s="4"/>
      <c r="AC39" s="4"/>
      <c r="AD39" s="4"/>
      <c r="AE39" s="4"/>
      <c r="AF39" s="4"/>
      <c r="AG39" s="4"/>
    </row>
    <row r="40" spans="1:33" x14ac:dyDescent="0.25">
      <c r="A40" s="141">
        <v>37</v>
      </c>
      <c r="B40" s="108" t="s">
        <v>304</v>
      </c>
      <c r="C40" s="108" t="s">
        <v>431</v>
      </c>
      <c r="D40" s="108" t="s">
        <v>19</v>
      </c>
      <c r="E40" s="108" t="s">
        <v>531</v>
      </c>
      <c r="F40" s="108" t="s">
        <v>862</v>
      </c>
      <c r="G40" s="108" t="s">
        <v>1127</v>
      </c>
      <c r="H40" s="108" t="s">
        <v>17</v>
      </c>
      <c r="I40" s="108" t="s">
        <v>17</v>
      </c>
      <c r="J40" s="109">
        <v>41779.607744561101</v>
      </c>
      <c r="K40" s="4"/>
      <c r="L40" s="4"/>
      <c r="M40" s="4"/>
      <c r="N40" s="4"/>
      <c r="O40" s="4"/>
      <c r="P40" s="4"/>
      <c r="Q40" s="4"/>
      <c r="R40" s="4"/>
      <c r="S40" s="4"/>
      <c r="T40" s="4"/>
      <c r="U40" s="4"/>
      <c r="V40" s="4"/>
      <c r="W40" s="4"/>
      <c r="X40" s="4"/>
      <c r="Y40" s="4"/>
      <c r="Z40" s="4"/>
      <c r="AA40" s="4"/>
      <c r="AB40" s="4"/>
      <c r="AC40" s="4"/>
      <c r="AD40" s="4"/>
      <c r="AE40" s="4"/>
      <c r="AF40" s="4"/>
      <c r="AG40" s="4"/>
    </row>
    <row r="41" spans="1:33" x14ac:dyDescent="0.25">
      <c r="A41" s="141">
        <v>38</v>
      </c>
      <c r="B41" s="108" t="s">
        <v>155</v>
      </c>
      <c r="C41" s="108" t="s">
        <v>431</v>
      </c>
      <c r="D41" s="108" t="s">
        <v>16</v>
      </c>
      <c r="E41" s="108" t="s">
        <v>532</v>
      </c>
      <c r="F41" s="108" t="s">
        <v>863</v>
      </c>
      <c r="G41" s="108" t="s">
        <v>1118</v>
      </c>
      <c r="H41" s="108" t="s">
        <v>14</v>
      </c>
      <c r="I41" s="108" t="s">
        <v>14</v>
      </c>
      <c r="J41" s="109">
        <v>150.97546922965</v>
      </c>
      <c r="K41" s="4"/>
      <c r="L41" s="4"/>
      <c r="M41" s="4"/>
      <c r="N41" s="4"/>
      <c r="O41" s="4"/>
      <c r="P41" s="4"/>
      <c r="Q41" s="4"/>
      <c r="R41" s="4"/>
      <c r="S41" s="4"/>
      <c r="T41" s="4"/>
      <c r="U41" s="4"/>
      <c r="V41" s="4"/>
      <c r="W41" s="4"/>
      <c r="X41" s="4"/>
      <c r="Y41" s="4"/>
      <c r="Z41" s="4"/>
      <c r="AA41" s="4"/>
      <c r="AB41" s="4"/>
      <c r="AC41" s="4"/>
      <c r="AD41" s="4"/>
      <c r="AE41" s="4"/>
      <c r="AF41" s="4"/>
      <c r="AG41" s="4"/>
    </row>
    <row r="42" spans="1:33" x14ac:dyDescent="0.25">
      <c r="A42" s="141">
        <v>39</v>
      </c>
      <c r="B42" s="108" t="s">
        <v>148</v>
      </c>
      <c r="C42" s="108" t="s">
        <v>452</v>
      </c>
      <c r="D42" s="108" t="s">
        <v>494</v>
      </c>
      <c r="E42" s="108" t="s">
        <v>533</v>
      </c>
      <c r="F42" s="108" t="s">
        <v>864</v>
      </c>
      <c r="G42" s="108" t="s">
        <v>1110</v>
      </c>
      <c r="H42" s="108" t="s">
        <v>17</v>
      </c>
      <c r="I42" s="108" t="s">
        <v>17</v>
      </c>
      <c r="J42" s="109">
        <v>2057.2260340951598</v>
      </c>
      <c r="K42" s="4"/>
      <c r="L42" s="4"/>
      <c r="M42" s="4"/>
      <c r="N42" s="4"/>
      <c r="O42" s="4"/>
      <c r="P42" s="4"/>
      <c r="Q42" s="4"/>
      <c r="R42" s="4"/>
      <c r="S42" s="4"/>
      <c r="T42" s="4"/>
      <c r="U42" s="4"/>
      <c r="V42" s="4"/>
      <c r="W42" s="4"/>
      <c r="X42" s="4"/>
      <c r="Y42" s="4"/>
      <c r="Z42" s="4"/>
      <c r="AA42" s="4"/>
      <c r="AB42" s="4"/>
      <c r="AC42" s="4"/>
      <c r="AD42" s="4"/>
      <c r="AE42" s="4"/>
      <c r="AF42" s="4"/>
      <c r="AG42" s="4"/>
    </row>
    <row r="43" spans="1:33" x14ac:dyDescent="0.25">
      <c r="A43" s="141">
        <v>40</v>
      </c>
      <c r="B43" s="108" t="s">
        <v>227</v>
      </c>
      <c r="C43" s="108" t="s">
        <v>431</v>
      </c>
      <c r="D43" s="108" t="s">
        <v>16</v>
      </c>
      <c r="E43" s="108" t="s">
        <v>534</v>
      </c>
      <c r="F43" s="108" t="s">
        <v>865</v>
      </c>
      <c r="G43" s="108" t="s">
        <v>1118</v>
      </c>
      <c r="H43" s="108" t="s">
        <v>17</v>
      </c>
      <c r="I43" s="108" t="s">
        <v>17</v>
      </c>
      <c r="J43" s="109">
        <v>1199.0534745457401</v>
      </c>
      <c r="K43" s="4"/>
      <c r="L43" s="4"/>
      <c r="M43" s="4"/>
      <c r="N43" s="4"/>
      <c r="O43" s="4"/>
      <c r="P43" s="4"/>
      <c r="Q43" s="4"/>
      <c r="R43" s="4"/>
      <c r="S43" s="4"/>
      <c r="T43" s="4"/>
      <c r="U43" s="4"/>
      <c r="V43" s="4"/>
      <c r="W43" s="4"/>
      <c r="X43" s="4"/>
      <c r="Y43" s="4"/>
      <c r="Z43" s="4"/>
      <c r="AA43" s="4"/>
      <c r="AB43" s="4"/>
      <c r="AC43" s="4"/>
      <c r="AD43" s="4"/>
      <c r="AE43" s="4"/>
      <c r="AF43" s="4"/>
      <c r="AG43" s="4"/>
    </row>
    <row r="44" spans="1:33" x14ac:dyDescent="0.25">
      <c r="A44" s="141">
        <v>41</v>
      </c>
      <c r="B44" s="108" t="s">
        <v>152</v>
      </c>
      <c r="C44" s="108" t="s">
        <v>431</v>
      </c>
      <c r="D44" s="108" t="s">
        <v>16</v>
      </c>
      <c r="E44" s="108" t="s">
        <v>535</v>
      </c>
      <c r="F44" s="108" t="s">
        <v>866</v>
      </c>
      <c r="G44" s="108" t="s">
        <v>1118</v>
      </c>
      <c r="H44" s="108" t="s">
        <v>14</v>
      </c>
      <c r="I44" s="108" t="s">
        <v>14</v>
      </c>
      <c r="J44" s="109">
        <v>241.55362847110999</v>
      </c>
      <c r="K44" s="4"/>
      <c r="L44" s="4"/>
      <c r="M44" s="4"/>
      <c r="N44" s="4"/>
      <c r="O44" s="4"/>
      <c r="P44" s="4"/>
      <c r="Q44" s="4"/>
      <c r="R44" s="4"/>
      <c r="S44" s="4"/>
      <c r="T44" s="4"/>
      <c r="U44" s="4"/>
      <c r="V44" s="4"/>
      <c r="W44" s="4"/>
      <c r="X44" s="4"/>
      <c r="Y44" s="4"/>
      <c r="Z44" s="4"/>
      <c r="AA44" s="4"/>
      <c r="AB44" s="4"/>
      <c r="AC44" s="4"/>
      <c r="AD44" s="4"/>
      <c r="AE44" s="4"/>
      <c r="AF44" s="4"/>
      <c r="AG44" s="4"/>
    </row>
    <row r="45" spans="1:33" x14ac:dyDescent="0.25">
      <c r="A45" s="141">
        <v>42</v>
      </c>
      <c r="B45" s="108" t="s">
        <v>149</v>
      </c>
      <c r="C45" s="108" t="s">
        <v>430</v>
      </c>
      <c r="D45" s="108" t="s">
        <v>16</v>
      </c>
      <c r="E45" s="108" t="s">
        <v>536</v>
      </c>
      <c r="F45" s="108" t="s">
        <v>867</v>
      </c>
      <c r="G45" s="108" t="s">
        <v>1111</v>
      </c>
      <c r="H45" s="108" t="s">
        <v>14</v>
      </c>
      <c r="I45" s="108" t="s">
        <v>14</v>
      </c>
      <c r="J45" s="109">
        <v>125.14104613726001</v>
      </c>
      <c r="K45" s="4"/>
      <c r="L45" s="4"/>
      <c r="M45" s="4"/>
      <c r="N45" s="4"/>
      <c r="O45" s="4"/>
      <c r="P45" s="4"/>
      <c r="Q45" s="4"/>
      <c r="R45" s="4"/>
      <c r="S45" s="4"/>
      <c r="T45" s="4"/>
      <c r="U45" s="4"/>
      <c r="V45" s="4"/>
      <c r="W45" s="4"/>
      <c r="X45" s="4"/>
      <c r="Y45" s="4"/>
      <c r="Z45" s="4"/>
      <c r="AA45" s="4"/>
      <c r="AB45" s="4"/>
      <c r="AC45" s="4"/>
      <c r="AD45" s="4"/>
      <c r="AE45" s="4"/>
      <c r="AF45" s="4"/>
      <c r="AG45" s="4"/>
    </row>
    <row r="46" spans="1:33" x14ac:dyDescent="0.25">
      <c r="A46" s="141">
        <v>43</v>
      </c>
      <c r="B46" s="108" t="s">
        <v>150</v>
      </c>
      <c r="C46" s="108" t="s">
        <v>444</v>
      </c>
      <c r="D46" s="108" t="s">
        <v>16</v>
      </c>
      <c r="E46" s="108" t="s">
        <v>537</v>
      </c>
      <c r="F46" s="108" t="s">
        <v>868</v>
      </c>
      <c r="G46" s="108" t="s">
        <v>1118</v>
      </c>
      <c r="H46" s="108" t="s">
        <v>14</v>
      </c>
      <c r="I46" s="108" t="s">
        <v>14</v>
      </c>
      <c r="J46" s="109">
        <v>358.88804271919997</v>
      </c>
      <c r="K46" s="4"/>
      <c r="L46" s="4"/>
      <c r="M46" s="4"/>
      <c r="N46" s="4"/>
      <c r="O46" s="4"/>
      <c r="P46" s="4"/>
      <c r="Q46" s="4"/>
      <c r="R46" s="4"/>
      <c r="S46" s="4"/>
      <c r="T46" s="4"/>
      <c r="U46" s="4"/>
      <c r="V46" s="4"/>
      <c r="W46" s="4"/>
      <c r="X46" s="4"/>
      <c r="Y46" s="4"/>
      <c r="Z46" s="4"/>
      <c r="AA46" s="4"/>
      <c r="AB46" s="4"/>
      <c r="AC46" s="4"/>
      <c r="AD46" s="4"/>
      <c r="AE46" s="4"/>
      <c r="AF46" s="4"/>
      <c r="AG46" s="4"/>
    </row>
    <row r="47" spans="1:33" x14ac:dyDescent="0.25">
      <c r="A47" s="141">
        <v>44</v>
      </c>
      <c r="B47" s="108" t="s">
        <v>288</v>
      </c>
      <c r="C47" s="108" t="s">
        <v>444</v>
      </c>
      <c r="D47" s="108" t="s">
        <v>16</v>
      </c>
      <c r="E47" s="108" t="s">
        <v>538</v>
      </c>
      <c r="F47" s="108" t="s">
        <v>869</v>
      </c>
      <c r="G47" s="108" t="s">
        <v>1118</v>
      </c>
      <c r="H47" s="108" t="s">
        <v>1163</v>
      </c>
      <c r="I47" s="108" t="s">
        <v>1163</v>
      </c>
      <c r="J47" s="109">
        <v>65.174859528149995</v>
      </c>
      <c r="K47" s="4"/>
      <c r="L47" s="4"/>
      <c r="M47" s="4"/>
      <c r="N47" s="4"/>
      <c r="O47" s="4"/>
      <c r="P47" s="4"/>
      <c r="Q47" s="4"/>
      <c r="R47" s="4"/>
      <c r="S47" s="4"/>
      <c r="T47" s="4"/>
      <c r="U47" s="4"/>
      <c r="V47" s="4"/>
      <c r="W47" s="4"/>
      <c r="X47" s="4"/>
      <c r="Y47" s="4"/>
      <c r="Z47" s="4"/>
      <c r="AA47" s="4"/>
      <c r="AB47" s="4"/>
      <c r="AC47" s="4"/>
      <c r="AD47" s="4"/>
      <c r="AE47" s="4"/>
      <c r="AF47" s="4"/>
      <c r="AG47" s="4"/>
    </row>
    <row r="48" spans="1:33" x14ac:dyDescent="0.25">
      <c r="A48" s="141">
        <v>45</v>
      </c>
      <c r="B48" s="108" t="s">
        <v>130</v>
      </c>
      <c r="C48" s="108" t="s">
        <v>453</v>
      </c>
      <c r="D48" s="108" t="s">
        <v>21</v>
      </c>
      <c r="E48" s="108" t="s">
        <v>539</v>
      </c>
      <c r="F48" s="108" t="s">
        <v>870</v>
      </c>
      <c r="G48" s="108" t="s">
        <v>1123</v>
      </c>
      <c r="H48" s="108" t="s">
        <v>1166</v>
      </c>
      <c r="I48" s="108" t="s">
        <v>1166</v>
      </c>
      <c r="J48" s="109">
        <v>13177.119330273301</v>
      </c>
      <c r="K48" s="4"/>
      <c r="L48" s="4"/>
      <c r="M48" s="4"/>
      <c r="N48" s="4"/>
      <c r="O48" s="4"/>
      <c r="P48" s="4"/>
      <c r="Q48" s="4"/>
      <c r="R48" s="4"/>
      <c r="S48" s="4"/>
      <c r="T48" s="4"/>
      <c r="U48" s="4"/>
      <c r="V48" s="4"/>
      <c r="W48" s="4"/>
      <c r="X48" s="4"/>
      <c r="Y48" s="4"/>
      <c r="Z48" s="4"/>
      <c r="AA48" s="4"/>
      <c r="AB48" s="4"/>
      <c r="AC48" s="4"/>
      <c r="AD48" s="4"/>
      <c r="AE48" s="4"/>
      <c r="AF48" s="4"/>
      <c r="AG48" s="4"/>
    </row>
    <row r="49" spans="1:33" x14ac:dyDescent="0.25">
      <c r="A49" s="141">
        <v>46</v>
      </c>
      <c r="B49" s="108" t="s">
        <v>146</v>
      </c>
      <c r="C49" s="108" t="s">
        <v>437</v>
      </c>
      <c r="D49" s="108" t="s">
        <v>19</v>
      </c>
      <c r="E49" s="108" t="s">
        <v>540</v>
      </c>
      <c r="F49" s="108" t="s">
        <v>871</v>
      </c>
      <c r="G49" s="108" t="s">
        <v>1112</v>
      </c>
      <c r="H49" s="108" t="s">
        <v>14</v>
      </c>
      <c r="I49" s="108" t="s">
        <v>1161</v>
      </c>
      <c r="J49" s="109">
        <v>5769.5403030042999</v>
      </c>
      <c r="K49" s="4"/>
      <c r="L49" s="4"/>
      <c r="M49" s="4"/>
      <c r="N49" s="4"/>
      <c r="O49" s="4"/>
      <c r="P49" s="4"/>
      <c r="Q49" s="4"/>
      <c r="R49" s="4"/>
      <c r="S49" s="4"/>
      <c r="T49" s="4"/>
      <c r="U49" s="4"/>
      <c r="V49" s="4"/>
      <c r="W49" s="4"/>
      <c r="X49" s="4"/>
      <c r="Y49" s="4"/>
      <c r="Z49" s="4"/>
      <c r="AA49" s="4"/>
      <c r="AB49" s="4"/>
      <c r="AC49" s="4"/>
      <c r="AD49" s="4"/>
      <c r="AE49" s="4"/>
      <c r="AF49" s="4"/>
      <c r="AG49" s="4"/>
    </row>
    <row r="50" spans="1:33" x14ac:dyDescent="0.25">
      <c r="A50" s="141">
        <v>47</v>
      </c>
      <c r="B50" s="108" t="s">
        <v>284</v>
      </c>
      <c r="C50" s="108" t="s">
        <v>431</v>
      </c>
      <c r="D50" s="108" t="s">
        <v>16</v>
      </c>
      <c r="E50" s="108" t="s">
        <v>541</v>
      </c>
      <c r="F50" s="108" t="s">
        <v>872</v>
      </c>
      <c r="G50" s="108" t="s">
        <v>1118</v>
      </c>
      <c r="H50" s="108" t="s">
        <v>14</v>
      </c>
      <c r="I50" s="108" t="s">
        <v>14</v>
      </c>
      <c r="J50" s="109">
        <v>173.08944774119999</v>
      </c>
      <c r="K50" s="4"/>
      <c r="L50" s="4"/>
      <c r="M50" s="4"/>
      <c r="N50" s="4"/>
      <c r="O50" s="4"/>
      <c r="P50" s="4"/>
      <c r="Q50" s="4"/>
      <c r="R50" s="4"/>
      <c r="S50" s="4"/>
      <c r="T50" s="4"/>
      <c r="U50" s="4"/>
      <c r="V50" s="4"/>
      <c r="W50" s="4"/>
      <c r="X50" s="4"/>
      <c r="Y50" s="4"/>
      <c r="Z50" s="4"/>
      <c r="AA50" s="4"/>
      <c r="AB50" s="4"/>
      <c r="AC50" s="4"/>
      <c r="AD50" s="4"/>
      <c r="AE50" s="4"/>
      <c r="AF50" s="4"/>
      <c r="AG50" s="4"/>
    </row>
    <row r="51" spans="1:33" x14ac:dyDescent="0.25">
      <c r="A51" s="141">
        <v>48</v>
      </c>
      <c r="B51" s="108" t="s">
        <v>384</v>
      </c>
      <c r="C51" s="108" t="s">
        <v>431</v>
      </c>
      <c r="D51" s="108" t="s">
        <v>21</v>
      </c>
      <c r="E51" s="108" t="s">
        <v>542</v>
      </c>
      <c r="F51" s="108" t="s">
        <v>873</v>
      </c>
      <c r="G51" s="108" t="s">
        <v>1123</v>
      </c>
      <c r="H51" s="108" t="s">
        <v>1166</v>
      </c>
      <c r="I51" s="108" t="s">
        <v>1166</v>
      </c>
      <c r="J51" s="109">
        <v>3336.3296970065498</v>
      </c>
      <c r="K51" s="4"/>
      <c r="L51" s="4"/>
      <c r="M51" s="4"/>
      <c r="N51" s="4"/>
      <c r="O51" s="4"/>
      <c r="P51" s="4"/>
      <c r="Q51" s="4"/>
      <c r="R51" s="4"/>
      <c r="S51" s="4"/>
      <c r="T51" s="4"/>
      <c r="U51" s="4"/>
      <c r="V51" s="4"/>
      <c r="W51" s="4"/>
      <c r="X51" s="4"/>
      <c r="Y51" s="4"/>
      <c r="Z51" s="4"/>
      <c r="AA51" s="4"/>
      <c r="AB51" s="4"/>
      <c r="AC51" s="4"/>
      <c r="AD51" s="4"/>
      <c r="AE51" s="4"/>
      <c r="AF51" s="4"/>
      <c r="AG51" s="4"/>
    </row>
    <row r="52" spans="1:33" x14ac:dyDescent="0.25">
      <c r="A52" s="141">
        <v>49</v>
      </c>
      <c r="B52" s="108" t="s">
        <v>147</v>
      </c>
      <c r="C52" s="108" t="s">
        <v>454</v>
      </c>
      <c r="D52" s="108" t="s">
        <v>21</v>
      </c>
      <c r="E52" s="108" t="s">
        <v>543</v>
      </c>
      <c r="F52" s="108" t="s">
        <v>874</v>
      </c>
      <c r="G52" s="108" t="s">
        <v>1128</v>
      </c>
      <c r="H52" s="108" t="s">
        <v>1166</v>
      </c>
      <c r="I52" s="108" t="s">
        <v>1166</v>
      </c>
      <c r="J52" s="109">
        <v>2573.98212851365</v>
      </c>
      <c r="K52" s="4"/>
      <c r="L52" s="4"/>
      <c r="M52" s="4"/>
      <c r="N52" s="4"/>
      <c r="O52" s="4"/>
      <c r="P52" s="4"/>
      <c r="Q52" s="4"/>
      <c r="R52" s="4"/>
      <c r="S52" s="4"/>
      <c r="T52" s="4"/>
      <c r="U52" s="4"/>
      <c r="V52" s="4"/>
      <c r="W52" s="4"/>
      <c r="X52" s="4"/>
      <c r="Y52" s="4"/>
      <c r="Z52" s="4"/>
      <c r="AA52" s="4"/>
      <c r="AB52" s="4"/>
      <c r="AC52" s="4"/>
      <c r="AD52" s="4"/>
      <c r="AE52" s="4"/>
      <c r="AF52" s="4"/>
      <c r="AG52" s="4"/>
    </row>
    <row r="53" spans="1:33" x14ac:dyDescent="0.25">
      <c r="A53" s="141">
        <v>50</v>
      </c>
      <c r="B53" s="108" t="s">
        <v>154</v>
      </c>
      <c r="C53" s="108" t="s">
        <v>455</v>
      </c>
      <c r="D53" s="108" t="s">
        <v>15</v>
      </c>
      <c r="E53" s="108" t="s">
        <v>544</v>
      </c>
      <c r="F53" s="108" t="s">
        <v>875</v>
      </c>
      <c r="G53" s="108" t="s">
        <v>1106</v>
      </c>
      <c r="H53" s="108" t="s">
        <v>14</v>
      </c>
      <c r="I53" s="108" t="s">
        <v>14</v>
      </c>
      <c r="J53" s="109">
        <v>5016.60404678123</v>
      </c>
      <c r="K53" s="4"/>
      <c r="L53" s="4"/>
      <c r="M53" s="4"/>
      <c r="N53" s="4"/>
      <c r="O53" s="4"/>
      <c r="P53" s="4"/>
      <c r="Q53" s="4"/>
      <c r="R53" s="4"/>
      <c r="S53" s="4"/>
      <c r="T53" s="4"/>
      <c r="U53" s="4"/>
      <c r="V53" s="4"/>
      <c r="W53" s="4"/>
      <c r="X53" s="4"/>
      <c r="Y53" s="4"/>
      <c r="Z53" s="4"/>
      <c r="AA53" s="4"/>
      <c r="AB53" s="4"/>
      <c r="AC53" s="4"/>
      <c r="AD53" s="4"/>
      <c r="AE53" s="4"/>
      <c r="AF53" s="4"/>
      <c r="AG53" s="4"/>
    </row>
    <row r="54" spans="1:33" x14ac:dyDescent="0.25">
      <c r="A54" s="141">
        <v>51</v>
      </c>
      <c r="B54" s="108" t="s">
        <v>297</v>
      </c>
      <c r="C54" s="108" t="s">
        <v>456</v>
      </c>
      <c r="D54" s="108" t="s">
        <v>21</v>
      </c>
      <c r="E54" s="108" t="s">
        <v>545</v>
      </c>
      <c r="F54" s="108" t="s">
        <v>876</v>
      </c>
      <c r="G54" s="108" t="s">
        <v>1123</v>
      </c>
      <c r="H54" s="108" t="s">
        <v>1166</v>
      </c>
      <c r="I54" s="108" t="s">
        <v>1166</v>
      </c>
      <c r="J54" s="109">
        <v>665673.52673733805</v>
      </c>
      <c r="K54" s="4"/>
      <c r="L54" s="4"/>
      <c r="M54" s="4"/>
      <c r="N54" s="4"/>
      <c r="O54" s="4"/>
      <c r="P54" s="4"/>
      <c r="Q54" s="4"/>
      <c r="R54" s="4"/>
      <c r="S54" s="4"/>
      <c r="T54" s="4"/>
      <c r="U54" s="4"/>
      <c r="V54" s="4"/>
      <c r="W54" s="4"/>
      <c r="X54" s="4"/>
      <c r="Y54" s="4"/>
      <c r="Z54" s="4"/>
      <c r="AA54" s="4"/>
      <c r="AB54" s="4"/>
      <c r="AC54" s="4"/>
      <c r="AD54" s="4"/>
      <c r="AE54" s="4"/>
      <c r="AF54" s="4"/>
      <c r="AG54" s="4"/>
    </row>
    <row r="55" spans="1:33" x14ac:dyDescent="0.25">
      <c r="A55" s="141">
        <v>52</v>
      </c>
      <c r="B55" s="108" t="s">
        <v>194</v>
      </c>
      <c r="C55" s="108" t="s">
        <v>446</v>
      </c>
      <c r="D55" s="108" t="s">
        <v>16</v>
      </c>
      <c r="E55" s="108" t="s">
        <v>546</v>
      </c>
      <c r="F55" s="108" t="s">
        <v>877</v>
      </c>
      <c r="G55" s="108" t="s">
        <v>1111</v>
      </c>
      <c r="H55" s="108" t="s">
        <v>14</v>
      </c>
      <c r="I55" s="108" t="s">
        <v>14</v>
      </c>
      <c r="J55" s="109">
        <v>1936.2474822603001</v>
      </c>
      <c r="K55" s="4"/>
      <c r="L55" s="4"/>
      <c r="M55" s="4"/>
      <c r="N55" s="4"/>
      <c r="O55" s="4"/>
      <c r="P55" s="4"/>
      <c r="Q55" s="4"/>
      <c r="R55" s="4"/>
      <c r="S55" s="4"/>
      <c r="T55" s="4"/>
      <c r="U55" s="4"/>
      <c r="V55" s="4"/>
      <c r="W55" s="4"/>
      <c r="X55" s="4"/>
      <c r="Y55" s="4"/>
      <c r="Z55" s="4"/>
      <c r="AA55" s="4"/>
      <c r="AB55" s="4"/>
      <c r="AC55" s="4"/>
      <c r="AD55" s="4"/>
      <c r="AE55" s="4"/>
      <c r="AF55" s="4"/>
      <c r="AG55" s="4"/>
    </row>
    <row r="56" spans="1:33" x14ac:dyDescent="0.25">
      <c r="A56" s="141">
        <v>53</v>
      </c>
      <c r="B56" s="108" t="s">
        <v>328</v>
      </c>
      <c r="C56" s="108" t="s">
        <v>457</v>
      </c>
      <c r="D56" s="108" t="s">
        <v>15</v>
      </c>
      <c r="E56" s="108" t="s">
        <v>547</v>
      </c>
      <c r="F56" s="108" t="s">
        <v>878</v>
      </c>
      <c r="G56" s="108" t="s">
        <v>1106</v>
      </c>
      <c r="H56" s="108" t="s">
        <v>14</v>
      </c>
      <c r="I56" s="108" t="s">
        <v>14</v>
      </c>
      <c r="J56" s="109">
        <v>6573.4802188637204</v>
      </c>
      <c r="K56" s="4"/>
      <c r="L56" s="4"/>
      <c r="M56" s="4"/>
      <c r="N56" s="4"/>
      <c r="O56" s="4"/>
      <c r="P56" s="4"/>
      <c r="Q56" s="4"/>
      <c r="R56" s="4"/>
      <c r="S56" s="4"/>
      <c r="T56" s="4"/>
      <c r="U56" s="4"/>
      <c r="V56" s="4"/>
      <c r="W56" s="4"/>
      <c r="X56" s="4"/>
      <c r="Y56" s="4"/>
      <c r="Z56" s="4"/>
      <c r="AA56" s="4"/>
      <c r="AB56" s="4"/>
      <c r="AC56" s="4"/>
      <c r="AD56" s="4"/>
      <c r="AE56" s="4"/>
      <c r="AF56" s="4"/>
      <c r="AG56" s="4"/>
    </row>
    <row r="57" spans="1:33" x14ac:dyDescent="0.25">
      <c r="A57" s="141">
        <v>54</v>
      </c>
      <c r="B57" s="108" t="s">
        <v>264</v>
      </c>
      <c r="C57" s="108" t="s">
        <v>431</v>
      </c>
      <c r="D57" s="108" t="s">
        <v>494</v>
      </c>
      <c r="E57" s="108" t="s">
        <v>548</v>
      </c>
      <c r="F57" s="108" t="s">
        <v>879</v>
      </c>
      <c r="G57" s="108" t="s">
        <v>1129</v>
      </c>
      <c r="H57" s="108" t="s">
        <v>17</v>
      </c>
      <c r="I57" s="108" t="s">
        <v>17</v>
      </c>
      <c r="J57" s="109">
        <v>27159.710362307698</v>
      </c>
      <c r="K57" s="4"/>
      <c r="L57" s="4"/>
      <c r="M57" s="4"/>
      <c r="N57" s="4"/>
      <c r="O57" s="4"/>
      <c r="P57" s="4"/>
      <c r="Q57" s="4"/>
      <c r="R57" s="4"/>
      <c r="S57" s="4"/>
      <c r="T57" s="4"/>
      <c r="U57" s="4"/>
      <c r="V57" s="4"/>
      <c r="W57" s="4"/>
      <c r="X57" s="4"/>
      <c r="Y57" s="4"/>
      <c r="Z57" s="4"/>
      <c r="AA57" s="4"/>
      <c r="AB57" s="4"/>
      <c r="AC57" s="4"/>
      <c r="AD57" s="4"/>
      <c r="AE57" s="4"/>
      <c r="AF57" s="4"/>
      <c r="AG57" s="4"/>
    </row>
    <row r="58" spans="1:33" x14ac:dyDescent="0.25">
      <c r="A58" s="141">
        <v>55</v>
      </c>
      <c r="B58" s="108" t="s">
        <v>127</v>
      </c>
      <c r="C58" s="108" t="s">
        <v>458</v>
      </c>
      <c r="D58" s="108" t="s">
        <v>21</v>
      </c>
      <c r="E58" s="108" t="s">
        <v>549</v>
      </c>
      <c r="F58" s="108" t="s">
        <v>880</v>
      </c>
      <c r="G58" s="108" t="s">
        <v>0</v>
      </c>
      <c r="H58" s="108" t="s">
        <v>1166</v>
      </c>
      <c r="I58" s="108" t="s">
        <v>1166</v>
      </c>
      <c r="J58" s="109">
        <v>3373174.6754255998</v>
      </c>
      <c r="K58" s="4"/>
      <c r="L58" s="4"/>
      <c r="M58" s="4"/>
      <c r="N58" s="4"/>
      <c r="O58" s="4"/>
      <c r="P58" s="4"/>
      <c r="Q58" s="4"/>
      <c r="R58" s="4"/>
      <c r="S58" s="4"/>
      <c r="T58" s="4"/>
      <c r="U58" s="4"/>
      <c r="V58" s="4"/>
      <c r="W58" s="4"/>
      <c r="X58" s="4"/>
      <c r="Y58" s="4"/>
      <c r="Z58" s="4"/>
      <c r="AA58" s="4"/>
      <c r="AB58" s="4"/>
      <c r="AC58" s="4"/>
      <c r="AD58" s="4"/>
      <c r="AE58" s="4"/>
      <c r="AF58" s="4"/>
      <c r="AG58" s="4"/>
    </row>
    <row r="59" spans="1:33" x14ac:dyDescent="0.25">
      <c r="A59" s="141">
        <v>56</v>
      </c>
      <c r="B59" s="108" t="s">
        <v>229</v>
      </c>
      <c r="C59" s="108" t="s">
        <v>431</v>
      </c>
      <c r="D59" s="108" t="s">
        <v>19</v>
      </c>
      <c r="E59" s="108" t="s">
        <v>550</v>
      </c>
      <c r="F59" s="108" t="s">
        <v>881</v>
      </c>
      <c r="G59" s="108" t="s">
        <v>1126</v>
      </c>
      <c r="H59" s="108" t="s">
        <v>18</v>
      </c>
      <c r="I59" s="108" t="s">
        <v>18</v>
      </c>
      <c r="J59" s="109">
        <v>11335.192926281101</v>
      </c>
      <c r="K59" s="4"/>
      <c r="L59" s="4"/>
      <c r="M59" s="4"/>
      <c r="N59" s="4"/>
      <c r="O59" s="4"/>
      <c r="P59" s="4"/>
      <c r="Q59" s="4"/>
      <c r="R59" s="4"/>
      <c r="S59" s="4"/>
      <c r="T59" s="4"/>
      <c r="U59" s="4"/>
      <c r="V59" s="4"/>
      <c r="W59" s="4"/>
      <c r="X59" s="4"/>
      <c r="Y59" s="4"/>
      <c r="Z59" s="4"/>
      <c r="AA59" s="4"/>
      <c r="AB59" s="4"/>
      <c r="AC59" s="4"/>
      <c r="AD59" s="4"/>
      <c r="AE59" s="4"/>
      <c r="AF59" s="4"/>
      <c r="AG59" s="4"/>
    </row>
    <row r="60" spans="1:33" x14ac:dyDescent="0.25">
      <c r="A60" s="141">
        <v>57</v>
      </c>
      <c r="B60" s="108" t="s">
        <v>92</v>
      </c>
      <c r="C60" s="108" t="s">
        <v>459</v>
      </c>
      <c r="D60" s="108" t="s">
        <v>15</v>
      </c>
      <c r="E60" s="108" t="s">
        <v>551</v>
      </c>
      <c r="F60" s="108" t="s">
        <v>882</v>
      </c>
      <c r="G60" s="108" t="s">
        <v>1122</v>
      </c>
      <c r="H60" s="108" t="s">
        <v>14</v>
      </c>
      <c r="I60" s="108" t="s">
        <v>14</v>
      </c>
      <c r="J60" s="109">
        <v>276.9791756189</v>
      </c>
      <c r="K60" s="4"/>
      <c r="L60" s="4"/>
      <c r="M60" s="4"/>
      <c r="N60" s="4"/>
      <c r="O60" s="4"/>
      <c r="P60" s="4"/>
      <c r="Q60" s="4"/>
      <c r="R60" s="4"/>
      <c r="S60" s="4"/>
      <c r="T60" s="4"/>
      <c r="U60" s="4"/>
      <c r="V60" s="4"/>
      <c r="W60" s="4"/>
      <c r="X60" s="4"/>
      <c r="Y60" s="4"/>
      <c r="Z60" s="4"/>
      <c r="AA60" s="4"/>
      <c r="AB60" s="4"/>
      <c r="AC60" s="4"/>
      <c r="AD60" s="4"/>
      <c r="AE60" s="4"/>
      <c r="AF60" s="4"/>
      <c r="AG60" s="4"/>
    </row>
    <row r="61" spans="1:33" x14ac:dyDescent="0.25">
      <c r="A61" s="141">
        <v>58</v>
      </c>
      <c r="B61" s="108" t="s">
        <v>428</v>
      </c>
      <c r="C61" s="108" t="s">
        <v>429</v>
      </c>
      <c r="D61" s="108" t="s">
        <v>15</v>
      </c>
      <c r="E61" s="108" t="s">
        <v>552</v>
      </c>
      <c r="F61" s="108" t="s">
        <v>883</v>
      </c>
      <c r="G61" s="108" t="s">
        <v>1106</v>
      </c>
      <c r="H61" s="108" t="s">
        <v>14</v>
      </c>
      <c r="I61" s="108" t="s">
        <v>14</v>
      </c>
      <c r="J61" s="109">
        <v>728.93487043644996</v>
      </c>
      <c r="K61" s="4"/>
      <c r="L61" s="4"/>
      <c r="M61" s="4"/>
      <c r="N61" s="4"/>
      <c r="O61" s="4"/>
      <c r="P61" s="4"/>
      <c r="Q61" s="4"/>
      <c r="R61" s="4"/>
      <c r="S61" s="4"/>
      <c r="T61" s="4"/>
      <c r="U61" s="4"/>
      <c r="V61" s="4"/>
      <c r="W61" s="4"/>
      <c r="X61" s="4"/>
      <c r="Y61" s="4"/>
      <c r="Z61" s="4"/>
      <c r="AA61" s="4"/>
      <c r="AB61" s="4"/>
      <c r="AC61" s="4"/>
      <c r="AD61" s="4"/>
      <c r="AE61" s="4"/>
      <c r="AF61" s="4"/>
      <c r="AG61" s="4"/>
    </row>
    <row r="62" spans="1:33" x14ac:dyDescent="0.25">
      <c r="A62" s="141">
        <v>59</v>
      </c>
      <c r="B62" s="108" t="s">
        <v>371</v>
      </c>
      <c r="C62" s="108" t="s">
        <v>460</v>
      </c>
      <c r="D62" s="108" t="s">
        <v>21</v>
      </c>
      <c r="E62" s="108" t="s">
        <v>553</v>
      </c>
      <c r="F62" s="108" t="s">
        <v>884</v>
      </c>
      <c r="G62" s="108" t="s">
        <v>1130</v>
      </c>
      <c r="H62" s="108" t="s">
        <v>1166</v>
      </c>
      <c r="I62" s="108" t="s">
        <v>1166</v>
      </c>
      <c r="J62" s="109">
        <v>182601.28770306701</v>
      </c>
      <c r="K62" s="4"/>
      <c r="L62" s="4"/>
      <c r="M62" s="4"/>
      <c r="N62" s="4"/>
      <c r="O62" s="4"/>
      <c r="P62" s="4"/>
      <c r="Q62" s="4"/>
      <c r="R62" s="4"/>
      <c r="S62" s="4"/>
      <c r="T62" s="4"/>
      <c r="U62" s="4"/>
      <c r="V62" s="4"/>
      <c r="W62" s="4"/>
      <c r="X62" s="4"/>
      <c r="Y62" s="4"/>
      <c r="Z62" s="4"/>
      <c r="AA62" s="4"/>
      <c r="AB62" s="4"/>
      <c r="AC62" s="4"/>
      <c r="AD62" s="4"/>
      <c r="AE62" s="4"/>
      <c r="AF62" s="4"/>
      <c r="AG62" s="4"/>
    </row>
    <row r="63" spans="1:33" x14ac:dyDescent="0.25">
      <c r="A63" s="141">
        <v>60</v>
      </c>
      <c r="B63" s="108" t="s">
        <v>316</v>
      </c>
      <c r="C63" s="108" t="s">
        <v>447</v>
      </c>
      <c r="D63" s="108" t="s">
        <v>15</v>
      </c>
      <c r="E63" s="108" t="s">
        <v>554</v>
      </c>
      <c r="F63" s="108" t="s">
        <v>885</v>
      </c>
      <c r="G63" s="108" t="s">
        <v>1131</v>
      </c>
      <c r="H63" s="108" t="s">
        <v>14</v>
      </c>
      <c r="I63" s="108" t="s">
        <v>14</v>
      </c>
      <c r="J63" s="109">
        <v>4370.1458513859097</v>
      </c>
      <c r="K63" s="4"/>
      <c r="L63" s="4"/>
      <c r="M63" s="4"/>
      <c r="N63" s="4"/>
      <c r="O63" s="4"/>
      <c r="P63" s="4"/>
      <c r="Q63" s="4"/>
      <c r="R63" s="4"/>
      <c r="S63" s="4"/>
      <c r="T63" s="4"/>
      <c r="U63" s="4"/>
      <c r="V63" s="4"/>
      <c r="W63" s="4"/>
      <c r="X63" s="4"/>
      <c r="Y63" s="4"/>
      <c r="Z63" s="4"/>
      <c r="AA63" s="4"/>
      <c r="AB63" s="4"/>
      <c r="AC63" s="4"/>
      <c r="AD63" s="4"/>
      <c r="AE63" s="4"/>
      <c r="AF63" s="4"/>
      <c r="AG63" s="4"/>
    </row>
    <row r="64" spans="1:33" x14ac:dyDescent="0.25">
      <c r="A64" s="141">
        <v>61</v>
      </c>
      <c r="B64" s="108" t="s">
        <v>131</v>
      </c>
      <c r="C64" s="108" t="s">
        <v>453</v>
      </c>
      <c r="D64" s="108" t="s">
        <v>21</v>
      </c>
      <c r="E64" s="108" t="s">
        <v>555</v>
      </c>
      <c r="F64" s="108" t="s">
        <v>886</v>
      </c>
      <c r="G64" s="108" t="s">
        <v>1123</v>
      </c>
      <c r="H64" s="108" t="s">
        <v>1166</v>
      </c>
      <c r="I64" s="108" t="s">
        <v>1166</v>
      </c>
      <c r="J64" s="109">
        <v>289514.17171122401</v>
      </c>
      <c r="K64" s="4"/>
      <c r="L64" s="4"/>
      <c r="M64" s="4"/>
      <c r="N64" s="4"/>
      <c r="O64" s="4"/>
      <c r="P64" s="4"/>
      <c r="Q64" s="4"/>
      <c r="R64" s="4"/>
      <c r="S64" s="4"/>
      <c r="T64" s="4"/>
      <c r="U64" s="4"/>
      <c r="V64" s="4"/>
      <c r="W64" s="4"/>
      <c r="X64" s="4"/>
      <c r="Y64" s="4"/>
      <c r="Z64" s="4"/>
      <c r="AA64" s="4"/>
      <c r="AB64" s="4"/>
      <c r="AC64" s="4"/>
      <c r="AD64" s="4"/>
      <c r="AE64" s="4"/>
      <c r="AF64" s="4"/>
      <c r="AG64" s="4"/>
    </row>
    <row r="65" spans="1:33" x14ac:dyDescent="0.25">
      <c r="A65" s="141">
        <v>62</v>
      </c>
      <c r="B65" s="108" t="s">
        <v>401</v>
      </c>
      <c r="C65" s="108" t="s">
        <v>461</v>
      </c>
      <c r="D65" s="108" t="s">
        <v>21</v>
      </c>
      <c r="E65" s="108" t="s">
        <v>556</v>
      </c>
      <c r="F65" s="108" t="s">
        <v>887</v>
      </c>
      <c r="G65" s="108" t="s">
        <v>1132</v>
      </c>
      <c r="H65" s="108" t="s">
        <v>1166</v>
      </c>
      <c r="I65" s="108" t="s">
        <v>1166</v>
      </c>
      <c r="J65" s="109">
        <v>154221.72677417201</v>
      </c>
      <c r="K65" s="4"/>
      <c r="L65" s="4"/>
      <c r="M65" s="4"/>
      <c r="N65" s="4"/>
      <c r="O65" s="4"/>
      <c r="P65" s="4"/>
      <c r="Q65" s="4"/>
      <c r="R65" s="4"/>
      <c r="S65" s="4"/>
      <c r="T65" s="4"/>
      <c r="U65" s="4"/>
      <c r="V65" s="4"/>
      <c r="W65" s="4"/>
      <c r="X65" s="4"/>
      <c r="Y65" s="4"/>
      <c r="Z65" s="4"/>
      <c r="AA65" s="4"/>
      <c r="AB65" s="4"/>
      <c r="AC65" s="4"/>
      <c r="AD65" s="4"/>
      <c r="AE65" s="4"/>
      <c r="AF65" s="4"/>
      <c r="AG65" s="4"/>
    </row>
    <row r="66" spans="1:33" x14ac:dyDescent="0.25">
      <c r="A66" s="141">
        <v>63</v>
      </c>
      <c r="B66" s="108" t="s">
        <v>329</v>
      </c>
      <c r="C66" s="108" t="s">
        <v>431</v>
      </c>
      <c r="D66" s="108" t="s">
        <v>21</v>
      </c>
      <c r="E66" s="108" t="s">
        <v>557</v>
      </c>
      <c r="F66" s="108" t="s">
        <v>888</v>
      </c>
      <c r="G66" s="108" t="s">
        <v>1133</v>
      </c>
      <c r="H66" s="108" t="s">
        <v>1166</v>
      </c>
      <c r="I66" s="108" t="s">
        <v>1166</v>
      </c>
      <c r="J66" s="109">
        <v>58756.950301826502</v>
      </c>
      <c r="K66" s="4"/>
      <c r="L66" s="4"/>
      <c r="M66" s="4"/>
      <c r="N66" s="4"/>
      <c r="O66" s="4"/>
      <c r="P66" s="4"/>
      <c r="Q66" s="4"/>
      <c r="R66" s="4"/>
      <c r="S66" s="4"/>
      <c r="T66" s="4"/>
      <c r="U66" s="4"/>
      <c r="V66" s="4"/>
      <c r="W66" s="4"/>
      <c r="X66" s="4"/>
      <c r="Y66" s="4"/>
      <c r="Z66" s="4"/>
      <c r="AA66" s="4"/>
      <c r="AB66" s="4"/>
      <c r="AC66" s="4"/>
      <c r="AD66" s="4"/>
      <c r="AE66" s="4"/>
      <c r="AF66" s="4"/>
      <c r="AG66" s="4"/>
    </row>
    <row r="67" spans="1:33" x14ac:dyDescent="0.25">
      <c r="A67" s="141">
        <v>64</v>
      </c>
      <c r="B67" s="108" t="s">
        <v>111</v>
      </c>
      <c r="C67" s="108" t="s">
        <v>431</v>
      </c>
      <c r="D67" s="108" t="s">
        <v>19</v>
      </c>
      <c r="E67" s="108" t="s">
        <v>558</v>
      </c>
      <c r="F67" s="108" t="s">
        <v>889</v>
      </c>
      <c r="G67" s="108" t="s">
        <v>1120</v>
      </c>
      <c r="H67" s="108" t="s">
        <v>14</v>
      </c>
      <c r="I67" s="108" t="s">
        <v>14</v>
      </c>
      <c r="J67" s="109">
        <v>6131.6292879668799</v>
      </c>
      <c r="K67" s="4"/>
      <c r="L67" s="4"/>
      <c r="M67" s="4"/>
      <c r="N67" s="4"/>
      <c r="O67" s="4"/>
      <c r="P67" s="4"/>
      <c r="Q67" s="4"/>
      <c r="R67" s="4"/>
      <c r="S67" s="4"/>
      <c r="T67" s="4"/>
      <c r="U67" s="4"/>
      <c r="V67" s="4"/>
      <c r="W67" s="4"/>
      <c r="X67" s="4"/>
      <c r="Y67" s="4"/>
      <c r="Z67" s="4"/>
      <c r="AA67" s="4"/>
      <c r="AB67" s="4"/>
      <c r="AC67" s="4"/>
      <c r="AD67" s="4"/>
      <c r="AE67" s="4"/>
      <c r="AF67" s="4"/>
      <c r="AG67" s="4"/>
    </row>
    <row r="68" spans="1:33" x14ac:dyDescent="0.25">
      <c r="A68" s="141">
        <v>65</v>
      </c>
      <c r="B68" s="108" t="s">
        <v>122</v>
      </c>
      <c r="C68" s="108" t="s">
        <v>431</v>
      </c>
      <c r="D68" s="108" t="s">
        <v>16</v>
      </c>
      <c r="E68" s="108" t="s">
        <v>559</v>
      </c>
      <c r="F68" s="108" t="s">
        <v>883</v>
      </c>
      <c r="G68" s="108" t="s">
        <v>1108</v>
      </c>
      <c r="H68" s="108" t="s">
        <v>17</v>
      </c>
      <c r="I68" s="108" t="s">
        <v>17</v>
      </c>
      <c r="J68" s="109">
        <v>1384.5017566291299</v>
      </c>
      <c r="K68" s="4"/>
      <c r="L68" s="4"/>
      <c r="M68" s="4"/>
      <c r="N68" s="4"/>
      <c r="O68" s="4"/>
      <c r="P68" s="4"/>
      <c r="Q68" s="4"/>
      <c r="R68" s="4"/>
      <c r="S68" s="4"/>
      <c r="T68" s="4"/>
      <c r="U68" s="4"/>
      <c r="V68" s="4"/>
      <c r="W68" s="4"/>
      <c r="X68" s="4"/>
      <c r="Y68" s="4"/>
      <c r="Z68" s="4"/>
      <c r="AA68" s="4"/>
      <c r="AB68" s="4"/>
      <c r="AC68" s="4"/>
      <c r="AD68" s="4"/>
      <c r="AE68" s="4"/>
      <c r="AF68" s="4"/>
      <c r="AG68" s="4"/>
    </row>
    <row r="69" spans="1:33" x14ac:dyDescent="0.25">
      <c r="A69" s="141">
        <v>66</v>
      </c>
      <c r="B69" s="108" t="s">
        <v>240</v>
      </c>
      <c r="C69" s="108" t="s">
        <v>431</v>
      </c>
      <c r="D69" s="108" t="s">
        <v>494</v>
      </c>
      <c r="E69" s="108" t="s">
        <v>560</v>
      </c>
      <c r="F69" s="108" t="s">
        <v>890</v>
      </c>
      <c r="G69" s="108" t="s">
        <v>1129</v>
      </c>
      <c r="H69" s="108" t="s">
        <v>22</v>
      </c>
      <c r="I69" s="108" t="s">
        <v>22</v>
      </c>
      <c r="J69" s="109">
        <v>11554.9824145128</v>
      </c>
      <c r="K69" s="4"/>
      <c r="L69" s="4"/>
      <c r="M69" s="4"/>
      <c r="N69" s="4"/>
      <c r="O69" s="4"/>
      <c r="P69" s="4"/>
      <c r="Q69" s="4"/>
      <c r="R69" s="4"/>
      <c r="S69" s="4"/>
      <c r="T69" s="4"/>
      <c r="U69" s="4"/>
      <c r="V69" s="4"/>
      <c r="W69" s="4"/>
      <c r="X69" s="4"/>
      <c r="Y69" s="4"/>
      <c r="Z69" s="4"/>
      <c r="AA69" s="4"/>
      <c r="AB69" s="4"/>
      <c r="AC69" s="4"/>
      <c r="AD69" s="4"/>
      <c r="AE69" s="4"/>
      <c r="AF69" s="4"/>
      <c r="AG69" s="4"/>
    </row>
    <row r="70" spans="1:33" x14ac:dyDescent="0.25">
      <c r="A70" s="141">
        <v>67</v>
      </c>
      <c r="B70" s="108" t="s">
        <v>306</v>
      </c>
      <c r="C70" s="108" t="s">
        <v>443</v>
      </c>
      <c r="D70" s="108" t="s">
        <v>16</v>
      </c>
      <c r="E70" s="108" t="s">
        <v>561</v>
      </c>
      <c r="F70" s="108" t="s">
        <v>891</v>
      </c>
      <c r="G70" s="108" t="s">
        <v>1111</v>
      </c>
      <c r="H70" s="108" t="s">
        <v>14</v>
      </c>
      <c r="I70" s="108" t="s">
        <v>14</v>
      </c>
      <c r="J70" s="109">
        <v>8660.3533304595094</v>
      </c>
      <c r="K70" s="4"/>
      <c r="L70" s="4"/>
      <c r="M70" s="4"/>
      <c r="N70" s="4"/>
      <c r="O70" s="4"/>
      <c r="P70" s="4"/>
      <c r="Q70" s="4"/>
      <c r="R70" s="4"/>
      <c r="S70" s="4"/>
      <c r="T70" s="4"/>
      <c r="U70" s="4"/>
      <c r="V70" s="4"/>
      <c r="W70" s="4"/>
      <c r="X70" s="4"/>
      <c r="Y70" s="4"/>
      <c r="Z70" s="4"/>
      <c r="AA70" s="4"/>
      <c r="AB70" s="4"/>
      <c r="AC70" s="4"/>
      <c r="AD70" s="4"/>
      <c r="AE70" s="4"/>
      <c r="AF70" s="4"/>
      <c r="AG70" s="4"/>
    </row>
    <row r="71" spans="1:33" x14ac:dyDescent="0.25">
      <c r="A71" s="141">
        <v>68</v>
      </c>
      <c r="B71" s="108" t="s">
        <v>411</v>
      </c>
      <c r="C71" s="108" t="s">
        <v>431</v>
      </c>
      <c r="D71" s="108" t="s">
        <v>19</v>
      </c>
      <c r="E71" s="108" t="s">
        <v>562</v>
      </c>
      <c r="F71" s="108" t="s">
        <v>890</v>
      </c>
      <c r="G71" s="108" t="s">
        <v>1134</v>
      </c>
      <c r="H71" s="108" t="s">
        <v>17</v>
      </c>
      <c r="I71" s="108" t="s">
        <v>17</v>
      </c>
      <c r="J71" s="109">
        <v>129196.44369001</v>
      </c>
      <c r="K71" s="4"/>
      <c r="L71" s="4"/>
      <c r="M71" s="4"/>
      <c r="N71" s="4"/>
      <c r="O71" s="4"/>
      <c r="P71" s="4"/>
      <c r="Q71" s="4"/>
      <c r="R71" s="4"/>
      <c r="S71" s="4"/>
      <c r="T71" s="4"/>
      <c r="U71" s="4"/>
      <c r="V71" s="4"/>
      <c r="W71" s="4"/>
      <c r="X71" s="4"/>
      <c r="Y71" s="4"/>
      <c r="Z71" s="4"/>
      <c r="AA71" s="4"/>
      <c r="AB71" s="4"/>
      <c r="AC71" s="4"/>
      <c r="AD71" s="4"/>
      <c r="AE71" s="4"/>
      <c r="AF71" s="4"/>
      <c r="AG71" s="4"/>
    </row>
    <row r="72" spans="1:33" x14ac:dyDescent="0.25">
      <c r="A72" s="141">
        <v>69</v>
      </c>
      <c r="B72" s="108" t="s">
        <v>98</v>
      </c>
      <c r="C72" s="108" t="s">
        <v>462</v>
      </c>
      <c r="D72" s="108" t="s">
        <v>19</v>
      </c>
      <c r="E72" s="108" t="s">
        <v>563</v>
      </c>
      <c r="F72" s="108" t="s">
        <v>892</v>
      </c>
      <c r="G72" s="108" t="s">
        <v>1126</v>
      </c>
      <c r="H72" s="108" t="s">
        <v>18</v>
      </c>
      <c r="I72" s="108" t="s">
        <v>18</v>
      </c>
      <c r="J72" s="109">
        <v>12574.6361241213</v>
      </c>
      <c r="K72" s="4"/>
      <c r="L72" s="4"/>
      <c r="M72" s="4"/>
      <c r="N72" s="4"/>
      <c r="O72" s="4"/>
      <c r="P72" s="4"/>
      <c r="Q72" s="4"/>
      <c r="R72" s="4"/>
      <c r="S72" s="4"/>
      <c r="T72" s="4"/>
      <c r="U72" s="4"/>
      <c r="V72" s="4"/>
      <c r="W72" s="4"/>
      <c r="X72" s="4"/>
      <c r="Y72" s="4"/>
      <c r="Z72" s="4"/>
      <c r="AA72" s="4"/>
      <c r="AB72" s="4"/>
      <c r="AC72" s="4"/>
      <c r="AD72" s="4"/>
      <c r="AE72" s="4"/>
      <c r="AF72" s="4"/>
      <c r="AG72" s="4"/>
    </row>
    <row r="73" spans="1:33" x14ac:dyDescent="0.25">
      <c r="A73" s="141">
        <v>70</v>
      </c>
      <c r="B73" s="108" t="s">
        <v>94</v>
      </c>
      <c r="C73" s="108" t="s">
        <v>431</v>
      </c>
      <c r="D73" s="108" t="s">
        <v>21</v>
      </c>
      <c r="E73" s="108" t="s">
        <v>564</v>
      </c>
      <c r="F73" s="108" t="s">
        <v>893</v>
      </c>
      <c r="G73" s="108" t="s">
        <v>1135</v>
      </c>
      <c r="H73" s="108" t="s">
        <v>1166</v>
      </c>
      <c r="I73" s="108" t="s">
        <v>1166</v>
      </c>
      <c r="J73" s="109">
        <v>231082.093614046</v>
      </c>
      <c r="K73" s="4"/>
      <c r="L73" s="4"/>
      <c r="M73" s="4"/>
      <c r="N73" s="4"/>
      <c r="O73" s="4"/>
      <c r="P73" s="4"/>
      <c r="Q73" s="4"/>
      <c r="R73" s="4"/>
      <c r="S73" s="4"/>
      <c r="T73" s="4"/>
      <c r="U73" s="4"/>
      <c r="V73" s="4"/>
      <c r="W73" s="4"/>
      <c r="X73" s="4"/>
      <c r="Y73" s="4"/>
      <c r="Z73" s="4"/>
      <c r="AA73" s="4"/>
      <c r="AB73" s="4"/>
      <c r="AC73" s="4"/>
      <c r="AD73" s="4"/>
      <c r="AE73" s="4"/>
      <c r="AF73" s="4"/>
      <c r="AG73" s="4"/>
    </row>
    <row r="74" spans="1:33" x14ac:dyDescent="0.25">
      <c r="A74" s="141">
        <v>71</v>
      </c>
      <c r="B74" s="108" t="s">
        <v>108</v>
      </c>
      <c r="C74" s="108" t="s">
        <v>431</v>
      </c>
      <c r="D74" s="108" t="s">
        <v>19</v>
      </c>
      <c r="E74" s="108" t="s">
        <v>565</v>
      </c>
      <c r="F74" s="108" t="s">
        <v>894</v>
      </c>
      <c r="G74" s="108" t="s">
        <v>1136</v>
      </c>
      <c r="H74" s="108" t="s">
        <v>18</v>
      </c>
      <c r="I74" s="108" t="s">
        <v>18</v>
      </c>
      <c r="J74" s="109">
        <v>1123.61233302188</v>
      </c>
      <c r="K74" s="4"/>
      <c r="L74" s="4"/>
      <c r="M74" s="4"/>
      <c r="N74" s="4"/>
      <c r="O74" s="4"/>
      <c r="P74" s="4"/>
      <c r="Q74" s="4"/>
      <c r="R74" s="4"/>
      <c r="S74" s="4"/>
      <c r="T74" s="4"/>
      <c r="U74" s="4"/>
      <c r="V74" s="4"/>
      <c r="W74" s="4"/>
      <c r="X74" s="4"/>
      <c r="Y74" s="4"/>
      <c r="Z74" s="4"/>
      <c r="AA74" s="4"/>
      <c r="AB74" s="4"/>
      <c r="AC74" s="4"/>
      <c r="AD74" s="4"/>
      <c r="AE74" s="4"/>
      <c r="AF74" s="4"/>
      <c r="AG74" s="4"/>
    </row>
    <row r="75" spans="1:33" x14ac:dyDescent="0.25">
      <c r="A75" s="141">
        <v>72</v>
      </c>
      <c r="B75" s="108" t="s">
        <v>335</v>
      </c>
      <c r="C75" s="108" t="s">
        <v>431</v>
      </c>
      <c r="D75" s="108" t="s">
        <v>15</v>
      </c>
      <c r="E75" s="108" t="s">
        <v>566</v>
      </c>
      <c r="F75" s="108" t="s">
        <v>895</v>
      </c>
      <c r="G75" s="108" t="s">
        <v>1122</v>
      </c>
      <c r="H75" s="108" t="s">
        <v>20</v>
      </c>
      <c r="I75" s="108" t="s">
        <v>20</v>
      </c>
      <c r="J75" s="109">
        <v>32806.313701392799</v>
      </c>
      <c r="K75" s="4"/>
      <c r="L75" s="4"/>
      <c r="M75" s="4"/>
      <c r="N75" s="4"/>
      <c r="O75" s="4"/>
      <c r="P75" s="4"/>
      <c r="Q75" s="4"/>
      <c r="R75" s="4"/>
      <c r="S75" s="4"/>
      <c r="T75" s="4"/>
      <c r="U75" s="4"/>
      <c r="V75" s="4"/>
      <c r="W75" s="4"/>
      <c r="X75" s="4"/>
      <c r="Y75" s="4"/>
      <c r="Z75" s="4"/>
      <c r="AA75" s="4"/>
      <c r="AB75" s="4"/>
      <c r="AC75" s="4"/>
      <c r="AD75" s="4"/>
      <c r="AE75" s="4"/>
      <c r="AF75" s="4"/>
      <c r="AG75" s="4"/>
    </row>
    <row r="76" spans="1:33" x14ac:dyDescent="0.25">
      <c r="A76" s="141">
        <v>73</v>
      </c>
      <c r="B76" s="108" t="s">
        <v>225</v>
      </c>
      <c r="C76" s="108" t="s">
        <v>444</v>
      </c>
      <c r="D76" s="108" t="s">
        <v>16</v>
      </c>
      <c r="E76" s="108" t="s">
        <v>567</v>
      </c>
      <c r="F76" s="108" t="s">
        <v>896</v>
      </c>
      <c r="G76" s="108" t="s">
        <v>1118</v>
      </c>
      <c r="H76" s="108" t="s">
        <v>1163</v>
      </c>
      <c r="I76" s="108" t="s">
        <v>1163</v>
      </c>
      <c r="J76" s="109">
        <v>1727.7141805425299</v>
      </c>
      <c r="K76" s="4"/>
      <c r="L76" s="4"/>
      <c r="M76" s="4"/>
      <c r="N76" s="4"/>
      <c r="O76" s="4"/>
      <c r="P76" s="4"/>
      <c r="Q76" s="4"/>
      <c r="R76" s="4"/>
      <c r="S76" s="4"/>
      <c r="T76" s="4"/>
      <c r="U76" s="4"/>
      <c r="V76" s="4"/>
      <c r="W76" s="4"/>
      <c r="X76" s="4"/>
      <c r="Y76" s="4"/>
      <c r="Z76" s="4"/>
      <c r="AA76" s="4"/>
      <c r="AB76" s="4"/>
      <c r="AC76" s="4"/>
      <c r="AD76" s="4"/>
      <c r="AE76" s="4"/>
      <c r="AF76" s="4"/>
      <c r="AG76" s="4"/>
    </row>
    <row r="77" spans="1:33" x14ac:dyDescent="0.25">
      <c r="A77" s="141">
        <v>74</v>
      </c>
      <c r="B77" s="108" t="s">
        <v>400</v>
      </c>
      <c r="C77" s="108" t="s">
        <v>453</v>
      </c>
      <c r="D77" s="108" t="s">
        <v>21</v>
      </c>
      <c r="E77" s="108" t="s">
        <v>568</v>
      </c>
      <c r="F77" s="108" t="s">
        <v>897</v>
      </c>
      <c r="G77" s="108" t="s">
        <v>1123</v>
      </c>
      <c r="H77" s="108" t="s">
        <v>1166</v>
      </c>
      <c r="I77" s="108" t="s">
        <v>1166</v>
      </c>
      <c r="J77" s="109">
        <v>831356.05257988896</v>
      </c>
      <c r="K77" s="4"/>
      <c r="L77" s="4"/>
      <c r="M77" s="4"/>
      <c r="N77" s="4"/>
      <c r="O77" s="4"/>
      <c r="P77" s="4"/>
      <c r="Q77" s="4"/>
      <c r="R77" s="4"/>
      <c r="S77" s="4"/>
      <c r="T77" s="4"/>
      <c r="U77" s="4"/>
      <c r="V77" s="4"/>
      <c r="W77" s="4"/>
      <c r="X77" s="4"/>
      <c r="Y77" s="4"/>
      <c r="Z77" s="4"/>
      <c r="AA77" s="4"/>
      <c r="AB77" s="4"/>
      <c r="AC77" s="4"/>
      <c r="AD77" s="4"/>
      <c r="AE77" s="4"/>
      <c r="AF77" s="4"/>
      <c r="AG77" s="4"/>
    </row>
    <row r="78" spans="1:33" x14ac:dyDescent="0.25">
      <c r="A78" s="141">
        <v>75</v>
      </c>
      <c r="B78" s="108" t="s">
        <v>90</v>
      </c>
      <c r="C78" s="108" t="s">
        <v>431</v>
      </c>
      <c r="D78" s="108" t="s">
        <v>16</v>
      </c>
      <c r="E78" s="108" t="s">
        <v>569</v>
      </c>
      <c r="F78" s="108" t="s">
        <v>898</v>
      </c>
      <c r="G78" s="108" t="s">
        <v>1118</v>
      </c>
      <c r="H78" s="108" t="s">
        <v>14</v>
      </c>
      <c r="I78" s="108" t="s">
        <v>14</v>
      </c>
      <c r="J78" s="109">
        <v>6680.6740718359797</v>
      </c>
      <c r="K78" s="4"/>
      <c r="L78" s="4"/>
      <c r="M78" s="4"/>
      <c r="N78" s="4"/>
      <c r="O78" s="4"/>
      <c r="P78" s="4"/>
      <c r="Q78" s="4"/>
      <c r="R78" s="4"/>
      <c r="S78" s="4"/>
      <c r="T78" s="4"/>
      <c r="U78" s="4"/>
      <c r="V78" s="4"/>
      <c r="W78" s="4"/>
      <c r="X78" s="4"/>
      <c r="Y78" s="4"/>
      <c r="Z78" s="4"/>
      <c r="AA78" s="4"/>
      <c r="AB78" s="4"/>
      <c r="AC78" s="4"/>
      <c r="AD78" s="4"/>
      <c r="AE78" s="4"/>
      <c r="AF78" s="4"/>
      <c r="AG78" s="4"/>
    </row>
    <row r="79" spans="1:33" x14ac:dyDescent="0.25">
      <c r="A79" s="141">
        <v>76</v>
      </c>
      <c r="B79" s="108" t="s">
        <v>353</v>
      </c>
      <c r="C79" s="108" t="s">
        <v>461</v>
      </c>
      <c r="D79" s="108" t="s">
        <v>21</v>
      </c>
      <c r="E79" s="108" t="s">
        <v>570</v>
      </c>
      <c r="F79" s="108" t="s">
        <v>899</v>
      </c>
      <c r="G79" s="108" t="s">
        <v>1132</v>
      </c>
      <c r="H79" s="108" t="s">
        <v>1166</v>
      </c>
      <c r="I79" s="108" t="s">
        <v>1166</v>
      </c>
      <c r="J79" s="109">
        <v>306394.54912935599</v>
      </c>
      <c r="K79" s="4"/>
      <c r="L79" s="4"/>
      <c r="M79" s="4"/>
      <c r="N79" s="4"/>
      <c r="O79" s="4"/>
      <c r="P79" s="4"/>
      <c r="Q79" s="4"/>
      <c r="R79" s="4"/>
      <c r="S79" s="4"/>
      <c r="T79" s="4"/>
      <c r="U79" s="4"/>
      <c r="V79" s="4"/>
      <c r="W79" s="4"/>
      <c r="X79" s="4"/>
      <c r="Y79" s="4"/>
      <c r="Z79" s="4"/>
      <c r="AA79" s="4"/>
      <c r="AB79" s="4"/>
      <c r="AC79" s="4"/>
      <c r="AD79" s="4"/>
      <c r="AE79" s="4"/>
      <c r="AF79" s="4"/>
      <c r="AG79" s="4"/>
    </row>
    <row r="80" spans="1:33" x14ac:dyDescent="0.25">
      <c r="A80" s="141">
        <v>77</v>
      </c>
      <c r="B80" s="108" t="s">
        <v>402</v>
      </c>
      <c r="C80" s="108" t="s">
        <v>463</v>
      </c>
      <c r="D80" s="108" t="s">
        <v>19</v>
      </c>
      <c r="E80" s="108" t="s">
        <v>571</v>
      </c>
      <c r="F80" s="108" t="s">
        <v>900</v>
      </c>
      <c r="G80" s="108" t="s">
        <v>1</v>
      </c>
      <c r="H80" s="108" t="s">
        <v>18</v>
      </c>
      <c r="I80" s="108" t="s">
        <v>18</v>
      </c>
      <c r="J80" s="109">
        <v>104726.642638961</v>
      </c>
      <c r="K80" s="4"/>
      <c r="L80" s="4"/>
      <c r="M80" s="4"/>
      <c r="N80" s="4"/>
      <c r="O80" s="4"/>
      <c r="P80" s="4"/>
      <c r="Q80" s="4"/>
      <c r="R80" s="4"/>
      <c r="S80" s="4"/>
      <c r="T80" s="4"/>
      <c r="U80" s="4"/>
      <c r="V80" s="4"/>
      <c r="W80" s="4"/>
      <c r="X80" s="4"/>
      <c r="Y80" s="4"/>
      <c r="Z80" s="4"/>
      <c r="AA80" s="4"/>
      <c r="AB80" s="4"/>
      <c r="AC80" s="4"/>
      <c r="AD80" s="4"/>
      <c r="AE80" s="4"/>
      <c r="AF80" s="4"/>
      <c r="AG80" s="4"/>
    </row>
    <row r="81" spans="1:33" x14ac:dyDescent="0.25">
      <c r="A81" s="141">
        <v>78</v>
      </c>
      <c r="B81" s="108" t="s">
        <v>346</v>
      </c>
      <c r="C81" s="108" t="s">
        <v>431</v>
      </c>
      <c r="D81" s="108" t="s">
        <v>21</v>
      </c>
      <c r="E81" s="108" t="s">
        <v>572</v>
      </c>
      <c r="F81" s="108" t="s">
        <v>901</v>
      </c>
      <c r="G81" s="108" t="s">
        <v>1128</v>
      </c>
      <c r="H81" s="108" t="s">
        <v>1166</v>
      </c>
      <c r="I81" s="108" t="s">
        <v>1166</v>
      </c>
      <c r="J81" s="109">
        <v>78930.054455850899</v>
      </c>
      <c r="K81" s="4"/>
      <c r="L81" s="4"/>
      <c r="M81" s="4"/>
      <c r="N81" s="4"/>
      <c r="O81" s="4"/>
      <c r="P81" s="4"/>
      <c r="Q81" s="4"/>
      <c r="R81" s="4"/>
      <c r="S81" s="4"/>
      <c r="T81" s="4"/>
      <c r="U81" s="4"/>
      <c r="V81" s="4"/>
      <c r="W81" s="4"/>
      <c r="X81" s="4"/>
      <c r="Y81" s="4"/>
      <c r="Z81" s="4"/>
      <c r="AA81" s="4"/>
      <c r="AB81" s="4"/>
      <c r="AC81" s="4"/>
      <c r="AD81" s="4"/>
      <c r="AE81" s="4"/>
      <c r="AF81" s="4"/>
      <c r="AG81" s="4"/>
    </row>
    <row r="82" spans="1:33" x14ac:dyDescent="0.25">
      <c r="A82" s="141">
        <v>79</v>
      </c>
      <c r="B82" s="108" t="s">
        <v>238</v>
      </c>
      <c r="C82" s="108" t="s">
        <v>431</v>
      </c>
      <c r="D82" s="108" t="s">
        <v>494</v>
      </c>
      <c r="E82" s="108" t="s">
        <v>573</v>
      </c>
      <c r="F82" s="108" t="s">
        <v>892</v>
      </c>
      <c r="G82" s="108" t="s">
        <v>1137</v>
      </c>
      <c r="H82" s="108" t="s">
        <v>17</v>
      </c>
      <c r="I82" s="108" t="s">
        <v>17</v>
      </c>
      <c r="J82" s="109">
        <v>707087.73960599396</v>
      </c>
      <c r="K82" s="4"/>
      <c r="L82" s="4"/>
      <c r="M82" s="4"/>
      <c r="N82" s="4"/>
      <c r="O82" s="4"/>
      <c r="P82" s="4"/>
      <c r="Q82" s="4"/>
      <c r="R82" s="4"/>
      <c r="S82" s="4"/>
      <c r="T82" s="4"/>
      <c r="U82" s="4"/>
      <c r="V82" s="4"/>
      <c r="W82" s="4"/>
      <c r="X82" s="4"/>
      <c r="Y82" s="4"/>
      <c r="Z82" s="4"/>
      <c r="AA82" s="4"/>
      <c r="AB82" s="4"/>
      <c r="AC82" s="4"/>
      <c r="AD82" s="4"/>
      <c r="AE82" s="4"/>
      <c r="AF82" s="4"/>
      <c r="AG82" s="4"/>
    </row>
    <row r="83" spans="1:33" x14ac:dyDescent="0.25">
      <c r="A83" s="141">
        <v>80</v>
      </c>
      <c r="B83" s="108" t="s">
        <v>243</v>
      </c>
      <c r="C83" s="108" t="s">
        <v>464</v>
      </c>
      <c r="D83" s="108" t="s">
        <v>16</v>
      </c>
      <c r="E83" s="108" t="s">
        <v>574</v>
      </c>
      <c r="F83" s="108" t="s">
        <v>902</v>
      </c>
      <c r="G83" s="108" t="s">
        <v>1118</v>
      </c>
      <c r="H83" s="108" t="s">
        <v>1163</v>
      </c>
      <c r="I83" s="108" t="s">
        <v>1163</v>
      </c>
      <c r="J83" s="109">
        <v>2463.6150648705998</v>
      </c>
      <c r="K83" s="4"/>
      <c r="L83" s="4"/>
      <c r="M83" s="4"/>
      <c r="N83" s="4"/>
      <c r="O83" s="4"/>
      <c r="P83" s="4"/>
      <c r="Q83" s="4"/>
      <c r="R83" s="4"/>
      <c r="S83" s="4"/>
      <c r="T83" s="4"/>
      <c r="U83" s="4"/>
      <c r="V83" s="4"/>
      <c r="W83" s="4"/>
      <c r="X83" s="4"/>
      <c r="Y83" s="4"/>
      <c r="Z83" s="4"/>
      <c r="AA83" s="4"/>
      <c r="AB83" s="4"/>
      <c r="AC83" s="4"/>
      <c r="AD83" s="4"/>
      <c r="AE83" s="4"/>
      <c r="AF83" s="4"/>
      <c r="AG83" s="4"/>
    </row>
    <row r="84" spans="1:33" x14ac:dyDescent="0.25">
      <c r="A84" s="141">
        <v>81</v>
      </c>
      <c r="B84" s="108" t="s">
        <v>215</v>
      </c>
      <c r="C84" s="108" t="s">
        <v>465</v>
      </c>
      <c r="D84" s="108" t="s">
        <v>19</v>
      </c>
      <c r="E84" s="108" t="s">
        <v>575</v>
      </c>
      <c r="F84" s="108" t="s">
        <v>903</v>
      </c>
      <c r="G84" s="108" t="s">
        <v>1</v>
      </c>
      <c r="H84" s="108" t="s">
        <v>18</v>
      </c>
      <c r="I84" s="108" t="s">
        <v>18</v>
      </c>
      <c r="J84" s="109">
        <v>11215.9307646465</v>
      </c>
      <c r="K84" s="4"/>
      <c r="L84" s="4"/>
      <c r="M84" s="4"/>
      <c r="N84" s="4"/>
      <c r="O84" s="4"/>
      <c r="P84" s="4"/>
      <c r="Q84" s="4"/>
      <c r="R84" s="4"/>
      <c r="S84" s="4"/>
      <c r="T84" s="4"/>
      <c r="U84" s="4"/>
      <c r="V84" s="4"/>
      <c r="W84" s="4"/>
      <c r="X84" s="4"/>
      <c r="Y84" s="4"/>
      <c r="Z84" s="4"/>
      <c r="AA84" s="4"/>
      <c r="AB84" s="4"/>
      <c r="AC84" s="4"/>
      <c r="AD84" s="4"/>
      <c r="AE84" s="4"/>
      <c r="AF84" s="4"/>
      <c r="AG84" s="4"/>
    </row>
    <row r="85" spans="1:33" x14ac:dyDescent="0.25">
      <c r="A85" s="141">
        <v>82</v>
      </c>
      <c r="B85" s="108" t="s">
        <v>128</v>
      </c>
      <c r="C85" s="108" t="s">
        <v>466</v>
      </c>
      <c r="D85" s="108" t="s">
        <v>494</v>
      </c>
      <c r="E85" s="108" t="s">
        <v>576</v>
      </c>
      <c r="F85" s="108" t="s">
        <v>904</v>
      </c>
      <c r="G85" s="108" t="s">
        <v>1138</v>
      </c>
      <c r="H85" s="108" t="s">
        <v>17</v>
      </c>
      <c r="I85" s="108" t="s">
        <v>17</v>
      </c>
      <c r="J85" s="109">
        <v>1951.6336350954</v>
      </c>
      <c r="K85" s="4"/>
      <c r="L85" s="4"/>
      <c r="M85" s="4"/>
      <c r="N85" s="4"/>
      <c r="O85" s="4"/>
      <c r="P85" s="4"/>
      <c r="Q85" s="4"/>
      <c r="R85" s="4"/>
      <c r="S85" s="4"/>
      <c r="T85" s="4"/>
      <c r="U85" s="4"/>
      <c r="V85" s="4"/>
      <c r="W85" s="4"/>
      <c r="X85" s="4"/>
      <c r="Y85" s="4"/>
      <c r="Z85" s="4"/>
      <c r="AA85" s="4"/>
      <c r="AB85" s="4"/>
      <c r="AC85" s="4"/>
      <c r="AD85" s="4"/>
      <c r="AE85" s="4"/>
      <c r="AF85" s="4"/>
      <c r="AG85" s="4"/>
    </row>
    <row r="86" spans="1:33" x14ac:dyDescent="0.25">
      <c r="A86" s="141">
        <v>83</v>
      </c>
      <c r="B86" s="108" t="s">
        <v>116</v>
      </c>
      <c r="C86" s="108" t="s">
        <v>467</v>
      </c>
      <c r="D86" s="108" t="s">
        <v>19</v>
      </c>
      <c r="E86" s="108" t="s">
        <v>577</v>
      </c>
      <c r="F86" s="108" t="s">
        <v>905</v>
      </c>
      <c r="G86" s="108" t="s">
        <v>1112</v>
      </c>
      <c r="H86" s="108" t="s">
        <v>14</v>
      </c>
      <c r="I86" s="108" t="s">
        <v>14</v>
      </c>
      <c r="J86" s="109">
        <v>113.26629345225</v>
      </c>
      <c r="K86" s="4"/>
      <c r="L86" s="4"/>
      <c r="M86" s="4"/>
      <c r="N86" s="4"/>
      <c r="O86" s="4"/>
      <c r="P86" s="4"/>
      <c r="Q86" s="4"/>
      <c r="R86" s="4"/>
      <c r="S86" s="4"/>
      <c r="T86" s="4"/>
      <c r="U86" s="4"/>
      <c r="V86" s="4"/>
      <c r="W86" s="4"/>
      <c r="X86" s="4"/>
      <c r="Y86" s="4"/>
      <c r="Z86" s="4"/>
      <c r="AA86" s="4"/>
      <c r="AB86" s="4"/>
      <c r="AC86" s="4"/>
      <c r="AD86" s="4"/>
      <c r="AE86" s="4"/>
      <c r="AF86" s="4"/>
      <c r="AG86" s="4"/>
    </row>
    <row r="87" spans="1:33" x14ac:dyDescent="0.25">
      <c r="A87" s="141">
        <v>84</v>
      </c>
      <c r="B87" s="108" t="s">
        <v>403</v>
      </c>
      <c r="C87" s="108" t="s">
        <v>462</v>
      </c>
      <c r="D87" s="108" t="s">
        <v>19</v>
      </c>
      <c r="E87" s="108" t="s">
        <v>578</v>
      </c>
      <c r="F87" s="108" t="s">
        <v>906</v>
      </c>
      <c r="G87" s="108" t="s">
        <v>1136</v>
      </c>
      <c r="H87" s="108" t="s">
        <v>18</v>
      </c>
      <c r="I87" s="108" t="s">
        <v>18</v>
      </c>
      <c r="J87" s="109">
        <v>211.37833918861</v>
      </c>
      <c r="K87" s="4"/>
      <c r="L87" s="4"/>
      <c r="M87" s="4"/>
      <c r="N87" s="4"/>
      <c r="O87" s="4"/>
      <c r="P87" s="4"/>
      <c r="Q87" s="4"/>
      <c r="R87" s="4"/>
      <c r="S87" s="4"/>
      <c r="T87" s="4"/>
      <c r="U87" s="4"/>
      <c r="V87" s="4"/>
      <c r="W87" s="4"/>
      <c r="X87" s="4"/>
      <c r="Y87" s="4"/>
      <c r="Z87" s="4"/>
      <c r="AA87" s="4"/>
      <c r="AB87" s="4"/>
      <c r="AC87" s="4"/>
      <c r="AD87" s="4"/>
      <c r="AE87" s="4"/>
      <c r="AF87" s="4"/>
      <c r="AG87" s="4"/>
    </row>
    <row r="88" spans="1:33" x14ac:dyDescent="0.25">
      <c r="A88" s="141">
        <v>85</v>
      </c>
      <c r="B88" s="108" t="s">
        <v>237</v>
      </c>
      <c r="C88" s="108" t="s">
        <v>1187</v>
      </c>
      <c r="D88" s="108" t="s">
        <v>21</v>
      </c>
      <c r="E88" s="108" t="s">
        <v>579</v>
      </c>
      <c r="F88" s="108" t="s">
        <v>907</v>
      </c>
      <c r="G88" s="108" t="s">
        <v>0</v>
      </c>
      <c r="H88" s="108" t="s">
        <v>1166</v>
      </c>
      <c r="I88" s="108" t="s">
        <v>1166</v>
      </c>
      <c r="J88" s="109">
        <v>724973.936311297</v>
      </c>
      <c r="K88" s="4"/>
      <c r="L88" s="4"/>
      <c r="M88" s="4"/>
      <c r="N88" s="4"/>
      <c r="O88" s="4"/>
      <c r="P88" s="4"/>
      <c r="Q88" s="4"/>
      <c r="R88" s="4"/>
      <c r="S88" s="4"/>
      <c r="T88" s="4"/>
      <c r="U88" s="4"/>
      <c r="V88" s="4"/>
      <c r="W88" s="4"/>
      <c r="X88" s="4"/>
      <c r="Y88" s="4"/>
      <c r="Z88" s="4"/>
      <c r="AA88" s="4"/>
      <c r="AB88" s="4"/>
      <c r="AC88" s="4"/>
      <c r="AD88" s="4"/>
      <c r="AE88" s="4"/>
      <c r="AF88" s="4"/>
      <c r="AG88" s="4"/>
    </row>
    <row r="89" spans="1:33" x14ac:dyDescent="0.25">
      <c r="A89" s="141">
        <v>86</v>
      </c>
      <c r="B89" s="108" t="s">
        <v>188</v>
      </c>
      <c r="C89" s="108" t="s">
        <v>461</v>
      </c>
      <c r="D89" s="108" t="s">
        <v>21</v>
      </c>
      <c r="E89" s="108" t="s">
        <v>580</v>
      </c>
      <c r="F89" s="108" t="s">
        <v>908</v>
      </c>
      <c r="G89" s="108" t="s">
        <v>1132</v>
      </c>
      <c r="H89" s="108" t="s">
        <v>1166</v>
      </c>
      <c r="I89" s="108" t="s">
        <v>1166</v>
      </c>
      <c r="J89" s="109">
        <v>259402.989396955</v>
      </c>
      <c r="K89" s="4"/>
      <c r="L89" s="4"/>
      <c r="M89" s="4"/>
      <c r="N89" s="4"/>
      <c r="O89" s="4"/>
      <c r="P89" s="4"/>
      <c r="Q89" s="4"/>
      <c r="R89" s="4"/>
      <c r="S89" s="4"/>
      <c r="T89" s="4"/>
      <c r="U89" s="4"/>
      <c r="V89" s="4"/>
      <c r="W89" s="4"/>
      <c r="X89" s="4"/>
      <c r="Y89" s="4"/>
      <c r="Z89" s="4"/>
      <c r="AA89" s="4"/>
      <c r="AB89" s="4"/>
      <c r="AC89" s="4"/>
      <c r="AD89" s="4"/>
      <c r="AE89" s="4"/>
      <c r="AF89" s="4"/>
      <c r="AG89" s="4"/>
    </row>
    <row r="90" spans="1:33" x14ac:dyDescent="0.25">
      <c r="A90" s="141">
        <v>87</v>
      </c>
      <c r="B90" s="108" t="s">
        <v>311</v>
      </c>
      <c r="C90" s="108" t="s">
        <v>468</v>
      </c>
      <c r="D90" s="108" t="s">
        <v>15</v>
      </c>
      <c r="E90" s="108" t="s">
        <v>581</v>
      </c>
      <c r="F90" s="108" t="s">
        <v>909</v>
      </c>
      <c r="G90" s="108" t="s">
        <v>1131</v>
      </c>
      <c r="H90" s="108" t="s">
        <v>14</v>
      </c>
      <c r="I90" s="108" t="s">
        <v>14</v>
      </c>
      <c r="J90" s="109">
        <v>490.81157438937998</v>
      </c>
      <c r="K90" s="4"/>
      <c r="L90" s="4"/>
      <c r="M90" s="4"/>
      <c r="N90" s="4"/>
      <c r="O90" s="4"/>
      <c r="P90" s="4"/>
      <c r="Q90" s="4"/>
      <c r="R90" s="4"/>
      <c r="S90" s="4"/>
      <c r="T90" s="4"/>
      <c r="U90" s="4"/>
      <c r="V90" s="4"/>
      <c r="W90" s="4"/>
      <c r="X90" s="4"/>
      <c r="Y90" s="4"/>
      <c r="Z90" s="4"/>
      <c r="AA90" s="4"/>
      <c r="AB90" s="4"/>
      <c r="AC90" s="4"/>
      <c r="AD90" s="4"/>
      <c r="AE90" s="4"/>
      <c r="AF90" s="4"/>
      <c r="AG90" s="4"/>
    </row>
    <row r="91" spans="1:33" x14ac:dyDescent="0.25">
      <c r="A91" s="141">
        <v>88</v>
      </c>
      <c r="B91" s="108" t="s">
        <v>370</v>
      </c>
      <c r="C91" s="108" t="s">
        <v>469</v>
      </c>
      <c r="D91" s="108" t="s">
        <v>21</v>
      </c>
      <c r="E91" s="108" t="s">
        <v>582</v>
      </c>
      <c r="F91" s="108" t="s">
        <v>910</v>
      </c>
      <c r="G91" s="108" t="s">
        <v>1123</v>
      </c>
      <c r="H91" s="108" t="s">
        <v>1166</v>
      </c>
      <c r="I91" s="108" t="s">
        <v>1166</v>
      </c>
      <c r="J91" s="109">
        <v>1088710.2100080301</v>
      </c>
      <c r="K91" s="4"/>
      <c r="L91" s="4"/>
      <c r="M91" s="4"/>
      <c r="N91" s="4"/>
      <c r="O91" s="4"/>
      <c r="P91" s="4"/>
      <c r="Q91" s="4"/>
      <c r="R91" s="4"/>
      <c r="S91" s="4"/>
      <c r="T91" s="4"/>
      <c r="U91" s="4"/>
      <c r="V91" s="4"/>
      <c r="W91" s="4"/>
      <c r="X91" s="4"/>
      <c r="Y91" s="4"/>
      <c r="Z91" s="4"/>
      <c r="AA91" s="4"/>
      <c r="AB91" s="4"/>
      <c r="AC91" s="4"/>
      <c r="AD91" s="4"/>
      <c r="AE91" s="4"/>
      <c r="AF91" s="4"/>
      <c r="AG91" s="4"/>
    </row>
    <row r="92" spans="1:33" x14ac:dyDescent="0.25">
      <c r="A92" s="141">
        <v>89</v>
      </c>
      <c r="B92" s="108" t="s">
        <v>383</v>
      </c>
      <c r="C92" s="108" t="s">
        <v>434</v>
      </c>
      <c r="D92" s="108" t="s">
        <v>494</v>
      </c>
      <c r="E92" s="108" t="s">
        <v>583</v>
      </c>
      <c r="F92" s="108" t="s">
        <v>911</v>
      </c>
      <c r="G92" s="108" t="s">
        <v>1110</v>
      </c>
      <c r="H92" s="108" t="s">
        <v>17</v>
      </c>
      <c r="I92" s="108" t="s">
        <v>17</v>
      </c>
      <c r="J92" s="109">
        <v>5622.7909023106404</v>
      </c>
      <c r="K92" s="4"/>
      <c r="L92" s="4"/>
      <c r="M92" s="4"/>
      <c r="N92" s="4"/>
      <c r="O92" s="4"/>
      <c r="P92" s="4"/>
      <c r="Q92" s="4"/>
      <c r="R92" s="4"/>
      <c r="S92" s="4"/>
      <c r="T92" s="4"/>
      <c r="U92" s="4"/>
      <c r="V92" s="4"/>
      <c r="W92" s="4"/>
      <c r="X92" s="4"/>
      <c r="Y92" s="4"/>
      <c r="Z92" s="4"/>
      <c r="AA92" s="4"/>
      <c r="AB92" s="4"/>
      <c r="AC92" s="4"/>
      <c r="AD92" s="4"/>
      <c r="AE92" s="4"/>
      <c r="AF92" s="4"/>
      <c r="AG92" s="4"/>
    </row>
    <row r="93" spans="1:33" x14ac:dyDescent="0.25">
      <c r="A93" s="141">
        <v>90</v>
      </c>
      <c r="B93" s="108" t="s">
        <v>182</v>
      </c>
      <c r="C93" s="108" t="s">
        <v>431</v>
      </c>
      <c r="D93" s="108" t="s">
        <v>15</v>
      </c>
      <c r="E93" s="108" t="s">
        <v>584</v>
      </c>
      <c r="F93" s="108" t="s">
        <v>912</v>
      </c>
      <c r="G93" s="108" t="s">
        <v>1106</v>
      </c>
      <c r="H93" s="108" t="s">
        <v>14</v>
      </c>
      <c r="I93" s="108" t="s">
        <v>14</v>
      </c>
      <c r="J93" s="109">
        <v>706.53994335373</v>
      </c>
      <c r="K93" s="4"/>
      <c r="L93" s="4"/>
      <c r="M93" s="4"/>
      <c r="N93" s="4"/>
      <c r="O93" s="4"/>
      <c r="P93" s="4"/>
      <c r="Q93" s="4"/>
      <c r="R93" s="4"/>
      <c r="S93" s="4"/>
      <c r="T93" s="4"/>
      <c r="U93" s="4"/>
      <c r="V93" s="4"/>
      <c r="W93" s="4"/>
      <c r="X93" s="4"/>
      <c r="Y93" s="4"/>
      <c r="Z93" s="4"/>
      <c r="AA93" s="4"/>
      <c r="AB93" s="4"/>
      <c r="AC93" s="4"/>
      <c r="AD93" s="4"/>
      <c r="AE93" s="4"/>
      <c r="AF93" s="4"/>
      <c r="AG93" s="4"/>
    </row>
    <row r="94" spans="1:33" x14ac:dyDescent="0.25">
      <c r="A94" s="141">
        <v>91</v>
      </c>
      <c r="B94" s="108" t="s">
        <v>208</v>
      </c>
      <c r="C94" s="108" t="s">
        <v>431</v>
      </c>
      <c r="D94" s="108" t="s">
        <v>15</v>
      </c>
      <c r="E94" s="108" t="s">
        <v>585</v>
      </c>
      <c r="F94" s="108" t="s">
        <v>913</v>
      </c>
      <c r="G94" s="108" t="s">
        <v>1122</v>
      </c>
      <c r="H94" s="108" t="s">
        <v>14</v>
      </c>
      <c r="I94" s="108" t="s">
        <v>14</v>
      </c>
      <c r="J94" s="109">
        <v>563.52084188387005</v>
      </c>
      <c r="K94" s="4"/>
      <c r="L94" s="4"/>
      <c r="M94" s="4"/>
      <c r="N94" s="4"/>
      <c r="O94" s="4"/>
      <c r="P94" s="4"/>
      <c r="Q94" s="4"/>
      <c r="R94" s="4"/>
      <c r="S94" s="4"/>
      <c r="T94" s="4"/>
      <c r="U94" s="4"/>
      <c r="V94" s="4"/>
      <c r="W94" s="4"/>
      <c r="X94" s="4"/>
      <c r="Y94" s="4"/>
      <c r="Z94" s="4"/>
      <c r="AA94" s="4"/>
      <c r="AB94" s="4"/>
      <c r="AC94" s="4"/>
      <c r="AD94" s="4"/>
      <c r="AE94" s="4"/>
      <c r="AF94" s="4"/>
      <c r="AG94" s="4"/>
    </row>
    <row r="95" spans="1:33" x14ac:dyDescent="0.25">
      <c r="A95" s="141">
        <v>92</v>
      </c>
      <c r="B95" s="108" t="s">
        <v>285</v>
      </c>
      <c r="C95" s="108" t="s">
        <v>431</v>
      </c>
      <c r="D95" s="108" t="s">
        <v>16</v>
      </c>
      <c r="E95" s="108" t="s">
        <v>586</v>
      </c>
      <c r="F95" s="108" t="s">
        <v>914</v>
      </c>
      <c r="G95" s="108" t="s">
        <v>1118</v>
      </c>
      <c r="H95" s="108" t="s">
        <v>17</v>
      </c>
      <c r="I95" s="108" t="s">
        <v>1168</v>
      </c>
      <c r="J95" s="109">
        <v>4316.9006358267598</v>
      </c>
      <c r="K95" s="4"/>
      <c r="L95" s="4"/>
      <c r="M95" s="4"/>
      <c r="N95" s="4"/>
      <c r="O95" s="4"/>
      <c r="P95" s="4"/>
      <c r="Q95" s="4"/>
      <c r="R95" s="4"/>
      <c r="S95" s="4"/>
      <c r="T95" s="4"/>
      <c r="U95" s="4"/>
      <c r="V95" s="4"/>
      <c r="W95" s="4"/>
      <c r="X95" s="4"/>
      <c r="Y95" s="4"/>
      <c r="Z95" s="4"/>
      <c r="AA95" s="4"/>
      <c r="AB95" s="4"/>
      <c r="AC95" s="4"/>
      <c r="AD95" s="4"/>
      <c r="AE95" s="4"/>
      <c r="AF95" s="4"/>
      <c r="AG95" s="4"/>
    </row>
    <row r="96" spans="1:33" x14ac:dyDescent="0.25">
      <c r="A96" s="141">
        <v>93</v>
      </c>
      <c r="B96" s="108" t="s">
        <v>289</v>
      </c>
      <c r="C96" s="108" t="s">
        <v>470</v>
      </c>
      <c r="D96" s="108" t="s">
        <v>21</v>
      </c>
      <c r="E96" s="108" t="s">
        <v>587</v>
      </c>
      <c r="F96" s="108" t="s">
        <v>915</v>
      </c>
      <c r="G96" s="108" t="s">
        <v>0</v>
      </c>
      <c r="H96" s="108" t="s">
        <v>1166</v>
      </c>
      <c r="I96" s="108" t="s">
        <v>1166</v>
      </c>
      <c r="J96" s="109">
        <v>391263.03775645001</v>
      </c>
      <c r="K96" s="4"/>
      <c r="L96" s="4"/>
      <c r="M96" s="4"/>
      <c r="N96" s="4"/>
      <c r="O96" s="4"/>
      <c r="P96" s="4"/>
      <c r="Q96" s="4"/>
      <c r="R96" s="4"/>
      <c r="S96" s="4"/>
      <c r="T96" s="4"/>
      <c r="U96" s="4"/>
      <c r="V96" s="4"/>
      <c r="W96" s="4"/>
      <c r="X96" s="4"/>
      <c r="Y96" s="4"/>
      <c r="Z96" s="4"/>
      <c r="AA96" s="4"/>
      <c r="AB96" s="4"/>
      <c r="AC96" s="4"/>
      <c r="AD96" s="4"/>
      <c r="AE96" s="4"/>
      <c r="AF96" s="4"/>
      <c r="AG96" s="4"/>
    </row>
    <row r="97" spans="1:33" x14ac:dyDescent="0.25">
      <c r="A97" s="141">
        <v>94</v>
      </c>
      <c r="B97" s="108" t="s">
        <v>246</v>
      </c>
      <c r="C97" s="108" t="s">
        <v>488</v>
      </c>
      <c r="D97" s="108" t="s">
        <v>21</v>
      </c>
      <c r="E97" s="108" t="s">
        <v>588</v>
      </c>
      <c r="F97" s="108" t="s">
        <v>916</v>
      </c>
      <c r="G97" s="108" t="s">
        <v>0</v>
      </c>
      <c r="H97" s="108" t="s">
        <v>1166</v>
      </c>
      <c r="I97" s="108" t="s">
        <v>1166</v>
      </c>
      <c r="J97" s="109">
        <v>317950.65668920602</v>
      </c>
      <c r="K97" s="4"/>
      <c r="L97" s="4"/>
      <c r="M97" s="4"/>
      <c r="N97" s="4"/>
      <c r="O97" s="4"/>
      <c r="P97" s="4"/>
      <c r="Q97" s="4"/>
      <c r="R97" s="4"/>
      <c r="S97" s="4"/>
      <c r="T97" s="4"/>
      <c r="U97" s="4"/>
      <c r="V97" s="4"/>
      <c r="W97" s="4"/>
      <c r="X97" s="4"/>
      <c r="Y97" s="4"/>
      <c r="Z97" s="4"/>
      <c r="AA97" s="4"/>
      <c r="AB97" s="4"/>
      <c r="AC97" s="4"/>
      <c r="AD97" s="4"/>
      <c r="AE97" s="4"/>
      <c r="AF97" s="4"/>
      <c r="AG97" s="4"/>
    </row>
    <row r="98" spans="1:33" x14ac:dyDescent="0.25">
      <c r="A98" s="141">
        <v>95</v>
      </c>
      <c r="B98" s="108" t="s">
        <v>216</v>
      </c>
      <c r="C98" s="108" t="s">
        <v>431</v>
      </c>
      <c r="D98" s="108" t="s">
        <v>15</v>
      </c>
      <c r="E98" s="108" t="s">
        <v>589</v>
      </c>
      <c r="F98" s="108" t="s">
        <v>912</v>
      </c>
      <c r="G98" s="108" t="s">
        <v>1106</v>
      </c>
      <c r="H98" s="108" t="s">
        <v>14</v>
      </c>
      <c r="I98" s="108" t="s">
        <v>14</v>
      </c>
      <c r="J98" s="109">
        <v>1604.36103116453</v>
      </c>
      <c r="K98" s="4"/>
      <c r="L98" s="4"/>
      <c r="M98" s="4"/>
      <c r="N98" s="4"/>
      <c r="O98" s="4"/>
      <c r="P98" s="4"/>
      <c r="Q98" s="4"/>
      <c r="R98" s="4"/>
      <c r="S98" s="4"/>
      <c r="T98" s="4"/>
      <c r="U98" s="4"/>
      <c r="V98" s="4"/>
      <c r="W98" s="4"/>
      <c r="X98" s="4"/>
      <c r="Y98" s="4"/>
      <c r="Z98" s="4"/>
      <c r="AA98" s="4"/>
      <c r="AB98" s="4"/>
      <c r="AC98" s="4"/>
      <c r="AD98" s="4"/>
      <c r="AE98" s="4"/>
      <c r="AF98" s="4"/>
      <c r="AG98" s="4"/>
    </row>
    <row r="99" spans="1:33" x14ac:dyDescent="0.25">
      <c r="A99" s="141">
        <v>96</v>
      </c>
      <c r="B99" s="108" t="s">
        <v>263</v>
      </c>
      <c r="C99" s="108" t="s">
        <v>431</v>
      </c>
      <c r="D99" s="108" t="s">
        <v>19</v>
      </c>
      <c r="E99" s="108" t="s">
        <v>590</v>
      </c>
      <c r="F99" s="108" t="s">
        <v>917</v>
      </c>
      <c r="G99" s="108" t="s">
        <v>1</v>
      </c>
      <c r="H99" s="108" t="s">
        <v>17</v>
      </c>
      <c r="I99" s="108" t="s">
        <v>17</v>
      </c>
      <c r="J99" s="109">
        <v>12840.692115509601</v>
      </c>
      <c r="K99" s="4"/>
      <c r="L99" s="4"/>
      <c r="M99" s="4"/>
      <c r="N99" s="4"/>
      <c r="O99" s="4"/>
      <c r="P99" s="4"/>
      <c r="Q99" s="4"/>
      <c r="R99" s="4"/>
      <c r="S99" s="4"/>
      <c r="T99" s="4"/>
      <c r="U99" s="4"/>
      <c r="V99" s="4"/>
      <c r="W99" s="4"/>
      <c r="X99" s="4"/>
      <c r="Y99" s="4"/>
      <c r="Z99" s="4"/>
      <c r="AA99" s="4"/>
      <c r="AB99" s="4"/>
      <c r="AC99" s="4"/>
      <c r="AD99" s="4"/>
      <c r="AE99" s="4"/>
      <c r="AF99" s="4"/>
      <c r="AG99" s="4"/>
    </row>
    <row r="100" spans="1:33" x14ac:dyDescent="0.25">
      <c r="A100" s="141">
        <v>97</v>
      </c>
      <c r="B100" s="108" t="s">
        <v>256</v>
      </c>
      <c r="C100" s="108" t="s">
        <v>431</v>
      </c>
      <c r="D100" s="108" t="s">
        <v>16</v>
      </c>
      <c r="E100" s="108" t="s">
        <v>591</v>
      </c>
      <c r="F100" s="108" t="s">
        <v>918</v>
      </c>
      <c r="G100" s="108" t="s">
        <v>6</v>
      </c>
      <c r="H100" s="108" t="s">
        <v>14</v>
      </c>
      <c r="I100" s="108" t="s">
        <v>14</v>
      </c>
      <c r="J100" s="109">
        <v>1425.65276314119</v>
      </c>
      <c r="K100" s="4"/>
      <c r="L100" s="4"/>
      <c r="M100" s="4"/>
      <c r="N100" s="4"/>
      <c r="O100" s="4"/>
      <c r="P100" s="4"/>
      <c r="Q100" s="4"/>
      <c r="R100" s="4"/>
      <c r="S100" s="4"/>
      <c r="T100" s="4"/>
      <c r="U100" s="4"/>
      <c r="V100" s="4"/>
      <c r="W100" s="4"/>
      <c r="X100" s="4"/>
      <c r="Y100" s="4"/>
      <c r="Z100" s="4"/>
      <c r="AA100" s="4"/>
      <c r="AB100" s="4"/>
      <c r="AC100" s="4"/>
      <c r="AD100" s="4"/>
      <c r="AE100" s="4"/>
      <c r="AF100" s="4"/>
      <c r="AG100" s="4"/>
    </row>
    <row r="101" spans="1:33" x14ac:dyDescent="0.25">
      <c r="A101" s="141">
        <v>98</v>
      </c>
      <c r="B101" s="108" t="s">
        <v>369</v>
      </c>
      <c r="C101" s="108" t="s">
        <v>469</v>
      </c>
      <c r="D101" s="108" t="s">
        <v>21</v>
      </c>
      <c r="E101" s="108" t="s">
        <v>592</v>
      </c>
      <c r="F101" s="108" t="s">
        <v>919</v>
      </c>
      <c r="G101" s="108" t="s">
        <v>1123</v>
      </c>
      <c r="H101" s="108" t="s">
        <v>1166</v>
      </c>
      <c r="I101" s="108" t="s">
        <v>1166</v>
      </c>
      <c r="J101" s="109">
        <v>476589.499743174</v>
      </c>
      <c r="K101" s="4"/>
      <c r="L101" s="4"/>
      <c r="M101" s="4"/>
      <c r="N101" s="4"/>
      <c r="O101" s="4"/>
      <c r="P101" s="4"/>
      <c r="Q101" s="4"/>
      <c r="R101" s="4"/>
      <c r="S101" s="4"/>
      <c r="T101" s="4"/>
      <c r="U101" s="4"/>
      <c r="V101" s="4"/>
      <c r="W101" s="4"/>
      <c r="X101" s="4"/>
      <c r="Y101" s="4"/>
      <c r="Z101" s="4"/>
      <c r="AA101" s="4"/>
      <c r="AB101" s="4"/>
      <c r="AC101" s="4"/>
      <c r="AD101" s="4"/>
      <c r="AE101" s="4"/>
      <c r="AF101" s="4"/>
      <c r="AG101" s="4"/>
    </row>
    <row r="102" spans="1:33" x14ac:dyDescent="0.25">
      <c r="A102" s="141">
        <v>99</v>
      </c>
      <c r="B102" s="108" t="s">
        <v>218</v>
      </c>
      <c r="C102" s="108" t="s">
        <v>455</v>
      </c>
      <c r="D102" s="108" t="s">
        <v>15</v>
      </c>
      <c r="E102" s="108" t="s">
        <v>593</v>
      </c>
      <c r="F102" s="108" t="s">
        <v>920</v>
      </c>
      <c r="G102" s="108" t="s">
        <v>1106</v>
      </c>
      <c r="H102" s="108" t="s">
        <v>14</v>
      </c>
      <c r="I102" s="108" t="s">
        <v>14</v>
      </c>
      <c r="J102" s="109">
        <v>519.34992589113995</v>
      </c>
      <c r="K102" s="4"/>
      <c r="L102" s="4"/>
      <c r="M102" s="4"/>
      <c r="N102" s="4"/>
      <c r="O102" s="4"/>
      <c r="P102" s="4"/>
      <c r="Q102" s="4"/>
      <c r="R102" s="4"/>
      <c r="S102" s="4"/>
      <c r="T102" s="4"/>
      <c r="U102" s="4"/>
      <c r="V102" s="4"/>
      <c r="W102" s="4"/>
      <c r="X102" s="4"/>
      <c r="Y102" s="4"/>
      <c r="Z102" s="4"/>
      <c r="AA102" s="4"/>
      <c r="AB102" s="4"/>
      <c r="AC102" s="4"/>
      <c r="AD102" s="4"/>
      <c r="AE102" s="4"/>
      <c r="AF102" s="4"/>
      <c r="AG102" s="4"/>
    </row>
    <row r="103" spans="1:33" x14ac:dyDescent="0.25">
      <c r="A103" s="141">
        <v>100</v>
      </c>
      <c r="B103" s="108" t="s">
        <v>180</v>
      </c>
      <c r="C103" s="108" t="s">
        <v>431</v>
      </c>
      <c r="D103" s="108" t="s">
        <v>16</v>
      </c>
      <c r="E103" s="108" t="s">
        <v>594</v>
      </c>
      <c r="F103" s="108" t="s">
        <v>921</v>
      </c>
      <c r="G103" s="108" t="s">
        <v>1118</v>
      </c>
      <c r="H103" s="108" t="s">
        <v>14</v>
      </c>
      <c r="I103" s="108" t="s">
        <v>14</v>
      </c>
      <c r="J103" s="109">
        <v>5384.8253857201998</v>
      </c>
      <c r="K103" s="4"/>
      <c r="L103" s="4"/>
      <c r="M103" s="4"/>
      <c r="N103" s="4"/>
      <c r="O103" s="4"/>
      <c r="P103" s="4"/>
      <c r="Q103" s="4"/>
      <c r="R103" s="4"/>
      <c r="S103" s="4"/>
      <c r="T103" s="4"/>
      <c r="U103" s="4"/>
      <c r="V103" s="4"/>
      <c r="W103" s="4"/>
      <c r="X103" s="4"/>
      <c r="Y103" s="4"/>
      <c r="Z103" s="4"/>
      <c r="AA103" s="4"/>
      <c r="AB103" s="4"/>
      <c r="AC103" s="4"/>
      <c r="AD103" s="4"/>
      <c r="AE103" s="4"/>
      <c r="AF103" s="4"/>
      <c r="AG103" s="4"/>
    </row>
    <row r="104" spans="1:33" x14ac:dyDescent="0.25">
      <c r="A104" s="141">
        <v>101</v>
      </c>
      <c r="B104" s="108" t="s">
        <v>202</v>
      </c>
      <c r="C104" s="108" t="s">
        <v>471</v>
      </c>
      <c r="D104" s="108" t="s">
        <v>15</v>
      </c>
      <c r="E104" s="108" t="s">
        <v>595</v>
      </c>
      <c r="F104" s="108" t="s">
        <v>909</v>
      </c>
      <c r="G104" s="108" t="s">
        <v>1131</v>
      </c>
      <c r="H104" s="108" t="s">
        <v>14</v>
      </c>
      <c r="I104" s="108" t="s">
        <v>14</v>
      </c>
      <c r="J104" s="109">
        <v>3802.5128284684802</v>
      </c>
      <c r="K104" s="4"/>
      <c r="L104" s="4"/>
      <c r="M104" s="4"/>
      <c r="N104" s="4"/>
      <c r="O104" s="4"/>
      <c r="P104" s="4"/>
      <c r="Q104" s="4"/>
      <c r="R104" s="4"/>
      <c r="S104" s="4"/>
      <c r="T104" s="4"/>
      <c r="U104" s="4"/>
      <c r="V104" s="4"/>
      <c r="W104" s="4"/>
      <c r="X104" s="4"/>
      <c r="Y104" s="4"/>
      <c r="Z104" s="4"/>
      <c r="AA104" s="4"/>
      <c r="AB104" s="4"/>
      <c r="AC104" s="4"/>
      <c r="AD104" s="4"/>
      <c r="AE104" s="4"/>
      <c r="AF104" s="4"/>
      <c r="AG104" s="4"/>
    </row>
    <row r="105" spans="1:33" x14ac:dyDescent="0.25">
      <c r="A105" s="141">
        <v>102</v>
      </c>
      <c r="B105" s="108" t="s">
        <v>377</v>
      </c>
      <c r="C105" s="108" t="s">
        <v>1188</v>
      </c>
      <c r="D105" s="108" t="s">
        <v>21</v>
      </c>
      <c r="E105" s="108" t="s">
        <v>596</v>
      </c>
      <c r="F105" s="108" t="s">
        <v>922</v>
      </c>
      <c r="G105" s="108" t="s">
        <v>0</v>
      </c>
      <c r="H105" s="108" t="s">
        <v>1166</v>
      </c>
      <c r="I105" s="108" t="s">
        <v>1166</v>
      </c>
      <c r="J105" s="109">
        <v>213104.94432116699</v>
      </c>
      <c r="K105" s="4"/>
      <c r="L105" s="4"/>
      <c r="M105" s="4"/>
      <c r="N105" s="4"/>
      <c r="O105" s="4"/>
      <c r="P105" s="4"/>
      <c r="Q105" s="4"/>
      <c r="R105" s="4"/>
      <c r="S105" s="4"/>
      <c r="T105" s="4"/>
      <c r="U105" s="4"/>
      <c r="V105" s="4"/>
      <c r="W105" s="4"/>
      <c r="X105" s="4"/>
      <c r="Y105" s="4"/>
      <c r="Z105" s="4"/>
      <c r="AA105" s="4"/>
      <c r="AB105" s="4"/>
      <c r="AC105" s="4"/>
      <c r="AD105" s="4"/>
      <c r="AE105" s="4"/>
      <c r="AF105" s="4"/>
      <c r="AG105" s="4"/>
    </row>
    <row r="106" spans="1:33" x14ac:dyDescent="0.25">
      <c r="A106" s="141">
        <v>103</v>
      </c>
      <c r="B106" s="108" t="s">
        <v>378</v>
      </c>
      <c r="C106" s="108" t="s">
        <v>1188</v>
      </c>
      <c r="D106" s="108" t="s">
        <v>21</v>
      </c>
      <c r="E106" s="108" t="s">
        <v>597</v>
      </c>
      <c r="F106" s="108" t="s">
        <v>923</v>
      </c>
      <c r="G106" s="108" t="s">
        <v>0</v>
      </c>
      <c r="H106" s="108" t="s">
        <v>1166</v>
      </c>
      <c r="I106" s="108" t="s">
        <v>1166</v>
      </c>
      <c r="J106" s="109">
        <v>397760.25819533999</v>
      </c>
      <c r="K106" s="4"/>
      <c r="L106" s="4"/>
      <c r="M106" s="4"/>
      <c r="N106" s="4"/>
      <c r="O106" s="4"/>
      <c r="P106" s="4"/>
      <c r="Q106" s="4"/>
      <c r="R106" s="4"/>
      <c r="S106" s="4"/>
      <c r="T106" s="4"/>
      <c r="U106" s="4"/>
      <c r="V106" s="4"/>
      <c r="W106" s="4"/>
      <c r="X106" s="4"/>
      <c r="Y106" s="4"/>
      <c r="Z106" s="4"/>
      <c r="AA106" s="4"/>
      <c r="AB106" s="4"/>
      <c r="AC106" s="4"/>
      <c r="AD106" s="4"/>
      <c r="AE106" s="4"/>
      <c r="AF106" s="4"/>
      <c r="AG106" s="4"/>
    </row>
    <row r="107" spans="1:33" x14ac:dyDescent="0.25">
      <c r="A107" s="141">
        <v>104</v>
      </c>
      <c r="B107" s="108" t="s">
        <v>392</v>
      </c>
      <c r="C107" s="108" t="s">
        <v>460</v>
      </c>
      <c r="D107" s="108" t="s">
        <v>21</v>
      </c>
      <c r="E107" s="108" t="s">
        <v>598</v>
      </c>
      <c r="F107" s="108" t="s">
        <v>924</v>
      </c>
      <c r="G107" s="108" t="s">
        <v>5</v>
      </c>
      <c r="H107" s="108" t="s">
        <v>1166</v>
      </c>
      <c r="I107" s="108" t="s">
        <v>1166</v>
      </c>
      <c r="J107" s="109">
        <v>220809.20754905301</v>
      </c>
      <c r="K107" s="4"/>
      <c r="L107" s="4"/>
      <c r="M107" s="4"/>
      <c r="N107" s="4"/>
      <c r="O107" s="4"/>
      <c r="P107" s="4"/>
      <c r="Q107" s="4"/>
      <c r="R107" s="4"/>
      <c r="S107" s="4"/>
      <c r="T107" s="4"/>
      <c r="U107" s="4"/>
      <c r="V107" s="4"/>
      <c r="W107" s="4"/>
      <c r="X107" s="4"/>
      <c r="Y107" s="4"/>
      <c r="Z107" s="4"/>
      <c r="AA107" s="4"/>
      <c r="AB107" s="4"/>
      <c r="AC107" s="4"/>
      <c r="AD107" s="4"/>
      <c r="AE107" s="4"/>
      <c r="AF107" s="4"/>
      <c r="AG107" s="4"/>
    </row>
    <row r="108" spans="1:33" x14ac:dyDescent="0.25">
      <c r="A108" s="141">
        <v>105</v>
      </c>
      <c r="B108" s="108" t="s">
        <v>201</v>
      </c>
      <c r="C108" s="108" t="s">
        <v>440</v>
      </c>
      <c r="D108" s="108" t="s">
        <v>16</v>
      </c>
      <c r="E108" s="108" t="s">
        <v>599</v>
      </c>
      <c r="F108" s="108" t="s">
        <v>925</v>
      </c>
      <c r="G108" s="108" t="s">
        <v>1118</v>
      </c>
      <c r="H108" s="108" t="s">
        <v>14</v>
      </c>
      <c r="I108" s="108" t="s">
        <v>14</v>
      </c>
      <c r="J108" s="109">
        <v>281.40898344177998</v>
      </c>
      <c r="K108" s="4"/>
      <c r="L108" s="4"/>
      <c r="M108" s="4"/>
      <c r="N108" s="4"/>
      <c r="O108" s="4"/>
      <c r="P108" s="4"/>
      <c r="Q108" s="4"/>
      <c r="R108" s="4"/>
      <c r="S108" s="4"/>
      <c r="T108" s="4"/>
      <c r="U108" s="4"/>
      <c r="V108" s="4"/>
      <c r="W108" s="4"/>
      <c r="X108" s="4"/>
      <c r="Y108" s="4"/>
      <c r="Z108" s="4"/>
      <c r="AA108" s="4"/>
      <c r="AB108" s="4"/>
      <c r="AC108" s="4"/>
      <c r="AD108" s="4"/>
      <c r="AE108" s="4"/>
      <c r="AF108" s="4"/>
      <c r="AG108" s="4"/>
    </row>
    <row r="109" spans="1:33" x14ac:dyDescent="0.25">
      <c r="A109" s="141">
        <v>106</v>
      </c>
      <c r="B109" s="108" t="s">
        <v>405</v>
      </c>
      <c r="C109" s="108" t="s">
        <v>431</v>
      </c>
      <c r="D109" s="108" t="s">
        <v>21</v>
      </c>
      <c r="E109" s="108" t="s">
        <v>600</v>
      </c>
      <c r="F109" s="108" t="s">
        <v>926</v>
      </c>
      <c r="G109" s="108" t="s">
        <v>0</v>
      </c>
      <c r="H109" s="108" t="s">
        <v>1166</v>
      </c>
      <c r="I109" s="108" t="s">
        <v>1166</v>
      </c>
      <c r="J109" s="109">
        <v>215797.760649851</v>
      </c>
      <c r="K109" s="4"/>
      <c r="L109" s="4"/>
      <c r="M109" s="4"/>
      <c r="N109" s="4"/>
      <c r="O109" s="4"/>
      <c r="P109" s="4"/>
      <c r="Q109" s="4"/>
      <c r="R109" s="4"/>
      <c r="S109" s="4"/>
      <c r="T109" s="4"/>
      <c r="U109" s="4"/>
      <c r="V109" s="4"/>
      <c r="W109" s="4"/>
      <c r="X109" s="4"/>
      <c r="Y109" s="4"/>
      <c r="Z109" s="4"/>
      <c r="AA109" s="4"/>
      <c r="AB109" s="4"/>
      <c r="AC109" s="4"/>
      <c r="AD109" s="4"/>
      <c r="AE109" s="4"/>
      <c r="AF109" s="4"/>
      <c r="AG109" s="4"/>
    </row>
    <row r="110" spans="1:33" x14ac:dyDescent="0.25">
      <c r="A110" s="141">
        <v>107</v>
      </c>
      <c r="B110" s="108" t="s">
        <v>210</v>
      </c>
      <c r="C110" s="108" t="s">
        <v>431</v>
      </c>
      <c r="D110" s="108" t="s">
        <v>19</v>
      </c>
      <c r="E110" s="108" t="s">
        <v>601</v>
      </c>
      <c r="F110" s="108" t="s">
        <v>927</v>
      </c>
      <c r="G110" s="108" t="s">
        <v>2</v>
      </c>
      <c r="H110" s="108" t="s">
        <v>18</v>
      </c>
      <c r="I110" s="108" t="s">
        <v>18</v>
      </c>
      <c r="J110" s="109">
        <v>168.84329186369001</v>
      </c>
      <c r="K110" s="4"/>
      <c r="L110" s="4"/>
      <c r="M110" s="4"/>
      <c r="N110" s="4"/>
      <c r="O110" s="4"/>
      <c r="P110" s="4"/>
      <c r="Q110" s="4"/>
      <c r="R110" s="4"/>
      <c r="S110" s="4"/>
      <c r="T110" s="4"/>
      <c r="U110" s="4"/>
      <c r="V110" s="4"/>
      <c r="W110" s="4"/>
      <c r="X110" s="4"/>
      <c r="Y110" s="4"/>
      <c r="Z110" s="4"/>
      <c r="AA110" s="4"/>
      <c r="AB110" s="4"/>
      <c r="AC110" s="4"/>
      <c r="AD110" s="4"/>
      <c r="AE110" s="4"/>
      <c r="AF110" s="4"/>
      <c r="AG110" s="4"/>
    </row>
    <row r="111" spans="1:33" x14ac:dyDescent="0.25">
      <c r="A111" s="141">
        <v>108</v>
      </c>
      <c r="B111" s="108" t="s">
        <v>211</v>
      </c>
      <c r="C111" s="108" t="s">
        <v>431</v>
      </c>
      <c r="D111" s="108" t="s">
        <v>19</v>
      </c>
      <c r="E111" s="108" t="s">
        <v>602</v>
      </c>
      <c r="F111" s="108" t="s">
        <v>842</v>
      </c>
      <c r="G111" s="108" t="s">
        <v>1136</v>
      </c>
      <c r="H111" s="108" t="s">
        <v>14</v>
      </c>
      <c r="I111" s="108" t="s">
        <v>14</v>
      </c>
      <c r="J111" s="109">
        <v>2967.4405125317098</v>
      </c>
      <c r="K111" s="4"/>
      <c r="L111" s="4"/>
      <c r="M111" s="4"/>
      <c r="N111" s="4"/>
      <c r="O111" s="4"/>
      <c r="P111" s="4"/>
      <c r="Q111" s="4"/>
      <c r="R111" s="4"/>
      <c r="S111" s="4"/>
      <c r="T111" s="4"/>
      <c r="U111" s="4"/>
      <c r="V111" s="4"/>
      <c r="W111" s="4"/>
      <c r="X111" s="4"/>
      <c r="Y111" s="4"/>
      <c r="Z111" s="4"/>
      <c r="AA111" s="4"/>
      <c r="AB111" s="4"/>
      <c r="AC111" s="4"/>
      <c r="AD111" s="4"/>
      <c r="AE111" s="4"/>
      <c r="AF111" s="4"/>
      <c r="AG111" s="4"/>
    </row>
    <row r="112" spans="1:33" x14ac:dyDescent="0.25">
      <c r="A112" s="141">
        <v>109</v>
      </c>
      <c r="B112" s="108" t="s">
        <v>388</v>
      </c>
      <c r="C112" s="108" t="s">
        <v>431</v>
      </c>
      <c r="D112" s="108" t="s">
        <v>16</v>
      </c>
      <c r="E112" s="108" t="s">
        <v>603</v>
      </c>
      <c r="F112" s="108" t="s">
        <v>928</v>
      </c>
      <c r="G112" s="108" t="s">
        <v>6</v>
      </c>
      <c r="H112" s="108" t="s">
        <v>14</v>
      </c>
      <c r="I112" s="108" t="s">
        <v>14</v>
      </c>
      <c r="J112" s="109">
        <v>449.40962300287998</v>
      </c>
      <c r="K112" s="4"/>
      <c r="L112" s="4"/>
      <c r="M112" s="4"/>
      <c r="N112" s="4"/>
      <c r="O112" s="4"/>
      <c r="P112" s="4"/>
      <c r="Q112" s="4"/>
      <c r="R112" s="4"/>
      <c r="S112" s="4"/>
      <c r="T112" s="4"/>
      <c r="U112" s="4"/>
      <c r="V112" s="4"/>
      <c r="W112" s="4"/>
      <c r="X112" s="4"/>
      <c r="Y112" s="4"/>
      <c r="Z112" s="4"/>
      <c r="AA112" s="4"/>
      <c r="AB112" s="4"/>
      <c r="AC112" s="4"/>
      <c r="AD112" s="4"/>
      <c r="AE112" s="4"/>
      <c r="AF112" s="4"/>
      <c r="AG112" s="4"/>
    </row>
    <row r="113" spans="1:33" x14ac:dyDescent="0.25">
      <c r="A113" s="141">
        <v>110</v>
      </c>
      <c r="B113" s="108" t="s">
        <v>190</v>
      </c>
      <c r="C113" s="108" t="s">
        <v>431</v>
      </c>
      <c r="D113" s="108" t="s">
        <v>19</v>
      </c>
      <c r="E113" s="108" t="s">
        <v>604</v>
      </c>
      <c r="F113" s="108" t="s">
        <v>929</v>
      </c>
      <c r="G113" s="108" t="s">
        <v>1134</v>
      </c>
      <c r="H113" s="108" t="s">
        <v>17</v>
      </c>
      <c r="I113" s="108" t="s">
        <v>17</v>
      </c>
      <c r="J113" s="109">
        <v>168.21068197328</v>
      </c>
      <c r="K113" s="4"/>
      <c r="L113" s="4"/>
      <c r="M113" s="4"/>
      <c r="N113" s="4"/>
      <c r="O113" s="4"/>
      <c r="P113" s="4"/>
      <c r="Q113" s="4"/>
      <c r="R113" s="4"/>
      <c r="S113" s="4"/>
      <c r="T113" s="4"/>
      <c r="U113" s="4"/>
      <c r="V113" s="4"/>
      <c r="W113" s="4"/>
      <c r="X113" s="4"/>
      <c r="Y113" s="4"/>
      <c r="Z113" s="4"/>
      <c r="AA113" s="4"/>
      <c r="AB113" s="4"/>
      <c r="AC113" s="4"/>
      <c r="AD113" s="4"/>
      <c r="AE113" s="4"/>
      <c r="AF113" s="4"/>
      <c r="AG113" s="4"/>
    </row>
    <row r="114" spans="1:33" x14ac:dyDescent="0.25">
      <c r="A114" s="141">
        <v>111</v>
      </c>
      <c r="B114" s="108" t="s">
        <v>221</v>
      </c>
      <c r="C114" s="108" t="s">
        <v>431</v>
      </c>
      <c r="D114" s="108" t="s">
        <v>16</v>
      </c>
      <c r="E114" s="108" t="s">
        <v>605</v>
      </c>
      <c r="F114" s="108" t="s">
        <v>930</v>
      </c>
      <c r="G114" s="108" t="s">
        <v>1108</v>
      </c>
      <c r="H114" s="108" t="s">
        <v>17</v>
      </c>
      <c r="I114" s="108" t="s">
        <v>17</v>
      </c>
      <c r="J114" s="109">
        <v>203.29196887005</v>
      </c>
      <c r="K114" s="4"/>
      <c r="L114" s="4"/>
      <c r="M114" s="4"/>
      <c r="N114" s="4"/>
      <c r="O114" s="4"/>
      <c r="P114" s="4"/>
      <c r="Q114" s="4"/>
      <c r="R114" s="4"/>
      <c r="S114" s="4"/>
      <c r="T114" s="4"/>
      <c r="U114" s="4"/>
      <c r="V114" s="4"/>
      <c r="W114" s="4"/>
      <c r="X114" s="4"/>
      <c r="Y114" s="4"/>
      <c r="Z114" s="4"/>
      <c r="AA114" s="4"/>
      <c r="AB114" s="4"/>
      <c r="AC114" s="4"/>
      <c r="AD114" s="4"/>
      <c r="AE114" s="4"/>
      <c r="AF114" s="4"/>
      <c r="AG114" s="4"/>
    </row>
    <row r="115" spans="1:33" x14ac:dyDescent="0.25">
      <c r="A115" s="141">
        <v>112</v>
      </c>
      <c r="B115" s="108" t="s">
        <v>200</v>
      </c>
      <c r="C115" s="108" t="s">
        <v>440</v>
      </c>
      <c r="D115" s="108" t="s">
        <v>16</v>
      </c>
      <c r="E115" s="108" t="s">
        <v>606</v>
      </c>
      <c r="F115" s="108" t="s">
        <v>931</v>
      </c>
      <c r="G115" s="108" t="s">
        <v>1108</v>
      </c>
      <c r="H115" s="108" t="s">
        <v>14</v>
      </c>
      <c r="I115" s="108" t="s">
        <v>14</v>
      </c>
      <c r="J115" s="109">
        <v>335.37310669484998</v>
      </c>
      <c r="K115" s="4"/>
      <c r="L115" s="4"/>
      <c r="M115" s="4"/>
      <c r="N115" s="4"/>
      <c r="O115" s="4"/>
      <c r="P115" s="4"/>
      <c r="Q115" s="4"/>
      <c r="R115" s="4"/>
      <c r="S115" s="4"/>
      <c r="T115" s="4"/>
      <c r="U115" s="4"/>
      <c r="V115" s="4"/>
      <c r="W115" s="4"/>
      <c r="X115" s="4"/>
      <c r="Y115" s="4"/>
      <c r="Z115" s="4"/>
      <c r="AA115" s="4"/>
      <c r="AB115" s="4"/>
      <c r="AC115" s="4"/>
      <c r="AD115" s="4"/>
      <c r="AE115" s="4"/>
      <c r="AF115" s="4"/>
      <c r="AG115" s="4"/>
    </row>
    <row r="116" spans="1:33" x14ac:dyDescent="0.25">
      <c r="A116" s="141">
        <v>113</v>
      </c>
      <c r="B116" s="108" t="s">
        <v>209</v>
      </c>
      <c r="C116" s="108" t="s">
        <v>459</v>
      </c>
      <c r="D116" s="108" t="s">
        <v>15</v>
      </c>
      <c r="E116" s="108" t="s">
        <v>607</v>
      </c>
      <c r="F116" s="108" t="s">
        <v>913</v>
      </c>
      <c r="G116" s="108" t="s">
        <v>1122</v>
      </c>
      <c r="H116" s="108" t="s">
        <v>14</v>
      </c>
      <c r="I116" s="108" t="s">
        <v>14</v>
      </c>
      <c r="J116" s="109">
        <v>1333.63137444573</v>
      </c>
      <c r="K116" s="4"/>
      <c r="L116" s="4"/>
      <c r="M116" s="4"/>
      <c r="N116" s="4"/>
      <c r="O116" s="4"/>
      <c r="P116" s="4"/>
      <c r="Q116" s="4"/>
      <c r="R116" s="4"/>
      <c r="S116" s="4"/>
      <c r="T116" s="4"/>
      <c r="U116" s="4"/>
      <c r="V116" s="4"/>
      <c r="W116" s="4"/>
      <c r="X116" s="4"/>
      <c r="Y116" s="4"/>
      <c r="Z116" s="4"/>
      <c r="AA116" s="4"/>
      <c r="AB116" s="4"/>
      <c r="AC116" s="4"/>
      <c r="AD116" s="4"/>
      <c r="AE116" s="4"/>
      <c r="AF116" s="4"/>
      <c r="AG116" s="4"/>
    </row>
    <row r="117" spans="1:33" x14ac:dyDescent="0.25">
      <c r="A117" s="141">
        <v>114</v>
      </c>
      <c r="B117" s="108" t="s">
        <v>247</v>
      </c>
      <c r="C117" s="108" t="s">
        <v>456</v>
      </c>
      <c r="D117" s="108" t="s">
        <v>21</v>
      </c>
      <c r="E117" s="108" t="s">
        <v>608</v>
      </c>
      <c r="F117" s="108" t="s">
        <v>932</v>
      </c>
      <c r="G117" s="108" t="s">
        <v>1123</v>
      </c>
      <c r="H117" s="108" t="s">
        <v>1166</v>
      </c>
      <c r="I117" s="108" t="s">
        <v>1166</v>
      </c>
      <c r="J117" s="109">
        <v>988186.71804691199</v>
      </c>
      <c r="K117" s="4"/>
      <c r="L117" s="4"/>
      <c r="M117" s="4"/>
      <c r="N117" s="4"/>
      <c r="O117" s="4"/>
      <c r="P117" s="4"/>
      <c r="Q117" s="4"/>
      <c r="R117" s="4"/>
      <c r="S117" s="4"/>
      <c r="T117" s="4"/>
      <c r="U117" s="4"/>
      <c r="V117" s="4"/>
      <c r="W117" s="4"/>
      <c r="X117" s="4"/>
      <c r="Y117" s="4"/>
      <c r="Z117" s="4"/>
      <c r="AA117" s="4"/>
      <c r="AB117" s="4"/>
      <c r="AC117" s="4"/>
      <c r="AD117" s="4"/>
      <c r="AE117" s="4"/>
      <c r="AF117" s="4"/>
      <c r="AG117" s="4"/>
    </row>
    <row r="118" spans="1:33" x14ac:dyDescent="0.25">
      <c r="A118" s="141">
        <v>115</v>
      </c>
      <c r="B118" s="108" t="s">
        <v>281</v>
      </c>
      <c r="C118" s="108" t="s">
        <v>471</v>
      </c>
      <c r="D118" s="108" t="s">
        <v>15</v>
      </c>
      <c r="E118" s="108" t="s">
        <v>609</v>
      </c>
      <c r="F118" s="108" t="s">
        <v>933</v>
      </c>
      <c r="G118" s="108" t="s">
        <v>1131</v>
      </c>
      <c r="H118" s="108" t="s">
        <v>14</v>
      </c>
      <c r="I118" s="108" t="s">
        <v>14</v>
      </c>
      <c r="J118" s="109">
        <v>150.61440304016</v>
      </c>
      <c r="K118" s="4"/>
      <c r="L118" s="4"/>
      <c r="M118" s="4"/>
      <c r="N118" s="4"/>
      <c r="O118" s="4"/>
      <c r="P118" s="4"/>
      <c r="Q118" s="4"/>
      <c r="R118" s="4"/>
      <c r="S118" s="4"/>
      <c r="T118" s="4"/>
      <c r="U118" s="4"/>
      <c r="V118" s="4"/>
      <c r="W118" s="4"/>
      <c r="X118" s="4"/>
      <c r="Y118" s="4"/>
      <c r="Z118" s="4"/>
      <c r="AA118" s="4"/>
      <c r="AB118" s="4"/>
      <c r="AC118" s="4"/>
      <c r="AD118" s="4"/>
      <c r="AE118" s="4"/>
      <c r="AF118" s="4"/>
      <c r="AG118" s="4"/>
    </row>
    <row r="119" spans="1:33" x14ac:dyDescent="0.25">
      <c r="A119" s="141">
        <v>116</v>
      </c>
      <c r="B119" s="108" t="s">
        <v>187</v>
      </c>
      <c r="C119" s="108" t="s">
        <v>431</v>
      </c>
      <c r="D119" s="108" t="s">
        <v>16</v>
      </c>
      <c r="E119" s="108" t="s">
        <v>610</v>
      </c>
      <c r="F119" s="108" t="s">
        <v>934</v>
      </c>
      <c r="G119" s="108" t="s">
        <v>1108</v>
      </c>
      <c r="H119" s="108" t="s">
        <v>14</v>
      </c>
      <c r="I119" s="108" t="s">
        <v>14</v>
      </c>
      <c r="J119" s="109">
        <v>89.190095088690001</v>
      </c>
      <c r="K119" s="4"/>
      <c r="L119" s="4"/>
      <c r="M119" s="4"/>
      <c r="N119" s="4"/>
      <c r="O119" s="4"/>
      <c r="P119" s="4"/>
      <c r="Q119" s="4"/>
      <c r="R119" s="4"/>
      <c r="S119" s="4"/>
      <c r="T119" s="4"/>
      <c r="U119" s="4"/>
      <c r="V119" s="4"/>
      <c r="W119" s="4"/>
      <c r="X119" s="4"/>
      <c r="Y119" s="4"/>
      <c r="Z119" s="4"/>
      <c r="AA119" s="4"/>
      <c r="AB119" s="4"/>
      <c r="AC119" s="4"/>
      <c r="AD119" s="4"/>
      <c r="AE119" s="4"/>
      <c r="AF119" s="4"/>
      <c r="AG119" s="4"/>
    </row>
    <row r="120" spans="1:33" x14ac:dyDescent="0.25">
      <c r="A120" s="141">
        <v>117</v>
      </c>
      <c r="B120" s="108" t="s">
        <v>307</v>
      </c>
      <c r="C120" s="108" t="s">
        <v>461</v>
      </c>
      <c r="D120" s="108" t="s">
        <v>21</v>
      </c>
      <c r="E120" s="108" t="s">
        <v>611</v>
      </c>
      <c r="F120" s="108" t="s">
        <v>935</v>
      </c>
      <c r="G120" s="108" t="s">
        <v>1139</v>
      </c>
      <c r="H120" s="108" t="s">
        <v>1166</v>
      </c>
      <c r="I120" s="108" t="s">
        <v>1166</v>
      </c>
      <c r="J120" s="109">
        <v>169628.70165673399</v>
      </c>
      <c r="K120" s="4"/>
      <c r="L120" s="4"/>
      <c r="M120" s="4"/>
      <c r="N120" s="4"/>
      <c r="O120" s="4"/>
      <c r="P120" s="4"/>
      <c r="Q120" s="4"/>
      <c r="R120" s="4"/>
      <c r="S120" s="4"/>
      <c r="T120" s="4"/>
      <c r="U120" s="4"/>
      <c r="V120" s="4"/>
      <c r="W120" s="4"/>
      <c r="X120" s="4"/>
      <c r="Y120" s="4"/>
      <c r="Z120" s="4"/>
      <c r="AA120" s="4"/>
      <c r="AB120" s="4"/>
      <c r="AC120" s="4"/>
      <c r="AD120" s="4"/>
      <c r="AE120" s="4"/>
      <c r="AF120" s="4"/>
      <c r="AG120" s="4"/>
    </row>
    <row r="121" spans="1:33" x14ac:dyDescent="0.25">
      <c r="A121" s="141">
        <v>118</v>
      </c>
      <c r="B121" s="108" t="s">
        <v>177</v>
      </c>
      <c r="C121" s="108" t="s">
        <v>473</v>
      </c>
      <c r="D121" s="108" t="s">
        <v>21</v>
      </c>
      <c r="E121" s="108" t="s">
        <v>612</v>
      </c>
      <c r="F121" s="108" t="s">
        <v>936</v>
      </c>
      <c r="G121" s="108" t="s">
        <v>1128</v>
      </c>
      <c r="H121" s="108" t="s">
        <v>1166</v>
      </c>
      <c r="I121" s="108" t="s">
        <v>1166</v>
      </c>
      <c r="J121" s="109">
        <v>21147.804434654099</v>
      </c>
      <c r="K121" s="4"/>
      <c r="L121" s="4"/>
      <c r="M121" s="4"/>
      <c r="N121" s="4"/>
      <c r="O121" s="4"/>
      <c r="P121" s="4"/>
      <c r="Q121" s="4"/>
      <c r="R121" s="4"/>
      <c r="S121" s="4"/>
      <c r="T121" s="4"/>
      <c r="U121" s="4"/>
      <c r="V121" s="4"/>
      <c r="W121" s="4"/>
      <c r="X121" s="4"/>
      <c r="Y121" s="4"/>
      <c r="Z121" s="4"/>
      <c r="AA121" s="4"/>
      <c r="AB121" s="4"/>
      <c r="AC121" s="4"/>
      <c r="AD121" s="4"/>
      <c r="AE121" s="4"/>
      <c r="AF121" s="4"/>
      <c r="AG121" s="4"/>
    </row>
    <row r="122" spans="1:33" x14ac:dyDescent="0.25">
      <c r="A122" s="141">
        <v>119</v>
      </c>
      <c r="B122" s="108" t="s">
        <v>178</v>
      </c>
      <c r="C122" s="108" t="s">
        <v>431</v>
      </c>
      <c r="D122" s="108" t="s">
        <v>21</v>
      </c>
      <c r="E122" s="108" t="s">
        <v>613</v>
      </c>
      <c r="F122" s="108" t="s">
        <v>936</v>
      </c>
      <c r="G122" s="108" t="s">
        <v>1128</v>
      </c>
      <c r="H122" s="108" t="s">
        <v>1166</v>
      </c>
      <c r="I122" s="108" t="s">
        <v>1166</v>
      </c>
      <c r="J122" s="109">
        <v>1561.1406833375599</v>
      </c>
      <c r="K122" s="4"/>
      <c r="L122" s="4"/>
      <c r="M122" s="4"/>
      <c r="N122" s="4"/>
      <c r="O122" s="4"/>
      <c r="P122" s="4"/>
      <c r="Q122" s="4"/>
      <c r="R122" s="4"/>
      <c r="S122" s="4"/>
      <c r="T122" s="4"/>
      <c r="U122" s="4"/>
      <c r="V122" s="4"/>
      <c r="W122" s="4"/>
      <c r="X122" s="4"/>
      <c r="Y122" s="4"/>
      <c r="Z122" s="4"/>
      <c r="AA122" s="4"/>
      <c r="AB122" s="4"/>
      <c r="AC122" s="4"/>
      <c r="AD122" s="4"/>
      <c r="AE122" s="4"/>
      <c r="AF122" s="4"/>
      <c r="AG122" s="4"/>
    </row>
    <row r="123" spans="1:33" x14ac:dyDescent="0.25">
      <c r="A123" s="141">
        <v>120</v>
      </c>
      <c r="B123" s="108" t="s">
        <v>174</v>
      </c>
      <c r="C123" s="108" t="s">
        <v>472</v>
      </c>
      <c r="D123" s="108" t="s">
        <v>15</v>
      </c>
      <c r="E123" s="108" t="s">
        <v>614</v>
      </c>
      <c r="F123" s="108" t="s">
        <v>913</v>
      </c>
      <c r="G123" s="108" t="s">
        <v>1122</v>
      </c>
      <c r="H123" s="108" t="s">
        <v>14</v>
      </c>
      <c r="I123" s="108" t="s">
        <v>14</v>
      </c>
      <c r="J123" s="109">
        <v>231556.880725344</v>
      </c>
      <c r="K123" s="4"/>
      <c r="L123" s="4"/>
      <c r="M123" s="4"/>
      <c r="N123" s="4"/>
      <c r="O123" s="4"/>
      <c r="P123" s="4"/>
      <c r="Q123" s="4"/>
      <c r="R123" s="4"/>
      <c r="S123" s="4"/>
      <c r="T123" s="4"/>
      <c r="U123" s="4"/>
      <c r="V123" s="4"/>
      <c r="W123" s="4"/>
      <c r="X123" s="4"/>
      <c r="Y123" s="4"/>
      <c r="Z123" s="4"/>
      <c r="AA123" s="4"/>
      <c r="AB123" s="4"/>
      <c r="AC123" s="4"/>
      <c r="AD123" s="4"/>
      <c r="AE123" s="4"/>
      <c r="AF123" s="4"/>
      <c r="AG123" s="4"/>
    </row>
    <row r="124" spans="1:33" x14ac:dyDescent="0.25">
      <c r="A124" s="141">
        <v>121</v>
      </c>
      <c r="B124" s="108" t="s">
        <v>162</v>
      </c>
      <c r="C124" s="108" t="s">
        <v>474</v>
      </c>
      <c r="D124" s="108" t="s">
        <v>21</v>
      </c>
      <c r="E124" s="108" t="s">
        <v>615</v>
      </c>
      <c r="F124" s="108" t="s">
        <v>937</v>
      </c>
      <c r="G124" s="108" t="s">
        <v>0</v>
      </c>
      <c r="H124" s="108" t="s">
        <v>1166</v>
      </c>
      <c r="I124" s="108" t="s">
        <v>1166</v>
      </c>
      <c r="J124" s="109">
        <v>441287.98683577299</v>
      </c>
      <c r="K124" s="4"/>
      <c r="L124" s="4"/>
      <c r="M124" s="4"/>
      <c r="N124" s="4"/>
      <c r="O124" s="4"/>
      <c r="P124" s="4"/>
      <c r="Q124" s="4"/>
      <c r="R124" s="4"/>
      <c r="S124" s="4"/>
      <c r="T124" s="4"/>
      <c r="U124" s="4"/>
      <c r="V124" s="4"/>
      <c r="W124" s="4"/>
      <c r="X124" s="4"/>
      <c r="Y124" s="4"/>
      <c r="Z124" s="4"/>
      <c r="AA124" s="4"/>
      <c r="AB124" s="4"/>
      <c r="AC124" s="4"/>
      <c r="AD124" s="4"/>
      <c r="AE124" s="4"/>
      <c r="AF124" s="4"/>
      <c r="AG124" s="4"/>
    </row>
    <row r="125" spans="1:33" x14ac:dyDescent="0.25">
      <c r="A125" s="141">
        <v>122</v>
      </c>
      <c r="B125" s="108" t="s">
        <v>163</v>
      </c>
      <c r="C125" s="108" t="s">
        <v>431</v>
      </c>
      <c r="D125" s="108" t="s">
        <v>494</v>
      </c>
      <c r="E125" s="108" t="s">
        <v>616</v>
      </c>
      <c r="F125" s="108" t="s">
        <v>938</v>
      </c>
      <c r="G125" s="108" t="s">
        <v>1138</v>
      </c>
      <c r="H125" s="108" t="s">
        <v>17</v>
      </c>
      <c r="I125" s="108" t="s">
        <v>17</v>
      </c>
      <c r="J125" s="109">
        <v>486.60781347075999</v>
      </c>
      <c r="K125" s="4"/>
      <c r="L125" s="4"/>
      <c r="M125" s="4"/>
      <c r="N125" s="4"/>
      <c r="O125" s="4"/>
      <c r="P125" s="4"/>
      <c r="Q125" s="4"/>
      <c r="R125" s="4"/>
      <c r="S125" s="4"/>
      <c r="T125" s="4"/>
      <c r="U125" s="4"/>
      <c r="V125" s="4"/>
      <c r="W125" s="4"/>
      <c r="X125" s="4"/>
      <c r="Y125" s="4"/>
      <c r="Z125" s="4"/>
      <c r="AA125" s="4"/>
      <c r="AB125" s="4"/>
      <c r="AC125" s="4"/>
      <c r="AD125" s="4"/>
      <c r="AE125" s="4"/>
      <c r="AF125" s="4"/>
      <c r="AG125" s="4"/>
    </row>
    <row r="126" spans="1:33" x14ac:dyDescent="0.25">
      <c r="A126" s="141">
        <v>123</v>
      </c>
      <c r="B126" s="108" t="s">
        <v>252</v>
      </c>
      <c r="C126" s="108" t="s">
        <v>431</v>
      </c>
      <c r="D126" s="108" t="s">
        <v>19</v>
      </c>
      <c r="E126" s="108" t="s">
        <v>617</v>
      </c>
      <c r="F126" s="108" t="s">
        <v>939</v>
      </c>
      <c r="G126" s="108" t="s">
        <v>1126</v>
      </c>
      <c r="H126" s="108" t="s">
        <v>18</v>
      </c>
      <c r="I126" s="108" t="s">
        <v>18</v>
      </c>
      <c r="J126" s="109">
        <v>661.02336418634002</v>
      </c>
      <c r="K126" s="4"/>
      <c r="L126" s="4"/>
      <c r="M126" s="4"/>
      <c r="N126" s="4"/>
      <c r="O126" s="4"/>
      <c r="P126" s="4"/>
      <c r="Q126" s="4"/>
      <c r="R126" s="4"/>
      <c r="S126" s="4"/>
      <c r="T126" s="4"/>
      <c r="U126" s="4"/>
      <c r="V126" s="4"/>
      <c r="W126" s="4"/>
      <c r="X126" s="4"/>
      <c r="Y126" s="4"/>
      <c r="Z126" s="4"/>
      <c r="AA126" s="4"/>
      <c r="AB126" s="4"/>
      <c r="AC126" s="4"/>
      <c r="AD126" s="4"/>
      <c r="AE126" s="4"/>
      <c r="AF126" s="4"/>
      <c r="AG126" s="4"/>
    </row>
    <row r="127" spans="1:33" x14ac:dyDescent="0.25">
      <c r="A127" s="141">
        <v>124</v>
      </c>
      <c r="B127" s="108" t="s">
        <v>164</v>
      </c>
      <c r="C127" s="108" t="s">
        <v>453</v>
      </c>
      <c r="D127" s="108" t="s">
        <v>21</v>
      </c>
      <c r="E127" s="108" t="s">
        <v>618</v>
      </c>
      <c r="F127" s="108" t="s">
        <v>940</v>
      </c>
      <c r="G127" s="108" t="s">
        <v>1123</v>
      </c>
      <c r="H127" s="108" t="s">
        <v>1166</v>
      </c>
      <c r="I127" s="108" t="s">
        <v>1166</v>
      </c>
      <c r="J127" s="109">
        <v>865126.61536819302</v>
      </c>
      <c r="K127" s="4"/>
      <c r="L127" s="4"/>
      <c r="M127" s="4"/>
      <c r="N127" s="4"/>
      <c r="O127" s="4"/>
      <c r="P127" s="4"/>
      <c r="Q127" s="4"/>
      <c r="R127" s="4"/>
      <c r="S127" s="4"/>
      <c r="T127" s="4"/>
      <c r="U127" s="4"/>
      <c r="V127" s="4"/>
      <c r="W127" s="4"/>
      <c r="X127" s="4"/>
      <c r="Y127" s="4"/>
      <c r="Z127" s="4"/>
      <c r="AA127" s="4"/>
      <c r="AB127" s="4"/>
      <c r="AC127" s="4"/>
      <c r="AD127" s="4"/>
      <c r="AE127" s="4"/>
      <c r="AF127" s="4"/>
      <c r="AG127" s="4"/>
    </row>
    <row r="128" spans="1:33" x14ac:dyDescent="0.25">
      <c r="A128" s="141">
        <v>125</v>
      </c>
      <c r="B128" s="108" t="s">
        <v>217</v>
      </c>
      <c r="C128" s="108" t="s">
        <v>431</v>
      </c>
      <c r="D128" s="108" t="s">
        <v>15</v>
      </c>
      <c r="E128" s="108" t="s">
        <v>619</v>
      </c>
      <c r="F128" s="108" t="s">
        <v>941</v>
      </c>
      <c r="G128" s="108" t="s">
        <v>1106</v>
      </c>
      <c r="H128" s="108" t="s">
        <v>14</v>
      </c>
      <c r="I128" s="108" t="s">
        <v>14</v>
      </c>
      <c r="J128" s="109">
        <v>4385.3595315543998</v>
      </c>
      <c r="K128" s="4"/>
      <c r="L128" s="4"/>
      <c r="M128" s="4"/>
      <c r="N128" s="4"/>
      <c r="O128" s="4"/>
      <c r="P128" s="4"/>
      <c r="Q128" s="4"/>
      <c r="R128" s="4"/>
      <c r="S128" s="4"/>
      <c r="T128" s="4"/>
      <c r="U128" s="4"/>
      <c r="V128" s="4"/>
      <c r="W128" s="4"/>
      <c r="X128" s="4"/>
      <c r="Y128" s="4"/>
      <c r="Z128" s="4"/>
      <c r="AA128" s="4"/>
      <c r="AB128" s="4"/>
      <c r="AC128" s="4"/>
      <c r="AD128" s="4"/>
      <c r="AE128" s="4"/>
      <c r="AF128" s="4"/>
      <c r="AG128" s="4"/>
    </row>
    <row r="129" spans="1:33" x14ac:dyDescent="0.25">
      <c r="A129" s="141">
        <v>126</v>
      </c>
      <c r="B129" s="108" t="s">
        <v>323</v>
      </c>
      <c r="C129" s="108" t="s">
        <v>1188</v>
      </c>
      <c r="D129" s="108" t="s">
        <v>21</v>
      </c>
      <c r="E129" s="108" t="s">
        <v>620</v>
      </c>
      <c r="F129" s="108" t="s">
        <v>857</v>
      </c>
      <c r="G129" s="108" t="s">
        <v>1123</v>
      </c>
      <c r="H129" s="108" t="s">
        <v>1166</v>
      </c>
      <c r="I129" s="108" t="s">
        <v>1166</v>
      </c>
      <c r="J129" s="109">
        <v>538081.09098372096</v>
      </c>
      <c r="K129" s="4"/>
      <c r="L129" s="4"/>
      <c r="M129" s="4"/>
      <c r="N129" s="4"/>
      <c r="O129" s="4"/>
      <c r="P129" s="4"/>
      <c r="Q129" s="4"/>
      <c r="R129" s="4"/>
      <c r="S129" s="4"/>
      <c r="T129" s="4"/>
      <c r="U129" s="4"/>
      <c r="V129" s="4"/>
      <c r="W129" s="4"/>
      <c r="X129" s="4"/>
      <c r="Y129" s="4"/>
      <c r="Z129" s="4"/>
      <c r="AA129" s="4"/>
      <c r="AB129" s="4"/>
      <c r="AC129" s="4"/>
      <c r="AD129" s="4"/>
      <c r="AE129" s="4"/>
      <c r="AF129" s="4"/>
      <c r="AG129" s="4"/>
    </row>
    <row r="130" spans="1:33" x14ac:dyDescent="0.25">
      <c r="A130" s="141">
        <v>127</v>
      </c>
      <c r="B130" s="108" t="s">
        <v>326</v>
      </c>
      <c r="C130" s="108" t="s">
        <v>1188</v>
      </c>
      <c r="D130" s="108" t="s">
        <v>21</v>
      </c>
      <c r="E130" s="108" t="s">
        <v>621</v>
      </c>
      <c r="F130" s="108" t="s">
        <v>942</v>
      </c>
      <c r="G130" s="108" t="s">
        <v>1140</v>
      </c>
      <c r="H130" s="108" t="s">
        <v>1166</v>
      </c>
      <c r="I130" s="108" t="s">
        <v>1166</v>
      </c>
      <c r="J130" s="109">
        <v>682561.01572022005</v>
      </c>
      <c r="K130" s="4"/>
      <c r="L130" s="4"/>
      <c r="M130" s="4"/>
      <c r="N130" s="4"/>
      <c r="O130" s="4"/>
      <c r="P130" s="4"/>
      <c r="Q130" s="4"/>
      <c r="R130" s="4"/>
      <c r="S130" s="4"/>
      <c r="T130" s="4"/>
      <c r="U130" s="4"/>
      <c r="V130" s="4"/>
      <c r="W130" s="4"/>
      <c r="X130" s="4"/>
      <c r="Y130" s="4"/>
      <c r="Z130" s="4"/>
      <c r="AA130" s="4"/>
      <c r="AB130" s="4"/>
      <c r="AC130" s="4"/>
      <c r="AD130" s="4"/>
      <c r="AE130" s="4"/>
      <c r="AF130" s="4"/>
      <c r="AG130" s="4"/>
    </row>
    <row r="131" spans="1:33" x14ac:dyDescent="0.25">
      <c r="A131" s="141">
        <v>128</v>
      </c>
      <c r="B131" s="108" t="s">
        <v>253</v>
      </c>
      <c r="C131" s="108" t="s">
        <v>475</v>
      </c>
      <c r="D131" s="108" t="s">
        <v>21</v>
      </c>
      <c r="E131" s="108" t="s">
        <v>622</v>
      </c>
      <c r="F131" s="108" t="s">
        <v>943</v>
      </c>
      <c r="G131" s="108" t="s">
        <v>1133</v>
      </c>
      <c r="H131" s="108" t="s">
        <v>1166</v>
      </c>
      <c r="I131" s="108" t="s">
        <v>1166</v>
      </c>
      <c r="J131" s="109">
        <v>460359.143159681</v>
      </c>
      <c r="K131" s="4"/>
      <c r="L131" s="4"/>
      <c r="M131" s="4"/>
      <c r="N131" s="4"/>
      <c r="O131" s="4"/>
      <c r="P131" s="4"/>
      <c r="Q131" s="4"/>
      <c r="R131" s="4"/>
      <c r="S131" s="4"/>
      <c r="T131" s="4"/>
      <c r="U131" s="4"/>
      <c r="V131" s="4"/>
      <c r="W131" s="4"/>
      <c r="X131" s="4"/>
      <c r="Y131" s="4"/>
      <c r="Z131" s="4"/>
      <c r="AA131" s="4"/>
      <c r="AB131" s="4"/>
      <c r="AC131" s="4"/>
      <c r="AD131" s="4"/>
      <c r="AE131" s="4"/>
      <c r="AF131" s="4"/>
      <c r="AG131" s="4"/>
    </row>
    <row r="132" spans="1:33" x14ac:dyDescent="0.25">
      <c r="A132" s="141">
        <v>129</v>
      </c>
      <c r="B132" s="108" t="s">
        <v>165</v>
      </c>
      <c r="C132" s="108" t="s">
        <v>476</v>
      </c>
      <c r="D132" s="108" t="s">
        <v>21</v>
      </c>
      <c r="E132" s="108" t="s">
        <v>623</v>
      </c>
      <c r="F132" s="108" t="s">
        <v>944</v>
      </c>
      <c r="G132" s="108" t="s">
        <v>1139</v>
      </c>
      <c r="H132" s="108" t="s">
        <v>1166</v>
      </c>
      <c r="I132" s="108" t="s">
        <v>1166</v>
      </c>
      <c r="J132" s="109">
        <v>1944230.0947962201</v>
      </c>
      <c r="K132" s="4"/>
      <c r="L132" s="4"/>
      <c r="M132" s="4"/>
      <c r="N132" s="4"/>
      <c r="O132" s="4"/>
      <c r="P132" s="4"/>
      <c r="Q132" s="4"/>
      <c r="R132" s="4"/>
      <c r="S132" s="4"/>
      <c r="T132" s="4"/>
      <c r="U132" s="4"/>
      <c r="V132" s="4"/>
      <c r="W132" s="4"/>
      <c r="X132" s="4"/>
      <c r="Y132" s="4"/>
      <c r="Z132" s="4"/>
      <c r="AA132" s="4"/>
      <c r="AB132" s="4"/>
      <c r="AC132" s="4"/>
      <c r="AD132" s="4"/>
      <c r="AE132" s="4"/>
      <c r="AF132" s="4"/>
      <c r="AG132" s="4"/>
    </row>
    <row r="133" spans="1:33" x14ac:dyDescent="0.25">
      <c r="A133" s="141">
        <v>130</v>
      </c>
      <c r="B133" s="108" t="s">
        <v>257</v>
      </c>
      <c r="C133" s="108" t="s">
        <v>431</v>
      </c>
      <c r="D133" s="108" t="s">
        <v>19</v>
      </c>
      <c r="E133" s="108" t="s">
        <v>624</v>
      </c>
      <c r="F133" s="108" t="s">
        <v>945</v>
      </c>
      <c r="G133" s="108" t="s">
        <v>1126</v>
      </c>
      <c r="H133" s="108" t="s">
        <v>18</v>
      </c>
      <c r="I133" s="108" t="s">
        <v>18</v>
      </c>
      <c r="J133" s="109">
        <v>38920.061862190698</v>
      </c>
      <c r="K133" s="4"/>
      <c r="L133" s="4"/>
      <c r="M133" s="4"/>
      <c r="N133" s="4"/>
      <c r="O133" s="4"/>
      <c r="P133" s="4"/>
      <c r="Q133" s="4"/>
      <c r="R133" s="4"/>
      <c r="S133" s="4"/>
      <c r="T133" s="4"/>
      <c r="U133" s="4"/>
      <c r="V133" s="4"/>
      <c r="W133" s="4"/>
      <c r="X133" s="4"/>
      <c r="Y133" s="4"/>
      <c r="Z133" s="4"/>
      <c r="AA133" s="4"/>
      <c r="AB133" s="4"/>
      <c r="AC133" s="4"/>
      <c r="AD133" s="4"/>
      <c r="AE133" s="4"/>
      <c r="AF133" s="4"/>
      <c r="AG133" s="4"/>
    </row>
    <row r="134" spans="1:33" x14ac:dyDescent="0.25">
      <c r="A134" s="141">
        <v>131</v>
      </c>
      <c r="B134" s="108" t="s">
        <v>324</v>
      </c>
      <c r="C134" s="108" t="s">
        <v>449</v>
      </c>
      <c r="D134" s="108" t="s">
        <v>21</v>
      </c>
      <c r="E134" s="108" t="s">
        <v>625</v>
      </c>
      <c r="F134" s="108" t="s">
        <v>857</v>
      </c>
      <c r="G134" s="108" t="s">
        <v>1123</v>
      </c>
      <c r="H134" s="108" t="s">
        <v>1166</v>
      </c>
      <c r="I134" s="108" t="s">
        <v>1166</v>
      </c>
      <c r="J134" s="109">
        <v>751302.17388198397</v>
      </c>
      <c r="K134" s="4"/>
      <c r="L134" s="4"/>
      <c r="M134" s="4"/>
      <c r="N134" s="4"/>
      <c r="O134" s="4"/>
      <c r="P134" s="4"/>
      <c r="Q134" s="4"/>
      <c r="R134" s="4"/>
      <c r="S134" s="4"/>
      <c r="T134" s="4"/>
      <c r="U134" s="4"/>
      <c r="V134" s="4"/>
      <c r="W134" s="4"/>
      <c r="X134" s="4"/>
      <c r="Y134" s="4"/>
      <c r="Z134" s="4"/>
      <c r="AA134" s="4"/>
      <c r="AB134" s="4"/>
      <c r="AC134" s="4"/>
      <c r="AD134" s="4"/>
      <c r="AE134" s="4"/>
      <c r="AF134" s="4"/>
      <c r="AG134" s="4"/>
    </row>
    <row r="135" spans="1:33" x14ac:dyDescent="0.25">
      <c r="A135" s="141">
        <v>132</v>
      </c>
      <c r="B135" s="108" t="s">
        <v>396</v>
      </c>
      <c r="C135" s="108" t="s">
        <v>469</v>
      </c>
      <c r="D135" s="108" t="s">
        <v>21</v>
      </c>
      <c r="E135" s="108" t="s">
        <v>626</v>
      </c>
      <c r="F135" s="108" t="s">
        <v>946</v>
      </c>
      <c r="G135" s="108" t="s">
        <v>5</v>
      </c>
      <c r="H135" s="108" t="s">
        <v>1166</v>
      </c>
      <c r="I135" s="108" t="s">
        <v>1166</v>
      </c>
      <c r="J135" s="109">
        <v>98340.103724481494</v>
      </c>
      <c r="K135" s="4"/>
      <c r="L135" s="4"/>
      <c r="M135" s="4"/>
      <c r="N135" s="4"/>
      <c r="O135" s="4"/>
      <c r="P135" s="4"/>
      <c r="Q135" s="4"/>
      <c r="R135" s="4"/>
      <c r="S135" s="4"/>
      <c r="T135" s="4"/>
      <c r="U135" s="4"/>
      <c r="V135" s="4"/>
      <c r="W135" s="4"/>
      <c r="X135" s="4"/>
      <c r="Y135" s="4"/>
      <c r="Z135" s="4"/>
      <c r="AA135" s="4"/>
      <c r="AB135" s="4"/>
      <c r="AC135" s="4"/>
      <c r="AD135" s="4"/>
      <c r="AE135" s="4"/>
      <c r="AF135" s="4"/>
      <c r="AG135" s="4"/>
    </row>
    <row r="136" spans="1:33" x14ac:dyDescent="0.25">
      <c r="A136" s="141">
        <v>133</v>
      </c>
      <c r="B136" s="108" t="s">
        <v>260</v>
      </c>
      <c r="C136" s="108" t="s">
        <v>1189</v>
      </c>
      <c r="D136" s="108" t="s">
        <v>21</v>
      </c>
      <c r="E136" s="108" t="s">
        <v>627</v>
      </c>
      <c r="F136" s="108" t="s">
        <v>856</v>
      </c>
      <c r="G136" s="108" t="s">
        <v>0</v>
      </c>
      <c r="H136" s="108" t="s">
        <v>1166</v>
      </c>
      <c r="I136" s="108" t="s">
        <v>1166</v>
      </c>
      <c r="J136" s="109">
        <v>740396.47247283801</v>
      </c>
      <c r="K136" s="4"/>
      <c r="L136" s="4"/>
      <c r="M136" s="4"/>
      <c r="N136" s="4"/>
      <c r="O136" s="4"/>
      <c r="P136" s="4"/>
      <c r="Q136" s="4"/>
      <c r="R136" s="4"/>
      <c r="S136" s="4"/>
      <c r="T136" s="4"/>
      <c r="U136" s="4"/>
      <c r="V136" s="4"/>
      <c r="W136" s="4"/>
      <c r="X136" s="4"/>
      <c r="Y136" s="4"/>
      <c r="Z136" s="4"/>
      <c r="AA136" s="4"/>
      <c r="AB136" s="4"/>
      <c r="AC136" s="4"/>
      <c r="AD136" s="4"/>
      <c r="AE136" s="4"/>
      <c r="AF136" s="4"/>
      <c r="AG136" s="4"/>
    </row>
    <row r="137" spans="1:33" x14ac:dyDescent="0.25">
      <c r="A137" s="141">
        <v>134</v>
      </c>
      <c r="B137" s="108" t="s">
        <v>241</v>
      </c>
      <c r="C137" s="108" t="s">
        <v>477</v>
      </c>
      <c r="D137" s="108" t="s">
        <v>19</v>
      </c>
      <c r="E137" s="108" t="s">
        <v>628</v>
      </c>
      <c r="F137" s="108" t="s">
        <v>947</v>
      </c>
      <c r="G137" s="108" t="s">
        <v>1141</v>
      </c>
      <c r="H137" s="108" t="s">
        <v>14</v>
      </c>
      <c r="I137" s="108" t="s">
        <v>14</v>
      </c>
      <c r="J137" s="109">
        <v>144.14217722231999</v>
      </c>
      <c r="K137" s="4"/>
      <c r="L137" s="4"/>
      <c r="M137" s="4"/>
      <c r="N137" s="4"/>
      <c r="O137" s="4"/>
      <c r="P137" s="4"/>
      <c r="Q137" s="4"/>
      <c r="R137" s="4"/>
      <c r="S137" s="4"/>
      <c r="T137" s="4"/>
      <c r="U137" s="4"/>
      <c r="V137" s="4"/>
      <c r="W137" s="4"/>
      <c r="X137" s="4"/>
      <c r="Y137" s="4"/>
      <c r="Z137" s="4"/>
      <c r="AA137" s="4"/>
      <c r="AB137" s="4"/>
      <c r="AC137" s="4"/>
      <c r="AD137" s="4"/>
      <c r="AE137" s="4"/>
      <c r="AF137" s="4"/>
      <c r="AG137" s="4"/>
    </row>
    <row r="138" spans="1:33" x14ac:dyDescent="0.25">
      <c r="A138" s="141">
        <v>135</v>
      </c>
      <c r="B138" s="108" t="s">
        <v>368</v>
      </c>
      <c r="C138" s="108" t="s">
        <v>431</v>
      </c>
      <c r="D138" s="108" t="s">
        <v>21</v>
      </c>
      <c r="E138" s="108" t="s">
        <v>629</v>
      </c>
      <c r="F138" s="108" t="s">
        <v>948</v>
      </c>
      <c r="G138" s="108" t="s">
        <v>1123</v>
      </c>
      <c r="H138" s="108" t="s">
        <v>1166</v>
      </c>
      <c r="I138" s="108" t="s">
        <v>1166</v>
      </c>
      <c r="J138" s="109">
        <v>1470193.3161370601</v>
      </c>
      <c r="K138" s="4"/>
      <c r="L138" s="4"/>
      <c r="M138" s="4"/>
      <c r="N138" s="4"/>
      <c r="O138" s="4"/>
      <c r="P138" s="4"/>
      <c r="Q138" s="4"/>
      <c r="R138" s="4"/>
      <c r="S138" s="4"/>
      <c r="T138" s="4"/>
      <c r="U138" s="4"/>
      <c r="V138" s="4"/>
      <c r="W138" s="4"/>
      <c r="X138" s="4"/>
      <c r="Y138" s="4"/>
      <c r="Z138" s="4"/>
      <c r="AA138" s="4"/>
      <c r="AB138" s="4"/>
      <c r="AC138" s="4"/>
      <c r="AD138" s="4"/>
      <c r="AE138" s="4"/>
      <c r="AF138" s="4"/>
      <c r="AG138" s="4"/>
    </row>
    <row r="139" spans="1:33" x14ac:dyDescent="0.25">
      <c r="A139" s="141">
        <v>136</v>
      </c>
      <c r="B139" s="108" t="s">
        <v>404</v>
      </c>
      <c r="C139" s="108" t="s">
        <v>470</v>
      </c>
      <c r="D139" s="108" t="s">
        <v>21</v>
      </c>
      <c r="E139" s="108" t="s">
        <v>630</v>
      </c>
      <c r="F139" s="108" t="s">
        <v>949</v>
      </c>
      <c r="G139" s="108" t="s">
        <v>0</v>
      </c>
      <c r="H139" s="108" t="s">
        <v>1166</v>
      </c>
      <c r="I139" s="108" t="s">
        <v>1166</v>
      </c>
      <c r="J139" s="109">
        <v>139814.86124060699</v>
      </c>
      <c r="K139" s="4"/>
      <c r="L139" s="4"/>
      <c r="M139" s="4"/>
      <c r="N139" s="4"/>
      <c r="O139" s="4"/>
      <c r="P139" s="4"/>
      <c r="Q139" s="4"/>
      <c r="R139" s="4"/>
      <c r="S139" s="4"/>
      <c r="T139" s="4"/>
      <c r="U139" s="4"/>
      <c r="V139" s="4"/>
      <c r="W139" s="4"/>
      <c r="X139" s="4"/>
      <c r="Y139" s="4"/>
      <c r="Z139" s="4"/>
      <c r="AA139" s="4"/>
      <c r="AB139" s="4"/>
      <c r="AC139" s="4"/>
      <c r="AD139" s="4"/>
      <c r="AE139" s="4"/>
      <c r="AF139" s="4"/>
      <c r="AG139" s="4"/>
    </row>
    <row r="140" spans="1:33" x14ac:dyDescent="0.25">
      <c r="A140" s="141">
        <v>137</v>
      </c>
      <c r="B140" s="108" t="s">
        <v>332</v>
      </c>
      <c r="C140" s="108" t="s">
        <v>1187</v>
      </c>
      <c r="D140" s="108" t="s">
        <v>21</v>
      </c>
      <c r="E140" s="108" t="s">
        <v>631</v>
      </c>
      <c r="F140" s="108" t="s">
        <v>950</v>
      </c>
      <c r="G140" s="108" t="s">
        <v>0</v>
      </c>
      <c r="H140" s="108" t="s">
        <v>1166</v>
      </c>
      <c r="I140" s="108" t="s">
        <v>1166</v>
      </c>
      <c r="J140" s="109">
        <v>1301697.4643510799</v>
      </c>
      <c r="K140" s="4"/>
      <c r="L140" s="4"/>
      <c r="M140" s="4"/>
      <c r="N140" s="4"/>
      <c r="O140" s="4"/>
      <c r="P140" s="4"/>
      <c r="Q140" s="4"/>
      <c r="R140" s="4"/>
      <c r="S140" s="4"/>
      <c r="T140" s="4"/>
      <c r="U140" s="4"/>
      <c r="V140" s="4"/>
      <c r="W140" s="4"/>
      <c r="X140" s="4"/>
      <c r="Y140" s="4"/>
      <c r="Z140" s="4"/>
      <c r="AA140" s="4"/>
      <c r="AB140" s="4"/>
      <c r="AC140" s="4"/>
      <c r="AD140" s="4"/>
      <c r="AE140" s="4"/>
      <c r="AF140" s="4"/>
      <c r="AG140" s="4"/>
    </row>
    <row r="141" spans="1:33" x14ac:dyDescent="0.25">
      <c r="A141" s="141">
        <v>138</v>
      </c>
      <c r="B141" s="108" t="s">
        <v>413</v>
      </c>
      <c r="C141" s="108" t="s">
        <v>469</v>
      </c>
      <c r="D141" s="108" t="s">
        <v>21</v>
      </c>
      <c r="E141" s="108" t="s">
        <v>8</v>
      </c>
      <c r="F141" s="108" t="s">
        <v>951</v>
      </c>
      <c r="G141" s="108" t="s">
        <v>5</v>
      </c>
      <c r="H141" s="108" t="s">
        <v>1166</v>
      </c>
      <c r="I141" s="108" t="s">
        <v>1166</v>
      </c>
      <c r="J141" s="109">
        <v>226723.78837348401</v>
      </c>
      <c r="K141" s="4"/>
      <c r="L141" s="4"/>
      <c r="M141" s="4"/>
      <c r="N141" s="4"/>
      <c r="O141" s="4"/>
      <c r="P141" s="4"/>
      <c r="Q141" s="4"/>
      <c r="R141" s="4"/>
      <c r="S141" s="4"/>
      <c r="T141" s="4"/>
      <c r="U141" s="4"/>
      <c r="V141" s="4"/>
      <c r="W141" s="4"/>
      <c r="X141" s="4"/>
      <c r="Y141" s="4"/>
      <c r="Z141" s="4"/>
      <c r="AA141" s="4"/>
      <c r="AB141" s="4"/>
      <c r="AC141" s="4"/>
      <c r="AD141" s="4"/>
      <c r="AE141" s="4"/>
      <c r="AF141" s="4"/>
      <c r="AG141" s="4"/>
    </row>
    <row r="142" spans="1:33" x14ac:dyDescent="0.25">
      <c r="A142" s="141">
        <v>139</v>
      </c>
      <c r="B142" s="108" t="s">
        <v>393</v>
      </c>
      <c r="C142" s="108" t="s">
        <v>449</v>
      </c>
      <c r="D142" s="108" t="s">
        <v>21</v>
      </c>
      <c r="E142" s="108" t="s">
        <v>632</v>
      </c>
      <c r="F142" s="108" t="s">
        <v>952</v>
      </c>
      <c r="G142" s="108" t="s">
        <v>1123</v>
      </c>
      <c r="H142" s="108" t="s">
        <v>1166</v>
      </c>
      <c r="I142" s="108" t="s">
        <v>1166</v>
      </c>
      <c r="J142" s="109">
        <v>568315.87716305198</v>
      </c>
      <c r="K142" s="4"/>
      <c r="L142" s="4"/>
      <c r="M142" s="4"/>
      <c r="N142" s="4"/>
      <c r="O142" s="4"/>
      <c r="P142" s="4"/>
      <c r="Q142" s="4"/>
      <c r="R142" s="4"/>
      <c r="S142" s="4"/>
      <c r="T142" s="4"/>
      <c r="U142" s="4"/>
      <c r="V142" s="4"/>
      <c r="W142" s="4"/>
      <c r="X142" s="4"/>
      <c r="Y142" s="4"/>
      <c r="Z142" s="4"/>
      <c r="AA142" s="4"/>
      <c r="AB142" s="4"/>
      <c r="AC142" s="4"/>
      <c r="AD142" s="4"/>
      <c r="AE142" s="4"/>
      <c r="AF142" s="4"/>
      <c r="AG142" s="4"/>
    </row>
    <row r="143" spans="1:33" x14ac:dyDescent="0.25">
      <c r="A143" s="141">
        <v>140</v>
      </c>
      <c r="B143" s="108" t="s">
        <v>274</v>
      </c>
      <c r="C143" s="108" t="s">
        <v>473</v>
      </c>
      <c r="D143" s="108" t="s">
        <v>21</v>
      </c>
      <c r="E143" s="108" t="s">
        <v>633</v>
      </c>
      <c r="F143" s="108" t="s">
        <v>953</v>
      </c>
      <c r="G143" s="108" t="s">
        <v>1128</v>
      </c>
      <c r="H143" s="108" t="s">
        <v>1166</v>
      </c>
      <c r="I143" s="108" t="s">
        <v>1166</v>
      </c>
      <c r="J143" s="109">
        <v>176347.36438966199</v>
      </c>
      <c r="K143" s="4"/>
      <c r="L143" s="4"/>
      <c r="M143" s="4"/>
      <c r="N143" s="4"/>
      <c r="O143" s="4"/>
      <c r="P143" s="4"/>
      <c r="Q143" s="4"/>
      <c r="R143" s="4"/>
      <c r="S143" s="4"/>
      <c r="T143" s="4"/>
      <c r="U143" s="4"/>
      <c r="V143" s="4"/>
      <c r="W143" s="4"/>
      <c r="X143" s="4"/>
      <c r="Y143" s="4"/>
      <c r="Z143" s="4"/>
      <c r="AA143" s="4"/>
      <c r="AB143" s="4"/>
      <c r="AC143" s="4"/>
      <c r="AD143" s="4"/>
      <c r="AE143" s="4"/>
      <c r="AF143" s="4"/>
      <c r="AG143" s="4"/>
    </row>
    <row r="144" spans="1:33" x14ac:dyDescent="0.25">
      <c r="A144" s="141">
        <v>141</v>
      </c>
      <c r="B144" s="108" t="s">
        <v>398</v>
      </c>
      <c r="C144" s="108" t="s">
        <v>431</v>
      </c>
      <c r="D144" s="108" t="s">
        <v>21</v>
      </c>
      <c r="E144" s="108" t="s">
        <v>634</v>
      </c>
      <c r="F144" s="108" t="s">
        <v>954</v>
      </c>
      <c r="G144" s="108" t="s">
        <v>1132</v>
      </c>
      <c r="H144" s="108" t="s">
        <v>1166</v>
      </c>
      <c r="I144" s="108" t="s">
        <v>1166</v>
      </c>
      <c r="J144" s="109">
        <v>109484.619718071</v>
      </c>
      <c r="K144" s="4"/>
      <c r="L144" s="4"/>
      <c r="M144" s="4"/>
      <c r="N144" s="4"/>
      <c r="O144" s="4"/>
      <c r="P144" s="4"/>
      <c r="Q144" s="4"/>
      <c r="R144" s="4"/>
      <c r="S144" s="4"/>
      <c r="T144" s="4"/>
      <c r="U144" s="4"/>
      <c r="V144" s="4"/>
      <c r="W144" s="4"/>
      <c r="X144" s="4"/>
      <c r="Y144" s="4"/>
      <c r="Z144" s="4"/>
      <c r="AA144" s="4"/>
      <c r="AB144" s="4"/>
      <c r="AC144" s="4"/>
      <c r="AD144" s="4"/>
      <c r="AE144" s="4"/>
      <c r="AF144" s="4"/>
      <c r="AG144" s="4"/>
    </row>
    <row r="145" spans="1:33" x14ac:dyDescent="0.25">
      <c r="A145" s="141">
        <v>142</v>
      </c>
      <c r="B145" s="108" t="s">
        <v>173</v>
      </c>
      <c r="C145" s="108" t="s">
        <v>472</v>
      </c>
      <c r="D145" s="108" t="s">
        <v>21</v>
      </c>
      <c r="E145" s="108" t="s">
        <v>635</v>
      </c>
      <c r="F145" s="108" t="s">
        <v>955</v>
      </c>
      <c r="G145" s="108" t="s">
        <v>1123</v>
      </c>
      <c r="H145" s="108" t="s">
        <v>1166</v>
      </c>
      <c r="I145" s="108" t="s">
        <v>1166</v>
      </c>
      <c r="J145" s="109">
        <v>256122.972362286</v>
      </c>
      <c r="K145" s="4"/>
      <c r="L145" s="4"/>
      <c r="M145" s="4"/>
      <c r="N145" s="4"/>
      <c r="O145" s="4"/>
      <c r="P145" s="4"/>
      <c r="Q145" s="4"/>
      <c r="R145" s="4"/>
      <c r="S145" s="4"/>
      <c r="T145" s="4"/>
      <c r="U145" s="4"/>
      <c r="V145" s="4"/>
      <c r="W145" s="4"/>
      <c r="X145" s="4"/>
      <c r="Y145" s="4"/>
      <c r="Z145" s="4"/>
      <c r="AA145" s="4"/>
      <c r="AB145" s="4"/>
      <c r="AC145" s="4"/>
      <c r="AD145" s="4"/>
      <c r="AE145" s="4"/>
      <c r="AF145" s="4"/>
      <c r="AG145" s="4"/>
    </row>
    <row r="146" spans="1:33" x14ac:dyDescent="0.25">
      <c r="A146" s="141">
        <v>143</v>
      </c>
      <c r="B146" s="108" t="s">
        <v>179</v>
      </c>
      <c r="C146" s="108" t="s">
        <v>478</v>
      </c>
      <c r="D146" s="108" t="s">
        <v>16</v>
      </c>
      <c r="E146" s="108" t="s">
        <v>636</v>
      </c>
      <c r="F146" s="108" t="s">
        <v>956</v>
      </c>
      <c r="G146" s="108" t="s">
        <v>6</v>
      </c>
      <c r="H146" s="108" t="s">
        <v>14</v>
      </c>
      <c r="I146" s="108" t="s">
        <v>14</v>
      </c>
      <c r="J146" s="109">
        <v>2817.4008369785702</v>
      </c>
      <c r="K146" s="4"/>
      <c r="L146" s="4"/>
      <c r="M146" s="4"/>
      <c r="N146" s="4"/>
      <c r="O146" s="4"/>
      <c r="P146" s="4"/>
      <c r="Q146" s="4"/>
      <c r="R146" s="4"/>
      <c r="S146" s="4"/>
      <c r="T146" s="4"/>
      <c r="U146" s="4"/>
      <c r="V146" s="4"/>
      <c r="W146" s="4"/>
      <c r="X146" s="4"/>
      <c r="Y146" s="4"/>
      <c r="Z146" s="4"/>
      <c r="AA146" s="4"/>
      <c r="AB146" s="4"/>
      <c r="AC146" s="4"/>
      <c r="AD146" s="4"/>
      <c r="AE146" s="4"/>
      <c r="AF146" s="4"/>
      <c r="AG146" s="4"/>
    </row>
    <row r="147" spans="1:33" x14ac:dyDescent="0.25">
      <c r="A147" s="141">
        <v>144</v>
      </c>
      <c r="B147" s="108" t="s">
        <v>406</v>
      </c>
      <c r="C147" s="108" t="s">
        <v>431</v>
      </c>
      <c r="D147" s="108" t="s">
        <v>21</v>
      </c>
      <c r="E147" s="108" t="s">
        <v>637</v>
      </c>
      <c r="F147" s="108" t="s">
        <v>957</v>
      </c>
      <c r="G147" s="108" t="s">
        <v>0</v>
      </c>
      <c r="H147" s="108" t="s">
        <v>1166</v>
      </c>
      <c r="I147" s="108" t="s">
        <v>1166</v>
      </c>
      <c r="J147" s="109">
        <v>525058.868868961</v>
      </c>
      <c r="K147" s="4"/>
      <c r="L147" s="4"/>
      <c r="M147" s="4"/>
      <c r="N147" s="4"/>
      <c r="O147" s="4"/>
      <c r="P147" s="4"/>
      <c r="Q147" s="4"/>
      <c r="R147" s="4"/>
      <c r="S147" s="4"/>
      <c r="T147" s="4"/>
      <c r="U147" s="4"/>
      <c r="V147" s="4"/>
      <c r="W147" s="4"/>
      <c r="X147" s="4"/>
      <c r="Y147" s="4"/>
      <c r="Z147" s="4"/>
      <c r="AA147" s="4"/>
      <c r="AB147" s="4"/>
      <c r="AC147" s="4"/>
      <c r="AD147" s="4"/>
      <c r="AE147" s="4"/>
      <c r="AF147" s="4"/>
      <c r="AG147" s="4"/>
    </row>
    <row r="148" spans="1:33" x14ac:dyDescent="0.25">
      <c r="A148" s="141">
        <v>145</v>
      </c>
      <c r="B148" s="108" t="s">
        <v>199</v>
      </c>
      <c r="C148" s="108" t="s">
        <v>470</v>
      </c>
      <c r="D148" s="108" t="s">
        <v>21</v>
      </c>
      <c r="E148" s="108" t="s">
        <v>638</v>
      </c>
      <c r="F148" s="108" t="s">
        <v>958</v>
      </c>
      <c r="G148" s="108" t="s">
        <v>0</v>
      </c>
      <c r="H148" s="108" t="s">
        <v>1166</v>
      </c>
      <c r="I148" s="108" t="s">
        <v>1166</v>
      </c>
      <c r="J148" s="109">
        <v>196506.47201507399</v>
      </c>
      <c r="K148" s="4"/>
      <c r="L148" s="4"/>
      <c r="M148" s="4"/>
      <c r="N148" s="4"/>
      <c r="O148" s="4"/>
      <c r="P148" s="4"/>
      <c r="Q148" s="4"/>
      <c r="R148" s="4"/>
      <c r="S148" s="4"/>
      <c r="T148" s="4"/>
      <c r="U148" s="4"/>
      <c r="V148" s="4"/>
      <c r="W148" s="4"/>
      <c r="X148" s="4"/>
      <c r="Y148" s="4"/>
      <c r="Z148" s="4"/>
      <c r="AA148" s="4"/>
      <c r="AB148" s="4"/>
      <c r="AC148" s="4"/>
      <c r="AD148" s="4"/>
      <c r="AE148" s="4"/>
      <c r="AF148" s="4"/>
      <c r="AG148" s="4"/>
    </row>
    <row r="149" spans="1:33" x14ac:dyDescent="0.25">
      <c r="A149" s="141">
        <v>146</v>
      </c>
      <c r="B149" s="108" t="s">
        <v>203</v>
      </c>
      <c r="C149" s="108" t="s">
        <v>1189</v>
      </c>
      <c r="D149" s="108" t="s">
        <v>21</v>
      </c>
      <c r="E149" s="108" t="s">
        <v>639</v>
      </c>
      <c r="F149" s="108" t="s">
        <v>950</v>
      </c>
      <c r="G149" s="108" t="s">
        <v>0</v>
      </c>
      <c r="H149" s="108" t="s">
        <v>1166</v>
      </c>
      <c r="I149" s="108" t="s">
        <v>1166</v>
      </c>
      <c r="J149" s="109">
        <v>257529.34451182999</v>
      </c>
      <c r="K149" s="4"/>
      <c r="L149" s="4"/>
      <c r="M149" s="4"/>
      <c r="N149" s="4"/>
      <c r="O149" s="4"/>
      <c r="P149" s="4"/>
      <c r="Q149" s="4"/>
      <c r="R149" s="4"/>
      <c r="S149" s="4"/>
      <c r="T149" s="4"/>
      <c r="U149" s="4"/>
      <c r="V149" s="4"/>
      <c r="W149" s="4"/>
      <c r="X149" s="4"/>
      <c r="Y149" s="4"/>
      <c r="Z149" s="4"/>
      <c r="AA149" s="4"/>
      <c r="AB149" s="4"/>
      <c r="AC149" s="4"/>
      <c r="AD149" s="4"/>
      <c r="AE149" s="4"/>
      <c r="AF149" s="4"/>
      <c r="AG149" s="4"/>
    </row>
    <row r="150" spans="1:33" x14ac:dyDescent="0.25">
      <c r="A150" s="141">
        <v>147</v>
      </c>
      <c r="B150" s="108" t="s">
        <v>172</v>
      </c>
      <c r="C150" s="108" t="s">
        <v>431</v>
      </c>
      <c r="D150" s="108" t="s">
        <v>21</v>
      </c>
      <c r="E150" s="108" t="s">
        <v>640</v>
      </c>
      <c r="F150" s="108" t="s">
        <v>959</v>
      </c>
      <c r="G150" s="108" t="s">
        <v>1123</v>
      </c>
      <c r="H150" s="108" t="s">
        <v>1166</v>
      </c>
      <c r="I150" s="108" t="s">
        <v>1166</v>
      </c>
      <c r="J150" s="109">
        <v>495.99047356687998</v>
      </c>
      <c r="K150" s="4"/>
      <c r="L150" s="4"/>
      <c r="M150" s="4"/>
      <c r="N150" s="4"/>
      <c r="O150" s="4"/>
      <c r="P150" s="4"/>
      <c r="Q150" s="4"/>
      <c r="R150" s="4"/>
      <c r="S150" s="4"/>
      <c r="T150" s="4"/>
      <c r="U150" s="4"/>
      <c r="V150" s="4"/>
      <c r="W150" s="4"/>
      <c r="X150" s="4"/>
      <c r="Y150" s="4"/>
      <c r="Z150" s="4"/>
      <c r="AA150" s="4"/>
      <c r="AB150" s="4"/>
      <c r="AC150" s="4"/>
      <c r="AD150" s="4"/>
      <c r="AE150" s="4"/>
      <c r="AF150" s="4"/>
      <c r="AG150" s="4"/>
    </row>
    <row r="151" spans="1:33" x14ac:dyDescent="0.25">
      <c r="A151" s="141">
        <v>148</v>
      </c>
      <c r="B151" s="108" t="s">
        <v>214</v>
      </c>
      <c r="C151" s="108" t="s">
        <v>1180</v>
      </c>
      <c r="D151" s="108" t="s">
        <v>16</v>
      </c>
      <c r="E151" s="108" t="s">
        <v>641</v>
      </c>
      <c r="F151" s="108" t="s">
        <v>960</v>
      </c>
      <c r="G151" s="108" t="s">
        <v>1111</v>
      </c>
      <c r="H151" s="108" t="s">
        <v>14</v>
      </c>
      <c r="I151" s="108" t="s">
        <v>14</v>
      </c>
      <c r="J151" s="109">
        <v>368950.437929512</v>
      </c>
      <c r="K151" s="4"/>
      <c r="L151" s="4"/>
      <c r="M151" s="4"/>
      <c r="N151" s="4"/>
      <c r="O151" s="4"/>
      <c r="P151" s="4"/>
      <c r="Q151" s="4"/>
      <c r="R151" s="4"/>
      <c r="S151" s="4"/>
      <c r="T151" s="4"/>
      <c r="U151" s="4"/>
      <c r="V151" s="4"/>
      <c r="W151" s="4"/>
      <c r="X151" s="4"/>
      <c r="Y151" s="4"/>
      <c r="Z151" s="4"/>
      <c r="AA151" s="4"/>
      <c r="AB151" s="4"/>
      <c r="AC151" s="4"/>
      <c r="AD151" s="4"/>
      <c r="AE151" s="4"/>
      <c r="AF151" s="4"/>
      <c r="AG151" s="4"/>
    </row>
    <row r="152" spans="1:33" x14ac:dyDescent="0.25">
      <c r="A152" s="141">
        <v>149</v>
      </c>
      <c r="B152" s="108" t="s">
        <v>426</v>
      </c>
      <c r="C152" s="108" t="s">
        <v>431</v>
      </c>
      <c r="D152" s="108" t="s">
        <v>19</v>
      </c>
      <c r="E152" s="108" t="s">
        <v>642</v>
      </c>
      <c r="F152" s="108" t="s">
        <v>961</v>
      </c>
      <c r="G152" s="108" t="s">
        <v>1</v>
      </c>
      <c r="H152" s="108" t="s">
        <v>17</v>
      </c>
      <c r="I152" s="108" t="s">
        <v>17</v>
      </c>
      <c r="J152" s="109">
        <v>16193.973480492001</v>
      </c>
      <c r="K152" s="4"/>
      <c r="L152" s="4"/>
      <c r="M152" s="4"/>
      <c r="N152" s="4"/>
      <c r="O152" s="4"/>
      <c r="P152" s="4"/>
      <c r="Q152" s="4"/>
      <c r="R152" s="4"/>
      <c r="S152" s="4"/>
      <c r="T152" s="4"/>
      <c r="U152" s="4"/>
      <c r="V152" s="4"/>
      <c r="W152" s="4"/>
      <c r="X152" s="4"/>
      <c r="Y152" s="4"/>
      <c r="Z152" s="4"/>
      <c r="AA152" s="4"/>
      <c r="AB152" s="4"/>
      <c r="AC152" s="4"/>
      <c r="AD152" s="4"/>
      <c r="AE152" s="4"/>
      <c r="AF152" s="4"/>
      <c r="AG152" s="4"/>
    </row>
    <row r="153" spans="1:33" x14ac:dyDescent="0.25">
      <c r="A153" s="141">
        <v>150</v>
      </c>
      <c r="B153" s="108" t="s">
        <v>343</v>
      </c>
      <c r="C153" s="108" t="s">
        <v>431</v>
      </c>
      <c r="D153" s="108" t="s">
        <v>19</v>
      </c>
      <c r="E153" s="108" t="s">
        <v>643</v>
      </c>
      <c r="F153" s="108" t="s">
        <v>851</v>
      </c>
      <c r="G153" s="108" t="s">
        <v>1</v>
      </c>
      <c r="H153" s="108" t="s">
        <v>1163</v>
      </c>
      <c r="I153" s="108" t="s">
        <v>1163</v>
      </c>
      <c r="J153" s="109">
        <v>6769671.7551167104</v>
      </c>
      <c r="K153" s="4"/>
      <c r="L153" s="4"/>
      <c r="M153" s="4"/>
      <c r="N153" s="4"/>
      <c r="O153" s="4"/>
      <c r="P153" s="4"/>
      <c r="Q153" s="4"/>
      <c r="R153" s="4"/>
      <c r="S153" s="4"/>
      <c r="T153" s="4"/>
      <c r="U153" s="4"/>
      <c r="V153" s="4"/>
      <c r="W153" s="4"/>
      <c r="X153" s="4"/>
      <c r="Y153" s="4"/>
      <c r="Z153" s="4"/>
      <c r="AA153" s="4"/>
      <c r="AB153" s="4"/>
      <c r="AC153" s="4"/>
      <c r="AD153" s="4"/>
      <c r="AE153" s="4"/>
      <c r="AF153" s="4"/>
      <c r="AG153" s="4"/>
    </row>
    <row r="154" spans="1:33" x14ac:dyDescent="0.25">
      <c r="A154" s="141">
        <v>151</v>
      </c>
      <c r="B154" s="108" t="s">
        <v>361</v>
      </c>
      <c r="C154" s="108" t="s">
        <v>431</v>
      </c>
      <c r="D154" s="108" t="s">
        <v>16</v>
      </c>
      <c r="E154" s="108" t="s">
        <v>644</v>
      </c>
      <c r="F154" s="108" t="s">
        <v>962</v>
      </c>
      <c r="G154" s="108" t="s">
        <v>1111</v>
      </c>
      <c r="H154" s="108" t="s">
        <v>1163</v>
      </c>
      <c r="I154" s="108" t="s">
        <v>1163</v>
      </c>
      <c r="J154" s="109">
        <v>91.198208682800001</v>
      </c>
      <c r="K154" s="4"/>
      <c r="L154" s="4"/>
      <c r="M154" s="4"/>
      <c r="N154" s="4"/>
      <c r="O154" s="4"/>
      <c r="P154" s="4"/>
      <c r="Q154" s="4"/>
      <c r="R154" s="4"/>
      <c r="S154" s="4"/>
      <c r="T154" s="4"/>
      <c r="U154" s="4"/>
      <c r="V154" s="4"/>
      <c r="W154" s="4"/>
      <c r="X154" s="4"/>
      <c r="Y154" s="4"/>
      <c r="Z154" s="4"/>
      <c r="AA154" s="4"/>
      <c r="AB154" s="4"/>
      <c r="AC154" s="4"/>
      <c r="AD154" s="4"/>
      <c r="AE154" s="4"/>
      <c r="AF154" s="4"/>
      <c r="AG154" s="4"/>
    </row>
    <row r="155" spans="1:33" x14ac:dyDescent="0.25">
      <c r="A155" s="141">
        <v>152</v>
      </c>
      <c r="B155" s="108" t="s">
        <v>341</v>
      </c>
      <c r="C155" s="108" t="s">
        <v>445</v>
      </c>
      <c r="D155" s="108" t="s">
        <v>19</v>
      </c>
      <c r="E155" s="108" t="s">
        <v>645</v>
      </c>
      <c r="F155" s="108" t="s">
        <v>850</v>
      </c>
      <c r="G155" s="108" t="s">
        <v>1112</v>
      </c>
      <c r="H155" s="108" t="s">
        <v>1163</v>
      </c>
      <c r="I155" s="108" t="s">
        <v>1163</v>
      </c>
      <c r="J155" s="109">
        <v>4726317.8356671799</v>
      </c>
      <c r="K155" s="4"/>
      <c r="L155" s="4"/>
      <c r="M155" s="4"/>
      <c r="N155" s="4"/>
      <c r="O155" s="4"/>
      <c r="P155" s="4"/>
      <c r="Q155" s="4"/>
      <c r="R155" s="4"/>
      <c r="S155" s="4"/>
      <c r="T155" s="4"/>
      <c r="U155" s="4"/>
      <c r="V155" s="4"/>
      <c r="W155" s="4"/>
      <c r="X155" s="4"/>
      <c r="Y155" s="4"/>
      <c r="Z155" s="4"/>
      <c r="AA155" s="4"/>
      <c r="AB155" s="4"/>
      <c r="AC155" s="4"/>
      <c r="AD155" s="4"/>
      <c r="AE155" s="4"/>
      <c r="AF155" s="4"/>
      <c r="AG155" s="4"/>
    </row>
    <row r="156" spans="1:33" x14ac:dyDescent="0.25">
      <c r="A156" s="141">
        <v>153</v>
      </c>
      <c r="B156" s="108" t="s">
        <v>223</v>
      </c>
      <c r="C156" s="108" t="s">
        <v>463</v>
      </c>
      <c r="D156" s="108" t="s">
        <v>19</v>
      </c>
      <c r="E156" s="108" t="s">
        <v>646</v>
      </c>
      <c r="F156" s="108" t="s">
        <v>963</v>
      </c>
      <c r="G156" s="108" t="s">
        <v>1142</v>
      </c>
      <c r="H156" s="108" t="s">
        <v>18</v>
      </c>
      <c r="I156" s="108" t="s">
        <v>18</v>
      </c>
      <c r="J156" s="109">
        <v>26736.700810802198</v>
      </c>
      <c r="K156" s="4"/>
      <c r="L156" s="4"/>
      <c r="M156" s="4"/>
      <c r="N156" s="4"/>
      <c r="O156" s="4"/>
      <c r="P156" s="4"/>
      <c r="Q156" s="4"/>
      <c r="R156" s="4"/>
      <c r="S156" s="4"/>
      <c r="T156" s="4"/>
      <c r="U156" s="4"/>
      <c r="V156" s="4"/>
      <c r="W156" s="4"/>
      <c r="X156" s="4"/>
      <c r="Y156" s="4"/>
      <c r="Z156" s="4"/>
      <c r="AA156" s="4"/>
      <c r="AB156" s="4"/>
      <c r="AC156" s="4"/>
      <c r="AD156" s="4"/>
      <c r="AE156" s="4"/>
      <c r="AF156" s="4"/>
      <c r="AG156" s="4"/>
    </row>
    <row r="157" spans="1:33" x14ac:dyDescent="0.25">
      <c r="A157" s="141">
        <v>154</v>
      </c>
      <c r="B157" s="108" t="s">
        <v>124</v>
      </c>
      <c r="C157" s="108" t="s">
        <v>431</v>
      </c>
      <c r="D157" s="108" t="s">
        <v>16</v>
      </c>
      <c r="E157" s="108" t="s">
        <v>647</v>
      </c>
      <c r="F157" s="108" t="s">
        <v>964</v>
      </c>
      <c r="G157" s="108" t="s">
        <v>6</v>
      </c>
      <c r="H157" s="108" t="s">
        <v>14</v>
      </c>
      <c r="I157" s="108" t="s">
        <v>14</v>
      </c>
      <c r="J157" s="109">
        <v>17443.633526045101</v>
      </c>
      <c r="K157" s="4"/>
      <c r="L157" s="4"/>
      <c r="M157" s="4"/>
      <c r="N157" s="4"/>
      <c r="O157" s="4"/>
      <c r="P157" s="4"/>
      <c r="Q157" s="4"/>
      <c r="R157" s="4"/>
      <c r="S157" s="4"/>
      <c r="T157" s="4"/>
      <c r="U157" s="4"/>
      <c r="V157" s="4"/>
      <c r="W157" s="4"/>
      <c r="X157" s="4"/>
      <c r="Y157" s="4"/>
      <c r="Z157" s="4"/>
      <c r="AA157" s="4"/>
      <c r="AB157" s="4"/>
      <c r="AC157" s="4"/>
      <c r="AD157" s="4"/>
      <c r="AE157" s="4"/>
      <c r="AF157" s="4"/>
      <c r="AG157" s="4"/>
    </row>
    <row r="158" spans="1:33" ht="13.5" customHeight="1" x14ac:dyDescent="0.25">
      <c r="A158" s="141">
        <v>155</v>
      </c>
      <c r="B158" s="108" t="s">
        <v>114</v>
      </c>
      <c r="C158" s="108" t="s">
        <v>432</v>
      </c>
      <c r="D158" s="108" t="s">
        <v>16</v>
      </c>
      <c r="E158" s="108" t="s">
        <v>648</v>
      </c>
      <c r="F158" s="108" t="s">
        <v>934</v>
      </c>
      <c r="G158" s="108" t="s">
        <v>1108</v>
      </c>
      <c r="H158" s="108" t="s">
        <v>17</v>
      </c>
      <c r="I158" s="108" t="s">
        <v>1162</v>
      </c>
      <c r="J158" s="109">
        <v>56449.004004971801</v>
      </c>
      <c r="K158" s="4"/>
      <c r="L158" s="4"/>
      <c r="M158" s="4"/>
      <c r="N158" s="4"/>
      <c r="O158" s="4"/>
      <c r="P158" s="4"/>
      <c r="Q158" s="4"/>
      <c r="R158" s="4"/>
      <c r="S158" s="4"/>
      <c r="T158" s="4"/>
      <c r="U158" s="4"/>
      <c r="V158" s="4"/>
      <c r="W158" s="4"/>
      <c r="X158" s="4"/>
      <c r="Y158" s="4"/>
      <c r="Z158" s="4"/>
      <c r="AA158" s="4"/>
      <c r="AB158" s="4"/>
      <c r="AC158" s="4"/>
      <c r="AD158" s="4"/>
      <c r="AE158" s="4"/>
      <c r="AF158" s="4"/>
      <c r="AG158" s="4"/>
    </row>
    <row r="159" spans="1:33" ht="30" x14ac:dyDescent="0.25">
      <c r="A159" s="141">
        <v>156</v>
      </c>
      <c r="B159" s="108" t="s">
        <v>376</v>
      </c>
      <c r="C159" s="108" t="s">
        <v>1188</v>
      </c>
      <c r="D159" s="108" t="s">
        <v>21</v>
      </c>
      <c r="E159" s="108" t="s">
        <v>649</v>
      </c>
      <c r="F159" s="110" t="s">
        <v>1179</v>
      </c>
      <c r="G159" s="108" t="s">
        <v>1143</v>
      </c>
      <c r="H159" s="108" t="s">
        <v>1166</v>
      </c>
      <c r="I159" s="108" t="s">
        <v>1166</v>
      </c>
      <c r="J159" s="109">
        <v>1066209.7102330299</v>
      </c>
      <c r="K159" s="4"/>
      <c r="L159" s="4"/>
      <c r="M159" s="4"/>
      <c r="N159" s="4"/>
      <c r="O159" s="4"/>
      <c r="P159" s="4"/>
      <c r="Q159" s="4"/>
      <c r="R159" s="4"/>
      <c r="S159" s="4"/>
      <c r="T159" s="4"/>
      <c r="U159" s="4"/>
      <c r="V159" s="4"/>
      <c r="W159" s="4"/>
      <c r="X159" s="4"/>
      <c r="Y159" s="4"/>
      <c r="Z159" s="4"/>
      <c r="AA159" s="4"/>
      <c r="AB159" s="4"/>
      <c r="AC159" s="4"/>
      <c r="AD159" s="4"/>
      <c r="AE159" s="4"/>
      <c r="AF159" s="4"/>
      <c r="AG159" s="4"/>
    </row>
    <row r="160" spans="1:33" x14ac:dyDescent="0.25">
      <c r="A160" s="141">
        <v>157</v>
      </c>
      <c r="B160" s="108" t="s">
        <v>360</v>
      </c>
      <c r="C160" s="108" t="s">
        <v>431</v>
      </c>
      <c r="D160" s="108" t="s">
        <v>19</v>
      </c>
      <c r="E160" s="108" t="s">
        <v>650</v>
      </c>
      <c r="F160" s="108" t="s">
        <v>965</v>
      </c>
      <c r="G160" s="108" t="s">
        <v>1</v>
      </c>
      <c r="H160" s="108" t="s">
        <v>18</v>
      </c>
      <c r="I160" s="108" t="s">
        <v>18</v>
      </c>
      <c r="J160" s="109">
        <v>151819.75410622</v>
      </c>
      <c r="K160" s="4"/>
      <c r="L160" s="4"/>
      <c r="M160" s="4"/>
      <c r="N160" s="4"/>
      <c r="O160" s="4"/>
      <c r="P160" s="4"/>
      <c r="Q160" s="4"/>
      <c r="R160" s="4"/>
      <c r="S160" s="4"/>
      <c r="T160" s="4"/>
      <c r="U160" s="4"/>
      <c r="V160" s="4"/>
      <c r="W160" s="4"/>
      <c r="X160" s="4"/>
      <c r="Y160" s="4"/>
      <c r="Z160" s="4"/>
      <c r="AA160" s="4"/>
      <c r="AB160" s="4"/>
      <c r="AC160" s="4"/>
      <c r="AD160" s="4"/>
      <c r="AE160" s="4"/>
      <c r="AF160" s="4"/>
      <c r="AG160" s="4"/>
    </row>
    <row r="161" spans="1:33" x14ac:dyDescent="0.25">
      <c r="A161" s="141">
        <v>158</v>
      </c>
      <c r="B161" s="108" t="s">
        <v>185</v>
      </c>
      <c r="C161" s="108" t="s">
        <v>431</v>
      </c>
      <c r="D161" s="108" t="s">
        <v>19</v>
      </c>
      <c r="E161" s="108" t="s">
        <v>651</v>
      </c>
      <c r="F161" s="108" t="s">
        <v>966</v>
      </c>
      <c r="G161" s="108" t="s">
        <v>1144</v>
      </c>
      <c r="H161" s="108" t="s">
        <v>17</v>
      </c>
      <c r="I161" s="108" t="s">
        <v>17</v>
      </c>
      <c r="J161" s="109">
        <v>159953.780650409</v>
      </c>
      <c r="K161" s="4"/>
      <c r="L161" s="4"/>
      <c r="M161" s="4"/>
      <c r="N161" s="4"/>
      <c r="O161" s="4"/>
      <c r="P161" s="4"/>
      <c r="Q161" s="4"/>
      <c r="R161" s="4"/>
      <c r="S161" s="4"/>
      <c r="T161" s="4"/>
      <c r="U161" s="4"/>
      <c r="V161" s="4"/>
      <c r="W161" s="4"/>
      <c r="X161" s="4"/>
      <c r="Y161" s="4"/>
      <c r="Z161" s="4"/>
      <c r="AA161" s="4"/>
      <c r="AB161" s="4"/>
      <c r="AC161" s="4"/>
      <c r="AD161" s="4"/>
      <c r="AE161" s="4"/>
      <c r="AF161" s="4"/>
      <c r="AG161" s="4"/>
    </row>
    <row r="162" spans="1:33" x14ac:dyDescent="0.25">
      <c r="A162" s="141">
        <v>159</v>
      </c>
      <c r="B162" s="108" t="s">
        <v>268</v>
      </c>
      <c r="C162" s="108" t="s">
        <v>431</v>
      </c>
      <c r="D162" s="108" t="s">
        <v>494</v>
      </c>
      <c r="E162" s="108" t="s">
        <v>652</v>
      </c>
      <c r="F162" s="108" t="s">
        <v>967</v>
      </c>
      <c r="G162" s="108" t="s">
        <v>1129</v>
      </c>
      <c r="H162" s="108" t="s">
        <v>17</v>
      </c>
      <c r="I162" s="108" t="s">
        <v>17</v>
      </c>
      <c r="J162" s="109">
        <v>32646.831864375799</v>
      </c>
      <c r="K162" s="4"/>
      <c r="L162" s="4"/>
      <c r="M162" s="4"/>
      <c r="N162" s="4"/>
      <c r="O162" s="4"/>
      <c r="P162" s="4"/>
      <c r="Q162" s="4"/>
      <c r="R162" s="4"/>
      <c r="S162" s="4"/>
      <c r="T162" s="4"/>
      <c r="U162" s="4"/>
      <c r="V162" s="4"/>
      <c r="W162" s="4"/>
      <c r="X162" s="4"/>
      <c r="Y162" s="4"/>
      <c r="Z162" s="4"/>
      <c r="AA162" s="4"/>
      <c r="AB162" s="4"/>
      <c r="AC162" s="4"/>
      <c r="AD162" s="4"/>
      <c r="AE162" s="4"/>
      <c r="AF162" s="4"/>
      <c r="AG162" s="4"/>
    </row>
    <row r="163" spans="1:33" x14ac:dyDescent="0.25">
      <c r="A163" s="141">
        <v>160</v>
      </c>
      <c r="B163" s="108" t="s">
        <v>331</v>
      </c>
      <c r="C163" s="108" t="s">
        <v>431</v>
      </c>
      <c r="D163" s="108" t="s">
        <v>494</v>
      </c>
      <c r="E163" s="108" t="s">
        <v>653</v>
      </c>
      <c r="F163" s="108" t="s">
        <v>968</v>
      </c>
      <c r="G163" s="108" t="s">
        <v>1138</v>
      </c>
      <c r="H163" s="108" t="s">
        <v>17</v>
      </c>
      <c r="I163" s="108" t="s">
        <v>17</v>
      </c>
      <c r="J163" s="109">
        <v>240586.563275077</v>
      </c>
      <c r="K163" s="4"/>
      <c r="L163" s="4"/>
      <c r="M163" s="4"/>
      <c r="N163" s="4"/>
      <c r="O163" s="4"/>
      <c r="P163" s="4"/>
      <c r="Q163" s="4"/>
      <c r="R163" s="4"/>
      <c r="S163" s="4"/>
      <c r="T163" s="4"/>
      <c r="U163" s="4"/>
      <c r="V163" s="4"/>
      <c r="W163" s="4"/>
      <c r="X163" s="4"/>
      <c r="Y163" s="4"/>
      <c r="Z163" s="4"/>
      <c r="AA163" s="4"/>
      <c r="AB163" s="4"/>
      <c r="AC163" s="4"/>
      <c r="AD163" s="4"/>
      <c r="AE163" s="4"/>
      <c r="AF163" s="4"/>
      <c r="AG163" s="4"/>
    </row>
    <row r="164" spans="1:33" x14ac:dyDescent="0.25">
      <c r="A164" s="141">
        <v>161</v>
      </c>
      <c r="B164" s="108" t="s">
        <v>374</v>
      </c>
      <c r="C164" s="108" t="s">
        <v>462</v>
      </c>
      <c r="D164" s="108" t="s">
        <v>19</v>
      </c>
      <c r="E164" s="108" t="s">
        <v>654</v>
      </c>
      <c r="F164" s="108" t="s">
        <v>969</v>
      </c>
      <c r="G164" s="108" t="s">
        <v>1136</v>
      </c>
      <c r="H164" s="108" t="s">
        <v>18</v>
      </c>
      <c r="I164" s="108" t="s">
        <v>18</v>
      </c>
      <c r="J164" s="109">
        <v>8558.7089030229708</v>
      </c>
      <c r="K164" s="4"/>
      <c r="L164" s="4"/>
      <c r="M164" s="4"/>
      <c r="N164" s="4"/>
      <c r="O164" s="4"/>
      <c r="P164" s="4"/>
      <c r="Q164" s="4"/>
      <c r="R164" s="4"/>
      <c r="S164" s="4"/>
      <c r="T164" s="4"/>
      <c r="U164" s="4"/>
      <c r="V164" s="4"/>
      <c r="W164" s="4"/>
      <c r="X164" s="4"/>
      <c r="Y164" s="4"/>
      <c r="Z164" s="4"/>
      <c r="AA164" s="4"/>
      <c r="AB164" s="4"/>
      <c r="AC164" s="4"/>
      <c r="AD164" s="4"/>
      <c r="AE164" s="4"/>
      <c r="AF164" s="4"/>
      <c r="AG164" s="4"/>
    </row>
    <row r="165" spans="1:33" x14ac:dyDescent="0.25">
      <c r="A165" s="141">
        <v>162</v>
      </c>
      <c r="B165" s="108" t="s">
        <v>93</v>
      </c>
      <c r="C165" s="108" t="s">
        <v>431</v>
      </c>
      <c r="D165" s="108" t="s">
        <v>15</v>
      </c>
      <c r="E165" s="108" t="s">
        <v>655</v>
      </c>
      <c r="F165" s="108" t="s">
        <v>970</v>
      </c>
      <c r="G165" s="108" t="s">
        <v>1122</v>
      </c>
      <c r="H165" s="108" t="s">
        <v>20</v>
      </c>
      <c r="I165" s="108" t="s">
        <v>20</v>
      </c>
      <c r="J165" s="109">
        <v>36721.930566656098</v>
      </c>
      <c r="K165" s="4"/>
      <c r="L165" s="4"/>
      <c r="M165" s="4"/>
      <c r="N165" s="4"/>
      <c r="O165" s="4"/>
      <c r="P165" s="4"/>
      <c r="Q165" s="4"/>
      <c r="R165" s="4"/>
      <c r="S165" s="4"/>
      <c r="T165" s="4"/>
      <c r="U165" s="4"/>
      <c r="V165" s="4"/>
      <c r="W165" s="4"/>
      <c r="X165" s="4"/>
      <c r="Y165" s="4"/>
      <c r="Z165" s="4"/>
      <c r="AA165" s="4"/>
      <c r="AB165" s="4"/>
      <c r="AC165" s="4"/>
      <c r="AD165" s="4"/>
      <c r="AE165" s="4"/>
      <c r="AF165" s="4"/>
      <c r="AG165" s="4"/>
    </row>
    <row r="166" spans="1:33" x14ac:dyDescent="0.25">
      <c r="A166" s="141">
        <v>163</v>
      </c>
      <c r="B166" s="108" t="s">
        <v>337</v>
      </c>
      <c r="C166" s="108" t="s">
        <v>431</v>
      </c>
      <c r="D166" s="108" t="s">
        <v>16</v>
      </c>
      <c r="E166" s="108" t="s">
        <v>656</v>
      </c>
      <c r="F166" s="108" t="s">
        <v>971</v>
      </c>
      <c r="G166" s="108" t="s">
        <v>1111</v>
      </c>
      <c r="H166" s="108" t="s">
        <v>14</v>
      </c>
      <c r="I166" s="108" t="s">
        <v>14</v>
      </c>
      <c r="J166" s="109">
        <v>14919.464903447601</v>
      </c>
      <c r="K166" s="4"/>
      <c r="L166" s="4"/>
      <c r="M166" s="4"/>
      <c r="N166" s="4"/>
      <c r="O166" s="4"/>
      <c r="P166" s="4"/>
      <c r="Q166" s="4"/>
      <c r="R166" s="4"/>
      <c r="S166" s="4"/>
      <c r="T166" s="4"/>
      <c r="U166" s="4"/>
      <c r="V166" s="4"/>
      <c r="W166" s="4"/>
      <c r="X166" s="4"/>
      <c r="Y166" s="4"/>
      <c r="Z166" s="4"/>
      <c r="AA166" s="4"/>
      <c r="AB166" s="4"/>
      <c r="AC166" s="4"/>
      <c r="AD166" s="4"/>
      <c r="AE166" s="4"/>
      <c r="AF166" s="4"/>
      <c r="AG166" s="4"/>
    </row>
    <row r="167" spans="1:33" x14ac:dyDescent="0.25">
      <c r="A167" s="141">
        <v>164</v>
      </c>
      <c r="B167" s="108" t="s">
        <v>336</v>
      </c>
      <c r="C167" s="108" t="s">
        <v>443</v>
      </c>
      <c r="D167" s="108" t="s">
        <v>16</v>
      </c>
      <c r="E167" s="108" t="s">
        <v>657</v>
      </c>
      <c r="F167" s="108" t="s">
        <v>972</v>
      </c>
      <c r="G167" s="108" t="s">
        <v>1117</v>
      </c>
      <c r="H167" s="108" t="s">
        <v>14</v>
      </c>
      <c r="I167" s="108" t="s">
        <v>14</v>
      </c>
      <c r="J167" s="109">
        <v>106566.42478821801</v>
      </c>
      <c r="K167" s="4"/>
      <c r="L167" s="4"/>
      <c r="M167" s="4"/>
      <c r="N167" s="4"/>
      <c r="O167" s="4"/>
      <c r="P167" s="4"/>
      <c r="Q167" s="4"/>
      <c r="R167" s="4"/>
      <c r="S167" s="4"/>
      <c r="T167" s="4"/>
      <c r="U167" s="4"/>
      <c r="V167" s="4"/>
      <c r="W167" s="4"/>
      <c r="X167" s="4"/>
      <c r="Y167" s="4"/>
      <c r="Z167" s="4"/>
      <c r="AA167" s="4"/>
      <c r="AB167" s="4"/>
      <c r="AC167" s="4"/>
      <c r="AD167" s="4"/>
      <c r="AE167" s="4"/>
      <c r="AF167" s="4"/>
      <c r="AG167" s="4"/>
    </row>
    <row r="168" spans="1:33" x14ac:dyDescent="0.25">
      <c r="A168" s="141">
        <v>165</v>
      </c>
      <c r="B168" s="108" t="s">
        <v>290</v>
      </c>
      <c r="C168" s="108" t="s">
        <v>431</v>
      </c>
      <c r="D168" s="108" t="s">
        <v>494</v>
      </c>
      <c r="E168" s="108" t="s">
        <v>658</v>
      </c>
      <c r="F168" s="108" t="s">
        <v>973</v>
      </c>
      <c r="G168" s="108" t="s">
        <v>1145</v>
      </c>
      <c r="H168" s="108" t="s">
        <v>17</v>
      </c>
      <c r="I168" s="108" t="s">
        <v>17</v>
      </c>
      <c r="J168" s="109">
        <v>76973.530434822605</v>
      </c>
      <c r="K168" s="4"/>
      <c r="L168" s="4"/>
      <c r="M168" s="4"/>
      <c r="N168" s="4"/>
      <c r="O168" s="4"/>
      <c r="P168" s="4"/>
      <c r="Q168" s="4"/>
      <c r="R168" s="4"/>
      <c r="S168" s="4"/>
      <c r="T168" s="4"/>
      <c r="U168" s="4"/>
      <c r="V168" s="4"/>
      <c r="W168" s="4"/>
      <c r="X168" s="4"/>
      <c r="Y168" s="4"/>
      <c r="Z168" s="4"/>
      <c r="AA168" s="4"/>
      <c r="AB168" s="4"/>
      <c r="AC168" s="4"/>
      <c r="AD168" s="4"/>
      <c r="AE168" s="4"/>
      <c r="AF168" s="4"/>
      <c r="AG168" s="4"/>
    </row>
    <row r="169" spans="1:33" x14ac:dyDescent="0.25">
      <c r="A169" s="141">
        <v>166</v>
      </c>
      <c r="B169" s="108" t="s">
        <v>315</v>
      </c>
      <c r="C169" s="108" t="s">
        <v>431</v>
      </c>
      <c r="D169" s="108" t="s">
        <v>16</v>
      </c>
      <c r="E169" s="108" t="s">
        <v>659</v>
      </c>
      <c r="F169" s="108" t="s">
        <v>974</v>
      </c>
      <c r="G169" s="108" t="s">
        <v>1108</v>
      </c>
      <c r="H169" s="108" t="s">
        <v>17</v>
      </c>
      <c r="I169" s="108" t="s">
        <v>17</v>
      </c>
      <c r="J169" s="109">
        <v>197971.96130124401</v>
      </c>
      <c r="K169" s="4"/>
      <c r="L169" s="4"/>
      <c r="M169" s="4"/>
      <c r="N169" s="4"/>
      <c r="O169" s="4"/>
      <c r="P169" s="4"/>
      <c r="Q169" s="4"/>
      <c r="R169" s="4"/>
      <c r="S169" s="4"/>
      <c r="T169" s="4"/>
      <c r="U169" s="4"/>
      <c r="V169" s="4"/>
      <c r="W169" s="4"/>
      <c r="X169" s="4"/>
      <c r="Y169" s="4"/>
      <c r="Z169" s="4"/>
      <c r="AA169" s="4"/>
      <c r="AB169" s="4"/>
      <c r="AC169" s="4"/>
      <c r="AD169" s="4"/>
      <c r="AE169" s="4"/>
      <c r="AF169" s="4"/>
      <c r="AG169" s="4"/>
    </row>
    <row r="170" spans="1:33" x14ac:dyDescent="0.25">
      <c r="A170" s="141">
        <v>167</v>
      </c>
      <c r="B170" s="108" t="s">
        <v>271</v>
      </c>
      <c r="C170" s="108" t="s">
        <v>431</v>
      </c>
      <c r="D170" s="108" t="s">
        <v>19</v>
      </c>
      <c r="E170" s="108" t="s">
        <v>660</v>
      </c>
      <c r="F170" s="108" t="s">
        <v>975</v>
      </c>
      <c r="G170" s="108" t="s">
        <v>1134</v>
      </c>
      <c r="H170" s="108" t="s">
        <v>18</v>
      </c>
      <c r="I170" s="108" t="s">
        <v>18</v>
      </c>
      <c r="J170" s="109">
        <v>100764.193847997</v>
      </c>
      <c r="K170" s="4"/>
      <c r="L170" s="4"/>
      <c r="M170" s="4"/>
      <c r="N170" s="4"/>
      <c r="O170" s="4"/>
      <c r="P170" s="4"/>
      <c r="Q170" s="4"/>
      <c r="R170" s="4"/>
      <c r="S170" s="4"/>
      <c r="T170" s="4"/>
      <c r="U170" s="4"/>
      <c r="V170" s="4"/>
      <c r="W170" s="4"/>
      <c r="X170" s="4"/>
      <c r="Y170" s="4"/>
      <c r="Z170" s="4"/>
      <c r="AA170" s="4"/>
      <c r="AB170" s="4"/>
      <c r="AC170" s="4"/>
      <c r="AD170" s="4"/>
      <c r="AE170" s="4"/>
      <c r="AF170" s="4"/>
      <c r="AG170" s="4"/>
    </row>
    <row r="171" spans="1:33" x14ac:dyDescent="0.25">
      <c r="A171" s="141">
        <v>168</v>
      </c>
      <c r="B171" s="108" t="s">
        <v>151</v>
      </c>
      <c r="C171" s="108" t="s">
        <v>431</v>
      </c>
      <c r="D171" s="108" t="s">
        <v>19</v>
      </c>
      <c r="E171" s="108" t="s">
        <v>661</v>
      </c>
      <c r="F171" s="108" t="s">
        <v>976</v>
      </c>
      <c r="G171" s="108" t="s">
        <v>1134</v>
      </c>
      <c r="H171" s="108" t="s">
        <v>18</v>
      </c>
      <c r="I171" s="108" t="s">
        <v>1162</v>
      </c>
      <c r="J171" s="109">
        <v>823854.539000449</v>
      </c>
      <c r="K171" s="4"/>
      <c r="L171" s="4"/>
      <c r="M171" s="4"/>
      <c r="N171" s="4"/>
      <c r="O171" s="4"/>
      <c r="P171" s="4"/>
      <c r="Q171" s="4"/>
      <c r="R171" s="4"/>
      <c r="S171" s="4"/>
      <c r="T171" s="4"/>
      <c r="U171" s="4"/>
      <c r="V171" s="4"/>
      <c r="W171" s="4"/>
      <c r="X171" s="4"/>
      <c r="Y171" s="4"/>
      <c r="Z171" s="4"/>
      <c r="AA171" s="4"/>
      <c r="AB171" s="4"/>
      <c r="AC171" s="4"/>
      <c r="AD171" s="4"/>
      <c r="AE171" s="4"/>
      <c r="AF171" s="4"/>
      <c r="AG171" s="4"/>
    </row>
    <row r="172" spans="1:33" x14ac:dyDescent="0.25">
      <c r="A172" s="141">
        <v>169</v>
      </c>
      <c r="B172" s="108" t="s">
        <v>231</v>
      </c>
      <c r="C172" s="108" t="s">
        <v>431</v>
      </c>
      <c r="D172" s="108" t="s">
        <v>19</v>
      </c>
      <c r="E172" s="108" t="s">
        <v>662</v>
      </c>
      <c r="F172" s="108" t="s">
        <v>977</v>
      </c>
      <c r="G172" s="108" t="s">
        <v>1</v>
      </c>
      <c r="H172" s="108" t="s">
        <v>14</v>
      </c>
      <c r="I172" s="108" t="s">
        <v>14</v>
      </c>
      <c r="J172" s="109">
        <v>11343.843711446299</v>
      </c>
      <c r="K172" s="4"/>
      <c r="L172" s="4"/>
      <c r="M172" s="4"/>
      <c r="N172" s="4"/>
      <c r="O172" s="4"/>
      <c r="P172" s="4"/>
      <c r="Q172" s="4"/>
      <c r="R172" s="4"/>
      <c r="S172" s="4"/>
      <c r="T172" s="4"/>
      <c r="U172" s="4"/>
      <c r="V172" s="4"/>
      <c r="W172" s="4"/>
      <c r="X172" s="4"/>
      <c r="Y172" s="4"/>
      <c r="Z172" s="4"/>
      <c r="AA172" s="4"/>
      <c r="AB172" s="4"/>
      <c r="AC172" s="4"/>
      <c r="AD172" s="4"/>
      <c r="AE172" s="4"/>
      <c r="AF172" s="4"/>
      <c r="AG172" s="4"/>
    </row>
    <row r="173" spans="1:33" x14ac:dyDescent="0.25">
      <c r="A173" s="141">
        <v>170</v>
      </c>
      <c r="B173" s="108" t="s">
        <v>125</v>
      </c>
      <c r="C173" s="108" t="s">
        <v>451</v>
      </c>
      <c r="D173" s="108" t="s">
        <v>16</v>
      </c>
      <c r="E173" s="108" t="s">
        <v>663</v>
      </c>
      <c r="F173" s="108" t="s">
        <v>978</v>
      </c>
      <c r="G173" s="108" t="s">
        <v>1108</v>
      </c>
      <c r="H173" s="108" t="s">
        <v>17</v>
      </c>
      <c r="I173" s="108" t="s">
        <v>1169</v>
      </c>
      <c r="J173" s="109">
        <v>31639.5346512176</v>
      </c>
      <c r="K173" s="4"/>
      <c r="L173" s="4"/>
      <c r="M173" s="4"/>
      <c r="N173" s="4"/>
      <c r="O173" s="4"/>
      <c r="P173" s="4"/>
      <c r="Q173" s="4"/>
      <c r="R173" s="4"/>
      <c r="S173" s="4"/>
      <c r="T173" s="4"/>
      <c r="U173" s="4"/>
      <c r="V173" s="4"/>
      <c r="W173" s="4"/>
      <c r="X173" s="4"/>
      <c r="Y173" s="4"/>
      <c r="Z173" s="4"/>
      <c r="AA173" s="4"/>
      <c r="AB173" s="4"/>
      <c r="AC173" s="4"/>
      <c r="AD173" s="4"/>
      <c r="AE173" s="4"/>
      <c r="AF173" s="4"/>
      <c r="AG173" s="4"/>
    </row>
    <row r="174" spans="1:33" x14ac:dyDescent="0.25">
      <c r="A174" s="141">
        <v>171</v>
      </c>
      <c r="B174" s="108" t="s">
        <v>129</v>
      </c>
      <c r="C174" s="108" t="s">
        <v>479</v>
      </c>
      <c r="D174" s="108" t="s">
        <v>21</v>
      </c>
      <c r="E174" s="108" t="s">
        <v>664</v>
      </c>
      <c r="F174" s="108" t="s">
        <v>979</v>
      </c>
      <c r="G174" s="108" t="s">
        <v>1128</v>
      </c>
      <c r="H174" s="108" t="s">
        <v>1166</v>
      </c>
      <c r="I174" s="108" t="s">
        <v>1166</v>
      </c>
      <c r="J174" s="109">
        <v>837559.631069378</v>
      </c>
      <c r="K174" s="4"/>
      <c r="L174" s="4"/>
      <c r="M174" s="4"/>
      <c r="N174" s="4"/>
      <c r="O174" s="4"/>
      <c r="P174" s="4"/>
      <c r="Q174" s="4"/>
      <c r="R174" s="4"/>
      <c r="S174" s="4"/>
      <c r="T174" s="4"/>
      <c r="U174" s="4"/>
      <c r="V174" s="4"/>
      <c r="W174" s="4"/>
      <c r="X174" s="4"/>
      <c r="Y174" s="4"/>
      <c r="Z174" s="4"/>
      <c r="AA174" s="4"/>
      <c r="AB174" s="4"/>
      <c r="AC174" s="4"/>
      <c r="AD174" s="4"/>
      <c r="AE174" s="4"/>
      <c r="AF174" s="4"/>
      <c r="AG174" s="4"/>
    </row>
    <row r="175" spans="1:33" x14ac:dyDescent="0.25">
      <c r="A175" s="141">
        <v>172</v>
      </c>
      <c r="B175" s="108" t="s">
        <v>302</v>
      </c>
      <c r="C175" s="108" t="s">
        <v>431</v>
      </c>
      <c r="D175" s="108" t="s">
        <v>16</v>
      </c>
      <c r="E175" s="108" t="s">
        <v>665</v>
      </c>
      <c r="F175" s="108" t="s">
        <v>980</v>
      </c>
      <c r="G175" s="108" t="s">
        <v>1108</v>
      </c>
      <c r="H175" s="108" t="s">
        <v>14</v>
      </c>
      <c r="I175" s="108" t="s">
        <v>14</v>
      </c>
      <c r="J175" s="109">
        <v>31270.826104029398</v>
      </c>
      <c r="K175" s="4"/>
      <c r="L175" s="4"/>
      <c r="M175" s="4"/>
      <c r="N175" s="4"/>
      <c r="O175" s="4"/>
      <c r="P175" s="4"/>
      <c r="Q175" s="4"/>
      <c r="R175" s="4"/>
      <c r="S175" s="4"/>
      <c r="T175" s="4"/>
      <c r="U175" s="4"/>
      <c r="V175" s="4"/>
      <c r="W175" s="4"/>
      <c r="X175" s="4"/>
      <c r="Y175" s="4"/>
      <c r="Z175" s="4"/>
      <c r="AA175" s="4"/>
      <c r="AB175" s="4"/>
      <c r="AC175" s="4"/>
      <c r="AD175" s="4"/>
      <c r="AE175" s="4"/>
      <c r="AF175" s="4"/>
      <c r="AG175" s="4"/>
    </row>
    <row r="176" spans="1:33" x14ac:dyDescent="0.25">
      <c r="A176" s="141">
        <v>173</v>
      </c>
      <c r="B176" s="108" t="s">
        <v>313</v>
      </c>
      <c r="C176" s="108" t="s">
        <v>431</v>
      </c>
      <c r="D176" s="108" t="s">
        <v>15</v>
      </c>
      <c r="E176" s="108" t="s">
        <v>666</v>
      </c>
      <c r="F176" s="108" t="s">
        <v>1190</v>
      </c>
      <c r="G176" s="108" t="s">
        <v>1106</v>
      </c>
      <c r="H176" s="108" t="s">
        <v>14</v>
      </c>
      <c r="I176" s="108" t="s">
        <v>14</v>
      </c>
      <c r="J176" s="109">
        <v>57528</v>
      </c>
      <c r="K176" s="4"/>
      <c r="L176" s="4"/>
      <c r="M176" s="4"/>
      <c r="N176" s="4"/>
      <c r="O176" s="4"/>
      <c r="P176" s="4"/>
      <c r="Q176" s="4"/>
      <c r="R176" s="4"/>
      <c r="S176" s="4"/>
      <c r="T176" s="4"/>
      <c r="U176" s="4"/>
      <c r="V176" s="4"/>
      <c r="W176" s="4"/>
      <c r="X176" s="4"/>
      <c r="Y176" s="4"/>
      <c r="Z176" s="4"/>
      <c r="AA176" s="4"/>
      <c r="AB176" s="4"/>
      <c r="AC176" s="4"/>
      <c r="AD176" s="4"/>
      <c r="AE176" s="4"/>
      <c r="AF176" s="4"/>
      <c r="AG176" s="4"/>
    </row>
    <row r="177" spans="1:33" x14ac:dyDescent="0.25">
      <c r="A177" s="141">
        <v>174</v>
      </c>
      <c r="B177" s="108" t="s">
        <v>195</v>
      </c>
      <c r="C177" s="108" t="s">
        <v>458</v>
      </c>
      <c r="D177" s="108" t="s">
        <v>21</v>
      </c>
      <c r="E177" s="108" t="s">
        <v>667</v>
      </c>
      <c r="F177" s="108" t="s">
        <v>981</v>
      </c>
      <c r="G177" s="108" t="s">
        <v>0</v>
      </c>
      <c r="H177" s="108" t="s">
        <v>1166</v>
      </c>
      <c r="I177" s="108" t="s">
        <v>1166</v>
      </c>
      <c r="J177" s="109">
        <v>445413.447319614</v>
      </c>
      <c r="K177" s="4"/>
      <c r="L177" s="4"/>
      <c r="M177" s="4"/>
      <c r="N177" s="4"/>
      <c r="O177" s="4"/>
      <c r="P177" s="4"/>
      <c r="Q177" s="4"/>
      <c r="R177" s="4"/>
      <c r="S177" s="4"/>
      <c r="T177" s="4"/>
      <c r="U177" s="4"/>
      <c r="V177" s="4"/>
      <c r="W177" s="4"/>
      <c r="X177" s="4"/>
      <c r="Y177" s="4"/>
      <c r="Z177" s="4"/>
      <c r="AA177" s="4"/>
      <c r="AB177" s="4"/>
      <c r="AC177" s="4"/>
      <c r="AD177" s="4"/>
      <c r="AE177" s="4"/>
      <c r="AF177" s="4"/>
      <c r="AG177" s="4"/>
    </row>
    <row r="178" spans="1:33" x14ac:dyDescent="0.25">
      <c r="A178" s="141">
        <v>175</v>
      </c>
      <c r="B178" s="108" t="s">
        <v>394</v>
      </c>
      <c r="C178" s="108" t="s">
        <v>431</v>
      </c>
      <c r="D178" s="108" t="s">
        <v>19</v>
      </c>
      <c r="E178" s="108" t="s">
        <v>668</v>
      </c>
      <c r="F178" s="108" t="s">
        <v>982</v>
      </c>
      <c r="G178" s="108" t="s">
        <v>1112</v>
      </c>
      <c r="H178" s="108" t="s">
        <v>18</v>
      </c>
      <c r="I178" s="108" t="s">
        <v>18</v>
      </c>
      <c r="J178" s="109">
        <v>61095.702579966797</v>
      </c>
      <c r="K178" s="4"/>
      <c r="L178" s="4"/>
      <c r="M178" s="4"/>
      <c r="N178" s="4"/>
      <c r="O178" s="4"/>
      <c r="P178" s="4"/>
      <c r="Q178" s="4"/>
      <c r="R178" s="4"/>
      <c r="S178" s="4"/>
      <c r="T178" s="4"/>
      <c r="U178" s="4"/>
      <c r="V178" s="4"/>
      <c r="W178" s="4"/>
      <c r="X178" s="4"/>
      <c r="Y178" s="4"/>
      <c r="Z178" s="4"/>
      <c r="AA178" s="4"/>
      <c r="AB178" s="4"/>
      <c r="AC178" s="4"/>
      <c r="AD178" s="4"/>
      <c r="AE178" s="4"/>
      <c r="AF178" s="4"/>
      <c r="AG178" s="4"/>
    </row>
    <row r="179" spans="1:33" x14ac:dyDescent="0.25">
      <c r="A179" s="141">
        <v>176</v>
      </c>
      <c r="B179" s="108" t="s">
        <v>397</v>
      </c>
      <c r="C179" s="108" t="s">
        <v>439</v>
      </c>
      <c r="D179" s="108" t="s">
        <v>16</v>
      </c>
      <c r="E179" s="108" t="s">
        <v>669</v>
      </c>
      <c r="F179" s="108" t="s">
        <v>983</v>
      </c>
      <c r="G179" s="108" t="s">
        <v>1111</v>
      </c>
      <c r="H179" s="108" t="s">
        <v>14</v>
      </c>
      <c r="I179" s="108" t="s">
        <v>14</v>
      </c>
      <c r="J179" s="109">
        <v>19850.3065728119</v>
      </c>
      <c r="K179" s="4"/>
      <c r="L179" s="4"/>
      <c r="M179" s="4"/>
      <c r="N179" s="4"/>
      <c r="O179" s="4"/>
      <c r="P179" s="4"/>
      <c r="Q179" s="4"/>
      <c r="R179" s="4"/>
      <c r="S179" s="4"/>
      <c r="T179" s="4"/>
      <c r="U179" s="4"/>
      <c r="V179" s="4"/>
      <c r="W179" s="4"/>
      <c r="X179" s="4"/>
      <c r="Y179" s="4"/>
      <c r="Z179" s="4"/>
      <c r="AA179" s="4"/>
      <c r="AB179" s="4"/>
      <c r="AC179" s="4"/>
      <c r="AD179" s="4"/>
      <c r="AE179" s="4"/>
      <c r="AF179" s="4"/>
      <c r="AG179" s="4"/>
    </row>
    <row r="180" spans="1:33" x14ac:dyDescent="0.25">
      <c r="A180" s="141">
        <v>177</v>
      </c>
      <c r="B180" s="108" t="s">
        <v>254</v>
      </c>
      <c r="C180" s="108" t="s">
        <v>480</v>
      </c>
      <c r="D180" s="108" t="s">
        <v>15</v>
      </c>
      <c r="E180" s="108" t="s">
        <v>670</v>
      </c>
      <c r="F180" s="108" t="s">
        <v>984</v>
      </c>
      <c r="G180" s="108" t="s">
        <v>1146</v>
      </c>
      <c r="H180" s="108" t="s">
        <v>14</v>
      </c>
      <c r="I180" s="108" t="s">
        <v>14</v>
      </c>
      <c r="J180" s="109">
        <v>17274.491770799999</v>
      </c>
      <c r="K180" s="4"/>
      <c r="L180" s="4"/>
      <c r="M180" s="4"/>
      <c r="N180" s="4"/>
      <c r="O180" s="4"/>
      <c r="P180" s="4"/>
      <c r="Q180" s="4"/>
      <c r="R180" s="4"/>
      <c r="S180" s="4"/>
      <c r="T180" s="4"/>
      <c r="U180" s="4"/>
      <c r="V180" s="4"/>
      <c r="W180" s="4"/>
      <c r="X180" s="4"/>
      <c r="Y180" s="4"/>
      <c r="Z180" s="4"/>
      <c r="AA180" s="4"/>
      <c r="AB180" s="4"/>
      <c r="AC180" s="4"/>
      <c r="AD180" s="4"/>
      <c r="AE180" s="4"/>
      <c r="AF180" s="4"/>
      <c r="AG180" s="4"/>
    </row>
    <row r="181" spans="1:33" x14ac:dyDescent="0.25">
      <c r="A181" s="141">
        <v>178</v>
      </c>
      <c r="B181" s="108" t="s">
        <v>181</v>
      </c>
      <c r="C181" s="108" t="s">
        <v>431</v>
      </c>
      <c r="D181" s="108" t="s">
        <v>16</v>
      </c>
      <c r="E181" s="108" t="s">
        <v>671</v>
      </c>
      <c r="F181" s="108" t="s">
        <v>985</v>
      </c>
      <c r="G181" s="108" t="s">
        <v>1111</v>
      </c>
      <c r="H181" s="108" t="s">
        <v>14</v>
      </c>
      <c r="I181" s="108" t="s">
        <v>14</v>
      </c>
      <c r="J181" s="109">
        <v>3958.51168382284</v>
      </c>
      <c r="K181" s="4"/>
      <c r="L181" s="4"/>
      <c r="M181" s="4"/>
      <c r="N181" s="4"/>
      <c r="O181" s="4"/>
      <c r="P181" s="4"/>
      <c r="Q181" s="4"/>
      <c r="R181" s="4"/>
      <c r="S181" s="4"/>
      <c r="T181" s="4"/>
      <c r="U181" s="4"/>
      <c r="V181" s="4"/>
      <c r="W181" s="4"/>
      <c r="X181" s="4"/>
      <c r="Y181" s="4"/>
      <c r="Z181" s="4"/>
      <c r="AA181" s="4"/>
      <c r="AB181" s="4"/>
      <c r="AC181" s="4"/>
      <c r="AD181" s="4"/>
      <c r="AE181" s="4"/>
      <c r="AF181" s="4"/>
      <c r="AG181" s="4"/>
    </row>
    <row r="182" spans="1:33" x14ac:dyDescent="0.25">
      <c r="A182" s="141">
        <v>179</v>
      </c>
      <c r="B182" s="108" t="s">
        <v>242</v>
      </c>
      <c r="C182" s="108" t="s">
        <v>457</v>
      </c>
      <c r="D182" s="108" t="s">
        <v>15</v>
      </c>
      <c r="E182" s="108" t="s">
        <v>672</v>
      </c>
      <c r="F182" s="108" t="s">
        <v>986</v>
      </c>
      <c r="G182" s="108" t="s">
        <v>1106</v>
      </c>
      <c r="H182" s="108" t="s">
        <v>14</v>
      </c>
      <c r="I182" s="108" t="s">
        <v>14</v>
      </c>
      <c r="J182" s="109">
        <v>12809.588361964599</v>
      </c>
      <c r="K182" s="4"/>
      <c r="L182" s="4"/>
      <c r="M182" s="4"/>
      <c r="N182" s="4"/>
      <c r="O182" s="4"/>
      <c r="P182" s="4"/>
      <c r="Q182" s="4"/>
      <c r="R182" s="4"/>
      <c r="S182" s="4"/>
      <c r="T182" s="4"/>
      <c r="U182" s="4"/>
      <c r="V182" s="4"/>
      <c r="W182" s="4"/>
      <c r="X182" s="4"/>
      <c r="Y182" s="4"/>
      <c r="Z182" s="4"/>
      <c r="AA182" s="4"/>
      <c r="AB182" s="4"/>
      <c r="AC182" s="4"/>
      <c r="AD182" s="4"/>
      <c r="AE182" s="4"/>
      <c r="AF182" s="4"/>
      <c r="AG182" s="4"/>
    </row>
    <row r="183" spans="1:33" x14ac:dyDescent="0.25">
      <c r="A183" s="141">
        <v>180</v>
      </c>
      <c r="B183" s="108" t="s">
        <v>286</v>
      </c>
      <c r="C183" s="108" t="s">
        <v>431</v>
      </c>
      <c r="D183" s="108" t="s">
        <v>494</v>
      </c>
      <c r="E183" s="108" t="s">
        <v>673</v>
      </c>
      <c r="F183" s="108" t="s">
        <v>987</v>
      </c>
      <c r="G183" s="108" t="s">
        <v>1147</v>
      </c>
      <c r="H183" s="108" t="s">
        <v>17</v>
      </c>
      <c r="I183" s="108" t="s">
        <v>17</v>
      </c>
      <c r="J183" s="109">
        <v>132787.86027495199</v>
      </c>
      <c r="K183" s="4"/>
      <c r="L183" s="4"/>
      <c r="M183" s="4"/>
      <c r="N183" s="4"/>
      <c r="O183" s="4"/>
      <c r="P183" s="4"/>
      <c r="Q183" s="4"/>
      <c r="R183" s="4"/>
      <c r="S183" s="4"/>
      <c r="T183" s="4"/>
      <c r="U183" s="4"/>
      <c r="V183" s="4"/>
      <c r="W183" s="4"/>
      <c r="X183" s="4"/>
      <c r="Y183" s="4"/>
      <c r="Z183" s="4"/>
      <c r="AA183" s="4"/>
      <c r="AB183" s="4"/>
      <c r="AC183" s="4"/>
      <c r="AD183" s="4"/>
      <c r="AE183" s="4"/>
      <c r="AF183" s="4"/>
      <c r="AG183" s="4"/>
    </row>
    <row r="184" spans="1:33" x14ac:dyDescent="0.25">
      <c r="A184" s="141">
        <v>181</v>
      </c>
      <c r="B184" s="108" t="s">
        <v>305</v>
      </c>
      <c r="C184" s="108" t="s">
        <v>431</v>
      </c>
      <c r="D184" s="108" t="s">
        <v>19</v>
      </c>
      <c r="E184" s="108" t="s">
        <v>674</v>
      </c>
      <c r="F184" s="108" t="s">
        <v>988</v>
      </c>
      <c r="G184" s="108" t="s">
        <v>1148</v>
      </c>
      <c r="H184" s="108" t="s">
        <v>17</v>
      </c>
      <c r="I184" s="108" t="s">
        <v>17</v>
      </c>
      <c r="J184" s="109">
        <v>749774.17508209299</v>
      </c>
      <c r="K184" s="4"/>
      <c r="L184" s="4"/>
      <c r="M184" s="4"/>
      <c r="N184" s="4"/>
      <c r="O184" s="4"/>
      <c r="P184" s="4"/>
      <c r="Q184" s="4"/>
      <c r="R184" s="4"/>
      <c r="S184" s="4"/>
      <c r="T184" s="4"/>
      <c r="U184" s="4"/>
      <c r="V184" s="4"/>
      <c r="W184" s="4"/>
      <c r="X184" s="4"/>
      <c r="Y184" s="4"/>
      <c r="Z184" s="4"/>
      <c r="AA184" s="4"/>
      <c r="AB184" s="4"/>
      <c r="AC184" s="4"/>
      <c r="AD184" s="4"/>
      <c r="AE184" s="4"/>
      <c r="AF184" s="4"/>
      <c r="AG184" s="4"/>
    </row>
    <row r="185" spans="1:33" x14ac:dyDescent="0.25">
      <c r="A185" s="141">
        <v>182</v>
      </c>
      <c r="B185" s="108" t="s">
        <v>118</v>
      </c>
      <c r="C185" s="108" t="s">
        <v>431</v>
      </c>
      <c r="D185" s="108" t="s">
        <v>16</v>
      </c>
      <c r="E185" s="108" t="s">
        <v>675</v>
      </c>
      <c r="F185" s="108" t="s">
        <v>989</v>
      </c>
      <c r="G185" s="108" t="s">
        <v>1108</v>
      </c>
      <c r="H185" s="108" t="s">
        <v>17</v>
      </c>
      <c r="I185" s="108" t="s">
        <v>17</v>
      </c>
      <c r="J185" s="109">
        <v>126617.316610637</v>
      </c>
      <c r="K185" s="4"/>
      <c r="L185" s="4"/>
      <c r="M185" s="4"/>
      <c r="N185" s="4"/>
      <c r="O185" s="4"/>
      <c r="P185" s="4"/>
      <c r="Q185" s="4"/>
      <c r="R185" s="4"/>
      <c r="S185" s="4"/>
      <c r="T185" s="4"/>
      <c r="U185" s="4"/>
      <c r="V185" s="4"/>
      <c r="W185" s="4"/>
      <c r="X185" s="4"/>
      <c r="Y185" s="4"/>
      <c r="Z185" s="4"/>
      <c r="AA185" s="4"/>
      <c r="AB185" s="4"/>
      <c r="AC185" s="4"/>
      <c r="AD185" s="4"/>
      <c r="AE185" s="4"/>
      <c r="AF185" s="4"/>
      <c r="AG185" s="4"/>
    </row>
    <row r="186" spans="1:33" x14ac:dyDescent="0.25">
      <c r="A186" s="141">
        <v>183</v>
      </c>
      <c r="B186" s="108" t="s">
        <v>317</v>
      </c>
      <c r="C186" s="108" t="s">
        <v>481</v>
      </c>
      <c r="D186" s="108" t="s">
        <v>21</v>
      </c>
      <c r="E186" s="108" t="s">
        <v>676</v>
      </c>
      <c r="F186" s="108" t="s">
        <v>990</v>
      </c>
      <c r="G186" s="108" t="s">
        <v>1123</v>
      </c>
      <c r="H186" s="108" t="s">
        <v>1166</v>
      </c>
      <c r="I186" s="108" t="s">
        <v>1166</v>
      </c>
      <c r="J186" s="109">
        <v>350243.31227616197</v>
      </c>
      <c r="K186" s="4"/>
      <c r="L186" s="4"/>
      <c r="M186" s="4"/>
      <c r="N186" s="4"/>
      <c r="O186" s="4"/>
      <c r="P186" s="4"/>
      <c r="Q186" s="4"/>
      <c r="R186" s="4"/>
      <c r="S186" s="4"/>
      <c r="T186" s="4"/>
      <c r="U186" s="4"/>
      <c r="V186" s="4"/>
      <c r="W186" s="4"/>
      <c r="X186" s="4"/>
      <c r="Y186" s="4"/>
      <c r="Z186" s="4"/>
      <c r="AA186" s="4"/>
      <c r="AB186" s="4"/>
      <c r="AC186" s="4"/>
      <c r="AD186" s="4"/>
      <c r="AE186" s="4"/>
      <c r="AF186" s="4"/>
      <c r="AG186" s="4"/>
    </row>
    <row r="187" spans="1:33" x14ac:dyDescent="0.25">
      <c r="A187" s="141">
        <v>184</v>
      </c>
      <c r="B187" s="108" t="s">
        <v>419</v>
      </c>
      <c r="C187" s="108" t="s">
        <v>480</v>
      </c>
      <c r="D187" s="108" t="s">
        <v>15</v>
      </c>
      <c r="E187" s="108" t="s">
        <v>9</v>
      </c>
      <c r="F187" s="108" t="s">
        <v>991</v>
      </c>
      <c r="G187" s="108" t="s">
        <v>1146</v>
      </c>
      <c r="H187" s="108" t="s">
        <v>14</v>
      </c>
      <c r="I187" s="108" t="s">
        <v>14</v>
      </c>
      <c r="J187" s="109">
        <v>12966.2564996</v>
      </c>
      <c r="K187" s="4"/>
      <c r="L187" s="4"/>
      <c r="M187" s="4"/>
      <c r="N187" s="4"/>
      <c r="O187" s="4"/>
      <c r="P187" s="4"/>
      <c r="Q187" s="4"/>
      <c r="R187" s="4"/>
      <c r="S187" s="4"/>
      <c r="T187" s="4"/>
      <c r="U187" s="4"/>
      <c r="V187" s="4"/>
      <c r="W187" s="4"/>
      <c r="X187" s="4"/>
      <c r="Y187" s="4"/>
      <c r="Z187" s="4"/>
      <c r="AA187" s="4"/>
      <c r="AB187" s="4"/>
      <c r="AC187" s="4"/>
      <c r="AD187" s="4"/>
      <c r="AE187" s="4"/>
      <c r="AF187" s="4"/>
      <c r="AG187" s="4"/>
    </row>
    <row r="188" spans="1:33" x14ac:dyDescent="0.25">
      <c r="A188" s="141">
        <v>185</v>
      </c>
      <c r="B188" s="108" t="s">
        <v>382</v>
      </c>
      <c r="C188" s="108" t="s">
        <v>465</v>
      </c>
      <c r="D188" s="108" t="s">
        <v>19</v>
      </c>
      <c r="E188" s="108" t="s">
        <v>677</v>
      </c>
      <c r="F188" s="108" t="s">
        <v>977</v>
      </c>
      <c r="G188" s="108" t="s">
        <v>1</v>
      </c>
      <c r="H188" s="108" t="s">
        <v>14</v>
      </c>
      <c r="I188" s="108" t="s">
        <v>14</v>
      </c>
      <c r="J188" s="109">
        <v>12294.6641979655</v>
      </c>
      <c r="K188" s="4"/>
      <c r="L188" s="4"/>
      <c r="M188" s="4"/>
      <c r="N188" s="4"/>
      <c r="O188" s="4"/>
      <c r="P188" s="4"/>
      <c r="Q188" s="4"/>
      <c r="R188" s="4"/>
      <c r="S188" s="4"/>
      <c r="T188" s="4"/>
      <c r="U188" s="4"/>
      <c r="V188" s="4"/>
      <c r="W188" s="4"/>
      <c r="X188" s="4"/>
      <c r="Y188" s="4"/>
      <c r="Z188" s="4"/>
      <c r="AA188" s="4"/>
      <c r="AB188" s="4"/>
      <c r="AC188" s="4"/>
      <c r="AD188" s="4"/>
      <c r="AE188" s="4"/>
      <c r="AF188" s="4"/>
      <c r="AG188" s="4"/>
    </row>
    <row r="189" spans="1:33" x14ac:dyDescent="0.25">
      <c r="A189" s="141">
        <v>186</v>
      </c>
      <c r="B189" s="108" t="s">
        <v>259</v>
      </c>
      <c r="C189" s="108" t="s">
        <v>482</v>
      </c>
      <c r="D189" s="108" t="s">
        <v>494</v>
      </c>
      <c r="E189" s="108" t="s">
        <v>678</v>
      </c>
      <c r="F189" s="108" t="s">
        <v>992</v>
      </c>
      <c r="G189" s="108" t="s">
        <v>1110</v>
      </c>
      <c r="H189" s="108" t="s">
        <v>17</v>
      </c>
      <c r="I189" s="108" t="s">
        <v>17</v>
      </c>
      <c r="J189" s="109">
        <v>42355.541856382501</v>
      </c>
      <c r="K189" s="4"/>
      <c r="L189" s="4"/>
      <c r="M189" s="4"/>
      <c r="N189" s="4"/>
      <c r="O189" s="4"/>
      <c r="P189" s="4"/>
      <c r="Q189" s="4"/>
      <c r="R189" s="4"/>
      <c r="S189" s="4"/>
      <c r="T189" s="4"/>
      <c r="U189" s="4"/>
      <c r="V189" s="4"/>
      <c r="W189" s="4"/>
      <c r="X189" s="4"/>
      <c r="Y189" s="4"/>
      <c r="Z189" s="4"/>
      <c r="AA189" s="4"/>
      <c r="AB189" s="4"/>
      <c r="AC189" s="4"/>
      <c r="AD189" s="4"/>
      <c r="AE189" s="4"/>
      <c r="AF189" s="4"/>
      <c r="AG189" s="4"/>
    </row>
    <row r="190" spans="1:33" ht="15" customHeight="1" x14ac:dyDescent="0.25">
      <c r="A190" s="141">
        <v>187</v>
      </c>
      <c r="B190" s="108" t="s">
        <v>100</v>
      </c>
      <c r="C190" s="108" t="s">
        <v>431</v>
      </c>
      <c r="D190" s="108" t="s">
        <v>16</v>
      </c>
      <c r="E190" s="108" t="s">
        <v>679</v>
      </c>
      <c r="F190" s="108" t="s">
        <v>993</v>
      </c>
      <c r="G190" s="108" t="s">
        <v>1149</v>
      </c>
      <c r="H190" s="108" t="s">
        <v>14</v>
      </c>
      <c r="I190" s="108" t="s">
        <v>14</v>
      </c>
      <c r="J190" s="109">
        <v>31751.170711545699</v>
      </c>
      <c r="K190" s="4"/>
      <c r="L190" s="4"/>
      <c r="M190" s="4"/>
      <c r="N190" s="4"/>
      <c r="O190" s="4"/>
      <c r="P190" s="4"/>
      <c r="Q190" s="4"/>
      <c r="R190" s="4"/>
      <c r="S190" s="4"/>
      <c r="T190" s="4"/>
      <c r="U190" s="4"/>
      <c r="V190" s="4"/>
      <c r="W190" s="4"/>
      <c r="X190" s="4"/>
      <c r="Y190" s="4"/>
      <c r="Z190" s="4"/>
      <c r="AA190" s="4"/>
      <c r="AB190" s="4"/>
      <c r="AC190" s="4"/>
      <c r="AD190" s="4"/>
      <c r="AE190" s="4"/>
      <c r="AF190" s="4"/>
      <c r="AG190" s="4"/>
    </row>
    <row r="191" spans="1:33" x14ac:dyDescent="0.25">
      <c r="A191" s="141">
        <v>188</v>
      </c>
      <c r="B191" s="108" t="s">
        <v>310</v>
      </c>
      <c r="C191" s="108" t="s">
        <v>441</v>
      </c>
      <c r="D191" s="108" t="s">
        <v>15</v>
      </c>
      <c r="E191" s="108" t="s">
        <v>680</v>
      </c>
      <c r="F191" s="108" t="s">
        <v>994</v>
      </c>
      <c r="G191" s="108" t="s">
        <v>1150</v>
      </c>
      <c r="H191" s="108" t="s">
        <v>14</v>
      </c>
      <c r="I191" s="108" t="s">
        <v>14</v>
      </c>
      <c r="J191" s="109">
        <v>76460.421764839804</v>
      </c>
      <c r="K191" s="4"/>
      <c r="L191" s="4"/>
      <c r="M191" s="4"/>
      <c r="N191" s="4"/>
      <c r="O191" s="4"/>
      <c r="P191" s="4"/>
      <c r="Q191" s="4"/>
      <c r="R191" s="4"/>
      <c r="S191" s="4"/>
      <c r="T191" s="4"/>
      <c r="U191" s="4"/>
      <c r="V191" s="4"/>
      <c r="W191" s="4"/>
      <c r="X191" s="4"/>
      <c r="Y191" s="4"/>
      <c r="Z191" s="4"/>
      <c r="AA191" s="4"/>
      <c r="AB191" s="4"/>
      <c r="AC191" s="4"/>
      <c r="AD191" s="4"/>
      <c r="AE191" s="4"/>
      <c r="AF191" s="4"/>
      <c r="AG191" s="4"/>
    </row>
    <row r="192" spans="1:33" x14ac:dyDescent="0.25">
      <c r="A192" s="141">
        <v>189</v>
      </c>
      <c r="B192" s="108" t="s">
        <v>258</v>
      </c>
      <c r="C192" s="108" t="s">
        <v>431</v>
      </c>
      <c r="D192" s="108" t="s">
        <v>16</v>
      </c>
      <c r="E192" s="108" t="s">
        <v>681</v>
      </c>
      <c r="F192" s="108" t="s">
        <v>995</v>
      </c>
      <c r="G192" s="108" t="s">
        <v>1151</v>
      </c>
      <c r="H192" s="108" t="s">
        <v>14</v>
      </c>
      <c r="I192" s="108" t="s">
        <v>14</v>
      </c>
      <c r="J192" s="109">
        <v>28086.3496202602</v>
      </c>
      <c r="K192" s="4"/>
      <c r="L192" s="4"/>
      <c r="M192" s="4"/>
      <c r="N192" s="4"/>
      <c r="O192" s="4"/>
      <c r="P192" s="4"/>
      <c r="Q192" s="4"/>
      <c r="R192" s="4"/>
      <c r="S192" s="4"/>
      <c r="T192" s="4"/>
      <c r="U192" s="4"/>
      <c r="V192" s="4"/>
      <c r="W192" s="4"/>
      <c r="X192" s="4"/>
      <c r="Y192" s="4"/>
      <c r="Z192" s="4"/>
      <c r="AA192" s="4"/>
      <c r="AB192" s="4"/>
      <c r="AC192" s="4"/>
      <c r="AD192" s="4"/>
      <c r="AE192" s="4"/>
      <c r="AF192" s="4"/>
      <c r="AG192" s="4"/>
    </row>
    <row r="193" spans="1:33" x14ac:dyDescent="0.25">
      <c r="A193" s="141">
        <v>190</v>
      </c>
      <c r="B193" s="108" t="s">
        <v>362</v>
      </c>
      <c r="C193" s="108" t="s">
        <v>431</v>
      </c>
      <c r="D193" s="108" t="s">
        <v>19</v>
      </c>
      <c r="E193" s="108" t="s">
        <v>682</v>
      </c>
      <c r="F193" s="108" t="s">
        <v>996</v>
      </c>
      <c r="G193" s="108" t="s">
        <v>1126</v>
      </c>
      <c r="H193" s="108" t="s">
        <v>18</v>
      </c>
      <c r="I193" s="108" t="s">
        <v>18</v>
      </c>
      <c r="J193" s="109">
        <v>8855.4685847071305</v>
      </c>
      <c r="K193" s="4"/>
      <c r="L193" s="4"/>
      <c r="M193" s="4"/>
      <c r="N193" s="4"/>
      <c r="O193" s="4"/>
      <c r="P193" s="4"/>
      <c r="Q193" s="4"/>
      <c r="R193" s="4"/>
      <c r="S193" s="4"/>
      <c r="T193" s="4"/>
      <c r="U193" s="4"/>
      <c r="V193" s="4"/>
      <c r="W193" s="4"/>
      <c r="X193" s="4"/>
      <c r="Y193" s="4"/>
      <c r="Z193" s="4"/>
      <c r="AA193" s="4"/>
      <c r="AB193" s="4"/>
      <c r="AC193" s="4"/>
      <c r="AD193" s="4"/>
      <c r="AE193" s="4"/>
      <c r="AF193" s="4"/>
      <c r="AG193" s="4"/>
    </row>
    <row r="194" spans="1:33" x14ac:dyDescent="0.25">
      <c r="A194" s="141">
        <v>191</v>
      </c>
      <c r="B194" s="108" t="s">
        <v>416</v>
      </c>
      <c r="C194" s="108" t="s">
        <v>431</v>
      </c>
      <c r="D194" s="108" t="s">
        <v>21</v>
      </c>
      <c r="E194" s="108" t="s">
        <v>4</v>
      </c>
      <c r="F194" s="108" t="s">
        <v>997</v>
      </c>
      <c r="G194" s="108" t="s">
        <v>5</v>
      </c>
      <c r="H194" s="108" t="s">
        <v>1166</v>
      </c>
      <c r="I194" s="108" t="s">
        <v>1166</v>
      </c>
      <c r="J194" s="109">
        <v>706104.46347217704</v>
      </c>
      <c r="K194" s="4"/>
      <c r="L194" s="4"/>
      <c r="M194" s="4"/>
      <c r="N194" s="4"/>
      <c r="O194" s="4"/>
      <c r="P194" s="4"/>
      <c r="Q194" s="4"/>
      <c r="R194" s="4"/>
      <c r="S194" s="4"/>
      <c r="T194" s="4"/>
      <c r="U194" s="4"/>
      <c r="V194" s="4"/>
      <c r="W194" s="4"/>
      <c r="X194" s="4"/>
      <c r="Y194" s="4"/>
      <c r="Z194" s="4"/>
      <c r="AA194" s="4"/>
      <c r="AB194" s="4"/>
      <c r="AC194" s="4"/>
      <c r="AD194" s="4"/>
      <c r="AE194" s="4"/>
      <c r="AF194" s="4"/>
      <c r="AG194" s="4"/>
    </row>
    <row r="195" spans="1:33" x14ac:dyDescent="0.25">
      <c r="A195" s="141">
        <v>192</v>
      </c>
      <c r="B195" s="108" t="s">
        <v>282</v>
      </c>
      <c r="C195" s="108" t="s">
        <v>431</v>
      </c>
      <c r="D195" s="108" t="s">
        <v>15</v>
      </c>
      <c r="E195" s="108" t="s">
        <v>683</v>
      </c>
      <c r="F195" s="108" t="s">
        <v>998</v>
      </c>
      <c r="G195" s="108" t="s">
        <v>1131</v>
      </c>
      <c r="H195" s="108" t="s">
        <v>14</v>
      </c>
      <c r="I195" s="108" t="s">
        <v>14</v>
      </c>
      <c r="J195" s="109">
        <v>49672.375646326997</v>
      </c>
      <c r="K195" s="4"/>
      <c r="L195" s="4"/>
      <c r="M195" s="4"/>
      <c r="N195" s="4"/>
      <c r="O195" s="4"/>
      <c r="P195" s="4"/>
      <c r="Q195" s="4"/>
      <c r="R195" s="4"/>
      <c r="S195" s="4"/>
      <c r="T195" s="4"/>
      <c r="U195" s="4"/>
      <c r="V195" s="4"/>
      <c r="W195" s="4"/>
      <c r="X195" s="4"/>
      <c r="Y195" s="4"/>
      <c r="Z195" s="4"/>
      <c r="AA195" s="4"/>
      <c r="AB195" s="4"/>
      <c r="AC195" s="4"/>
      <c r="AD195" s="4"/>
      <c r="AE195" s="4"/>
      <c r="AF195" s="4"/>
      <c r="AG195" s="4"/>
    </row>
    <row r="196" spans="1:33" x14ac:dyDescent="0.25">
      <c r="A196" s="141">
        <v>193</v>
      </c>
      <c r="B196" s="108" t="s">
        <v>318</v>
      </c>
      <c r="C196" s="108" t="s">
        <v>483</v>
      </c>
      <c r="D196" s="108" t="s">
        <v>15</v>
      </c>
      <c r="E196" s="108" t="s">
        <v>684</v>
      </c>
      <c r="F196" s="108" t="s">
        <v>999</v>
      </c>
      <c r="G196" s="108" t="s">
        <v>1106</v>
      </c>
      <c r="H196" s="108" t="s">
        <v>14</v>
      </c>
      <c r="I196" s="108" t="s">
        <v>14</v>
      </c>
      <c r="J196" s="109">
        <v>24352.4261917652</v>
      </c>
      <c r="K196" s="4"/>
      <c r="L196" s="4"/>
      <c r="M196" s="4"/>
      <c r="N196" s="4"/>
      <c r="O196" s="4"/>
      <c r="P196" s="4"/>
      <c r="Q196" s="4"/>
      <c r="R196" s="4"/>
      <c r="S196" s="4"/>
      <c r="T196" s="4"/>
      <c r="U196" s="4"/>
      <c r="V196" s="4"/>
      <c r="W196" s="4"/>
      <c r="X196" s="4"/>
      <c r="Y196" s="4"/>
      <c r="Z196" s="4"/>
      <c r="AA196" s="4"/>
      <c r="AB196" s="4"/>
      <c r="AC196" s="4"/>
      <c r="AD196" s="4"/>
      <c r="AE196" s="4"/>
      <c r="AF196" s="4"/>
      <c r="AG196" s="4"/>
    </row>
    <row r="197" spans="1:33" x14ac:dyDescent="0.25">
      <c r="A197" s="141">
        <v>194</v>
      </c>
      <c r="B197" s="108" t="s">
        <v>106</v>
      </c>
      <c r="C197" s="108" t="s">
        <v>431</v>
      </c>
      <c r="D197" s="108" t="s">
        <v>19</v>
      </c>
      <c r="E197" s="108" t="s">
        <v>685</v>
      </c>
      <c r="F197" s="108" t="s">
        <v>1000</v>
      </c>
      <c r="G197" s="108" t="s">
        <v>1134</v>
      </c>
      <c r="H197" s="108" t="s">
        <v>18</v>
      </c>
      <c r="I197" s="108" t="s">
        <v>18</v>
      </c>
      <c r="J197" s="109">
        <v>6310.8480357564504</v>
      </c>
      <c r="K197" s="4"/>
      <c r="L197" s="4"/>
      <c r="M197" s="4"/>
      <c r="N197" s="4"/>
      <c r="O197" s="4"/>
      <c r="P197" s="4"/>
      <c r="Q197" s="4"/>
      <c r="R197" s="4"/>
      <c r="S197" s="4"/>
      <c r="T197" s="4"/>
      <c r="U197" s="4"/>
      <c r="V197" s="4"/>
      <c r="W197" s="4"/>
      <c r="X197" s="4"/>
      <c r="Y197" s="4"/>
      <c r="Z197" s="4"/>
      <c r="AA197" s="4"/>
      <c r="AB197" s="4"/>
      <c r="AC197" s="4"/>
      <c r="AD197" s="4"/>
      <c r="AE197" s="4"/>
      <c r="AF197" s="4"/>
      <c r="AG197" s="4"/>
    </row>
    <row r="198" spans="1:33" x14ac:dyDescent="0.25">
      <c r="A198" s="141">
        <v>195</v>
      </c>
      <c r="B198" s="108" t="s">
        <v>385</v>
      </c>
      <c r="C198" s="108" t="s">
        <v>431</v>
      </c>
      <c r="D198" s="108" t="s">
        <v>19</v>
      </c>
      <c r="E198" s="108" t="s">
        <v>686</v>
      </c>
      <c r="F198" s="108" t="s">
        <v>1001</v>
      </c>
      <c r="G198" s="108" t="s">
        <v>1126</v>
      </c>
      <c r="H198" s="108" t="s">
        <v>18</v>
      </c>
      <c r="I198" s="108" t="s">
        <v>18</v>
      </c>
      <c r="J198" s="109">
        <v>6304.4427865698699</v>
      </c>
      <c r="K198" s="4"/>
      <c r="L198" s="4"/>
      <c r="M198" s="4"/>
      <c r="N198" s="4"/>
      <c r="O198" s="4"/>
      <c r="P198" s="4"/>
      <c r="Q198" s="4"/>
      <c r="R198" s="4"/>
      <c r="S198" s="4"/>
      <c r="T198" s="4"/>
      <c r="U198" s="4"/>
      <c r="V198" s="4"/>
      <c r="W198" s="4"/>
      <c r="X198" s="4"/>
      <c r="Y198" s="4"/>
      <c r="Z198" s="4"/>
      <c r="AA198" s="4"/>
      <c r="AB198" s="4"/>
      <c r="AC198" s="4"/>
      <c r="AD198" s="4"/>
      <c r="AE198" s="4"/>
      <c r="AF198" s="4"/>
      <c r="AG198" s="4"/>
    </row>
    <row r="199" spans="1:33" x14ac:dyDescent="0.25">
      <c r="A199" s="141">
        <v>196</v>
      </c>
      <c r="B199" s="108" t="s">
        <v>322</v>
      </c>
      <c r="C199" s="108" t="s">
        <v>449</v>
      </c>
      <c r="D199" s="108" t="s">
        <v>21</v>
      </c>
      <c r="E199" s="108" t="s">
        <v>687</v>
      </c>
      <c r="F199" s="108" t="s">
        <v>857</v>
      </c>
      <c r="G199" s="108" t="s">
        <v>1123</v>
      </c>
      <c r="H199" s="108" t="s">
        <v>1166</v>
      </c>
      <c r="I199" s="108" t="s">
        <v>1166</v>
      </c>
      <c r="J199" s="109">
        <v>896410.954126255</v>
      </c>
      <c r="K199" s="4"/>
      <c r="L199" s="4"/>
      <c r="M199" s="4"/>
      <c r="N199" s="4"/>
      <c r="O199" s="4"/>
      <c r="P199" s="4"/>
      <c r="Q199" s="4"/>
      <c r="R199" s="4"/>
      <c r="S199" s="4"/>
      <c r="T199" s="4"/>
      <c r="U199" s="4"/>
      <c r="V199" s="4"/>
      <c r="W199" s="4"/>
      <c r="X199" s="4"/>
      <c r="Y199" s="4"/>
      <c r="Z199" s="4"/>
      <c r="AA199" s="4"/>
      <c r="AB199" s="4"/>
      <c r="AC199" s="4"/>
      <c r="AD199" s="4"/>
      <c r="AE199" s="4"/>
      <c r="AF199" s="4"/>
      <c r="AG199" s="4"/>
    </row>
    <row r="200" spans="1:33" x14ac:dyDescent="0.25">
      <c r="A200" s="141">
        <v>197</v>
      </c>
      <c r="B200" s="108" t="s">
        <v>421</v>
      </c>
      <c r="C200" s="108" t="s">
        <v>431</v>
      </c>
      <c r="D200" s="108" t="s">
        <v>19</v>
      </c>
      <c r="E200" s="108" t="s">
        <v>688</v>
      </c>
      <c r="F200" s="108" t="s">
        <v>977</v>
      </c>
      <c r="G200" s="108" t="s">
        <v>1</v>
      </c>
      <c r="H200" s="108" t="s">
        <v>14</v>
      </c>
      <c r="I200" s="108" t="s">
        <v>14</v>
      </c>
      <c r="J200" s="109">
        <v>19260.2391347718</v>
      </c>
      <c r="K200" s="4"/>
      <c r="L200" s="4"/>
      <c r="M200" s="4"/>
      <c r="N200" s="4"/>
      <c r="O200" s="4"/>
      <c r="P200" s="4"/>
      <c r="Q200" s="4"/>
      <c r="R200" s="4"/>
      <c r="S200" s="4"/>
      <c r="T200" s="4"/>
      <c r="U200" s="4"/>
      <c r="V200" s="4"/>
      <c r="W200" s="4"/>
      <c r="X200" s="4"/>
      <c r="Y200" s="4"/>
      <c r="Z200" s="4"/>
      <c r="AA200" s="4"/>
      <c r="AB200" s="4"/>
      <c r="AC200" s="4"/>
      <c r="AD200" s="4"/>
      <c r="AE200" s="4"/>
      <c r="AF200" s="4"/>
      <c r="AG200" s="4"/>
    </row>
    <row r="201" spans="1:33" x14ac:dyDescent="0.25">
      <c r="A201" s="141">
        <v>198</v>
      </c>
      <c r="B201" s="108" t="s">
        <v>99</v>
      </c>
      <c r="C201" s="108" t="s">
        <v>431</v>
      </c>
      <c r="D201" s="108" t="s">
        <v>494</v>
      </c>
      <c r="E201" s="108" t="s">
        <v>689</v>
      </c>
      <c r="F201" s="108" t="s">
        <v>1002</v>
      </c>
      <c r="G201" s="108" t="s">
        <v>1152</v>
      </c>
      <c r="H201" s="108" t="s">
        <v>17</v>
      </c>
      <c r="I201" s="108" t="s">
        <v>17</v>
      </c>
      <c r="J201" s="109">
        <v>555524.43829571898</v>
      </c>
      <c r="K201" s="4"/>
      <c r="L201" s="4"/>
      <c r="M201" s="4"/>
      <c r="N201" s="4"/>
      <c r="O201" s="4"/>
      <c r="P201" s="4"/>
      <c r="Q201" s="4"/>
      <c r="R201" s="4"/>
      <c r="S201" s="4"/>
      <c r="T201" s="4"/>
      <c r="U201" s="4"/>
      <c r="V201" s="4"/>
      <c r="W201" s="4"/>
      <c r="X201" s="4"/>
      <c r="Y201" s="4"/>
      <c r="Z201" s="4"/>
      <c r="AA201" s="4"/>
      <c r="AB201" s="4"/>
      <c r="AC201" s="4"/>
      <c r="AD201" s="4"/>
      <c r="AE201" s="4"/>
      <c r="AF201" s="4"/>
      <c r="AG201" s="4"/>
    </row>
    <row r="202" spans="1:33" x14ac:dyDescent="0.25">
      <c r="A202" s="141">
        <v>199</v>
      </c>
      <c r="B202" s="108" t="s">
        <v>351</v>
      </c>
      <c r="C202" s="108" t="s">
        <v>433</v>
      </c>
      <c r="D202" s="108" t="s">
        <v>19</v>
      </c>
      <c r="E202" s="108" t="s">
        <v>690</v>
      </c>
      <c r="F202" s="108" t="s">
        <v>1003</v>
      </c>
      <c r="G202" s="108" t="s">
        <v>1</v>
      </c>
      <c r="H202" s="108" t="s">
        <v>18</v>
      </c>
      <c r="I202" s="108" t="s">
        <v>18</v>
      </c>
      <c r="J202" s="109">
        <v>346908.103054534</v>
      </c>
      <c r="K202" s="4"/>
      <c r="L202" s="4"/>
      <c r="M202" s="4"/>
      <c r="N202" s="4"/>
      <c r="O202" s="4"/>
      <c r="P202" s="4"/>
      <c r="Q202" s="4"/>
      <c r="R202" s="4"/>
      <c r="S202" s="4"/>
      <c r="T202" s="4"/>
      <c r="U202" s="4"/>
      <c r="V202" s="4"/>
      <c r="W202" s="4"/>
      <c r="X202" s="4"/>
      <c r="Y202" s="4"/>
      <c r="Z202" s="4"/>
      <c r="AA202" s="4"/>
      <c r="AB202" s="4"/>
      <c r="AC202" s="4"/>
      <c r="AD202" s="4"/>
      <c r="AE202" s="4"/>
      <c r="AF202" s="4"/>
      <c r="AG202" s="4"/>
    </row>
    <row r="203" spans="1:33" x14ac:dyDescent="0.25">
      <c r="A203" s="141">
        <v>200</v>
      </c>
      <c r="B203" s="108" t="s">
        <v>192</v>
      </c>
      <c r="C203" s="108" t="s">
        <v>431</v>
      </c>
      <c r="D203" s="108" t="s">
        <v>21</v>
      </c>
      <c r="E203" s="108" t="s">
        <v>691</v>
      </c>
      <c r="F203" s="108" t="s">
        <v>1004</v>
      </c>
      <c r="G203" s="108" t="s">
        <v>1133</v>
      </c>
      <c r="H203" s="108" t="s">
        <v>1166</v>
      </c>
      <c r="I203" s="108" t="s">
        <v>1166</v>
      </c>
      <c r="J203" s="109">
        <v>657327.77440837305</v>
      </c>
      <c r="K203" s="4"/>
      <c r="L203" s="4"/>
      <c r="M203" s="4"/>
      <c r="N203" s="4"/>
      <c r="O203" s="4"/>
      <c r="P203" s="4"/>
      <c r="Q203" s="4"/>
      <c r="R203" s="4"/>
      <c r="S203" s="4"/>
      <c r="T203" s="4"/>
      <c r="U203" s="4"/>
      <c r="V203" s="4"/>
      <c r="W203" s="4"/>
      <c r="X203" s="4"/>
      <c r="Y203" s="4"/>
      <c r="Z203" s="4"/>
      <c r="AA203" s="4"/>
      <c r="AB203" s="4"/>
      <c r="AC203" s="4"/>
      <c r="AD203" s="4"/>
      <c r="AE203" s="4"/>
      <c r="AF203" s="4"/>
      <c r="AG203" s="4"/>
    </row>
    <row r="204" spans="1:33" x14ac:dyDescent="0.25">
      <c r="A204" s="141">
        <v>201</v>
      </c>
      <c r="B204" s="108" t="s">
        <v>414</v>
      </c>
      <c r="C204" s="108" t="s">
        <v>431</v>
      </c>
      <c r="D204" s="108" t="s">
        <v>19</v>
      </c>
      <c r="E204" s="108" t="s">
        <v>3</v>
      </c>
      <c r="F204" s="108" t="s">
        <v>989</v>
      </c>
      <c r="G204" s="108" t="s">
        <v>2</v>
      </c>
      <c r="H204" s="108" t="s">
        <v>18</v>
      </c>
      <c r="I204" s="108" t="s">
        <v>18</v>
      </c>
      <c r="J204" s="109">
        <v>62239.590728451003</v>
      </c>
      <c r="K204" s="4"/>
      <c r="L204" s="4"/>
      <c r="M204" s="4"/>
      <c r="N204" s="4"/>
      <c r="O204" s="4"/>
      <c r="P204" s="4"/>
      <c r="Q204" s="4"/>
      <c r="R204" s="4"/>
      <c r="S204" s="4"/>
      <c r="T204" s="4"/>
      <c r="U204" s="4"/>
      <c r="V204" s="4"/>
      <c r="W204" s="4"/>
      <c r="X204" s="4"/>
      <c r="Y204" s="4"/>
      <c r="Z204" s="4"/>
      <c r="AA204" s="4"/>
      <c r="AB204" s="4"/>
      <c r="AC204" s="4"/>
      <c r="AD204" s="4"/>
      <c r="AE204" s="4"/>
      <c r="AF204" s="4"/>
      <c r="AG204" s="4"/>
    </row>
    <row r="205" spans="1:33" x14ac:dyDescent="0.25">
      <c r="A205" s="141">
        <v>202</v>
      </c>
      <c r="B205" s="108" t="s">
        <v>415</v>
      </c>
      <c r="C205" s="108" t="s">
        <v>431</v>
      </c>
      <c r="D205" s="108" t="s">
        <v>19</v>
      </c>
      <c r="E205" s="108" t="s">
        <v>10</v>
      </c>
      <c r="F205" s="108" t="s">
        <v>969</v>
      </c>
      <c r="G205" s="108" t="s">
        <v>1</v>
      </c>
      <c r="H205" s="108" t="s">
        <v>14</v>
      </c>
      <c r="I205" s="108" t="s">
        <v>14</v>
      </c>
      <c r="J205" s="109">
        <v>22607.837288717499</v>
      </c>
      <c r="K205" s="4"/>
      <c r="L205" s="4"/>
      <c r="M205" s="4"/>
      <c r="N205" s="4"/>
      <c r="O205" s="4"/>
      <c r="P205" s="4"/>
      <c r="Q205" s="4"/>
      <c r="R205" s="4"/>
      <c r="S205" s="4"/>
      <c r="T205" s="4"/>
      <c r="U205" s="4"/>
      <c r="V205" s="4"/>
      <c r="W205" s="4"/>
      <c r="X205" s="4"/>
      <c r="Y205" s="4"/>
      <c r="Z205" s="4"/>
      <c r="AA205" s="4"/>
      <c r="AB205" s="4"/>
      <c r="AC205" s="4"/>
      <c r="AD205" s="4"/>
      <c r="AE205" s="4"/>
      <c r="AF205" s="4"/>
      <c r="AG205" s="4"/>
    </row>
    <row r="206" spans="1:33" x14ac:dyDescent="0.25">
      <c r="A206" s="141">
        <v>203</v>
      </c>
      <c r="B206" s="108" t="s">
        <v>423</v>
      </c>
      <c r="C206" s="108" t="s">
        <v>431</v>
      </c>
      <c r="D206" s="108" t="s">
        <v>15</v>
      </c>
      <c r="E206" s="108" t="s">
        <v>692</v>
      </c>
      <c r="F206" s="108" t="s">
        <v>1005</v>
      </c>
      <c r="G206" s="108" t="s">
        <v>1131</v>
      </c>
      <c r="H206" s="108" t="s">
        <v>14</v>
      </c>
      <c r="I206" s="108" t="s">
        <v>14</v>
      </c>
      <c r="J206" s="109">
        <v>169851.87105245999</v>
      </c>
      <c r="K206" s="4"/>
      <c r="L206" s="4"/>
      <c r="M206" s="4"/>
      <c r="N206" s="4"/>
      <c r="O206" s="4"/>
      <c r="P206" s="4"/>
      <c r="Q206" s="4"/>
      <c r="R206" s="4"/>
      <c r="S206" s="4"/>
      <c r="T206" s="4"/>
      <c r="U206" s="4"/>
      <c r="V206" s="4"/>
      <c r="W206" s="4"/>
      <c r="X206" s="4"/>
      <c r="Y206" s="4"/>
      <c r="Z206" s="4"/>
      <c r="AA206" s="4"/>
      <c r="AB206" s="4"/>
      <c r="AC206" s="4"/>
      <c r="AD206" s="4"/>
      <c r="AE206" s="4"/>
      <c r="AF206" s="4"/>
      <c r="AG206" s="4"/>
    </row>
    <row r="207" spans="1:33" x14ac:dyDescent="0.25">
      <c r="A207" s="141">
        <v>204</v>
      </c>
      <c r="B207" s="108" t="s">
        <v>334</v>
      </c>
      <c r="C207" s="108" t="s">
        <v>1189</v>
      </c>
      <c r="D207" s="108" t="s">
        <v>21</v>
      </c>
      <c r="E207" s="108" t="s">
        <v>693</v>
      </c>
      <c r="F207" s="108" t="s">
        <v>1006</v>
      </c>
      <c r="G207" s="108" t="s">
        <v>0</v>
      </c>
      <c r="H207" s="108" t="s">
        <v>1166</v>
      </c>
      <c r="I207" s="108" t="s">
        <v>1166</v>
      </c>
      <c r="J207" s="109">
        <v>2367357.4688314502</v>
      </c>
      <c r="K207" s="4"/>
      <c r="L207" s="4"/>
      <c r="M207" s="4"/>
      <c r="N207" s="4"/>
      <c r="O207" s="4"/>
      <c r="P207" s="4"/>
      <c r="Q207" s="4"/>
      <c r="R207" s="4"/>
      <c r="S207" s="4"/>
      <c r="T207" s="4"/>
      <c r="U207" s="4"/>
      <c r="V207" s="4"/>
      <c r="W207" s="4"/>
      <c r="X207" s="4"/>
      <c r="Y207" s="4"/>
      <c r="Z207" s="4"/>
      <c r="AA207" s="4"/>
      <c r="AB207" s="4"/>
      <c r="AC207" s="4"/>
      <c r="AD207" s="4"/>
      <c r="AE207" s="4"/>
      <c r="AF207" s="4"/>
      <c r="AG207" s="4"/>
    </row>
    <row r="208" spans="1:33" x14ac:dyDescent="0.25">
      <c r="A208" s="141">
        <v>205</v>
      </c>
      <c r="B208" s="108" t="s">
        <v>102</v>
      </c>
      <c r="C208" s="108" t="s">
        <v>481</v>
      </c>
      <c r="D208" s="108" t="s">
        <v>21</v>
      </c>
      <c r="E208" s="108" t="s">
        <v>694</v>
      </c>
      <c r="F208" s="108" t="s">
        <v>1007</v>
      </c>
      <c r="G208" s="108" t="s">
        <v>1139</v>
      </c>
      <c r="H208" s="108" t="s">
        <v>1166</v>
      </c>
      <c r="I208" s="108" t="s">
        <v>1166</v>
      </c>
      <c r="J208" s="109">
        <v>862895.27290204703</v>
      </c>
      <c r="K208" s="4"/>
      <c r="L208" s="4"/>
      <c r="M208" s="4"/>
      <c r="N208" s="4"/>
      <c r="O208" s="4"/>
      <c r="P208" s="4"/>
      <c r="Q208" s="4"/>
      <c r="R208" s="4"/>
      <c r="S208" s="4"/>
      <c r="T208" s="4"/>
      <c r="U208" s="4"/>
      <c r="V208" s="4"/>
      <c r="W208" s="4"/>
      <c r="X208" s="4"/>
      <c r="Y208" s="4"/>
      <c r="Z208" s="4"/>
      <c r="AA208" s="4"/>
      <c r="AB208" s="4"/>
      <c r="AC208" s="4"/>
      <c r="AD208" s="4"/>
      <c r="AE208" s="4"/>
      <c r="AF208" s="4"/>
      <c r="AG208" s="4"/>
    </row>
    <row r="209" spans="1:33" x14ac:dyDescent="0.25">
      <c r="A209" s="141">
        <v>206</v>
      </c>
      <c r="B209" s="108" t="s">
        <v>276</v>
      </c>
      <c r="C209" s="108" t="s">
        <v>1187</v>
      </c>
      <c r="D209" s="108" t="s">
        <v>494</v>
      </c>
      <c r="E209" s="108" t="s">
        <v>695</v>
      </c>
      <c r="F209" s="108" t="s">
        <v>1008</v>
      </c>
      <c r="G209" s="108" t="s">
        <v>1153</v>
      </c>
      <c r="H209" s="108" t="s">
        <v>1166</v>
      </c>
      <c r="I209" s="108" t="s">
        <v>1166</v>
      </c>
      <c r="J209" s="109">
        <v>1958014.41698122</v>
      </c>
      <c r="K209" s="4"/>
      <c r="L209" s="4"/>
      <c r="M209" s="4"/>
      <c r="N209" s="4"/>
      <c r="O209" s="4"/>
      <c r="P209" s="4"/>
      <c r="Q209" s="4"/>
      <c r="R209" s="4"/>
      <c r="S209" s="4"/>
      <c r="T209" s="4"/>
      <c r="U209" s="4"/>
      <c r="V209" s="4"/>
      <c r="W209" s="4"/>
      <c r="X209" s="4"/>
      <c r="Y209" s="4"/>
      <c r="Z209" s="4"/>
      <c r="AA209" s="4"/>
      <c r="AB209" s="4"/>
      <c r="AC209" s="4"/>
      <c r="AD209" s="4"/>
      <c r="AE209" s="4"/>
      <c r="AF209" s="4"/>
      <c r="AG209" s="4"/>
    </row>
    <row r="210" spans="1:33" x14ac:dyDescent="0.25">
      <c r="A210" s="141">
        <v>207</v>
      </c>
      <c r="B210" s="108" t="s">
        <v>103</v>
      </c>
      <c r="C210" s="108" t="s">
        <v>461</v>
      </c>
      <c r="D210" s="108" t="s">
        <v>21</v>
      </c>
      <c r="E210" s="108" t="s">
        <v>696</v>
      </c>
      <c r="F210" s="108" t="s">
        <v>1009</v>
      </c>
      <c r="G210" s="108" t="s">
        <v>1132</v>
      </c>
      <c r="H210" s="108" t="s">
        <v>1166</v>
      </c>
      <c r="I210" s="108" t="s">
        <v>1166</v>
      </c>
      <c r="J210" s="109">
        <v>116749.240340844</v>
      </c>
      <c r="K210" s="4"/>
      <c r="L210" s="4"/>
      <c r="M210" s="4"/>
      <c r="N210" s="4"/>
      <c r="O210" s="4"/>
      <c r="P210" s="4"/>
      <c r="Q210" s="4"/>
      <c r="R210" s="4"/>
      <c r="S210" s="4"/>
      <c r="T210" s="4"/>
      <c r="U210" s="4"/>
      <c r="V210" s="4"/>
      <c r="W210" s="4"/>
      <c r="X210" s="4"/>
      <c r="Y210" s="4"/>
      <c r="Z210" s="4"/>
      <c r="AA210" s="4"/>
      <c r="AB210" s="4"/>
      <c r="AC210" s="4"/>
      <c r="AD210" s="4"/>
      <c r="AE210" s="4"/>
      <c r="AF210" s="4"/>
      <c r="AG210" s="4"/>
    </row>
    <row r="211" spans="1:33" x14ac:dyDescent="0.25">
      <c r="A211" s="141">
        <v>208</v>
      </c>
      <c r="B211" s="108" t="s">
        <v>272</v>
      </c>
      <c r="C211" s="108" t="s">
        <v>431</v>
      </c>
      <c r="D211" s="108" t="s">
        <v>494</v>
      </c>
      <c r="E211" s="108" t="s">
        <v>697</v>
      </c>
      <c r="F211" s="108" t="s">
        <v>1010</v>
      </c>
      <c r="G211" s="108" t="s">
        <v>1154</v>
      </c>
      <c r="H211" s="108" t="s">
        <v>22</v>
      </c>
      <c r="I211" s="108" t="s">
        <v>22</v>
      </c>
      <c r="J211" s="109">
        <v>135922.64617429799</v>
      </c>
      <c r="K211" s="4"/>
      <c r="L211" s="4"/>
      <c r="M211" s="4"/>
      <c r="N211" s="4"/>
      <c r="O211" s="4"/>
      <c r="P211" s="4"/>
      <c r="Q211" s="4"/>
      <c r="R211" s="4"/>
      <c r="S211" s="4"/>
      <c r="T211" s="4"/>
      <c r="U211" s="4"/>
      <c r="V211" s="4"/>
      <c r="W211" s="4"/>
      <c r="X211" s="4"/>
      <c r="Y211" s="4"/>
      <c r="Z211" s="4"/>
      <c r="AA211" s="4"/>
      <c r="AB211" s="4"/>
      <c r="AC211" s="4"/>
      <c r="AD211" s="4"/>
      <c r="AE211" s="4"/>
      <c r="AF211" s="4"/>
      <c r="AG211" s="4"/>
    </row>
    <row r="212" spans="1:33" x14ac:dyDescent="0.25">
      <c r="A212" s="141">
        <v>209</v>
      </c>
      <c r="B212" s="108" t="s">
        <v>230</v>
      </c>
      <c r="C212" s="108" t="s">
        <v>431</v>
      </c>
      <c r="D212" s="108" t="s">
        <v>19</v>
      </c>
      <c r="E212" s="108" t="s">
        <v>698</v>
      </c>
      <c r="F212" s="108" t="s">
        <v>977</v>
      </c>
      <c r="G212" s="108" t="s">
        <v>1</v>
      </c>
      <c r="H212" s="108" t="s">
        <v>14</v>
      </c>
      <c r="I212" s="108" t="s">
        <v>14</v>
      </c>
      <c r="J212" s="109">
        <v>18934.545552497799</v>
      </c>
      <c r="K212" s="4"/>
      <c r="L212" s="4"/>
      <c r="M212" s="4"/>
      <c r="N212" s="4"/>
      <c r="O212" s="4"/>
      <c r="P212" s="4"/>
      <c r="Q212" s="4"/>
      <c r="R212" s="4"/>
      <c r="S212" s="4"/>
      <c r="T212" s="4"/>
      <c r="U212" s="4"/>
      <c r="V212" s="4"/>
      <c r="W212" s="4"/>
      <c r="X212" s="4"/>
      <c r="Y212" s="4"/>
      <c r="Z212" s="4"/>
      <c r="AA212" s="4"/>
      <c r="AB212" s="4"/>
      <c r="AC212" s="4"/>
      <c r="AD212" s="4"/>
      <c r="AE212" s="4"/>
      <c r="AF212" s="4"/>
      <c r="AG212" s="4"/>
    </row>
    <row r="213" spans="1:33" x14ac:dyDescent="0.25">
      <c r="A213" s="141">
        <v>210</v>
      </c>
      <c r="B213" s="108" t="s">
        <v>422</v>
      </c>
      <c r="C213" s="108" t="s">
        <v>476</v>
      </c>
      <c r="D213" s="108" t="s">
        <v>21</v>
      </c>
      <c r="E213" s="108" t="s">
        <v>699</v>
      </c>
      <c r="F213" s="108" t="s">
        <v>1011</v>
      </c>
      <c r="G213" s="108" t="s">
        <v>1123</v>
      </c>
      <c r="H213" s="108" t="s">
        <v>1166</v>
      </c>
      <c r="I213" s="108" t="s">
        <v>1166</v>
      </c>
      <c r="J213" s="109">
        <v>2252775.7128075999</v>
      </c>
      <c r="K213" s="4"/>
      <c r="L213" s="4"/>
      <c r="M213" s="4"/>
      <c r="N213" s="4"/>
      <c r="O213" s="4"/>
      <c r="P213" s="4"/>
      <c r="Q213" s="4"/>
      <c r="R213" s="4"/>
      <c r="S213" s="4"/>
      <c r="T213" s="4"/>
      <c r="U213" s="4"/>
      <c r="V213" s="4"/>
      <c r="W213" s="4"/>
      <c r="X213" s="4"/>
      <c r="Y213" s="4"/>
      <c r="Z213" s="4"/>
      <c r="AA213" s="4"/>
      <c r="AB213" s="4"/>
      <c r="AC213" s="4"/>
      <c r="AD213" s="4"/>
      <c r="AE213" s="4"/>
      <c r="AF213" s="4"/>
      <c r="AG213" s="4"/>
    </row>
    <row r="214" spans="1:33" x14ac:dyDescent="0.25">
      <c r="A214" s="141">
        <v>211</v>
      </c>
      <c r="B214" s="108" t="s">
        <v>333</v>
      </c>
      <c r="C214" s="108" t="s">
        <v>1187</v>
      </c>
      <c r="D214" s="108" t="s">
        <v>21</v>
      </c>
      <c r="E214" s="108" t="s">
        <v>700</v>
      </c>
      <c r="F214" s="108" t="s">
        <v>1012</v>
      </c>
      <c r="G214" s="108" t="s">
        <v>0</v>
      </c>
      <c r="H214" s="108" t="s">
        <v>1166</v>
      </c>
      <c r="I214" s="108" t="s">
        <v>1166</v>
      </c>
      <c r="J214" s="109">
        <v>538157.14657558</v>
      </c>
      <c r="K214" s="4"/>
      <c r="L214" s="4"/>
      <c r="M214" s="4"/>
      <c r="N214" s="4"/>
      <c r="O214" s="4"/>
      <c r="P214" s="4"/>
      <c r="Q214" s="4"/>
      <c r="R214" s="4"/>
      <c r="S214" s="4"/>
      <c r="T214" s="4"/>
      <c r="U214" s="4"/>
      <c r="V214" s="4"/>
      <c r="W214" s="4"/>
      <c r="X214" s="4"/>
      <c r="Y214" s="4"/>
      <c r="Z214" s="4"/>
      <c r="AA214" s="4"/>
      <c r="AB214" s="4"/>
      <c r="AC214" s="4"/>
      <c r="AD214" s="4"/>
      <c r="AE214" s="4"/>
      <c r="AF214" s="4"/>
      <c r="AG214" s="4"/>
    </row>
    <row r="215" spans="1:33" x14ac:dyDescent="0.25">
      <c r="A215" s="141">
        <v>212</v>
      </c>
      <c r="B215" s="108" t="s">
        <v>101</v>
      </c>
      <c r="C215" s="108" t="s">
        <v>447</v>
      </c>
      <c r="D215" s="108" t="s">
        <v>15</v>
      </c>
      <c r="E215" s="108" t="s">
        <v>701</v>
      </c>
      <c r="F215" s="108" t="s">
        <v>1013</v>
      </c>
      <c r="G215" s="108" t="s">
        <v>1119</v>
      </c>
      <c r="H215" s="108" t="s">
        <v>14</v>
      </c>
      <c r="I215" s="108" t="s">
        <v>14</v>
      </c>
      <c r="J215" s="109">
        <v>33860.637833260596</v>
      </c>
      <c r="K215" s="4"/>
      <c r="L215" s="4"/>
      <c r="M215" s="4"/>
      <c r="N215" s="4"/>
      <c r="O215" s="4"/>
      <c r="P215" s="4"/>
      <c r="Q215" s="4"/>
      <c r="R215" s="4"/>
      <c r="S215" s="4"/>
      <c r="T215" s="4"/>
      <c r="U215" s="4"/>
      <c r="V215" s="4"/>
      <c r="W215" s="4"/>
      <c r="X215" s="4"/>
      <c r="Y215" s="4"/>
      <c r="Z215" s="4"/>
      <c r="AA215" s="4"/>
      <c r="AB215" s="4"/>
      <c r="AC215" s="4"/>
      <c r="AD215" s="4"/>
      <c r="AE215" s="4"/>
      <c r="AF215" s="4"/>
      <c r="AG215" s="4"/>
    </row>
    <row r="216" spans="1:33" x14ac:dyDescent="0.25">
      <c r="A216" s="141">
        <v>213</v>
      </c>
      <c r="B216" s="108" t="s">
        <v>407</v>
      </c>
      <c r="C216" s="108" t="s">
        <v>461</v>
      </c>
      <c r="D216" s="108" t="s">
        <v>21</v>
      </c>
      <c r="E216" s="108" t="s">
        <v>702</v>
      </c>
      <c r="F216" s="108" t="s">
        <v>1014</v>
      </c>
      <c r="G216" s="108" t="s">
        <v>1132</v>
      </c>
      <c r="H216" s="108" t="s">
        <v>1166</v>
      </c>
      <c r="I216" s="108" t="s">
        <v>1166</v>
      </c>
      <c r="J216" s="109">
        <v>280983.195591369</v>
      </c>
      <c r="K216" s="4"/>
      <c r="L216" s="4"/>
      <c r="M216" s="4"/>
      <c r="N216" s="4"/>
      <c r="O216" s="4"/>
      <c r="P216" s="4"/>
      <c r="Q216" s="4"/>
      <c r="R216" s="4"/>
      <c r="S216" s="4"/>
      <c r="T216" s="4"/>
      <c r="U216" s="4"/>
      <c r="V216" s="4"/>
      <c r="W216" s="4"/>
      <c r="X216" s="4"/>
      <c r="Y216" s="4"/>
      <c r="Z216" s="4"/>
      <c r="AA216" s="4"/>
      <c r="AB216" s="4"/>
      <c r="AC216" s="4"/>
      <c r="AD216" s="4"/>
      <c r="AE216" s="4"/>
      <c r="AF216" s="4"/>
      <c r="AG216" s="4"/>
    </row>
    <row r="217" spans="1:33" x14ac:dyDescent="0.25">
      <c r="A217" s="141">
        <v>214</v>
      </c>
      <c r="B217" s="108" t="s">
        <v>244</v>
      </c>
      <c r="C217" s="108" t="s">
        <v>449</v>
      </c>
      <c r="D217" s="108" t="s">
        <v>21</v>
      </c>
      <c r="E217" s="108" t="s">
        <v>703</v>
      </c>
      <c r="F217" s="108" t="s">
        <v>1015</v>
      </c>
      <c r="G217" s="108" t="s">
        <v>1155</v>
      </c>
      <c r="H217" s="108" t="s">
        <v>1166</v>
      </c>
      <c r="I217" s="108" t="s">
        <v>1166</v>
      </c>
      <c r="J217" s="109">
        <v>961326.64895020495</v>
      </c>
      <c r="K217" s="4"/>
      <c r="L217" s="4"/>
      <c r="M217" s="4"/>
      <c r="N217" s="4"/>
      <c r="O217" s="4"/>
      <c r="P217" s="4"/>
      <c r="Q217" s="4"/>
      <c r="R217" s="4"/>
      <c r="S217" s="4"/>
      <c r="T217" s="4"/>
      <c r="U217" s="4"/>
      <c r="V217" s="4"/>
      <c r="W217" s="4"/>
      <c r="X217" s="4"/>
      <c r="Y217" s="4"/>
      <c r="Z217" s="4"/>
      <c r="AA217" s="4"/>
      <c r="AB217" s="4"/>
      <c r="AC217" s="4"/>
      <c r="AD217" s="4"/>
      <c r="AE217" s="4"/>
      <c r="AF217" s="4"/>
      <c r="AG217" s="4"/>
    </row>
    <row r="218" spans="1:33" x14ac:dyDescent="0.25">
      <c r="A218" s="141">
        <v>215</v>
      </c>
      <c r="B218" s="108" t="s">
        <v>409</v>
      </c>
      <c r="C218" s="108" t="s">
        <v>470</v>
      </c>
      <c r="D218" s="108" t="s">
        <v>21</v>
      </c>
      <c r="E218" s="108" t="s">
        <v>704</v>
      </c>
      <c r="F218" s="108" t="s">
        <v>1016</v>
      </c>
      <c r="G218" s="108" t="s">
        <v>0</v>
      </c>
      <c r="H218" s="108" t="s">
        <v>1166</v>
      </c>
      <c r="I218" s="108" t="s">
        <v>1166</v>
      </c>
      <c r="J218" s="109">
        <v>78869.904762334205</v>
      </c>
      <c r="K218" s="4"/>
      <c r="L218" s="4"/>
      <c r="M218" s="4"/>
      <c r="N218" s="4"/>
      <c r="O218" s="4"/>
      <c r="P218" s="4"/>
      <c r="Q218" s="4"/>
      <c r="R218" s="4"/>
      <c r="S218" s="4"/>
      <c r="T218" s="4"/>
      <c r="U218" s="4"/>
      <c r="V218" s="4"/>
      <c r="W218" s="4"/>
      <c r="X218" s="4"/>
      <c r="Y218" s="4"/>
      <c r="Z218" s="4"/>
      <c r="AA218" s="4"/>
      <c r="AB218" s="4"/>
      <c r="AC218" s="4"/>
      <c r="AD218" s="4"/>
      <c r="AE218" s="4"/>
      <c r="AF218" s="4"/>
      <c r="AG218" s="4"/>
    </row>
    <row r="219" spans="1:33" x14ac:dyDescent="0.25">
      <c r="A219" s="141">
        <v>216</v>
      </c>
      <c r="B219" s="108" t="s">
        <v>120</v>
      </c>
      <c r="C219" s="108" t="s">
        <v>471</v>
      </c>
      <c r="D219" s="108" t="s">
        <v>15</v>
      </c>
      <c r="E219" s="108" t="s">
        <v>705</v>
      </c>
      <c r="F219" s="108" t="s">
        <v>1017</v>
      </c>
      <c r="G219" s="108" t="s">
        <v>1131</v>
      </c>
      <c r="H219" s="108" t="s">
        <v>14</v>
      </c>
      <c r="I219" s="108" t="s">
        <v>14</v>
      </c>
      <c r="J219" s="109">
        <v>21299.075966535202</v>
      </c>
      <c r="K219" s="4"/>
      <c r="L219" s="4"/>
      <c r="M219" s="4"/>
      <c r="N219" s="4"/>
      <c r="O219" s="4"/>
      <c r="P219" s="4"/>
      <c r="Q219" s="4"/>
      <c r="R219" s="4"/>
      <c r="S219" s="4"/>
      <c r="T219" s="4"/>
      <c r="U219" s="4"/>
      <c r="V219" s="4"/>
      <c r="W219" s="4"/>
      <c r="X219" s="4"/>
      <c r="Y219" s="4"/>
      <c r="Z219" s="4"/>
      <c r="AA219" s="4"/>
      <c r="AB219" s="4"/>
      <c r="AC219" s="4"/>
      <c r="AD219" s="4"/>
      <c r="AE219" s="4"/>
      <c r="AF219" s="4"/>
      <c r="AG219" s="4"/>
    </row>
    <row r="220" spans="1:33" x14ac:dyDescent="0.25">
      <c r="A220" s="141">
        <v>217</v>
      </c>
      <c r="B220" s="108" t="s">
        <v>389</v>
      </c>
      <c r="C220" s="108" t="s">
        <v>431</v>
      </c>
      <c r="D220" s="108" t="s">
        <v>19</v>
      </c>
      <c r="E220" s="108" t="s">
        <v>706</v>
      </c>
      <c r="F220" s="108" t="s">
        <v>1018</v>
      </c>
      <c r="G220" s="108" t="s">
        <v>1144</v>
      </c>
      <c r="H220" s="108" t="s">
        <v>17</v>
      </c>
      <c r="I220" s="108" t="s">
        <v>1170</v>
      </c>
      <c r="J220" s="109">
        <v>157174.12522160201</v>
      </c>
      <c r="K220" s="4"/>
      <c r="L220" s="4"/>
      <c r="M220" s="4"/>
      <c r="N220" s="4"/>
      <c r="O220" s="4"/>
      <c r="P220" s="4"/>
      <c r="Q220" s="4"/>
      <c r="R220" s="4"/>
      <c r="S220" s="4"/>
      <c r="T220" s="4"/>
      <c r="U220" s="4"/>
      <c r="V220" s="4"/>
      <c r="W220" s="4"/>
      <c r="X220" s="4"/>
      <c r="Y220" s="4"/>
      <c r="Z220" s="4"/>
      <c r="AA220" s="4"/>
      <c r="AB220" s="4"/>
      <c r="AC220" s="4"/>
      <c r="AD220" s="4"/>
      <c r="AE220" s="4"/>
      <c r="AF220" s="4"/>
      <c r="AG220" s="4"/>
    </row>
    <row r="221" spans="1:33" x14ac:dyDescent="0.25">
      <c r="A221" s="141">
        <v>218</v>
      </c>
      <c r="B221" s="108" t="s">
        <v>338</v>
      </c>
      <c r="C221" s="108" t="s">
        <v>431</v>
      </c>
      <c r="D221" s="108" t="s">
        <v>19</v>
      </c>
      <c r="E221" s="108" t="s">
        <v>707</v>
      </c>
      <c r="F221" s="108" t="s">
        <v>1019</v>
      </c>
      <c r="G221" s="108" t="s">
        <v>1</v>
      </c>
      <c r="H221" s="108" t="s">
        <v>14</v>
      </c>
      <c r="I221" s="108" t="s">
        <v>14</v>
      </c>
      <c r="J221" s="109">
        <v>22239.844380313301</v>
      </c>
      <c r="K221" s="4"/>
      <c r="L221" s="4"/>
      <c r="M221" s="4"/>
      <c r="N221" s="4"/>
      <c r="O221" s="4"/>
      <c r="P221" s="4"/>
      <c r="Q221" s="4"/>
      <c r="R221" s="4"/>
      <c r="S221" s="4"/>
      <c r="T221" s="4"/>
      <c r="U221" s="4"/>
      <c r="V221" s="4"/>
      <c r="W221" s="4"/>
      <c r="X221" s="4"/>
      <c r="Y221" s="4"/>
      <c r="Z221" s="4"/>
      <c r="AA221" s="4"/>
      <c r="AB221" s="4"/>
      <c r="AC221" s="4"/>
      <c r="AD221" s="4"/>
      <c r="AE221" s="4"/>
      <c r="AF221" s="4"/>
      <c r="AG221" s="4"/>
    </row>
    <row r="222" spans="1:33" x14ac:dyDescent="0.25">
      <c r="A222" s="141">
        <v>219</v>
      </c>
      <c r="B222" s="108" t="s">
        <v>186</v>
      </c>
      <c r="C222" s="108" t="s">
        <v>431</v>
      </c>
      <c r="D222" s="108" t="s">
        <v>16</v>
      </c>
      <c r="E222" s="108" t="s">
        <v>708</v>
      </c>
      <c r="F222" s="108" t="s">
        <v>1020</v>
      </c>
      <c r="G222" s="108" t="s">
        <v>1156</v>
      </c>
      <c r="H222" s="108" t="s">
        <v>17</v>
      </c>
      <c r="I222" s="108" t="s">
        <v>17</v>
      </c>
      <c r="J222" s="109">
        <v>230856.14298097399</v>
      </c>
      <c r="K222" s="4"/>
      <c r="L222" s="4"/>
      <c r="M222" s="4"/>
      <c r="N222" s="4"/>
      <c r="O222" s="4"/>
      <c r="P222" s="4"/>
      <c r="Q222" s="4"/>
      <c r="R222" s="4"/>
      <c r="S222" s="4"/>
      <c r="T222" s="4"/>
      <c r="U222" s="4"/>
      <c r="V222" s="4"/>
      <c r="W222" s="4"/>
      <c r="X222" s="4"/>
      <c r="Y222" s="4"/>
      <c r="Z222" s="4"/>
      <c r="AA222" s="4"/>
      <c r="AB222" s="4"/>
      <c r="AC222" s="4"/>
      <c r="AD222" s="4"/>
      <c r="AE222" s="4"/>
      <c r="AF222" s="4"/>
      <c r="AG222" s="4"/>
    </row>
    <row r="223" spans="1:33" x14ac:dyDescent="0.25">
      <c r="A223" s="141">
        <v>220</v>
      </c>
      <c r="B223" s="108" t="s">
        <v>303</v>
      </c>
      <c r="C223" s="108" t="s">
        <v>468</v>
      </c>
      <c r="D223" s="108" t="s">
        <v>15</v>
      </c>
      <c r="E223" s="108" t="s">
        <v>709</v>
      </c>
      <c r="F223" s="108" t="s">
        <v>980</v>
      </c>
      <c r="G223" s="108" t="s">
        <v>1131</v>
      </c>
      <c r="H223" s="108" t="s">
        <v>14</v>
      </c>
      <c r="I223" s="108" t="s">
        <v>14</v>
      </c>
      <c r="J223" s="109">
        <v>49286.8744444201</v>
      </c>
      <c r="K223" s="4"/>
      <c r="L223" s="4"/>
      <c r="M223" s="4"/>
      <c r="N223" s="4"/>
      <c r="O223" s="4"/>
      <c r="P223" s="4"/>
      <c r="Q223" s="4"/>
      <c r="R223" s="4"/>
      <c r="S223" s="4"/>
      <c r="T223" s="4"/>
      <c r="U223" s="4"/>
      <c r="V223" s="4"/>
      <c r="W223" s="4"/>
      <c r="X223" s="4"/>
      <c r="Y223" s="4"/>
      <c r="Z223" s="4"/>
      <c r="AA223" s="4"/>
      <c r="AB223" s="4"/>
      <c r="AC223" s="4"/>
      <c r="AD223" s="4"/>
      <c r="AE223" s="4"/>
      <c r="AF223" s="4"/>
      <c r="AG223" s="4"/>
    </row>
    <row r="224" spans="1:33" x14ac:dyDescent="0.25">
      <c r="A224" s="141">
        <v>221</v>
      </c>
      <c r="B224" s="108" t="s">
        <v>375</v>
      </c>
      <c r="C224" s="108" t="s">
        <v>469</v>
      </c>
      <c r="D224" s="108" t="s">
        <v>21</v>
      </c>
      <c r="E224" s="108" t="s">
        <v>710</v>
      </c>
      <c r="F224" s="108" t="s">
        <v>1021</v>
      </c>
      <c r="G224" s="108" t="s">
        <v>1157</v>
      </c>
      <c r="H224" s="108" t="s">
        <v>1166</v>
      </c>
      <c r="I224" s="108" t="s">
        <v>1166</v>
      </c>
      <c r="J224" s="109">
        <v>1776932.0446826499</v>
      </c>
      <c r="K224" s="4"/>
      <c r="L224" s="4"/>
      <c r="M224" s="4"/>
      <c r="N224" s="4"/>
      <c r="O224" s="4"/>
      <c r="P224" s="4"/>
      <c r="Q224" s="4"/>
      <c r="R224" s="4"/>
      <c r="S224" s="4"/>
      <c r="T224" s="4"/>
      <c r="U224" s="4"/>
      <c r="V224" s="4"/>
      <c r="W224" s="4"/>
      <c r="X224" s="4"/>
      <c r="Y224" s="4"/>
      <c r="Z224" s="4"/>
      <c r="AA224" s="4"/>
      <c r="AB224" s="4"/>
      <c r="AC224" s="4"/>
      <c r="AD224" s="4"/>
      <c r="AE224" s="4"/>
      <c r="AF224" s="4"/>
      <c r="AG224" s="4"/>
    </row>
    <row r="225" spans="1:33" x14ac:dyDescent="0.25">
      <c r="A225" s="141">
        <v>222</v>
      </c>
      <c r="B225" s="108" t="s">
        <v>267</v>
      </c>
      <c r="C225" s="108" t="s">
        <v>483</v>
      </c>
      <c r="D225" s="108" t="s">
        <v>15</v>
      </c>
      <c r="E225" s="108" t="s">
        <v>711</v>
      </c>
      <c r="F225" s="108" t="s">
        <v>1022</v>
      </c>
      <c r="G225" s="108" t="s">
        <v>1131</v>
      </c>
      <c r="H225" s="108" t="s">
        <v>1163</v>
      </c>
      <c r="I225" s="108" t="s">
        <v>1163</v>
      </c>
      <c r="J225" s="109">
        <v>1359.70097744795</v>
      </c>
      <c r="K225" s="4"/>
      <c r="L225" s="4"/>
      <c r="M225" s="4"/>
      <c r="N225" s="4"/>
      <c r="O225" s="4"/>
      <c r="P225" s="4"/>
      <c r="Q225" s="4"/>
      <c r="R225" s="4"/>
      <c r="S225" s="4"/>
      <c r="T225" s="4"/>
      <c r="U225" s="4"/>
      <c r="V225" s="4"/>
      <c r="W225" s="4"/>
      <c r="X225" s="4"/>
      <c r="Y225" s="4"/>
      <c r="Z225" s="4"/>
      <c r="AA225" s="4"/>
      <c r="AB225" s="4"/>
      <c r="AC225" s="4"/>
      <c r="AD225" s="4"/>
      <c r="AE225" s="4"/>
      <c r="AF225" s="4"/>
      <c r="AG225" s="4"/>
    </row>
    <row r="226" spans="1:33" x14ac:dyDescent="0.25">
      <c r="A226" s="141">
        <v>223</v>
      </c>
      <c r="B226" s="108" t="s">
        <v>358</v>
      </c>
      <c r="C226" s="108" t="s">
        <v>445</v>
      </c>
      <c r="D226" s="108" t="s">
        <v>19</v>
      </c>
      <c r="E226" s="108" t="s">
        <v>712</v>
      </c>
      <c r="F226" s="108" t="s">
        <v>1023</v>
      </c>
      <c r="G226" s="108" t="s">
        <v>2</v>
      </c>
      <c r="H226" s="108" t="s">
        <v>1163</v>
      </c>
      <c r="I226" s="108" t="s">
        <v>1163</v>
      </c>
      <c r="J226" s="109">
        <v>10932.5672104602</v>
      </c>
      <c r="K226" s="4"/>
      <c r="L226" s="4"/>
      <c r="M226" s="4"/>
      <c r="N226" s="4"/>
      <c r="O226" s="4"/>
      <c r="P226" s="4"/>
      <c r="Q226" s="4"/>
      <c r="R226" s="4"/>
      <c r="S226" s="4"/>
      <c r="T226" s="4"/>
      <c r="U226" s="4"/>
      <c r="V226" s="4"/>
      <c r="W226" s="4"/>
      <c r="X226" s="4"/>
      <c r="Y226" s="4"/>
      <c r="Z226" s="4"/>
      <c r="AA226" s="4"/>
      <c r="AB226" s="4"/>
      <c r="AC226" s="4"/>
      <c r="AD226" s="4"/>
      <c r="AE226" s="4"/>
      <c r="AF226" s="4"/>
      <c r="AG226" s="4"/>
    </row>
    <row r="227" spans="1:33" x14ac:dyDescent="0.25">
      <c r="A227" s="141">
        <v>224</v>
      </c>
      <c r="B227" s="108" t="s">
        <v>115</v>
      </c>
      <c r="C227" s="108" t="s">
        <v>484</v>
      </c>
      <c r="D227" s="108" t="s">
        <v>19</v>
      </c>
      <c r="E227" s="108" t="s">
        <v>713</v>
      </c>
      <c r="F227" s="108" t="s">
        <v>1024</v>
      </c>
      <c r="G227" s="108" t="s">
        <v>1</v>
      </c>
      <c r="H227" s="108" t="s">
        <v>1163</v>
      </c>
      <c r="I227" s="108" t="s">
        <v>1163</v>
      </c>
      <c r="J227" s="109">
        <v>87943.139499758501</v>
      </c>
      <c r="K227" s="4"/>
      <c r="L227" s="4"/>
      <c r="M227" s="4"/>
      <c r="N227" s="4"/>
      <c r="O227" s="4"/>
      <c r="P227" s="4"/>
      <c r="Q227" s="4"/>
      <c r="R227" s="4"/>
      <c r="S227" s="4"/>
      <c r="T227" s="4"/>
      <c r="U227" s="4"/>
      <c r="V227" s="4"/>
      <c r="W227" s="4"/>
      <c r="X227" s="4"/>
      <c r="Y227" s="4"/>
      <c r="Z227" s="4"/>
      <c r="AA227" s="4"/>
      <c r="AB227" s="4"/>
      <c r="AC227" s="4"/>
      <c r="AD227" s="4"/>
      <c r="AE227" s="4"/>
      <c r="AF227" s="4"/>
      <c r="AG227" s="4"/>
    </row>
    <row r="228" spans="1:33" x14ac:dyDescent="0.25">
      <c r="A228" s="141">
        <v>225</v>
      </c>
      <c r="B228" s="108" t="s">
        <v>220</v>
      </c>
      <c r="C228" s="108" t="s">
        <v>475</v>
      </c>
      <c r="D228" s="108" t="s">
        <v>21</v>
      </c>
      <c r="E228" s="108" t="s">
        <v>714</v>
      </c>
      <c r="F228" s="108" t="s">
        <v>1025</v>
      </c>
      <c r="G228" s="108" t="s">
        <v>1133</v>
      </c>
      <c r="H228" s="108" t="s">
        <v>1166</v>
      </c>
      <c r="I228" s="108" t="s">
        <v>1166</v>
      </c>
      <c r="J228" s="109">
        <v>3865172.4822287299</v>
      </c>
      <c r="K228" s="4"/>
      <c r="L228" s="4"/>
      <c r="M228" s="4"/>
      <c r="N228" s="4"/>
      <c r="O228" s="4"/>
      <c r="P228" s="4"/>
      <c r="Q228" s="4"/>
      <c r="R228" s="4"/>
      <c r="S228" s="4"/>
      <c r="T228" s="4"/>
      <c r="U228" s="4"/>
      <c r="V228" s="4"/>
      <c r="W228" s="4"/>
      <c r="X228" s="4"/>
      <c r="Y228" s="4"/>
      <c r="Z228" s="4"/>
      <c r="AA228" s="4"/>
      <c r="AB228" s="4"/>
      <c r="AC228" s="4"/>
      <c r="AD228" s="4"/>
      <c r="AE228" s="4"/>
      <c r="AF228" s="4"/>
      <c r="AG228" s="4"/>
    </row>
    <row r="229" spans="1:33" x14ac:dyDescent="0.25">
      <c r="A229" s="141">
        <v>226</v>
      </c>
      <c r="B229" s="108" t="s">
        <v>373</v>
      </c>
      <c r="C229" s="108" t="s">
        <v>469</v>
      </c>
      <c r="D229" s="108" t="s">
        <v>21</v>
      </c>
      <c r="E229" s="108" t="s">
        <v>715</v>
      </c>
      <c r="F229" s="108" t="s">
        <v>1026</v>
      </c>
      <c r="G229" s="108" t="s">
        <v>1123</v>
      </c>
      <c r="H229" s="108" t="s">
        <v>1166</v>
      </c>
      <c r="I229" s="108" t="s">
        <v>1166</v>
      </c>
      <c r="J229" s="109">
        <v>808607.838883547</v>
      </c>
      <c r="K229" s="4"/>
      <c r="L229" s="4"/>
      <c r="M229" s="4"/>
      <c r="N229" s="4"/>
      <c r="O229" s="4"/>
      <c r="P229" s="4"/>
      <c r="Q229" s="4"/>
      <c r="R229" s="4"/>
      <c r="S229" s="4"/>
      <c r="T229" s="4"/>
      <c r="U229" s="4"/>
      <c r="V229" s="4"/>
      <c r="W229" s="4"/>
      <c r="X229" s="4"/>
      <c r="Y229" s="4"/>
      <c r="Z229" s="4"/>
      <c r="AA229" s="4"/>
      <c r="AB229" s="4"/>
      <c r="AC229" s="4"/>
      <c r="AD229" s="4"/>
      <c r="AE229" s="4"/>
      <c r="AF229" s="4"/>
      <c r="AG229" s="4"/>
    </row>
    <row r="230" spans="1:33" x14ac:dyDescent="0.25">
      <c r="A230" s="141">
        <v>227</v>
      </c>
      <c r="B230" s="108" t="s">
        <v>119</v>
      </c>
      <c r="C230" s="108" t="s">
        <v>485</v>
      </c>
      <c r="D230" s="108" t="s">
        <v>21</v>
      </c>
      <c r="E230" s="108" t="s">
        <v>716</v>
      </c>
      <c r="F230" s="108" t="s">
        <v>1027</v>
      </c>
      <c r="G230" s="108" t="s">
        <v>5</v>
      </c>
      <c r="H230" s="108" t="s">
        <v>1166</v>
      </c>
      <c r="I230" s="108" t="s">
        <v>1166</v>
      </c>
      <c r="J230" s="109">
        <v>283503.49527646799</v>
      </c>
      <c r="K230" s="4"/>
      <c r="L230" s="4"/>
      <c r="M230" s="4"/>
      <c r="N230" s="4"/>
      <c r="O230" s="4"/>
      <c r="P230" s="4"/>
      <c r="Q230" s="4"/>
      <c r="R230" s="4"/>
      <c r="S230" s="4"/>
      <c r="T230" s="4"/>
      <c r="U230" s="4"/>
      <c r="V230" s="4"/>
      <c r="W230" s="4"/>
      <c r="X230" s="4"/>
      <c r="Y230" s="4"/>
      <c r="Z230" s="4"/>
      <c r="AA230" s="4"/>
      <c r="AB230" s="4"/>
      <c r="AC230" s="4"/>
      <c r="AD230" s="4"/>
      <c r="AE230" s="4"/>
      <c r="AF230" s="4"/>
      <c r="AG230" s="4"/>
    </row>
    <row r="231" spans="1:33" x14ac:dyDescent="0.25">
      <c r="A231" s="141">
        <v>228</v>
      </c>
      <c r="B231" s="108" t="s">
        <v>270</v>
      </c>
      <c r="C231" s="108" t="s">
        <v>461</v>
      </c>
      <c r="D231" s="108" t="s">
        <v>21</v>
      </c>
      <c r="E231" s="108" t="s">
        <v>717</v>
      </c>
      <c r="F231" s="108" t="s">
        <v>971</v>
      </c>
      <c r="G231" s="108" t="s">
        <v>1139</v>
      </c>
      <c r="H231" s="108" t="s">
        <v>1166</v>
      </c>
      <c r="I231" s="108" t="s">
        <v>1166</v>
      </c>
      <c r="J231" s="109">
        <v>359943.61469618598</v>
      </c>
      <c r="K231" s="4"/>
      <c r="L231" s="4"/>
      <c r="M231" s="4"/>
      <c r="N231" s="4"/>
      <c r="O231" s="4"/>
      <c r="P231" s="4"/>
      <c r="Q231" s="4"/>
      <c r="R231" s="4"/>
      <c r="S231" s="4"/>
      <c r="T231" s="4"/>
      <c r="U231" s="4"/>
      <c r="V231" s="4"/>
      <c r="W231" s="4"/>
      <c r="X231" s="4"/>
      <c r="Y231" s="4"/>
      <c r="Z231" s="4"/>
      <c r="AA231" s="4"/>
      <c r="AB231" s="4"/>
      <c r="AC231" s="4"/>
      <c r="AD231" s="4"/>
      <c r="AE231" s="4"/>
      <c r="AF231" s="4"/>
      <c r="AG231" s="4"/>
    </row>
    <row r="232" spans="1:33" x14ac:dyDescent="0.25">
      <c r="A232" s="141">
        <v>229</v>
      </c>
      <c r="B232" s="108" t="s">
        <v>314</v>
      </c>
      <c r="C232" s="108" t="s">
        <v>477</v>
      </c>
      <c r="D232" s="108" t="s">
        <v>19</v>
      </c>
      <c r="E232" s="108" t="s">
        <v>718</v>
      </c>
      <c r="F232" s="108" t="s">
        <v>1028</v>
      </c>
      <c r="G232" s="108" t="s">
        <v>1141</v>
      </c>
      <c r="H232" s="108" t="s">
        <v>14</v>
      </c>
      <c r="I232" s="108" t="s">
        <v>14</v>
      </c>
      <c r="J232" s="109">
        <v>8024.7942653478303</v>
      </c>
      <c r="K232" s="4"/>
      <c r="L232" s="4"/>
      <c r="M232" s="4"/>
      <c r="N232" s="4"/>
      <c r="O232" s="4"/>
      <c r="P232" s="4"/>
      <c r="Q232" s="4"/>
      <c r="R232" s="4"/>
      <c r="S232" s="4"/>
      <c r="T232" s="4"/>
      <c r="U232" s="4"/>
      <c r="V232" s="4"/>
      <c r="W232" s="4"/>
      <c r="X232" s="4"/>
      <c r="Y232" s="4"/>
      <c r="Z232" s="4"/>
      <c r="AA232" s="4"/>
      <c r="AB232" s="4"/>
      <c r="AC232" s="4"/>
      <c r="AD232" s="4"/>
      <c r="AE232" s="4"/>
      <c r="AF232" s="4"/>
      <c r="AG232" s="4"/>
    </row>
    <row r="233" spans="1:33" x14ac:dyDescent="0.25">
      <c r="A233" s="141">
        <v>230</v>
      </c>
      <c r="B233" s="108" t="s">
        <v>354</v>
      </c>
      <c r="C233" s="108" t="s">
        <v>433</v>
      </c>
      <c r="D233" s="108" t="s">
        <v>19</v>
      </c>
      <c r="E233" s="108" t="s">
        <v>719</v>
      </c>
      <c r="F233" s="108" t="s">
        <v>832</v>
      </c>
      <c r="G233" s="108" t="s">
        <v>1</v>
      </c>
      <c r="H233" s="108" t="s">
        <v>18</v>
      </c>
      <c r="I233" s="108" t="s">
        <v>18</v>
      </c>
      <c r="J233" s="109">
        <v>29234.734603269</v>
      </c>
      <c r="K233" s="4"/>
      <c r="L233" s="4"/>
      <c r="M233" s="4"/>
      <c r="N233" s="4"/>
      <c r="O233" s="4"/>
      <c r="P233" s="4"/>
      <c r="Q233" s="4"/>
      <c r="R233" s="4"/>
      <c r="S233" s="4"/>
      <c r="T233" s="4"/>
      <c r="U233" s="4"/>
      <c r="V233" s="4"/>
      <c r="W233" s="4"/>
      <c r="X233" s="4"/>
      <c r="Y233" s="4"/>
      <c r="Z233" s="4"/>
      <c r="AA233" s="4"/>
      <c r="AB233" s="4"/>
      <c r="AC233" s="4"/>
      <c r="AD233" s="4"/>
      <c r="AE233" s="4"/>
      <c r="AF233" s="4"/>
      <c r="AG233" s="4"/>
    </row>
    <row r="234" spans="1:33" x14ac:dyDescent="0.25">
      <c r="A234" s="141">
        <v>231</v>
      </c>
      <c r="B234" s="108" t="s">
        <v>191</v>
      </c>
      <c r="C234" s="108" t="s">
        <v>431</v>
      </c>
      <c r="D234" s="108" t="s">
        <v>15</v>
      </c>
      <c r="E234" s="108" t="s">
        <v>720</v>
      </c>
      <c r="F234" s="108" t="s">
        <v>1029</v>
      </c>
      <c r="G234" s="108" t="s">
        <v>1122</v>
      </c>
      <c r="H234" s="108" t="s">
        <v>1163</v>
      </c>
      <c r="I234" s="108" t="s">
        <v>1163</v>
      </c>
      <c r="J234" s="109">
        <v>142.38819909512</v>
      </c>
      <c r="K234" s="4"/>
      <c r="L234" s="4"/>
      <c r="M234" s="4"/>
      <c r="N234" s="4"/>
      <c r="O234" s="4"/>
      <c r="P234" s="4"/>
      <c r="Q234" s="4"/>
      <c r="R234" s="4"/>
      <c r="S234" s="4"/>
      <c r="T234" s="4"/>
      <c r="U234" s="4"/>
      <c r="V234" s="4"/>
      <c r="W234" s="4"/>
      <c r="X234" s="4"/>
      <c r="Y234" s="4"/>
      <c r="Z234" s="4"/>
      <c r="AA234" s="4"/>
      <c r="AB234" s="4"/>
      <c r="AC234" s="4"/>
      <c r="AD234" s="4"/>
      <c r="AE234" s="4"/>
      <c r="AF234" s="4"/>
      <c r="AG234" s="4"/>
    </row>
    <row r="235" spans="1:33" x14ac:dyDescent="0.25">
      <c r="A235" s="141">
        <v>232</v>
      </c>
      <c r="B235" s="108" t="s">
        <v>113</v>
      </c>
      <c r="C235" s="108" t="s">
        <v>442</v>
      </c>
      <c r="D235" s="108" t="s">
        <v>494</v>
      </c>
      <c r="E235" s="108" t="s">
        <v>721</v>
      </c>
      <c r="F235" s="108" t="s">
        <v>1030</v>
      </c>
      <c r="G235" s="108" t="s">
        <v>1</v>
      </c>
      <c r="H235" s="108" t="s">
        <v>17</v>
      </c>
      <c r="I235" s="108" t="s">
        <v>17</v>
      </c>
      <c r="J235" s="109">
        <v>128050.55259702601</v>
      </c>
      <c r="K235" s="4"/>
      <c r="L235" s="4"/>
      <c r="M235" s="4"/>
      <c r="N235" s="4"/>
      <c r="O235" s="4"/>
      <c r="P235" s="4"/>
      <c r="Q235" s="4"/>
      <c r="R235" s="4"/>
      <c r="S235" s="4"/>
      <c r="T235" s="4"/>
      <c r="U235" s="4"/>
      <c r="V235" s="4"/>
      <c r="W235" s="4"/>
      <c r="X235" s="4"/>
      <c r="Y235" s="4"/>
      <c r="Z235" s="4"/>
      <c r="AA235" s="4"/>
      <c r="AB235" s="4"/>
      <c r="AC235" s="4"/>
      <c r="AD235" s="4"/>
      <c r="AE235" s="4"/>
      <c r="AF235" s="4"/>
      <c r="AG235" s="4"/>
    </row>
    <row r="236" spans="1:33" x14ac:dyDescent="0.25">
      <c r="A236" s="141">
        <v>233</v>
      </c>
      <c r="B236" s="108" t="s">
        <v>381</v>
      </c>
      <c r="C236" s="108" t="s">
        <v>465</v>
      </c>
      <c r="D236" s="108" t="s">
        <v>19</v>
      </c>
      <c r="E236" s="108" t="s">
        <v>722</v>
      </c>
      <c r="F236" s="108" t="s">
        <v>977</v>
      </c>
      <c r="G236" s="108" t="s">
        <v>1</v>
      </c>
      <c r="H236" s="108" t="s">
        <v>14</v>
      </c>
      <c r="I236" s="108" t="s">
        <v>14</v>
      </c>
      <c r="J236" s="109">
        <v>14833.5472903585</v>
      </c>
      <c r="K236" s="4"/>
      <c r="L236" s="4"/>
      <c r="M236" s="4"/>
      <c r="N236" s="4"/>
      <c r="O236" s="4"/>
      <c r="P236" s="4"/>
      <c r="Q236" s="4"/>
      <c r="R236" s="4"/>
      <c r="S236" s="4"/>
      <c r="T236" s="4"/>
      <c r="U236" s="4"/>
      <c r="V236" s="4"/>
      <c r="W236" s="4"/>
      <c r="X236" s="4"/>
      <c r="Y236" s="4"/>
      <c r="Z236" s="4"/>
      <c r="AA236" s="4"/>
      <c r="AB236" s="4"/>
      <c r="AC236" s="4"/>
      <c r="AD236" s="4"/>
      <c r="AE236" s="4"/>
      <c r="AF236" s="4"/>
      <c r="AG236" s="4"/>
    </row>
    <row r="237" spans="1:33" x14ac:dyDescent="0.25">
      <c r="A237" s="141">
        <v>234</v>
      </c>
      <c r="B237" s="108" t="s">
        <v>279</v>
      </c>
      <c r="C237" s="108" t="s">
        <v>431</v>
      </c>
      <c r="D237" s="108" t="s">
        <v>16</v>
      </c>
      <c r="E237" s="108" t="s">
        <v>723</v>
      </c>
      <c r="F237" s="108" t="s">
        <v>831</v>
      </c>
      <c r="G237" s="108" t="s">
        <v>6</v>
      </c>
      <c r="H237" s="108" t="s">
        <v>1163</v>
      </c>
      <c r="I237" s="108" t="s">
        <v>1163</v>
      </c>
      <c r="J237" s="109">
        <v>17749.9982970161</v>
      </c>
      <c r="K237" s="4"/>
      <c r="L237" s="4"/>
      <c r="M237" s="4"/>
      <c r="N237" s="4"/>
      <c r="O237" s="4"/>
      <c r="P237" s="4"/>
      <c r="Q237" s="4"/>
      <c r="R237" s="4"/>
      <c r="S237" s="4"/>
      <c r="T237" s="4"/>
      <c r="U237" s="4"/>
      <c r="V237" s="4"/>
      <c r="W237" s="4"/>
      <c r="X237" s="4"/>
      <c r="Y237" s="4"/>
      <c r="Z237" s="4"/>
      <c r="AA237" s="4"/>
      <c r="AB237" s="4"/>
      <c r="AC237" s="4"/>
      <c r="AD237" s="4"/>
      <c r="AE237" s="4"/>
      <c r="AF237" s="4"/>
      <c r="AG237" s="4"/>
    </row>
    <row r="238" spans="1:33" x14ac:dyDescent="0.25">
      <c r="A238" s="141">
        <v>235</v>
      </c>
      <c r="B238" s="108" t="s">
        <v>277</v>
      </c>
      <c r="C238" s="108" t="s">
        <v>431</v>
      </c>
      <c r="D238" s="108" t="s">
        <v>19</v>
      </c>
      <c r="E238" s="108" t="s">
        <v>724</v>
      </c>
      <c r="F238" s="108" t="s">
        <v>1031</v>
      </c>
      <c r="G238" s="108" t="s">
        <v>1</v>
      </c>
      <c r="H238" s="108" t="s">
        <v>14</v>
      </c>
      <c r="I238" s="108" t="s">
        <v>14</v>
      </c>
      <c r="J238" s="109">
        <v>23262.085824317201</v>
      </c>
      <c r="K238" s="4"/>
      <c r="L238" s="4"/>
      <c r="M238" s="4"/>
      <c r="N238" s="4"/>
      <c r="O238" s="4"/>
      <c r="P238" s="4"/>
      <c r="Q238" s="4"/>
      <c r="R238" s="4"/>
      <c r="S238" s="4"/>
      <c r="T238" s="4"/>
      <c r="U238" s="4"/>
      <c r="V238" s="4"/>
      <c r="W238" s="4"/>
      <c r="X238" s="4"/>
      <c r="Y238" s="4"/>
      <c r="Z238" s="4"/>
      <c r="AA238" s="4"/>
      <c r="AB238" s="4"/>
      <c r="AC238" s="4"/>
      <c r="AD238" s="4"/>
      <c r="AE238" s="4"/>
      <c r="AF238" s="4"/>
      <c r="AG238" s="4"/>
    </row>
    <row r="239" spans="1:33" x14ac:dyDescent="0.25">
      <c r="A239" s="141">
        <v>236</v>
      </c>
      <c r="B239" s="108" t="s">
        <v>327</v>
      </c>
      <c r="C239" s="108" t="s">
        <v>464</v>
      </c>
      <c r="D239" s="108" t="s">
        <v>16</v>
      </c>
      <c r="E239" s="108" t="s">
        <v>725</v>
      </c>
      <c r="F239" s="108" t="s">
        <v>1032</v>
      </c>
      <c r="G239" s="108" t="s">
        <v>1118</v>
      </c>
      <c r="H239" s="108" t="s">
        <v>1163</v>
      </c>
      <c r="I239" s="108" t="s">
        <v>1163</v>
      </c>
      <c r="J239" s="109">
        <v>67479.290500577306</v>
      </c>
      <c r="K239" s="4"/>
      <c r="L239" s="4"/>
      <c r="M239" s="4"/>
      <c r="N239" s="4"/>
      <c r="O239" s="4"/>
      <c r="P239" s="4"/>
      <c r="Q239" s="4"/>
      <c r="R239" s="4"/>
      <c r="S239" s="4"/>
      <c r="T239" s="4"/>
      <c r="U239" s="4"/>
      <c r="V239" s="4"/>
      <c r="W239" s="4"/>
      <c r="X239" s="4"/>
      <c r="Y239" s="4"/>
      <c r="Z239" s="4"/>
      <c r="AA239" s="4"/>
      <c r="AB239" s="4"/>
      <c r="AC239" s="4"/>
      <c r="AD239" s="4"/>
      <c r="AE239" s="4"/>
      <c r="AF239" s="4"/>
      <c r="AG239" s="4"/>
    </row>
    <row r="240" spans="1:33" x14ac:dyDescent="0.25">
      <c r="A240" s="141">
        <v>237</v>
      </c>
      <c r="B240" s="108" t="s">
        <v>427</v>
      </c>
      <c r="C240" s="108" t="s">
        <v>431</v>
      </c>
      <c r="D240" s="108" t="s">
        <v>19</v>
      </c>
      <c r="E240" s="108" t="s">
        <v>726</v>
      </c>
      <c r="F240" s="108" t="s">
        <v>1031</v>
      </c>
      <c r="G240" s="108" t="s">
        <v>1</v>
      </c>
      <c r="H240" s="108" t="s">
        <v>14</v>
      </c>
      <c r="I240" s="108" t="s">
        <v>14</v>
      </c>
      <c r="J240" s="109">
        <v>971.13286917284995</v>
      </c>
      <c r="K240" s="4"/>
      <c r="L240" s="4"/>
      <c r="M240" s="4"/>
      <c r="N240" s="4"/>
      <c r="O240" s="4"/>
      <c r="P240" s="4"/>
      <c r="Q240" s="4"/>
      <c r="R240" s="4"/>
      <c r="S240" s="4"/>
      <c r="T240" s="4"/>
      <c r="U240" s="4"/>
      <c r="V240" s="4"/>
      <c r="W240" s="4"/>
      <c r="X240" s="4"/>
      <c r="Y240" s="4"/>
      <c r="Z240" s="4"/>
      <c r="AA240" s="4"/>
      <c r="AB240" s="4"/>
      <c r="AC240" s="4"/>
      <c r="AD240" s="4"/>
      <c r="AE240" s="4"/>
      <c r="AF240" s="4"/>
      <c r="AG240" s="4"/>
    </row>
    <row r="241" spans="1:33" x14ac:dyDescent="0.25">
      <c r="A241" s="141">
        <v>238</v>
      </c>
      <c r="B241" s="108" t="s">
        <v>425</v>
      </c>
      <c r="C241" s="108" t="s">
        <v>431</v>
      </c>
      <c r="D241" s="108" t="s">
        <v>21</v>
      </c>
      <c r="E241" s="108" t="s">
        <v>727</v>
      </c>
      <c r="F241" s="108" t="s">
        <v>1033</v>
      </c>
      <c r="G241" s="108" t="s">
        <v>1123</v>
      </c>
      <c r="H241" s="108" t="s">
        <v>1166</v>
      </c>
      <c r="I241" s="108" t="s">
        <v>1166</v>
      </c>
      <c r="J241" s="109">
        <v>15289.5921017364</v>
      </c>
      <c r="K241" s="4"/>
      <c r="L241" s="4"/>
      <c r="M241" s="4"/>
      <c r="N241" s="4"/>
      <c r="O241" s="4"/>
      <c r="P241" s="4"/>
      <c r="Q241" s="4"/>
      <c r="R241" s="4"/>
      <c r="S241" s="4"/>
      <c r="T241" s="4"/>
      <c r="U241" s="4"/>
      <c r="V241" s="4"/>
      <c r="W241" s="4"/>
      <c r="X241" s="4"/>
      <c r="Y241" s="4"/>
      <c r="Z241" s="4"/>
      <c r="AA241" s="4"/>
      <c r="AB241" s="4"/>
      <c r="AC241" s="4"/>
      <c r="AD241" s="4"/>
      <c r="AE241" s="4"/>
      <c r="AF241" s="4"/>
      <c r="AG241" s="4"/>
    </row>
    <row r="242" spans="1:33" x14ac:dyDescent="0.25">
      <c r="A242" s="141">
        <v>239</v>
      </c>
      <c r="B242" s="108" t="s">
        <v>205</v>
      </c>
      <c r="C242" s="108" t="s">
        <v>457</v>
      </c>
      <c r="D242" s="108" t="s">
        <v>15</v>
      </c>
      <c r="E242" s="108" t="s">
        <v>728</v>
      </c>
      <c r="F242" s="108" t="s">
        <v>1034</v>
      </c>
      <c r="G242" s="108" t="s">
        <v>1158</v>
      </c>
      <c r="H242" s="108" t="s">
        <v>14</v>
      </c>
      <c r="I242" s="108" t="s">
        <v>14</v>
      </c>
      <c r="J242" s="109">
        <v>16594.2869698293</v>
      </c>
      <c r="K242" s="4"/>
      <c r="L242" s="4"/>
      <c r="M242" s="4"/>
      <c r="N242" s="4"/>
      <c r="O242" s="4"/>
      <c r="P242" s="4"/>
      <c r="Q242" s="4"/>
      <c r="R242" s="4"/>
      <c r="S242" s="4"/>
      <c r="T242" s="4"/>
      <c r="U242" s="4"/>
      <c r="V242" s="4"/>
      <c r="W242" s="4"/>
      <c r="X242" s="4"/>
      <c r="Y242" s="4"/>
      <c r="Z242" s="4"/>
      <c r="AA242" s="4"/>
      <c r="AB242" s="4"/>
      <c r="AC242" s="4"/>
      <c r="AD242" s="4"/>
      <c r="AE242" s="4"/>
      <c r="AF242" s="4"/>
      <c r="AG242" s="4"/>
    </row>
    <row r="243" spans="1:33" x14ac:dyDescent="0.25">
      <c r="A243" s="141">
        <v>240</v>
      </c>
      <c r="B243" s="108" t="s">
        <v>412</v>
      </c>
      <c r="C243" s="108" t="s">
        <v>431</v>
      </c>
      <c r="D243" s="108" t="s">
        <v>16</v>
      </c>
      <c r="E243" s="108" t="s">
        <v>7</v>
      </c>
      <c r="F243" s="108" t="s">
        <v>1035</v>
      </c>
      <c r="G243" s="108" t="s">
        <v>6</v>
      </c>
      <c r="H243" s="108" t="s">
        <v>14</v>
      </c>
      <c r="I243" s="108" t="s">
        <v>14</v>
      </c>
      <c r="J243" s="109">
        <v>3540.3201420102801</v>
      </c>
      <c r="K243" s="4"/>
      <c r="L243" s="4"/>
      <c r="M243" s="4"/>
      <c r="N243" s="4"/>
      <c r="O243" s="4"/>
      <c r="P243" s="4"/>
      <c r="Q243" s="4"/>
      <c r="R243" s="4"/>
      <c r="S243" s="4"/>
      <c r="T243" s="4"/>
      <c r="U243" s="4"/>
      <c r="V243" s="4"/>
      <c r="W243" s="4"/>
      <c r="X243" s="4"/>
      <c r="Y243" s="4"/>
      <c r="Z243" s="4"/>
      <c r="AA243" s="4"/>
      <c r="AB243" s="4"/>
      <c r="AC243" s="4"/>
      <c r="AD243" s="4"/>
      <c r="AE243" s="4"/>
      <c r="AF243" s="4"/>
      <c r="AG243" s="4"/>
    </row>
    <row r="244" spans="1:33" x14ac:dyDescent="0.25">
      <c r="A244" s="141">
        <v>241</v>
      </c>
      <c r="B244" s="108" t="s">
        <v>255</v>
      </c>
      <c r="C244" s="108" t="s">
        <v>447</v>
      </c>
      <c r="D244" s="108" t="s">
        <v>15</v>
      </c>
      <c r="E244" s="108" t="s">
        <v>729</v>
      </c>
      <c r="F244" s="108" t="s">
        <v>918</v>
      </c>
      <c r="G244" s="108" t="s">
        <v>1131</v>
      </c>
      <c r="H244" s="108" t="s">
        <v>14</v>
      </c>
      <c r="I244" s="108" t="s">
        <v>14</v>
      </c>
      <c r="J244" s="109">
        <v>34179.026127093501</v>
      </c>
      <c r="K244" s="4"/>
      <c r="L244" s="4"/>
      <c r="M244" s="4"/>
      <c r="N244" s="4"/>
      <c r="O244" s="4"/>
      <c r="P244" s="4"/>
      <c r="Q244" s="4"/>
      <c r="R244" s="4"/>
      <c r="S244" s="4"/>
      <c r="T244" s="4"/>
      <c r="U244" s="4"/>
      <c r="V244" s="4"/>
      <c r="W244" s="4"/>
      <c r="X244" s="4"/>
      <c r="Y244" s="4"/>
      <c r="Z244" s="4"/>
      <c r="AA244" s="4"/>
      <c r="AB244" s="4"/>
      <c r="AC244" s="4"/>
      <c r="AD244" s="4"/>
      <c r="AE244" s="4"/>
      <c r="AF244" s="4"/>
      <c r="AG244" s="4"/>
    </row>
    <row r="245" spans="1:33" x14ac:dyDescent="0.25">
      <c r="A245" s="141">
        <v>242</v>
      </c>
      <c r="B245" s="108" t="s">
        <v>291</v>
      </c>
      <c r="C245" s="108" t="s">
        <v>482</v>
      </c>
      <c r="D245" s="108" t="s">
        <v>494</v>
      </c>
      <c r="E245" s="108" t="s">
        <v>730</v>
      </c>
      <c r="F245" s="108" t="s">
        <v>928</v>
      </c>
      <c r="G245" s="108" t="s">
        <v>1110</v>
      </c>
      <c r="H245" s="108" t="s">
        <v>17</v>
      </c>
      <c r="I245" s="108" t="s">
        <v>17</v>
      </c>
      <c r="J245" s="109">
        <v>3411.7168943424799</v>
      </c>
      <c r="K245" s="4"/>
      <c r="L245" s="4"/>
      <c r="M245" s="4"/>
      <c r="N245" s="4"/>
      <c r="O245" s="4"/>
      <c r="P245" s="4"/>
      <c r="Q245" s="4"/>
      <c r="R245" s="4"/>
      <c r="S245" s="4"/>
      <c r="T245" s="4"/>
      <c r="U245" s="4"/>
      <c r="V245" s="4"/>
      <c r="W245" s="4"/>
      <c r="X245" s="4"/>
      <c r="Y245" s="4"/>
      <c r="Z245" s="4"/>
      <c r="AA245" s="4"/>
      <c r="AB245" s="4"/>
      <c r="AC245" s="4"/>
      <c r="AD245" s="4"/>
      <c r="AE245" s="4"/>
      <c r="AF245" s="4"/>
      <c r="AG245" s="4"/>
    </row>
    <row r="246" spans="1:33" x14ac:dyDescent="0.25">
      <c r="A246" s="141">
        <v>243</v>
      </c>
      <c r="B246" s="108" t="s">
        <v>308</v>
      </c>
      <c r="C246" s="108" t="s">
        <v>431</v>
      </c>
      <c r="D246" s="108" t="s">
        <v>16</v>
      </c>
      <c r="E246" s="108" t="s">
        <v>731</v>
      </c>
      <c r="F246" s="108" t="s">
        <v>1036</v>
      </c>
      <c r="G246" s="108" t="s">
        <v>1108</v>
      </c>
      <c r="H246" s="108" t="s">
        <v>14</v>
      </c>
      <c r="I246" s="108" t="s">
        <v>14</v>
      </c>
      <c r="J246" s="109">
        <v>50892.387972674303</v>
      </c>
      <c r="K246" s="4"/>
      <c r="L246" s="4"/>
      <c r="M246" s="4"/>
      <c r="N246" s="4"/>
      <c r="O246" s="4"/>
      <c r="P246" s="4"/>
      <c r="Q246" s="4"/>
      <c r="R246" s="4"/>
      <c r="S246" s="4"/>
      <c r="T246" s="4"/>
      <c r="U246" s="4"/>
      <c r="V246" s="4"/>
      <c r="W246" s="4"/>
      <c r="X246" s="4"/>
      <c r="Y246" s="4"/>
      <c r="Z246" s="4"/>
      <c r="AA246" s="4"/>
      <c r="AB246" s="4"/>
      <c r="AC246" s="4"/>
      <c r="AD246" s="4"/>
      <c r="AE246" s="4"/>
      <c r="AF246" s="4"/>
      <c r="AG246" s="4"/>
    </row>
    <row r="247" spans="1:33" x14ac:dyDescent="0.25">
      <c r="A247" s="141">
        <v>244</v>
      </c>
      <c r="B247" s="108" t="s">
        <v>292</v>
      </c>
      <c r="C247" s="108" t="s">
        <v>471</v>
      </c>
      <c r="D247" s="108" t="s">
        <v>15</v>
      </c>
      <c r="E247" s="108" t="s">
        <v>732</v>
      </c>
      <c r="F247" s="108" t="s">
        <v>1017</v>
      </c>
      <c r="G247" s="108" t="s">
        <v>1131</v>
      </c>
      <c r="H247" s="108" t="s">
        <v>14</v>
      </c>
      <c r="I247" s="108" t="s">
        <v>14</v>
      </c>
      <c r="J247" s="109">
        <v>14930.4928392807</v>
      </c>
      <c r="K247" s="4"/>
      <c r="L247" s="4"/>
      <c r="M247" s="4"/>
      <c r="N247" s="4"/>
      <c r="O247" s="4"/>
      <c r="P247" s="4"/>
      <c r="Q247" s="4"/>
      <c r="R247" s="4"/>
      <c r="S247" s="4"/>
      <c r="T247" s="4"/>
      <c r="U247" s="4"/>
      <c r="V247" s="4"/>
      <c r="W247" s="4"/>
      <c r="X247" s="4"/>
      <c r="Y247" s="4"/>
      <c r="Z247" s="4"/>
      <c r="AA247" s="4"/>
      <c r="AB247" s="4"/>
      <c r="AC247" s="4"/>
      <c r="AD247" s="4"/>
      <c r="AE247" s="4"/>
      <c r="AF247" s="4"/>
      <c r="AG247" s="4"/>
    </row>
    <row r="248" spans="1:33" x14ac:dyDescent="0.25">
      <c r="A248" s="141">
        <v>245</v>
      </c>
      <c r="B248" s="108" t="s">
        <v>204</v>
      </c>
      <c r="C248" s="108" t="s">
        <v>431</v>
      </c>
      <c r="D248" s="108" t="s">
        <v>15</v>
      </c>
      <c r="E248" s="108" t="s">
        <v>733</v>
      </c>
      <c r="F248" s="108" t="s">
        <v>1037</v>
      </c>
      <c r="G248" s="108" t="s">
        <v>1131</v>
      </c>
      <c r="H248" s="108" t="s">
        <v>14</v>
      </c>
      <c r="I248" s="108" t="s">
        <v>14</v>
      </c>
      <c r="J248" s="109">
        <v>8716.19222132494</v>
      </c>
      <c r="K248" s="4"/>
      <c r="L248" s="4"/>
      <c r="M248" s="4"/>
      <c r="N248" s="4"/>
      <c r="O248" s="4"/>
      <c r="P248" s="4"/>
      <c r="Q248" s="4"/>
      <c r="R248" s="4"/>
      <c r="S248" s="4"/>
      <c r="T248" s="4"/>
      <c r="U248" s="4"/>
      <c r="V248" s="4"/>
      <c r="W248" s="4"/>
      <c r="X248" s="4"/>
      <c r="Y248" s="4"/>
      <c r="Z248" s="4"/>
      <c r="AA248" s="4"/>
      <c r="AB248" s="4"/>
      <c r="AC248" s="4"/>
      <c r="AD248" s="4"/>
      <c r="AE248" s="4"/>
      <c r="AF248" s="4"/>
      <c r="AG248" s="4"/>
    </row>
    <row r="249" spans="1:33" x14ac:dyDescent="0.25">
      <c r="A249" s="141">
        <v>246</v>
      </c>
      <c r="B249" s="108" t="s">
        <v>126</v>
      </c>
      <c r="C249" s="108" t="s">
        <v>431</v>
      </c>
      <c r="D249" s="108" t="s">
        <v>16</v>
      </c>
      <c r="E249" s="108" t="s">
        <v>734</v>
      </c>
      <c r="F249" s="108" t="s">
        <v>1038</v>
      </c>
      <c r="G249" s="108" t="s">
        <v>6</v>
      </c>
      <c r="H249" s="108" t="s">
        <v>14</v>
      </c>
      <c r="I249" s="108" t="s">
        <v>1164</v>
      </c>
      <c r="J249" s="109">
        <v>784.64167735622004</v>
      </c>
      <c r="K249" s="4"/>
      <c r="L249" s="4"/>
      <c r="M249" s="4"/>
      <c r="N249" s="4"/>
      <c r="O249" s="4"/>
      <c r="P249" s="4"/>
      <c r="Q249" s="4"/>
      <c r="R249" s="4"/>
      <c r="S249" s="4"/>
      <c r="T249" s="4"/>
      <c r="U249" s="4"/>
      <c r="V249" s="4"/>
      <c r="W249" s="4"/>
      <c r="X249" s="4"/>
      <c r="Y249" s="4"/>
      <c r="Z249" s="4"/>
      <c r="AA249" s="4"/>
      <c r="AB249" s="4"/>
      <c r="AC249" s="4"/>
      <c r="AD249" s="4"/>
      <c r="AE249" s="4"/>
      <c r="AF249" s="4"/>
      <c r="AG249" s="4"/>
    </row>
    <row r="250" spans="1:33" x14ac:dyDescent="0.25">
      <c r="A250" s="141">
        <v>247</v>
      </c>
      <c r="B250" s="108" t="s">
        <v>273</v>
      </c>
      <c r="C250" s="108" t="s">
        <v>431</v>
      </c>
      <c r="D250" s="108" t="s">
        <v>19</v>
      </c>
      <c r="E250" s="108" t="s">
        <v>735</v>
      </c>
      <c r="F250" s="108" t="s">
        <v>1039</v>
      </c>
      <c r="G250" s="108" t="s">
        <v>1114</v>
      </c>
      <c r="H250" s="108" t="s">
        <v>14</v>
      </c>
      <c r="I250" s="108" t="s">
        <v>14</v>
      </c>
      <c r="J250" s="109">
        <v>4382.3723247199896</v>
      </c>
      <c r="K250" s="4"/>
      <c r="L250" s="4"/>
      <c r="M250" s="4"/>
      <c r="N250" s="4"/>
      <c r="O250" s="4"/>
      <c r="P250" s="4"/>
      <c r="Q250" s="4"/>
      <c r="R250" s="4"/>
      <c r="S250" s="4"/>
      <c r="T250" s="4"/>
      <c r="U250" s="4"/>
      <c r="V250" s="4"/>
      <c r="W250" s="4"/>
      <c r="X250" s="4"/>
      <c r="Y250" s="4"/>
      <c r="Z250" s="4"/>
      <c r="AA250" s="4"/>
      <c r="AB250" s="4"/>
      <c r="AC250" s="4"/>
      <c r="AD250" s="4"/>
      <c r="AE250" s="4"/>
      <c r="AF250" s="4"/>
      <c r="AG250" s="4"/>
    </row>
    <row r="251" spans="1:33" x14ac:dyDescent="0.25">
      <c r="A251" s="141">
        <v>248</v>
      </c>
      <c r="B251" s="108" t="s">
        <v>89</v>
      </c>
      <c r="C251" s="108" t="s">
        <v>436</v>
      </c>
      <c r="D251" s="108" t="s">
        <v>16</v>
      </c>
      <c r="E251" s="108" t="s">
        <v>736</v>
      </c>
      <c r="F251" s="108" t="s">
        <v>1040</v>
      </c>
      <c r="G251" s="108" t="s">
        <v>1111</v>
      </c>
      <c r="H251" s="108" t="s">
        <v>14</v>
      </c>
      <c r="I251" s="108" t="s">
        <v>14</v>
      </c>
      <c r="J251" s="109">
        <v>5052.5335158599401</v>
      </c>
      <c r="K251" s="4"/>
      <c r="L251" s="4"/>
      <c r="M251" s="4"/>
      <c r="N251" s="4"/>
      <c r="O251" s="4"/>
      <c r="P251" s="4"/>
      <c r="Q251" s="4"/>
      <c r="R251" s="4"/>
      <c r="S251" s="4"/>
      <c r="T251" s="4"/>
      <c r="U251" s="4"/>
      <c r="V251" s="4"/>
      <c r="W251" s="4"/>
      <c r="X251" s="4"/>
      <c r="Y251" s="4"/>
      <c r="Z251" s="4"/>
      <c r="AA251" s="4"/>
      <c r="AB251" s="4"/>
      <c r="AC251" s="4"/>
      <c r="AD251" s="4"/>
      <c r="AE251" s="4"/>
      <c r="AF251" s="4"/>
      <c r="AG251" s="4"/>
    </row>
    <row r="252" spans="1:33" x14ac:dyDescent="0.25">
      <c r="A252" s="141">
        <v>249</v>
      </c>
      <c r="B252" s="108" t="s">
        <v>110</v>
      </c>
      <c r="C252" s="108" t="s">
        <v>438</v>
      </c>
      <c r="D252" s="108" t="s">
        <v>19</v>
      </c>
      <c r="E252" s="108" t="s">
        <v>737</v>
      </c>
      <c r="F252" s="108" t="s">
        <v>1041</v>
      </c>
      <c r="G252" s="108" t="s">
        <v>2</v>
      </c>
      <c r="H252" s="108" t="s">
        <v>14</v>
      </c>
      <c r="I252" s="108" t="s">
        <v>14</v>
      </c>
      <c r="J252" s="109">
        <v>562.57688825896003</v>
      </c>
      <c r="K252" s="4"/>
      <c r="L252" s="4"/>
      <c r="M252" s="4"/>
      <c r="N252" s="4"/>
      <c r="O252" s="4"/>
      <c r="P252" s="4"/>
      <c r="Q252" s="4"/>
      <c r="R252" s="4"/>
      <c r="S252" s="4"/>
      <c r="T252" s="4"/>
      <c r="U252" s="4"/>
      <c r="V252" s="4"/>
      <c r="W252" s="4"/>
      <c r="X252" s="4"/>
      <c r="Y252" s="4"/>
      <c r="Z252" s="4"/>
      <c r="AA252" s="4"/>
      <c r="AB252" s="4"/>
      <c r="AC252" s="4"/>
      <c r="AD252" s="4"/>
      <c r="AE252" s="4"/>
      <c r="AF252" s="4"/>
      <c r="AG252" s="4"/>
    </row>
    <row r="253" spans="1:33" x14ac:dyDescent="0.25">
      <c r="A253" s="141">
        <v>250</v>
      </c>
      <c r="B253" s="108" t="s">
        <v>287</v>
      </c>
      <c r="C253" s="108" t="s">
        <v>431</v>
      </c>
      <c r="D253" s="108" t="s">
        <v>19</v>
      </c>
      <c r="E253" s="108" t="s">
        <v>738</v>
      </c>
      <c r="F253" s="108" t="s">
        <v>1042</v>
      </c>
      <c r="G253" s="108" t="s">
        <v>1141</v>
      </c>
      <c r="H253" s="108" t="s">
        <v>14</v>
      </c>
      <c r="I253" s="108" t="s">
        <v>1161</v>
      </c>
      <c r="J253" s="109">
        <v>4109.88365883201</v>
      </c>
      <c r="K253" s="4"/>
      <c r="L253" s="4"/>
      <c r="M253" s="4"/>
      <c r="N253" s="4"/>
      <c r="O253" s="4"/>
      <c r="P253" s="4"/>
      <c r="Q253" s="4"/>
      <c r="R253" s="4"/>
      <c r="S253" s="4"/>
      <c r="T253" s="4"/>
      <c r="U253" s="4"/>
      <c r="V253" s="4"/>
      <c r="W253" s="4"/>
      <c r="X253" s="4"/>
      <c r="Y253" s="4"/>
      <c r="Z253" s="4"/>
      <c r="AA253" s="4"/>
      <c r="AB253" s="4"/>
      <c r="AC253" s="4"/>
      <c r="AD253" s="4"/>
      <c r="AE253" s="4"/>
      <c r="AF253" s="4"/>
      <c r="AG253" s="4"/>
    </row>
    <row r="254" spans="1:33" x14ac:dyDescent="0.25">
      <c r="A254" s="141">
        <v>251</v>
      </c>
      <c r="B254" s="108" t="s">
        <v>109</v>
      </c>
      <c r="C254" s="108" t="s">
        <v>431</v>
      </c>
      <c r="D254" s="108" t="s">
        <v>19</v>
      </c>
      <c r="E254" s="108" t="s">
        <v>739</v>
      </c>
      <c r="F254" s="108" t="s">
        <v>1043</v>
      </c>
      <c r="G254" s="108" t="s">
        <v>2</v>
      </c>
      <c r="H254" s="108" t="s">
        <v>18</v>
      </c>
      <c r="I254" s="108" t="s">
        <v>18</v>
      </c>
      <c r="J254" s="109">
        <v>624.85834310982</v>
      </c>
      <c r="K254" s="4"/>
      <c r="L254" s="4"/>
      <c r="M254" s="4"/>
      <c r="N254" s="4"/>
      <c r="O254" s="4"/>
      <c r="P254" s="4"/>
      <c r="Q254" s="4"/>
      <c r="R254" s="4"/>
      <c r="S254" s="4"/>
      <c r="T254" s="4"/>
      <c r="U254" s="4"/>
      <c r="V254" s="4"/>
      <c r="W254" s="4"/>
      <c r="X254" s="4"/>
      <c r="Y254" s="4"/>
      <c r="Z254" s="4"/>
      <c r="AA254" s="4"/>
      <c r="AB254" s="4"/>
      <c r="AC254" s="4"/>
      <c r="AD254" s="4"/>
      <c r="AE254" s="4"/>
      <c r="AF254" s="4"/>
      <c r="AG254" s="4"/>
    </row>
    <row r="255" spans="1:33" x14ac:dyDescent="0.25">
      <c r="A255" s="141">
        <v>252</v>
      </c>
      <c r="B255" s="108" t="s">
        <v>123</v>
      </c>
      <c r="C255" s="108" t="s">
        <v>431</v>
      </c>
      <c r="D255" s="108" t="s">
        <v>16</v>
      </c>
      <c r="E255" s="108" t="s">
        <v>740</v>
      </c>
      <c r="F255" s="108" t="s">
        <v>1044</v>
      </c>
      <c r="G255" s="108" t="s">
        <v>6</v>
      </c>
      <c r="H255" s="108" t="s">
        <v>14</v>
      </c>
      <c r="I255" s="108" t="s">
        <v>14</v>
      </c>
      <c r="J255" s="109">
        <v>27859.0127100645</v>
      </c>
      <c r="K255" s="4"/>
      <c r="L255" s="4"/>
      <c r="M255" s="4"/>
      <c r="N255" s="4"/>
      <c r="O255" s="4"/>
      <c r="P255" s="4"/>
      <c r="Q255" s="4"/>
      <c r="R255" s="4"/>
      <c r="S255" s="4"/>
      <c r="T255" s="4"/>
      <c r="U255" s="4"/>
      <c r="V255" s="4"/>
      <c r="W255" s="4"/>
      <c r="X255" s="4"/>
      <c r="Y255" s="4"/>
      <c r="Z255" s="4"/>
      <c r="AA255" s="4"/>
      <c r="AB255" s="4"/>
      <c r="AC255" s="4"/>
      <c r="AD255" s="4"/>
      <c r="AE255" s="4"/>
      <c r="AF255" s="4"/>
      <c r="AG255" s="4"/>
    </row>
    <row r="256" spans="1:33" x14ac:dyDescent="0.25">
      <c r="A256" s="141">
        <v>253</v>
      </c>
      <c r="B256" s="108" t="s">
        <v>278</v>
      </c>
      <c r="C256" s="108" t="s">
        <v>431</v>
      </c>
      <c r="D256" s="108" t="s">
        <v>19</v>
      </c>
      <c r="E256" s="108" t="s">
        <v>741</v>
      </c>
      <c r="F256" s="108" t="s">
        <v>1045</v>
      </c>
      <c r="G256" s="108" t="s">
        <v>1</v>
      </c>
      <c r="H256" s="108" t="s">
        <v>14</v>
      </c>
      <c r="I256" s="108" t="s">
        <v>14</v>
      </c>
      <c r="J256" s="109">
        <v>18725.062838974001</v>
      </c>
      <c r="K256" s="4"/>
      <c r="L256" s="4"/>
      <c r="M256" s="4"/>
      <c r="N256" s="4"/>
      <c r="O256" s="4"/>
      <c r="P256" s="4"/>
      <c r="Q256" s="4"/>
      <c r="R256" s="4"/>
      <c r="S256" s="4"/>
      <c r="T256" s="4"/>
      <c r="U256" s="4"/>
      <c r="V256" s="4"/>
      <c r="W256" s="4"/>
      <c r="X256" s="4"/>
      <c r="Y256" s="4"/>
      <c r="Z256" s="4"/>
      <c r="AA256" s="4"/>
      <c r="AB256" s="4"/>
      <c r="AC256" s="4"/>
      <c r="AD256" s="4"/>
      <c r="AE256" s="4"/>
      <c r="AF256" s="4"/>
      <c r="AG256" s="4"/>
    </row>
    <row r="257" spans="1:33" x14ac:dyDescent="0.25">
      <c r="A257" s="141">
        <v>254</v>
      </c>
      <c r="B257" s="108" t="s">
        <v>372</v>
      </c>
      <c r="C257" s="108" t="s">
        <v>431</v>
      </c>
      <c r="D257" s="108" t="s">
        <v>21</v>
      </c>
      <c r="E257" s="108" t="s">
        <v>742</v>
      </c>
      <c r="F257" s="108" t="s">
        <v>1046</v>
      </c>
      <c r="G257" s="108" t="s">
        <v>1123</v>
      </c>
      <c r="H257" s="108" t="s">
        <v>1166</v>
      </c>
      <c r="I257" s="108" t="s">
        <v>1166</v>
      </c>
      <c r="J257" s="109">
        <v>224748.68750244001</v>
      </c>
      <c r="K257" s="4"/>
      <c r="L257" s="4"/>
      <c r="M257" s="4"/>
      <c r="N257" s="4"/>
      <c r="O257" s="4"/>
      <c r="P257" s="4"/>
      <c r="Q257" s="4"/>
      <c r="R257" s="4"/>
      <c r="S257" s="4"/>
      <c r="T257" s="4"/>
      <c r="U257" s="4"/>
      <c r="V257" s="4"/>
      <c r="W257" s="4"/>
      <c r="X257" s="4"/>
      <c r="Y257" s="4"/>
      <c r="Z257" s="4"/>
      <c r="AA257" s="4"/>
      <c r="AB257" s="4"/>
      <c r="AC257" s="4"/>
      <c r="AD257" s="4"/>
      <c r="AE257" s="4"/>
      <c r="AF257" s="4"/>
      <c r="AG257" s="4"/>
    </row>
    <row r="258" spans="1:33" x14ac:dyDescent="0.25">
      <c r="A258" s="141">
        <v>255</v>
      </c>
      <c r="B258" s="108" t="s">
        <v>105</v>
      </c>
      <c r="C258" s="108" t="s">
        <v>431</v>
      </c>
      <c r="D258" s="108" t="s">
        <v>19</v>
      </c>
      <c r="E258" s="108" t="s">
        <v>743</v>
      </c>
      <c r="F258" s="108" t="s">
        <v>1047</v>
      </c>
      <c r="G258" s="108" t="s">
        <v>2</v>
      </c>
      <c r="H258" s="108" t="s">
        <v>1163</v>
      </c>
      <c r="I258" s="108" t="s">
        <v>1163</v>
      </c>
      <c r="J258" s="109">
        <v>35187.014187815199</v>
      </c>
      <c r="K258" s="4"/>
      <c r="L258" s="4"/>
      <c r="M258" s="4"/>
      <c r="N258" s="4"/>
      <c r="O258" s="4"/>
      <c r="P258" s="4"/>
      <c r="Q258" s="4"/>
      <c r="R258" s="4"/>
      <c r="S258" s="4"/>
      <c r="T258" s="4"/>
      <c r="U258" s="4"/>
      <c r="V258" s="4"/>
      <c r="W258" s="4"/>
      <c r="X258" s="4"/>
      <c r="Y258" s="4"/>
      <c r="Z258" s="4"/>
      <c r="AA258" s="4"/>
      <c r="AB258" s="4"/>
      <c r="AC258" s="4"/>
      <c r="AD258" s="4"/>
      <c r="AE258" s="4"/>
      <c r="AF258" s="4"/>
      <c r="AG258" s="4"/>
    </row>
    <row r="259" spans="1:33" x14ac:dyDescent="0.25">
      <c r="A259" s="141">
        <v>256</v>
      </c>
      <c r="B259" s="108" t="s">
        <v>121</v>
      </c>
      <c r="C259" s="108" t="s">
        <v>478</v>
      </c>
      <c r="D259" s="108" t="s">
        <v>16</v>
      </c>
      <c r="E259" s="108" t="s">
        <v>744</v>
      </c>
      <c r="F259" s="108" t="s">
        <v>1048</v>
      </c>
      <c r="G259" s="108" t="s">
        <v>6</v>
      </c>
      <c r="H259" s="108" t="s">
        <v>14</v>
      </c>
      <c r="I259" s="108" t="s">
        <v>14</v>
      </c>
      <c r="J259" s="109">
        <v>2375.76298441171</v>
      </c>
      <c r="K259" s="4"/>
      <c r="L259" s="4"/>
      <c r="M259" s="4"/>
      <c r="N259" s="4"/>
      <c r="O259" s="4"/>
      <c r="P259" s="4"/>
      <c r="Q259" s="4"/>
      <c r="R259" s="4"/>
      <c r="S259" s="4"/>
      <c r="T259" s="4"/>
      <c r="U259" s="4"/>
      <c r="V259" s="4"/>
      <c r="W259" s="4"/>
      <c r="X259" s="4"/>
      <c r="Y259" s="4"/>
      <c r="Z259" s="4"/>
      <c r="AA259" s="4"/>
      <c r="AB259" s="4"/>
      <c r="AC259" s="4"/>
      <c r="AD259" s="4"/>
      <c r="AE259" s="4"/>
      <c r="AF259" s="4"/>
      <c r="AG259" s="4"/>
    </row>
    <row r="260" spans="1:33" x14ac:dyDescent="0.25">
      <c r="A260" s="141">
        <v>257</v>
      </c>
      <c r="B260" s="108" t="s">
        <v>261</v>
      </c>
      <c r="C260" s="108" t="s">
        <v>478</v>
      </c>
      <c r="D260" s="108" t="s">
        <v>16</v>
      </c>
      <c r="E260" s="108" t="s">
        <v>745</v>
      </c>
      <c r="F260" s="108" t="s">
        <v>1049</v>
      </c>
      <c r="G260" s="108" t="s">
        <v>6</v>
      </c>
      <c r="H260" s="108" t="s">
        <v>14</v>
      </c>
      <c r="I260" s="108" t="s">
        <v>14</v>
      </c>
      <c r="J260" s="109">
        <v>1503.7518882965401</v>
      </c>
      <c r="K260" s="4"/>
      <c r="L260" s="4"/>
      <c r="M260" s="4"/>
      <c r="N260" s="4"/>
      <c r="O260" s="4"/>
      <c r="P260" s="4"/>
      <c r="Q260" s="4"/>
      <c r="R260" s="4"/>
      <c r="S260" s="4"/>
      <c r="T260" s="4"/>
      <c r="U260" s="4"/>
      <c r="V260" s="4"/>
      <c r="W260" s="4"/>
      <c r="X260" s="4"/>
      <c r="Y260" s="4"/>
      <c r="Z260" s="4"/>
      <c r="AA260" s="4"/>
      <c r="AB260" s="4"/>
      <c r="AC260" s="4"/>
      <c r="AD260" s="4"/>
      <c r="AE260" s="4"/>
      <c r="AF260" s="4"/>
      <c r="AG260" s="4"/>
    </row>
    <row r="261" spans="1:33" x14ac:dyDescent="0.25">
      <c r="A261" s="141">
        <v>258</v>
      </c>
      <c r="B261" s="108" t="s">
        <v>112</v>
      </c>
      <c r="C261" s="108" t="s">
        <v>486</v>
      </c>
      <c r="D261" s="108" t="s">
        <v>21</v>
      </c>
      <c r="E261" s="108" t="s">
        <v>746</v>
      </c>
      <c r="F261" s="108" t="s">
        <v>1050</v>
      </c>
      <c r="G261" s="108" t="s">
        <v>5</v>
      </c>
      <c r="H261" s="108" t="s">
        <v>1166</v>
      </c>
      <c r="I261" s="108" t="s">
        <v>1166</v>
      </c>
      <c r="J261" s="109">
        <v>615776.32934550103</v>
      </c>
      <c r="K261" s="4"/>
      <c r="L261" s="4"/>
      <c r="M261" s="4"/>
      <c r="N261" s="4"/>
      <c r="O261" s="4"/>
      <c r="P261" s="4"/>
      <c r="Q261" s="4"/>
      <c r="R261" s="4"/>
      <c r="S261" s="4"/>
      <c r="T261" s="4"/>
      <c r="U261" s="4"/>
      <c r="V261" s="4"/>
      <c r="W261" s="4"/>
      <c r="X261" s="4"/>
      <c r="Y261" s="4"/>
      <c r="Z261" s="4"/>
      <c r="AA261" s="4"/>
      <c r="AB261" s="4"/>
      <c r="AC261" s="4"/>
      <c r="AD261" s="4"/>
      <c r="AE261" s="4"/>
      <c r="AF261" s="4"/>
      <c r="AG261" s="4"/>
    </row>
    <row r="262" spans="1:33" x14ac:dyDescent="0.25">
      <c r="A262" s="141">
        <v>259</v>
      </c>
      <c r="B262" s="108" t="s">
        <v>390</v>
      </c>
      <c r="C262" s="108" t="s">
        <v>431</v>
      </c>
      <c r="D262" s="108" t="s">
        <v>21</v>
      </c>
      <c r="E262" s="108" t="s">
        <v>747</v>
      </c>
      <c r="F262" s="108" t="s">
        <v>1051</v>
      </c>
      <c r="G262" s="108" t="s">
        <v>1144</v>
      </c>
      <c r="H262" s="108" t="s">
        <v>1166</v>
      </c>
      <c r="I262" s="108" t="s">
        <v>1166</v>
      </c>
      <c r="J262" s="109">
        <v>271477.69988768699</v>
      </c>
      <c r="K262" s="4"/>
      <c r="L262" s="4"/>
      <c r="M262" s="4"/>
      <c r="N262" s="4"/>
      <c r="O262" s="4"/>
      <c r="P262" s="4"/>
      <c r="Q262" s="4"/>
      <c r="R262" s="4"/>
      <c r="S262" s="4"/>
      <c r="T262" s="4"/>
      <c r="U262" s="4"/>
      <c r="V262" s="4"/>
      <c r="W262" s="4"/>
      <c r="X262" s="4"/>
      <c r="Y262" s="4"/>
      <c r="Z262" s="4"/>
      <c r="AA262" s="4"/>
      <c r="AB262" s="4"/>
      <c r="AC262" s="4"/>
      <c r="AD262" s="4"/>
      <c r="AE262" s="4"/>
      <c r="AF262" s="4"/>
      <c r="AG262" s="4"/>
    </row>
    <row r="263" spans="1:33" x14ac:dyDescent="0.25">
      <c r="A263" s="141">
        <v>260</v>
      </c>
      <c r="B263" s="108" t="s">
        <v>206</v>
      </c>
      <c r="C263" s="108" t="s">
        <v>431</v>
      </c>
      <c r="D263" s="108" t="s">
        <v>21</v>
      </c>
      <c r="E263" s="108" t="s">
        <v>748</v>
      </c>
      <c r="F263" s="108" t="s">
        <v>1052</v>
      </c>
      <c r="G263" s="108" t="s">
        <v>5</v>
      </c>
      <c r="H263" s="108" t="s">
        <v>1166</v>
      </c>
      <c r="I263" s="108" t="s">
        <v>1166</v>
      </c>
      <c r="J263" s="109">
        <v>346864.19815130602</v>
      </c>
      <c r="K263" s="4"/>
      <c r="L263" s="4"/>
      <c r="M263" s="4"/>
      <c r="N263" s="4"/>
      <c r="O263" s="4"/>
      <c r="P263" s="4"/>
      <c r="Q263" s="4"/>
      <c r="R263" s="4"/>
      <c r="S263" s="4"/>
      <c r="T263" s="4"/>
      <c r="U263" s="4"/>
      <c r="V263" s="4"/>
      <c r="W263" s="4"/>
      <c r="X263" s="4"/>
      <c r="Y263" s="4"/>
      <c r="Z263" s="4"/>
      <c r="AA263" s="4"/>
      <c r="AB263" s="4"/>
      <c r="AC263" s="4"/>
      <c r="AD263" s="4"/>
      <c r="AE263" s="4"/>
      <c r="AF263" s="4"/>
      <c r="AG263" s="4"/>
    </row>
    <row r="264" spans="1:33" x14ac:dyDescent="0.25">
      <c r="A264" s="141">
        <v>261</v>
      </c>
      <c r="B264" s="108" t="s">
        <v>104</v>
      </c>
      <c r="C264" s="108" t="s">
        <v>431</v>
      </c>
      <c r="D264" s="108" t="s">
        <v>21</v>
      </c>
      <c r="E264" s="108" t="s">
        <v>749</v>
      </c>
      <c r="F264" s="108" t="s">
        <v>1053</v>
      </c>
      <c r="G264" s="108" t="s">
        <v>1133</v>
      </c>
      <c r="H264" s="108" t="s">
        <v>1166</v>
      </c>
      <c r="I264" s="108" t="s">
        <v>1166</v>
      </c>
      <c r="J264" s="109">
        <v>392474.84886391601</v>
      </c>
      <c r="K264" s="4"/>
      <c r="L264" s="4"/>
      <c r="M264" s="4"/>
      <c r="N264" s="4"/>
      <c r="O264" s="4"/>
      <c r="P264" s="4"/>
      <c r="Q264" s="4"/>
      <c r="R264" s="4"/>
      <c r="S264" s="4"/>
      <c r="T264" s="4"/>
      <c r="U264" s="4"/>
      <c r="V264" s="4"/>
      <c r="W264" s="4"/>
      <c r="X264" s="4"/>
      <c r="Y264" s="4"/>
      <c r="Z264" s="4"/>
      <c r="AA264" s="4"/>
      <c r="AB264" s="4"/>
      <c r="AC264" s="4"/>
      <c r="AD264" s="4"/>
      <c r="AE264" s="4"/>
      <c r="AF264" s="4"/>
      <c r="AG264" s="4"/>
    </row>
    <row r="265" spans="1:33" x14ac:dyDescent="0.25">
      <c r="A265" s="141">
        <v>262</v>
      </c>
      <c r="B265" s="108" t="s">
        <v>321</v>
      </c>
      <c r="C265" s="108" t="s">
        <v>449</v>
      </c>
      <c r="D265" s="108" t="s">
        <v>21</v>
      </c>
      <c r="E265" s="108" t="s">
        <v>750</v>
      </c>
      <c r="F265" s="108" t="s">
        <v>857</v>
      </c>
      <c r="G265" s="108" t="s">
        <v>1123</v>
      </c>
      <c r="H265" s="108" t="s">
        <v>1166</v>
      </c>
      <c r="I265" s="108" t="s">
        <v>1166</v>
      </c>
      <c r="J265" s="109">
        <v>359137.54551278701</v>
      </c>
      <c r="K265" s="4"/>
      <c r="L265" s="4"/>
      <c r="M265" s="4"/>
      <c r="N265" s="4"/>
      <c r="O265" s="4"/>
      <c r="P265" s="4"/>
      <c r="Q265" s="4"/>
      <c r="R265" s="4"/>
      <c r="S265" s="4"/>
      <c r="T265" s="4"/>
      <c r="U265" s="4"/>
      <c r="V265" s="4"/>
      <c r="W265" s="4"/>
      <c r="X265" s="4"/>
      <c r="Y265" s="4"/>
      <c r="Z265" s="4"/>
      <c r="AA265" s="4"/>
      <c r="AB265" s="4"/>
      <c r="AC265" s="4"/>
      <c r="AD265" s="4"/>
      <c r="AE265" s="4"/>
      <c r="AF265" s="4"/>
      <c r="AG265" s="4"/>
    </row>
    <row r="266" spans="1:33" x14ac:dyDescent="0.25">
      <c r="A266" s="141">
        <v>263</v>
      </c>
      <c r="B266" s="108" t="s">
        <v>193</v>
      </c>
      <c r="C266" s="108" t="s">
        <v>474</v>
      </c>
      <c r="D266" s="108" t="s">
        <v>21</v>
      </c>
      <c r="E266" s="108" t="s">
        <v>751</v>
      </c>
      <c r="F266" s="108" t="s">
        <v>1054</v>
      </c>
      <c r="G266" s="108" t="s">
        <v>0</v>
      </c>
      <c r="H266" s="108" t="s">
        <v>1166</v>
      </c>
      <c r="I266" s="108" t="s">
        <v>1166</v>
      </c>
      <c r="J266" s="109">
        <v>407759.212950758</v>
      </c>
      <c r="K266" s="4"/>
      <c r="L266" s="4"/>
      <c r="M266" s="4"/>
      <c r="N266" s="4"/>
      <c r="O266" s="4"/>
      <c r="P266" s="4"/>
      <c r="Q266" s="4"/>
      <c r="R266" s="4"/>
      <c r="S266" s="4"/>
      <c r="T266" s="4"/>
      <c r="U266" s="4"/>
      <c r="V266" s="4"/>
      <c r="W266" s="4"/>
      <c r="X266" s="4"/>
      <c r="Y266" s="4"/>
      <c r="Z266" s="4"/>
      <c r="AA266" s="4"/>
      <c r="AB266" s="4"/>
      <c r="AC266" s="4"/>
      <c r="AD266" s="4"/>
      <c r="AE266" s="4"/>
      <c r="AF266" s="4"/>
      <c r="AG266" s="4"/>
    </row>
    <row r="267" spans="1:33" x14ac:dyDescent="0.25">
      <c r="A267" s="141">
        <v>264</v>
      </c>
      <c r="B267" s="108" t="s">
        <v>107</v>
      </c>
      <c r="C267" s="108" t="s">
        <v>470</v>
      </c>
      <c r="D267" s="108" t="s">
        <v>21</v>
      </c>
      <c r="E267" s="108" t="s">
        <v>752</v>
      </c>
      <c r="F267" s="108" t="s">
        <v>1055</v>
      </c>
      <c r="G267" s="108" t="s">
        <v>0</v>
      </c>
      <c r="H267" s="108" t="s">
        <v>1166</v>
      </c>
      <c r="I267" s="108" t="s">
        <v>1166</v>
      </c>
      <c r="J267" s="109">
        <v>99273.0353052594</v>
      </c>
      <c r="K267" s="4"/>
      <c r="L267" s="4"/>
      <c r="M267" s="4"/>
      <c r="N267" s="4"/>
      <c r="O267" s="4"/>
      <c r="P267" s="4"/>
      <c r="Q267" s="4"/>
      <c r="R267" s="4"/>
      <c r="S267" s="4"/>
      <c r="T267" s="4"/>
      <c r="U267" s="4"/>
      <c r="V267" s="4"/>
      <c r="W267" s="4"/>
      <c r="X267" s="4"/>
      <c r="Y267" s="4"/>
      <c r="Z267" s="4"/>
      <c r="AA267" s="4"/>
      <c r="AB267" s="4"/>
      <c r="AC267" s="4"/>
      <c r="AD267" s="4"/>
      <c r="AE267" s="4"/>
      <c r="AF267" s="4"/>
      <c r="AG267" s="4"/>
    </row>
    <row r="268" spans="1:33" x14ac:dyDescent="0.25">
      <c r="A268" s="141">
        <v>265</v>
      </c>
      <c r="B268" s="108" t="s">
        <v>293</v>
      </c>
      <c r="C268" s="108" t="s">
        <v>439</v>
      </c>
      <c r="D268" s="108" t="s">
        <v>16</v>
      </c>
      <c r="E268" s="108" t="s">
        <v>753</v>
      </c>
      <c r="F268" s="108" t="s">
        <v>1056</v>
      </c>
      <c r="G268" s="108" t="s">
        <v>1111</v>
      </c>
      <c r="H268" s="108" t="s">
        <v>14</v>
      </c>
      <c r="I268" s="108" t="s">
        <v>14</v>
      </c>
      <c r="J268" s="109">
        <v>24812.902356688399</v>
      </c>
      <c r="K268" s="4"/>
      <c r="L268" s="4"/>
      <c r="M268" s="4"/>
      <c r="N268" s="4"/>
      <c r="O268" s="4"/>
      <c r="P268" s="4"/>
      <c r="Q268" s="4"/>
      <c r="R268" s="4"/>
      <c r="S268" s="4"/>
      <c r="T268" s="4"/>
      <c r="U268" s="4"/>
      <c r="V268" s="4"/>
      <c r="W268" s="4"/>
      <c r="X268" s="4"/>
      <c r="Y268" s="4"/>
      <c r="Z268" s="4"/>
      <c r="AA268" s="4"/>
      <c r="AB268" s="4"/>
      <c r="AC268" s="4"/>
      <c r="AD268" s="4"/>
      <c r="AE268" s="4"/>
      <c r="AF268" s="4"/>
      <c r="AG268" s="4"/>
    </row>
    <row r="269" spans="1:33" x14ac:dyDescent="0.25">
      <c r="A269" s="141">
        <v>266</v>
      </c>
      <c r="B269" s="108" t="s">
        <v>95</v>
      </c>
      <c r="C269" s="108" t="s">
        <v>431</v>
      </c>
      <c r="D269" s="108" t="s">
        <v>21</v>
      </c>
      <c r="E269" s="108" t="s">
        <v>754</v>
      </c>
      <c r="F269" s="108" t="s">
        <v>1057</v>
      </c>
      <c r="G269" s="108" t="s">
        <v>1123</v>
      </c>
      <c r="H269" s="108" t="s">
        <v>1166</v>
      </c>
      <c r="I269" s="108" t="s">
        <v>1166</v>
      </c>
      <c r="J269" s="109">
        <v>938731.62153765804</v>
      </c>
      <c r="K269" s="4"/>
      <c r="L269" s="4"/>
      <c r="M269" s="4"/>
      <c r="N269" s="4"/>
      <c r="O269" s="4"/>
      <c r="P269" s="4"/>
      <c r="Q269" s="4"/>
      <c r="R269" s="4"/>
      <c r="S269" s="4"/>
      <c r="T269" s="4"/>
      <c r="U269" s="4"/>
      <c r="V269" s="4"/>
      <c r="W269" s="4"/>
      <c r="X269" s="4"/>
      <c r="Y269" s="4"/>
      <c r="Z269" s="4"/>
      <c r="AA269" s="4"/>
      <c r="AB269" s="4"/>
      <c r="AC269" s="4"/>
      <c r="AD269" s="4"/>
      <c r="AE269" s="4"/>
      <c r="AF269" s="4"/>
      <c r="AG269" s="4"/>
    </row>
    <row r="270" spans="1:33" x14ac:dyDescent="0.25">
      <c r="A270" s="141">
        <v>267</v>
      </c>
      <c r="B270" s="108" t="s">
        <v>245</v>
      </c>
      <c r="C270" s="108" t="s">
        <v>437</v>
      </c>
      <c r="D270" s="108" t="s">
        <v>19</v>
      </c>
      <c r="E270" s="108" t="s">
        <v>755</v>
      </c>
      <c r="F270" s="108" t="s">
        <v>1058</v>
      </c>
      <c r="G270" s="108" t="s">
        <v>1112</v>
      </c>
      <c r="H270" s="108" t="s">
        <v>14</v>
      </c>
      <c r="I270" s="108" t="s">
        <v>14</v>
      </c>
      <c r="J270" s="109">
        <v>4274.5296407098003</v>
      </c>
      <c r="K270" s="4"/>
      <c r="L270" s="4"/>
      <c r="M270" s="4"/>
      <c r="N270" s="4"/>
      <c r="O270" s="4"/>
      <c r="P270" s="4"/>
      <c r="Q270" s="4"/>
      <c r="R270" s="4"/>
      <c r="S270" s="4"/>
      <c r="T270" s="4"/>
      <c r="U270" s="4"/>
      <c r="V270" s="4"/>
      <c r="W270" s="4"/>
      <c r="X270" s="4"/>
      <c r="Y270" s="4"/>
      <c r="Z270" s="4"/>
      <c r="AA270" s="4"/>
      <c r="AB270" s="4"/>
      <c r="AC270" s="4"/>
      <c r="AD270" s="4"/>
      <c r="AE270" s="4"/>
      <c r="AF270" s="4"/>
      <c r="AG270" s="4"/>
    </row>
    <row r="271" spans="1:33" x14ac:dyDescent="0.25">
      <c r="A271" s="141">
        <v>268</v>
      </c>
      <c r="B271" s="108" t="s">
        <v>91</v>
      </c>
      <c r="C271" s="108" t="s">
        <v>429</v>
      </c>
      <c r="D271" s="108" t="s">
        <v>15</v>
      </c>
      <c r="E271" s="108" t="s">
        <v>756</v>
      </c>
      <c r="F271" s="108" t="s">
        <v>1059</v>
      </c>
      <c r="G271" s="108" t="s">
        <v>1106</v>
      </c>
      <c r="H271" s="108" t="s">
        <v>1163</v>
      </c>
      <c r="I271" s="108" t="s">
        <v>1164</v>
      </c>
      <c r="J271" s="109">
        <v>17104.599679557501</v>
      </c>
      <c r="K271" s="4"/>
      <c r="L271" s="4"/>
      <c r="M271" s="4"/>
      <c r="N271" s="4"/>
      <c r="O271" s="4"/>
      <c r="P271" s="4"/>
      <c r="Q271" s="4"/>
      <c r="R271" s="4"/>
      <c r="S271" s="4"/>
      <c r="T271" s="4"/>
      <c r="U271" s="4"/>
      <c r="V271" s="4"/>
      <c r="W271" s="4"/>
      <c r="X271" s="4"/>
      <c r="Y271" s="4"/>
      <c r="Z271" s="4"/>
      <c r="AA271" s="4"/>
      <c r="AB271" s="4"/>
      <c r="AC271" s="4"/>
      <c r="AD271" s="4"/>
      <c r="AE271" s="4"/>
      <c r="AF271" s="4"/>
      <c r="AG271" s="4"/>
    </row>
    <row r="272" spans="1:33" x14ac:dyDescent="0.25">
      <c r="A272" s="141">
        <v>269</v>
      </c>
      <c r="B272" s="108" t="s">
        <v>196</v>
      </c>
      <c r="C272" s="108" t="s">
        <v>1187</v>
      </c>
      <c r="D272" s="108" t="s">
        <v>21</v>
      </c>
      <c r="E272" s="108" t="s">
        <v>757</v>
      </c>
      <c r="F272" s="108" t="s">
        <v>1060</v>
      </c>
      <c r="G272" s="108" t="s">
        <v>0</v>
      </c>
      <c r="H272" s="108" t="s">
        <v>1166</v>
      </c>
      <c r="I272" s="108" t="s">
        <v>1166</v>
      </c>
      <c r="J272" s="109">
        <v>342195.77290446497</v>
      </c>
      <c r="K272" s="4"/>
      <c r="L272" s="4"/>
      <c r="M272" s="4"/>
      <c r="N272" s="4"/>
      <c r="O272" s="4"/>
      <c r="P272" s="4"/>
      <c r="Q272" s="4"/>
      <c r="R272" s="4"/>
      <c r="S272" s="4"/>
      <c r="T272" s="4"/>
      <c r="U272" s="4"/>
      <c r="V272" s="4"/>
      <c r="W272" s="4"/>
      <c r="X272" s="4"/>
      <c r="Y272" s="4"/>
      <c r="Z272" s="4"/>
      <c r="AA272" s="4"/>
      <c r="AB272" s="4"/>
      <c r="AC272" s="4"/>
      <c r="AD272" s="4"/>
      <c r="AE272" s="4"/>
      <c r="AF272" s="4"/>
      <c r="AG272" s="4"/>
    </row>
    <row r="273" spans="1:33" x14ac:dyDescent="0.25">
      <c r="A273" s="141">
        <v>270</v>
      </c>
      <c r="B273" s="108" t="s">
        <v>330</v>
      </c>
      <c r="C273" s="108" t="s">
        <v>436</v>
      </c>
      <c r="D273" s="108" t="s">
        <v>16</v>
      </c>
      <c r="E273" s="108" t="s">
        <v>758</v>
      </c>
      <c r="F273" s="108" t="s">
        <v>1061</v>
      </c>
      <c r="G273" s="108" t="s">
        <v>1111</v>
      </c>
      <c r="H273" s="108" t="s">
        <v>14</v>
      </c>
      <c r="I273" s="108" t="s">
        <v>14</v>
      </c>
      <c r="J273" s="109">
        <v>7756.7587191678103</v>
      </c>
      <c r="K273" s="4"/>
      <c r="L273" s="4"/>
      <c r="M273" s="4"/>
      <c r="N273" s="4"/>
      <c r="O273" s="4"/>
      <c r="P273" s="4"/>
      <c r="Q273" s="4"/>
      <c r="R273" s="4"/>
      <c r="S273" s="4"/>
      <c r="T273" s="4"/>
      <c r="U273" s="4"/>
      <c r="V273" s="4"/>
      <c r="W273" s="4"/>
      <c r="X273" s="4"/>
      <c r="Y273" s="4"/>
      <c r="Z273" s="4"/>
      <c r="AA273" s="4"/>
      <c r="AB273" s="4"/>
      <c r="AC273" s="4"/>
      <c r="AD273" s="4"/>
      <c r="AE273" s="4"/>
      <c r="AF273" s="4"/>
      <c r="AG273" s="4"/>
    </row>
    <row r="274" spans="1:33" x14ac:dyDescent="0.25">
      <c r="A274" s="141">
        <v>271</v>
      </c>
      <c r="B274" s="108" t="s">
        <v>184</v>
      </c>
      <c r="C274" s="108" t="s">
        <v>431</v>
      </c>
      <c r="D274" s="108" t="s">
        <v>21</v>
      </c>
      <c r="E274" s="108" t="s">
        <v>759</v>
      </c>
      <c r="F274" s="108" t="s">
        <v>1062</v>
      </c>
      <c r="G274" s="108" t="s">
        <v>0</v>
      </c>
      <c r="H274" s="108" t="s">
        <v>1166</v>
      </c>
      <c r="I274" s="108" t="s">
        <v>1166</v>
      </c>
      <c r="J274" s="109">
        <v>64442.178365194603</v>
      </c>
      <c r="K274" s="4"/>
      <c r="L274" s="4"/>
      <c r="M274" s="4"/>
      <c r="N274" s="4"/>
      <c r="O274" s="4"/>
      <c r="P274" s="4"/>
      <c r="Q274" s="4"/>
      <c r="R274" s="4"/>
      <c r="S274" s="4"/>
      <c r="T274" s="4"/>
      <c r="U274" s="4"/>
      <c r="V274" s="4"/>
      <c r="W274" s="4"/>
      <c r="X274" s="4"/>
      <c r="Y274" s="4"/>
      <c r="Z274" s="4"/>
      <c r="AA274" s="4"/>
      <c r="AB274" s="4"/>
      <c r="AC274" s="4"/>
      <c r="AD274" s="4"/>
      <c r="AE274" s="4"/>
      <c r="AF274" s="4"/>
      <c r="AG274" s="4"/>
    </row>
    <row r="275" spans="1:33" x14ac:dyDescent="0.25">
      <c r="A275" s="141">
        <v>272</v>
      </c>
      <c r="B275" s="108" t="s">
        <v>301</v>
      </c>
      <c r="C275" s="108" t="s">
        <v>431</v>
      </c>
      <c r="D275" s="108" t="s">
        <v>16</v>
      </c>
      <c r="E275" s="108" t="s">
        <v>760</v>
      </c>
      <c r="F275" s="108" t="s">
        <v>1063</v>
      </c>
      <c r="G275" s="108" t="s">
        <v>1108</v>
      </c>
      <c r="H275" s="108" t="s">
        <v>17</v>
      </c>
      <c r="I275" s="108" t="s">
        <v>1168</v>
      </c>
      <c r="J275" s="109">
        <v>38177.2667933353</v>
      </c>
      <c r="K275" s="4"/>
      <c r="L275" s="4"/>
      <c r="M275" s="4"/>
      <c r="N275" s="4"/>
      <c r="O275" s="4"/>
      <c r="P275" s="4"/>
      <c r="Q275" s="4"/>
      <c r="R275" s="4"/>
      <c r="S275" s="4"/>
      <c r="T275" s="4"/>
      <c r="U275" s="4"/>
      <c r="V275" s="4"/>
      <c r="W275" s="4"/>
      <c r="X275" s="4"/>
      <c r="Y275" s="4"/>
      <c r="Z275" s="4"/>
      <c r="AA275" s="4"/>
      <c r="AB275" s="4"/>
      <c r="AC275" s="4"/>
      <c r="AD275" s="4"/>
      <c r="AE275" s="4"/>
      <c r="AF275" s="4"/>
      <c r="AG275" s="4"/>
    </row>
    <row r="276" spans="1:33" x14ac:dyDescent="0.25">
      <c r="A276" s="141">
        <v>273</v>
      </c>
      <c r="B276" s="108" t="s">
        <v>175</v>
      </c>
      <c r="C276" s="108" t="s">
        <v>467</v>
      </c>
      <c r="D276" s="108" t="s">
        <v>19</v>
      </c>
      <c r="E276" s="108" t="s">
        <v>761</v>
      </c>
      <c r="F276" s="108" t="s">
        <v>1064</v>
      </c>
      <c r="G276" s="108" t="s">
        <v>1159</v>
      </c>
      <c r="H276" s="108" t="s">
        <v>14</v>
      </c>
      <c r="I276" s="108" t="s">
        <v>14</v>
      </c>
      <c r="J276" s="109">
        <v>6708.6904584958102</v>
      </c>
      <c r="K276" s="4"/>
      <c r="L276" s="4"/>
      <c r="M276" s="4"/>
      <c r="N276" s="4"/>
      <c r="O276" s="4"/>
      <c r="P276" s="4"/>
      <c r="Q276" s="4"/>
      <c r="R276" s="4"/>
      <c r="S276" s="4"/>
      <c r="T276" s="4"/>
      <c r="U276" s="4"/>
      <c r="V276" s="4"/>
      <c r="W276" s="4"/>
      <c r="X276" s="4"/>
      <c r="Y276" s="4"/>
      <c r="Z276" s="4"/>
      <c r="AA276" s="4"/>
      <c r="AB276" s="4"/>
      <c r="AC276" s="4"/>
      <c r="AD276" s="4"/>
      <c r="AE276" s="4"/>
      <c r="AF276" s="4"/>
      <c r="AG276" s="4"/>
    </row>
    <row r="277" spans="1:33" x14ac:dyDescent="0.25">
      <c r="A277" s="141">
        <v>274</v>
      </c>
      <c r="B277" s="108" t="s">
        <v>347</v>
      </c>
      <c r="C277" s="108" t="s">
        <v>487</v>
      </c>
      <c r="D277" s="108" t="s">
        <v>21</v>
      </c>
      <c r="E277" s="108" t="s">
        <v>762</v>
      </c>
      <c r="F277" s="108" t="s">
        <v>1065</v>
      </c>
      <c r="G277" s="108" t="s">
        <v>1144</v>
      </c>
      <c r="H277" s="108" t="s">
        <v>1163</v>
      </c>
      <c r="I277" s="108" t="s">
        <v>1163</v>
      </c>
      <c r="J277" s="109">
        <v>186909.141790561</v>
      </c>
      <c r="K277" s="4"/>
      <c r="L277" s="4"/>
      <c r="M277" s="4"/>
      <c r="N277" s="4"/>
      <c r="O277" s="4"/>
      <c r="P277" s="4"/>
      <c r="Q277" s="4"/>
      <c r="R277" s="4"/>
      <c r="S277" s="4"/>
      <c r="T277" s="4"/>
      <c r="U277" s="4"/>
      <c r="V277" s="4"/>
      <c r="W277" s="4"/>
      <c r="X277" s="4"/>
      <c r="Y277" s="4"/>
      <c r="Z277" s="4"/>
      <c r="AA277" s="4"/>
      <c r="AB277" s="4"/>
      <c r="AC277" s="4"/>
      <c r="AD277" s="4"/>
      <c r="AE277" s="4"/>
      <c r="AF277" s="4"/>
      <c r="AG277" s="4"/>
    </row>
    <row r="278" spans="1:33" x14ac:dyDescent="0.25">
      <c r="A278" s="141">
        <v>275</v>
      </c>
      <c r="B278" s="108" t="s">
        <v>207</v>
      </c>
      <c r="C278" s="108" t="s">
        <v>431</v>
      </c>
      <c r="D278" s="108" t="s">
        <v>21</v>
      </c>
      <c r="E278" s="108" t="s">
        <v>763</v>
      </c>
      <c r="F278" s="108" t="s">
        <v>1066</v>
      </c>
      <c r="G278" s="108" t="s">
        <v>1123</v>
      </c>
      <c r="H278" s="108" t="s">
        <v>1166</v>
      </c>
      <c r="I278" s="108" t="s">
        <v>1166</v>
      </c>
      <c r="J278" s="109">
        <v>133711.506538827</v>
      </c>
      <c r="K278" s="4"/>
      <c r="L278" s="4"/>
      <c r="M278" s="4"/>
      <c r="N278" s="4"/>
      <c r="O278" s="4"/>
      <c r="P278" s="4"/>
      <c r="Q278" s="4"/>
      <c r="R278" s="4"/>
      <c r="S278" s="4"/>
      <c r="T278" s="4"/>
      <c r="U278" s="4"/>
      <c r="V278" s="4"/>
      <c r="W278" s="4"/>
      <c r="X278" s="4"/>
      <c r="Y278" s="4"/>
      <c r="Z278" s="4"/>
      <c r="AA278" s="4"/>
      <c r="AB278" s="4"/>
      <c r="AC278" s="4"/>
      <c r="AD278" s="4"/>
      <c r="AE278" s="4"/>
      <c r="AF278" s="4"/>
      <c r="AG278" s="4"/>
    </row>
    <row r="279" spans="1:33" x14ac:dyDescent="0.25">
      <c r="A279" s="141">
        <v>276</v>
      </c>
      <c r="B279" s="108" t="s">
        <v>96</v>
      </c>
      <c r="C279" s="108" t="s">
        <v>488</v>
      </c>
      <c r="D279" s="108" t="s">
        <v>21</v>
      </c>
      <c r="E279" s="108" t="s">
        <v>764</v>
      </c>
      <c r="F279" s="108" t="s">
        <v>1067</v>
      </c>
      <c r="G279" s="108" t="s">
        <v>0</v>
      </c>
      <c r="H279" s="108" t="s">
        <v>1166</v>
      </c>
      <c r="I279" s="108" t="s">
        <v>1166</v>
      </c>
      <c r="J279" s="109">
        <v>83816.716063915999</v>
      </c>
      <c r="K279" s="4"/>
      <c r="L279" s="4"/>
      <c r="M279" s="4"/>
      <c r="N279" s="4"/>
      <c r="O279" s="4"/>
      <c r="P279" s="4"/>
      <c r="Q279" s="4"/>
      <c r="R279" s="4"/>
      <c r="S279" s="4"/>
      <c r="T279" s="4"/>
      <c r="U279" s="4"/>
      <c r="V279" s="4"/>
      <c r="W279" s="4"/>
      <c r="X279" s="4"/>
      <c r="Y279" s="4"/>
      <c r="Z279" s="4"/>
      <c r="AA279" s="4"/>
      <c r="AB279" s="4"/>
      <c r="AC279" s="4"/>
      <c r="AD279" s="4"/>
      <c r="AE279" s="4"/>
      <c r="AF279" s="4"/>
      <c r="AG279" s="4"/>
    </row>
    <row r="280" spans="1:33" x14ac:dyDescent="0.25">
      <c r="A280" s="141">
        <v>277</v>
      </c>
      <c r="B280" s="108" t="s">
        <v>156</v>
      </c>
      <c r="C280" s="108" t="s">
        <v>453</v>
      </c>
      <c r="D280" s="108" t="s">
        <v>21</v>
      </c>
      <c r="E280" s="108" t="s">
        <v>765</v>
      </c>
      <c r="F280" s="108" t="s">
        <v>1068</v>
      </c>
      <c r="G280" s="108" t="s">
        <v>1123</v>
      </c>
      <c r="H280" s="108" t="s">
        <v>1166</v>
      </c>
      <c r="I280" s="108" t="s">
        <v>1166</v>
      </c>
      <c r="J280" s="109">
        <v>141985.006219968</v>
      </c>
      <c r="K280" s="4"/>
      <c r="L280" s="4"/>
      <c r="M280" s="4"/>
      <c r="N280" s="4"/>
      <c r="O280" s="4"/>
      <c r="P280" s="4"/>
      <c r="Q280" s="4"/>
      <c r="R280" s="4"/>
      <c r="S280" s="4"/>
      <c r="T280" s="4"/>
      <c r="U280" s="4"/>
      <c r="V280" s="4"/>
      <c r="W280" s="4"/>
      <c r="X280" s="4"/>
      <c r="Y280" s="4"/>
      <c r="Z280" s="4"/>
      <c r="AA280" s="4"/>
      <c r="AB280" s="4"/>
      <c r="AC280" s="4"/>
      <c r="AD280" s="4"/>
      <c r="AE280" s="4"/>
      <c r="AF280" s="4"/>
      <c r="AG280" s="4"/>
    </row>
    <row r="281" spans="1:33" x14ac:dyDescent="0.25">
      <c r="A281" s="141">
        <v>278</v>
      </c>
      <c r="B281" s="108" t="s">
        <v>356</v>
      </c>
      <c r="C281" s="108" t="s">
        <v>481</v>
      </c>
      <c r="D281" s="108" t="s">
        <v>21</v>
      </c>
      <c r="E281" s="108" t="s">
        <v>766</v>
      </c>
      <c r="F281" s="108" t="s">
        <v>1069</v>
      </c>
      <c r="G281" s="108" t="s">
        <v>1139</v>
      </c>
      <c r="H281" s="108" t="s">
        <v>1166</v>
      </c>
      <c r="I281" s="108" t="s">
        <v>1166</v>
      </c>
      <c r="J281" s="109">
        <v>580630.92055205605</v>
      </c>
      <c r="K281" s="4"/>
      <c r="L281" s="4"/>
      <c r="M281" s="4"/>
      <c r="N281" s="4"/>
      <c r="O281" s="4"/>
      <c r="P281" s="4"/>
      <c r="Q281" s="4"/>
      <c r="R281" s="4"/>
      <c r="S281" s="4"/>
      <c r="T281" s="4"/>
      <c r="U281" s="4"/>
      <c r="V281" s="4"/>
      <c r="W281" s="4"/>
      <c r="X281" s="4"/>
      <c r="Y281" s="4"/>
      <c r="Z281" s="4"/>
      <c r="AA281" s="4"/>
      <c r="AB281" s="4"/>
      <c r="AC281" s="4"/>
      <c r="AD281" s="4"/>
      <c r="AE281" s="4"/>
      <c r="AF281" s="4"/>
      <c r="AG281" s="4"/>
    </row>
    <row r="282" spans="1:33" x14ac:dyDescent="0.25">
      <c r="A282" s="141">
        <v>279</v>
      </c>
      <c r="B282" s="108" t="s">
        <v>198</v>
      </c>
      <c r="C282" s="108" t="s">
        <v>485</v>
      </c>
      <c r="D282" s="108" t="s">
        <v>21</v>
      </c>
      <c r="E282" s="108" t="s">
        <v>767</v>
      </c>
      <c r="F282" s="108" t="s">
        <v>1068</v>
      </c>
      <c r="G282" s="108" t="s">
        <v>5</v>
      </c>
      <c r="H282" s="108" t="s">
        <v>1166</v>
      </c>
      <c r="I282" s="108" t="s">
        <v>1166</v>
      </c>
      <c r="J282" s="109">
        <v>106198.522168781</v>
      </c>
      <c r="K282" s="4"/>
      <c r="L282" s="4"/>
      <c r="M282" s="4"/>
      <c r="N282" s="4"/>
      <c r="O282" s="4"/>
      <c r="P282" s="4"/>
      <c r="Q282" s="4"/>
      <c r="R282" s="4"/>
      <c r="S282" s="4"/>
      <c r="T282" s="4"/>
      <c r="U282" s="4"/>
      <c r="V282" s="4"/>
      <c r="W282" s="4"/>
      <c r="X282" s="4"/>
      <c r="Y282" s="4"/>
      <c r="Z282" s="4"/>
      <c r="AA282" s="4"/>
      <c r="AB282" s="4"/>
      <c r="AC282" s="4"/>
      <c r="AD282" s="4"/>
      <c r="AE282" s="4"/>
      <c r="AF282" s="4"/>
      <c r="AG282" s="4"/>
    </row>
    <row r="283" spans="1:33" x14ac:dyDescent="0.25">
      <c r="A283" s="141">
        <v>280</v>
      </c>
      <c r="B283" s="108" t="s">
        <v>176</v>
      </c>
      <c r="C283" s="108" t="s">
        <v>431</v>
      </c>
      <c r="D283" s="108" t="s">
        <v>19</v>
      </c>
      <c r="E283" s="108" t="s">
        <v>768</v>
      </c>
      <c r="F283" s="108" t="s">
        <v>1064</v>
      </c>
      <c r="G283" s="108" t="s">
        <v>1144</v>
      </c>
      <c r="H283" s="108" t="s">
        <v>17</v>
      </c>
      <c r="I283" s="108" t="s">
        <v>17</v>
      </c>
      <c r="J283" s="109">
        <v>11973.231283894</v>
      </c>
      <c r="K283" s="4"/>
      <c r="L283" s="4"/>
      <c r="M283" s="4"/>
      <c r="N283" s="4"/>
      <c r="O283" s="4"/>
      <c r="P283" s="4"/>
      <c r="Q283" s="4"/>
      <c r="R283" s="4"/>
      <c r="S283" s="4"/>
      <c r="T283" s="4"/>
      <c r="U283" s="4"/>
      <c r="V283" s="4"/>
      <c r="W283" s="4"/>
      <c r="X283" s="4"/>
      <c r="Y283" s="4"/>
      <c r="Z283" s="4"/>
      <c r="AA283" s="4"/>
      <c r="AB283" s="4"/>
      <c r="AC283" s="4"/>
      <c r="AD283" s="4"/>
      <c r="AE283" s="4"/>
      <c r="AF283" s="4"/>
      <c r="AG283" s="4"/>
    </row>
    <row r="284" spans="1:33" x14ac:dyDescent="0.25">
      <c r="A284" s="141">
        <v>281</v>
      </c>
      <c r="B284" s="108" t="s">
        <v>233</v>
      </c>
      <c r="C284" s="108" t="s">
        <v>454</v>
      </c>
      <c r="D284" s="108" t="s">
        <v>21</v>
      </c>
      <c r="E284" s="108" t="s">
        <v>769</v>
      </c>
      <c r="F284" s="108" t="s">
        <v>1070</v>
      </c>
      <c r="G284" s="108" t="s">
        <v>1128</v>
      </c>
      <c r="H284" s="108" t="s">
        <v>1166</v>
      </c>
      <c r="I284" s="108" t="s">
        <v>1166</v>
      </c>
      <c r="J284" s="109">
        <v>931542.94220465794</v>
      </c>
      <c r="K284" s="4"/>
      <c r="L284" s="4"/>
      <c r="M284" s="4"/>
      <c r="N284" s="4"/>
      <c r="O284" s="4"/>
      <c r="P284" s="4"/>
      <c r="Q284" s="4"/>
      <c r="R284" s="4"/>
      <c r="S284" s="4"/>
      <c r="T284" s="4"/>
      <c r="U284" s="4"/>
      <c r="V284" s="4"/>
      <c r="W284" s="4"/>
      <c r="X284" s="4"/>
      <c r="Y284" s="4"/>
      <c r="Z284" s="4"/>
      <c r="AA284" s="4"/>
      <c r="AB284" s="4"/>
      <c r="AC284" s="4"/>
      <c r="AD284" s="4"/>
      <c r="AE284" s="4"/>
      <c r="AF284" s="4"/>
      <c r="AG284" s="4"/>
    </row>
    <row r="285" spans="1:33" x14ac:dyDescent="0.25">
      <c r="A285" s="141">
        <v>282</v>
      </c>
      <c r="B285" s="108" t="s">
        <v>395</v>
      </c>
      <c r="C285" s="108" t="s">
        <v>489</v>
      </c>
      <c r="D285" s="108" t="s">
        <v>21</v>
      </c>
      <c r="E285" s="108" t="s">
        <v>770</v>
      </c>
      <c r="F285" s="108" t="s">
        <v>1071</v>
      </c>
      <c r="G285" s="108" t="s">
        <v>0</v>
      </c>
      <c r="H285" s="108" t="s">
        <v>1166</v>
      </c>
      <c r="I285" s="108" t="s">
        <v>1166</v>
      </c>
      <c r="J285" s="109">
        <v>4617.8614409512802</v>
      </c>
      <c r="K285" s="4"/>
      <c r="L285" s="4"/>
      <c r="M285" s="4"/>
      <c r="N285" s="4"/>
      <c r="O285" s="4"/>
      <c r="P285" s="4"/>
      <c r="Q285" s="4"/>
      <c r="R285" s="4"/>
      <c r="S285" s="4"/>
      <c r="T285" s="4"/>
      <c r="U285" s="4"/>
      <c r="V285" s="4"/>
      <c r="W285" s="4"/>
      <c r="X285" s="4"/>
      <c r="Y285" s="4"/>
      <c r="Z285" s="4"/>
      <c r="AA285" s="4"/>
      <c r="AB285" s="4"/>
      <c r="AC285" s="4"/>
      <c r="AD285" s="4"/>
      <c r="AE285" s="4"/>
      <c r="AF285" s="4"/>
      <c r="AG285" s="4"/>
    </row>
    <row r="286" spans="1:33" x14ac:dyDescent="0.25">
      <c r="A286" s="141">
        <v>283</v>
      </c>
      <c r="B286" s="108" t="s">
        <v>350</v>
      </c>
      <c r="C286" s="108" t="s">
        <v>487</v>
      </c>
      <c r="D286" s="108" t="s">
        <v>21</v>
      </c>
      <c r="E286" s="108" t="s">
        <v>771</v>
      </c>
      <c r="F286" s="108" t="s">
        <v>1072</v>
      </c>
      <c r="G286" s="108" t="s">
        <v>1144</v>
      </c>
      <c r="H286" s="108" t="s">
        <v>1163</v>
      </c>
      <c r="I286" s="108" t="s">
        <v>1171</v>
      </c>
      <c r="J286" s="109">
        <v>223888.97555828799</v>
      </c>
      <c r="K286" s="4"/>
      <c r="L286" s="4"/>
      <c r="M286" s="4"/>
      <c r="N286" s="4"/>
      <c r="O286" s="4"/>
      <c r="P286" s="4"/>
      <c r="Q286" s="4"/>
      <c r="R286" s="4"/>
      <c r="S286" s="4"/>
      <c r="T286" s="4"/>
      <c r="U286" s="4"/>
      <c r="V286" s="4"/>
      <c r="W286" s="4"/>
      <c r="X286" s="4"/>
      <c r="Y286" s="4"/>
      <c r="Z286" s="4"/>
      <c r="AA286" s="4"/>
      <c r="AB286" s="4"/>
      <c r="AC286" s="4"/>
      <c r="AD286" s="4"/>
      <c r="AE286" s="4"/>
      <c r="AF286" s="4"/>
      <c r="AG286" s="4"/>
    </row>
    <row r="287" spans="1:33" x14ac:dyDescent="0.25">
      <c r="A287" s="141">
        <v>284</v>
      </c>
      <c r="B287" s="108" t="s">
        <v>309</v>
      </c>
      <c r="C287" s="108" t="s">
        <v>431</v>
      </c>
      <c r="D287" s="108" t="s">
        <v>19</v>
      </c>
      <c r="E287" s="108" t="s">
        <v>772</v>
      </c>
      <c r="F287" s="108" t="s">
        <v>1073</v>
      </c>
      <c r="G287" s="108" t="s">
        <v>1</v>
      </c>
      <c r="H287" s="108" t="s">
        <v>14</v>
      </c>
      <c r="I287" s="108" t="s">
        <v>14</v>
      </c>
      <c r="J287" s="109">
        <v>100688.40785760499</v>
      </c>
      <c r="K287" s="4"/>
      <c r="L287" s="4"/>
      <c r="M287" s="4"/>
      <c r="N287" s="4"/>
      <c r="O287" s="4"/>
      <c r="P287" s="4"/>
      <c r="Q287" s="4"/>
      <c r="R287" s="4"/>
      <c r="S287" s="4"/>
      <c r="T287" s="4"/>
      <c r="U287" s="4"/>
      <c r="V287" s="4"/>
      <c r="W287" s="4"/>
      <c r="X287" s="4"/>
      <c r="Y287" s="4"/>
      <c r="Z287" s="4"/>
      <c r="AA287" s="4"/>
      <c r="AB287" s="4"/>
      <c r="AC287" s="4"/>
      <c r="AD287" s="4"/>
      <c r="AE287" s="4"/>
      <c r="AF287" s="4"/>
      <c r="AG287" s="4"/>
    </row>
    <row r="288" spans="1:33" x14ac:dyDescent="0.25">
      <c r="A288" s="141">
        <v>285</v>
      </c>
      <c r="B288" s="108" t="s">
        <v>275</v>
      </c>
      <c r="C288" s="108" t="s">
        <v>431</v>
      </c>
      <c r="D288" s="108" t="s">
        <v>19</v>
      </c>
      <c r="E288" s="108" t="s">
        <v>773</v>
      </c>
      <c r="F288" s="108" t="s">
        <v>1074</v>
      </c>
      <c r="G288" s="108" t="s">
        <v>1</v>
      </c>
      <c r="H288" s="108" t="s">
        <v>14</v>
      </c>
      <c r="I288" s="108" t="s">
        <v>14</v>
      </c>
      <c r="J288" s="109">
        <v>100578.37810089601</v>
      </c>
      <c r="K288" s="4"/>
      <c r="L288" s="4"/>
      <c r="M288" s="4"/>
      <c r="N288" s="4"/>
      <c r="O288" s="4"/>
      <c r="P288" s="4"/>
      <c r="Q288" s="4"/>
      <c r="R288" s="4"/>
      <c r="S288" s="4"/>
      <c r="T288" s="4"/>
      <c r="U288" s="4"/>
      <c r="V288" s="4"/>
      <c r="W288" s="4"/>
      <c r="X288" s="4"/>
      <c r="Y288" s="4"/>
      <c r="Z288" s="4"/>
      <c r="AA288" s="4"/>
      <c r="AB288" s="4"/>
      <c r="AC288" s="4"/>
      <c r="AD288" s="4"/>
      <c r="AE288" s="4"/>
      <c r="AF288" s="4"/>
      <c r="AG288" s="4"/>
    </row>
    <row r="289" spans="1:33" x14ac:dyDescent="0.25">
      <c r="A289" s="141">
        <v>286</v>
      </c>
      <c r="B289" s="108" t="s">
        <v>234</v>
      </c>
      <c r="C289" s="108" t="s">
        <v>487</v>
      </c>
      <c r="D289" s="108" t="s">
        <v>21</v>
      </c>
      <c r="E289" s="108" t="s">
        <v>774</v>
      </c>
      <c r="F289" s="108" t="s">
        <v>905</v>
      </c>
      <c r="G289" s="108" t="s">
        <v>1144</v>
      </c>
      <c r="H289" s="108" t="s">
        <v>1166</v>
      </c>
      <c r="I289" s="108" t="s">
        <v>1166</v>
      </c>
      <c r="J289" s="109">
        <v>186056.73005014099</v>
      </c>
      <c r="K289" s="4"/>
      <c r="L289" s="4"/>
      <c r="M289" s="4"/>
      <c r="N289" s="4"/>
      <c r="O289" s="4"/>
      <c r="P289" s="4"/>
      <c r="Q289" s="4"/>
      <c r="R289" s="4"/>
      <c r="S289" s="4"/>
      <c r="T289" s="4"/>
      <c r="U289" s="4"/>
      <c r="V289" s="4"/>
      <c r="W289" s="4"/>
      <c r="X289" s="4"/>
      <c r="Y289" s="4"/>
      <c r="Z289" s="4"/>
      <c r="AA289" s="4"/>
      <c r="AB289" s="4"/>
      <c r="AC289" s="4"/>
      <c r="AD289" s="4"/>
      <c r="AE289" s="4"/>
      <c r="AF289" s="4"/>
      <c r="AG289" s="4"/>
    </row>
    <row r="290" spans="1:33" x14ac:dyDescent="0.25">
      <c r="A290" s="141">
        <v>287</v>
      </c>
      <c r="B290" s="108" t="s">
        <v>117</v>
      </c>
      <c r="C290" s="108" t="s">
        <v>466</v>
      </c>
      <c r="D290" s="108" t="s">
        <v>494</v>
      </c>
      <c r="E290" s="108" t="s">
        <v>775</v>
      </c>
      <c r="F290" s="108" t="s">
        <v>1075</v>
      </c>
      <c r="G290" s="108" t="s">
        <v>1138</v>
      </c>
      <c r="H290" s="108" t="s">
        <v>17</v>
      </c>
      <c r="I290" s="108" t="s">
        <v>17</v>
      </c>
      <c r="J290" s="109">
        <v>12349.329800902</v>
      </c>
      <c r="K290" s="4"/>
      <c r="L290" s="4"/>
      <c r="M290" s="4"/>
      <c r="N290" s="4"/>
      <c r="O290" s="4"/>
      <c r="P290" s="4"/>
      <c r="Q290" s="4"/>
      <c r="R290" s="4"/>
      <c r="S290" s="4"/>
      <c r="T290" s="4"/>
      <c r="U290" s="4"/>
      <c r="V290" s="4"/>
      <c r="W290" s="4"/>
      <c r="X290" s="4"/>
      <c r="Y290" s="4"/>
      <c r="Z290" s="4"/>
      <c r="AA290" s="4"/>
      <c r="AB290" s="4"/>
      <c r="AC290" s="4"/>
      <c r="AD290" s="4"/>
      <c r="AE290" s="4"/>
      <c r="AF290" s="4"/>
      <c r="AG290" s="4"/>
    </row>
    <row r="291" spans="1:33" x14ac:dyDescent="0.25">
      <c r="A291" s="141">
        <v>288</v>
      </c>
      <c r="B291" s="108" t="s">
        <v>169</v>
      </c>
      <c r="C291" s="108" t="s">
        <v>489</v>
      </c>
      <c r="D291" s="108" t="s">
        <v>21</v>
      </c>
      <c r="E291" s="108" t="s">
        <v>776</v>
      </c>
      <c r="F291" s="108" t="s">
        <v>989</v>
      </c>
      <c r="G291" s="108" t="s">
        <v>0</v>
      </c>
      <c r="H291" s="108" t="s">
        <v>1166</v>
      </c>
      <c r="I291" s="108" t="s">
        <v>1166</v>
      </c>
      <c r="J291" s="109">
        <v>3409.4936720523501</v>
      </c>
      <c r="K291" s="4"/>
      <c r="L291" s="4"/>
      <c r="M291" s="4"/>
      <c r="N291" s="4"/>
      <c r="O291" s="4"/>
      <c r="P291" s="4"/>
      <c r="Q291" s="4"/>
      <c r="R291" s="4"/>
      <c r="S291" s="4"/>
      <c r="T291" s="4"/>
      <c r="U291" s="4"/>
      <c r="V291" s="4"/>
      <c r="W291" s="4"/>
      <c r="X291" s="4"/>
      <c r="Y291" s="4"/>
      <c r="Z291" s="4"/>
      <c r="AA291" s="4"/>
      <c r="AB291" s="4"/>
      <c r="AC291" s="4"/>
      <c r="AD291" s="4"/>
      <c r="AE291" s="4"/>
      <c r="AF291" s="4"/>
      <c r="AG291" s="4"/>
    </row>
    <row r="292" spans="1:33" x14ac:dyDescent="0.25">
      <c r="A292" s="141">
        <v>289</v>
      </c>
      <c r="B292" s="108" t="s">
        <v>159</v>
      </c>
      <c r="C292" s="108" t="s">
        <v>479</v>
      </c>
      <c r="D292" s="108" t="s">
        <v>21</v>
      </c>
      <c r="E292" s="108" t="s">
        <v>777</v>
      </c>
      <c r="F292" s="108" t="s">
        <v>1076</v>
      </c>
      <c r="G292" s="108" t="s">
        <v>1128</v>
      </c>
      <c r="H292" s="108" t="s">
        <v>1166</v>
      </c>
      <c r="I292" s="108" t="s">
        <v>1166</v>
      </c>
      <c r="J292" s="109">
        <v>537949.35919237696</v>
      </c>
      <c r="K292" s="4"/>
      <c r="L292" s="4"/>
      <c r="M292" s="4"/>
      <c r="N292" s="4"/>
      <c r="O292" s="4"/>
      <c r="P292" s="4"/>
      <c r="Q292" s="4"/>
      <c r="R292" s="4"/>
      <c r="S292" s="4"/>
      <c r="T292" s="4"/>
      <c r="U292" s="4"/>
      <c r="V292" s="4"/>
      <c r="W292" s="4"/>
      <c r="X292" s="4"/>
      <c r="Y292" s="4"/>
      <c r="Z292" s="4"/>
      <c r="AA292" s="4"/>
      <c r="AB292" s="4"/>
      <c r="AC292" s="4"/>
      <c r="AD292" s="4"/>
      <c r="AE292" s="4"/>
      <c r="AF292" s="4"/>
      <c r="AG292" s="4"/>
    </row>
    <row r="293" spans="1:33" x14ac:dyDescent="0.25">
      <c r="A293" s="141">
        <v>290</v>
      </c>
      <c r="B293" s="108" t="s">
        <v>349</v>
      </c>
      <c r="C293" s="108" t="s">
        <v>472</v>
      </c>
      <c r="D293" s="108" t="s">
        <v>21</v>
      </c>
      <c r="E293" s="108" t="s">
        <v>778</v>
      </c>
      <c r="F293" s="108" t="s">
        <v>1077</v>
      </c>
      <c r="G293" s="108" t="s">
        <v>1128</v>
      </c>
      <c r="H293" s="108" t="s">
        <v>1166</v>
      </c>
      <c r="I293" s="108" t="s">
        <v>1166</v>
      </c>
      <c r="J293" s="109">
        <v>154133.84560547801</v>
      </c>
      <c r="K293" s="4"/>
      <c r="L293" s="4"/>
      <c r="M293" s="4"/>
      <c r="N293" s="4"/>
      <c r="O293" s="4"/>
      <c r="P293" s="4"/>
      <c r="Q293" s="4"/>
      <c r="R293" s="4"/>
      <c r="S293" s="4"/>
      <c r="T293" s="4"/>
      <c r="U293" s="4"/>
      <c r="V293" s="4"/>
      <c r="W293" s="4"/>
      <c r="X293" s="4"/>
      <c r="Y293" s="4"/>
      <c r="Z293" s="4"/>
      <c r="AA293" s="4"/>
      <c r="AB293" s="4"/>
      <c r="AC293" s="4"/>
      <c r="AD293" s="4"/>
      <c r="AE293" s="4"/>
      <c r="AF293" s="4"/>
      <c r="AG293" s="4"/>
    </row>
    <row r="294" spans="1:33" x14ac:dyDescent="0.25">
      <c r="A294" s="141">
        <v>291</v>
      </c>
      <c r="B294" s="108" t="s">
        <v>269</v>
      </c>
      <c r="C294" s="108" t="s">
        <v>453</v>
      </c>
      <c r="D294" s="108" t="s">
        <v>21</v>
      </c>
      <c r="E294" s="108" t="s">
        <v>779</v>
      </c>
      <c r="F294" s="108" t="s">
        <v>1027</v>
      </c>
      <c r="G294" s="108" t="s">
        <v>1123</v>
      </c>
      <c r="H294" s="108" t="s">
        <v>1166</v>
      </c>
      <c r="I294" s="108" t="s">
        <v>1166</v>
      </c>
      <c r="J294" s="109">
        <v>178038.92158700799</v>
      </c>
      <c r="K294" s="4"/>
      <c r="L294" s="4"/>
      <c r="M294" s="4"/>
      <c r="N294" s="4"/>
      <c r="O294" s="4"/>
      <c r="P294" s="4"/>
      <c r="Q294" s="4"/>
      <c r="R294" s="4"/>
      <c r="S294" s="4"/>
      <c r="T294" s="4"/>
      <c r="U294" s="4"/>
      <c r="V294" s="4"/>
      <c r="W294" s="4"/>
      <c r="X294" s="4"/>
      <c r="Y294" s="4"/>
      <c r="Z294" s="4"/>
      <c r="AA294" s="4"/>
      <c r="AB294" s="4"/>
      <c r="AC294" s="4"/>
      <c r="AD294" s="4"/>
      <c r="AE294" s="4"/>
      <c r="AF294" s="4"/>
      <c r="AG294" s="4"/>
    </row>
    <row r="295" spans="1:33" x14ac:dyDescent="0.25">
      <c r="A295" s="141">
        <v>292</v>
      </c>
      <c r="B295" s="108" t="s">
        <v>212</v>
      </c>
      <c r="C295" s="108" t="s">
        <v>490</v>
      </c>
      <c r="D295" s="108" t="s">
        <v>19</v>
      </c>
      <c r="E295" s="108" t="s">
        <v>780</v>
      </c>
      <c r="F295" s="108" t="s">
        <v>1078</v>
      </c>
      <c r="G295" s="108" t="s">
        <v>1126</v>
      </c>
      <c r="H295" s="108" t="s">
        <v>18</v>
      </c>
      <c r="I295" s="108" t="s">
        <v>18</v>
      </c>
      <c r="J295" s="109">
        <v>601.44684396260004</v>
      </c>
      <c r="K295" s="4"/>
      <c r="L295" s="4"/>
      <c r="M295" s="4"/>
      <c r="N295" s="4"/>
      <c r="O295" s="4"/>
      <c r="P295" s="4"/>
      <c r="Q295" s="4"/>
      <c r="R295" s="4"/>
      <c r="S295" s="4"/>
      <c r="T295" s="4"/>
      <c r="U295" s="4"/>
      <c r="V295" s="4"/>
      <c r="W295" s="4"/>
      <c r="X295" s="4"/>
      <c r="Y295" s="4"/>
      <c r="Z295" s="4"/>
      <c r="AA295" s="4"/>
      <c r="AB295" s="4"/>
      <c r="AC295" s="4"/>
      <c r="AD295" s="4"/>
      <c r="AE295" s="4"/>
      <c r="AF295" s="4"/>
      <c r="AG295" s="4"/>
    </row>
    <row r="296" spans="1:33" x14ac:dyDescent="0.25">
      <c r="A296" s="141">
        <v>293</v>
      </c>
      <c r="B296" s="108" t="s">
        <v>410</v>
      </c>
      <c r="C296" s="108" t="s">
        <v>473</v>
      </c>
      <c r="D296" s="108" t="s">
        <v>21</v>
      </c>
      <c r="E296" s="108" t="s">
        <v>781</v>
      </c>
      <c r="F296" s="108" t="s">
        <v>1079</v>
      </c>
      <c r="G296" s="108" t="s">
        <v>1128</v>
      </c>
      <c r="H296" s="108" t="s">
        <v>1166</v>
      </c>
      <c r="I296" s="108" t="s">
        <v>1166</v>
      </c>
      <c r="J296" s="109">
        <v>756463.99221796496</v>
      </c>
      <c r="K296" s="4"/>
      <c r="L296" s="4"/>
      <c r="M296" s="4"/>
      <c r="N296" s="4"/>
      <c r="O296" s="4"/>
      <c r="P296" s="4"/>
      <c r="Q296" s="4"/>
      <c r="R296" s="4"/>
      <c r="S296" s="4"/>
      <c r="T296" s="4"/>
      <c r="U296" s="4"/>
      <c r="V296" s="4"/>
      <c r="W296" s="4"/>
      <c r="X296" s="4"/>
      <c r="Y296" s="4"/>
      <c r="Z296" s="4"/>
      <c r="AA296" s="4"/>
      <c r="AB296" s="4"/>
      <c r="AC296" s="4"/>
      <c r="AD296" s="4"/>
      <c r="AE296" s="4"/>
      <c r="AF296" s="4"/>
      <c r="AG296" s="4"/>
    </row>
    <row r="297" spans="1:33" x14ac:dyDescent="0.25">
      <c r="A297" s="141">
        <v>294</v>
      </c>
      <c r="B297" s="108" t="s">
        <v>283</v>
      </c>
      <c r="C297" s="108" t="s">
        <v>491</v>
      </c>
      <c r="D297" s="108" t="s">
        <v>19</v>
      </c>
      <c r="E297" s="108" t="s">
        <v>782</v>
      </c>
      <c r="F297" s="108" t="s">
        <v>1080</v>
      </c>
      <c r="G297" s="108" t="s">
        <v>1144</v>
      </c>
      <c r="H297" s="108" t="s">
        <v>1166</v>
      </c>
      <c r="I297" s="108" t="s">
        <v>1166</v>
      </c>
      <c r="J297" s="109">
        <v>8106.6306365703404</v>
      </c>
      <c r="K297" s="4"/>
      <c r="L297" s="4"/>
      <c r="M297" s="4"/>
      <c r="N297" s="4"/>
      <c r="O297" s="4"/>
      <c r="P297" s="4"/>
      <c r="Q297" s="4"/>
      <c r="R297" s="4"/>
      <c r="S297" s="4"/>
      <c r="T297" s="4"/>
      <c r="U297" s="4"/>
      <c r="V297" s="4"/>
      <c r="W297" s="4"/>
      <c r="X297" s="4"/>
      <c r="Y297" s="4"/>
      <c r="Z297" s="4"/>
      <c r="AA297" s="4"/>
      <c r="AB297" s="4"/>
      <c r="AC297" s="4"/>
      <c r="AD297" s="4"/>
      <c r="AE297" s="4"/>
      <c r="AF297" s="4"/>
      <c r="AG297" s="4"/>
    </row>
    <row r="298" spans="1:33" x14ac:dyDescent="0.25">
      <c r="A298" s="141">
        <v>295</v>
      </c>
      <c r="B298" s="108" t="s">
        <v>235</v>
      </c>
      <c r="C298" s="108" t="s">
        <v>491</v>
      </c>
      <c r="D298" s="108" t="s">
        <v>19</v>
      </c>
      <c r="E298" s="108" t="s">
        <v>783</v>
      </c>
      <c r="F298" s="108" t="s">
        <v>1081</v>
      </c>
      <c r="G298" s="108" t="s">
        <v>1152</v>
      </c>
      <c r="H298" s="108" t="s">
        <v>1166</v>
      </c>
      <c r="I298" s="108" t="s">
        <v>17</v>
      </c>
      <c r="J298" s="109">
        <v>9070.6031376408991</v>
      </c>
      <c r="K298" s="4"/>
      <c r="L298" s="4"/>
      <c r="M298" s="4"/>
      <c r="N298" s="4"/>
      <c r="O298" s="4"/>
      <c r="P298" s="4"/>
      <c r="Q298" s="4"/>
      <c r="R298" s="4"/>
      <c r="S298" s="4"/>
      <c r="T298" s="4"/>
      <c r="U298" s="4"/>
      <c r="V298" s="4"/>
      <c r="W298" s="4"/>
      <c r="X298" s="4"/>
      <c r="Y298" s="4"/>
      <c r="Z298" s="4"/>
      <c r="AA298" s="4"/>
      <c r="AB298" s="4"/>
      <c r="AC298" s="4"/>
      <c r="AD298" s="4"/>
      <c r="AE298" s="4"/>
      <c r="AF298" s="4"/>
      <c r="AG298" s="4"/>
    </row>
    <row r="299" spans="1:33" x14ac:dyDescent="0.25">
      <c r="A299" s="141">
        <v>296</v>
      </c>
      <c r="B299" s="108" t="s">
        <v>367</v>
      </c>
      <c r="C299" s="108" t="s">
        <v>431</v>
      </c>
      <c r="D299" s="108" t="s">
        <v>21</v>
      </c>
      <c r="E299" s="108" t="s">
        <v>784</v>
      </c>
      <c r="F299" s="108" t="s">
        <v>1082</v>
      </c>
      <c r="G299" s="108" t="s">
        <v>1123</v>
      </c>
      <c r="H299" s="108" t="s">
        <v>1166</v>
      </c>
      <c r="I299" s="108" t="s">
        <v>1166</v>
      </c>
      <c r="J299" s="109">
        <v>305080.98097339901</v>
      </c>
      <c r="K299" s="4"/>
      <c r="L299" s="4"/>
      <c r="M299" s="4"/>
      <c r="N299" s="4"/>
      <c r="O299" s="4"/>
      <c r="P299" s="4"/>
      <c r="Q299" s="4"/>
      <c r="R299" s="4"/>
      <c r="S299" s="4"/>
      <c r="T299" s="4"/>
      <c r="U299" s="4"/>
      <c r="V299" s="4"/>
      <c r="W299" s="4"/>
      <c r="X299" s="4"/>
      <c r="Y299" s="4"/>
      <c r="Z299" s="4"/>
      <c r="AA299" s="4"/>
      <c r="AB299" s="4"/>
      <c r="AC299" s="4"/>
      <c r="AD299" s="4"/>
      <c r="AE299" s="4"/>
      <c r="AF299" s="4"/>
      <c r="AG299" s="4"/>
    </row>
    <row r="300" spans="1:33" x14ac:dyDescent="0.25">
      <c r="A300" s="141">
        <v>297</v>
      </c>
      <c r="B300" s="108" t="s">
        <v>365</v>
      </c>
      <c r="C300" s="108" t="s">
        <v>460</v>
      </c>
      <c r="D300" s="108" t="s">
        <v>21</v>
      </c>
      <c r="E300" s="108" t="s">
        <v>785</v>
      </c>
      <c r="F300" s="108" t="s">
        <v>1186</v>
      </c>
      <c r="G300" s="108" t="s">
        <v>5</v>
      </c>
      <c r="H300" s="108" t="s">
        <v>1166</v>
      </c>
      <c r="I300" s="108" t="s">
        <v>1166</v>
      </c>
      <c r="J300" s="109">
        <v>76411.705783266196</v>
      </c>
      <c r="K300" s="4"/>
      <c r="L300" s="4"/>
      <c r="M300" s="4"/>
      <c r="N300" s="4"/>
      <c r="O300" s="4"/>
      <c r="P300" s="4"/>
      <c r="Q300" s="4"/>
      <c r="R300" s="4"/>
      <c r="S300" s="4"/>
      <c r="T300" s="4"/>
      <c r="U300" s="4"/>
      <c r="V300" s="4"/>
      <c r="W300" s="4"/>
      <c r="X300" s="4"/>
      <c r="Y300" s="4"/>
      <c r="Z300" s="4"/>
      <c r="AA300" s="4"/>
      <c r="AB300" s="4"/>
      <c r="AC300" s="4"/>
      <c r="AD300" s="4"/>
      <c r="AE300" s="4"/>
      <c r="AF300" s="4"/>
      <c r="AG300" s="4"/>
    </row>
    <row r="301" spans="1:33" x14ac:dyDescent="0.25">
      <c r="A301" s="141">
        <v>298</v>
      </c>
      <c r="B301" s="108" t="s">
        <v>160</v>
      </c>
      <c r="C301" s="108" t="s">
        <v>431</v>
      </c>
      <c r="D301" s="108" t="s">
        <v>16</v>
      </c>
      <c r="E301" s="108" t="s">
        <v>786</v>
      </c>
      <c r="F301" s="108" t="s">
        <v>989</v>
      </c>
      <c r="G301" s="108" t="s">
        <v>1118</v>
      </c>
      <c r="H301" s="108" t="s">
        <v>14</v>
      </c>
      <c r="I301" s="108" t="s">
        <v>14</v>
      </c>
      <c r="J301" s="109">
        <v>286954.80684721802</v>
      </c>
      <c r="K301" s="4"/>
      <c r="L301" s="4"/>
      <c r="M301" s="4"/>
      <c r="N301" s="4"/>
      <c r="O301" s="4"/>
      <c r="P301" s="4"/>
      <c r="Q301" s="4"/>
      <c r="R301" s="4"/>
      <c r="S301" s="4"/>
      <c r="T301" s="4"/>
      <c r="U301" s="4"/>
      <c r="V301" s="4"/>
      <c r="W301" s="4"/>
      <c r="X301" s="4"/>
      <c r="Y301" s="4"/>
      <c r="Z301" s="4"/>
      <c r="AA301" s="4"/>
      <c r="AB301" s="4"/>
      <c r="AC301" s="4"/>
      <c r="AD301" s="4"/>
      <c r="AE301" s="4"/>
      <c r="AF301" s="4"/>
      <c r="AG301" s="4"/>
    </row>
    <row r="302" spans="1:33" x14ac:dyDescent="0.25">
      <c r="A302" s="141">
        <v>299</v>
      </c>
      <c r="B302" s="108" t="s">
        <v>296</v>
      </c>
      <c r="C302" s="108" t="s">
        <v>492</v>
      </c>
      <c r="D302" s="108" t="s">
        <v>21</v>
      </c>
      <c r="E302" s="108" t="s">
        <v>787</v>
      </c>
      <c r="F302" s="108" t="s">
        <v>1083</v>
      </c>
      <c r="G302" s="108" t="s">
        <v>1123</v>
      </c>
      <c r="H302" s="108" t="s">
        <v>1166</v>
      </c>
      <c r="I302" s="108" t="s">
        <v>1166</v>
      </c>
      <c r="J302" s="109">
        <v>600555.10296408401</v>
      </c>
      <c r="K302" s="4"/>
      <c r="L302" s="4"/>
      <c r="M302" s="4"/>
      <c r="N302" s="4"/>
      <c r="O302" s="4"/>
      <c r="P302" s="4"/>
      <c r="Q302" s="4"/>
      <c r="R302" s="4"/>
      <c r="S302" s="4"/>
      <c r="T302" s="4"/>
      <c r="U302" s="4"/>
      <c r="V302" s="4"/>
      <c r="W302" s="4"/>
      <c r="X302" s="4"/>
      <c r="Y302" s="4"/>
      <c r="Z302" s="4"/>
      <c r="AA302" s="4"/>
      <c r="AB302" s="4"/>
      <c r="AC302" s="4"/>
      <c r="AD302" s="4"/>
      <c r="AE302" s="4"/>
      <c r="AF302" s="4"/>
      <c r="AG302" s="4"/>
    </row>
    <row r="303" spans="1:33" x14ac:dyDescent="0.25">
      <c r="A303" s="141">
        <v>300</v>
      </c>
      <c r="B303" s="108" t="s">
        <v>364</v>
      </c>
      <c r="C303" s="108" t="s">
        <v>444</v>
      </c>
      <c r="D303" s="108" t="s">
        <v>21</v>
      </c>
      <c r="E303" s="108" t="s">
        <v>788</v>
      </c>
      <c r="F303" s="108" t="s">
        <v>1026</v>
      </c>
      <c r="G303" s="108" t="s">
        <v>1123</v>
      </c>
      <c r="H303" s="108" t="s">
        <v>1166</v>
      </c>
      <c r="I303" s="108" t="s">
        <v>1166</v>
      </c>
      <c r="J303" s="109">
        <v>1177.81099776475</v>
      </c>
      <c r="K303" s="4"/>
    </row>
    <row r="304" spans="1:33" x14ac:dyDescent="0.25">
      <c r="A304" s="141">
        <v>301</v>
      </c>
      <c r="B304" s="108" t="s">
        <v>236</v>
      </c>
      <c r="C304" s="108" t="s">
        <v>487</v>
      </c>
      <c r="D304" s="108" t="s">
        <v>21</v>
      </c>
      <c r="E304" s="108" t="s">
        <v>789</v>
      </c>
      <c r="F304" s="108" t="s">
        <v>1084</v>
      </c>
      <c r="G304" s="108" t="s">
        <v>1144</v>
      </c>
      <c r="H304" s="108" t="s">
        <v>1166</v>
      </c>
      <c r="I304" s="108" t="s">
        <v>1166</v>
      </c>
      <c r="J304" s="109">
        <v>9338.4512257641309</v>
      </c>
      <c r="K304" s="4"/>
    </row>
    <row r="305" spans="1:11" x14ac:dyDescent="0.25">
      <c r="A305" s="141">
        <v>302</v>
      </c>
      <c r="B305" s="108" t="s">
        <v>250</v>
      </c>
      <c r="C305" s="108" t="s">
        <v>431</v>
      </c>
      <c r="D305" s="108" t="s">
        <v>21</v>
      </c>
      <c r="E305" s="108" t="s">
        <v>790</v>
      </c>
      <c r="F305" s="108" t="s">
        <v>1085</v>
      </c>
      <c r="G305" s="108" t="s">
        <v>1133</v>
      </c>
      <c r="H305" s="108" t="s">
        <v>1166</v>
      </c>
      <c r="I305" s="108" t="s">
        <v>1166</v>
      </c>
      <c r="J305" s="109">
        <v>532404.51051286596</v>
      </c>
      <c r="K305" s="4"/>
    </row>
    <row r="306" spans="1:11" x14ac:dyDescent="0.25">
      <c r="A306" s="141">
        <v>303</v>
      </c>
      <c r="B306" s="108" t="s">
        <v>161</v>
      </c>
      <c r="C306" s="108" t="s">
        <v>486</v>
      </c>
      <c r="D306" s="108" t="s">
        <v>21</v>
      </c>
      <c r="E306" s="108" t="s">
        <v>791</v>
      </c>
      <c r="F306" s="108" t="s">
        <v>1068</v>
      </c>
      <c r="G306" s="108" t="s">
        <v>5</v>
      </c>
      <c r="H306" s="108" t="s">
        <v>1166</v>
      </c>
      <c r="I306" s="108" t="s">
        <v>1166</v>
      </c>
      <c r="J306" s="109">
        <v>75125.496170758503</v>
      </c>
      <c r="K306" s="4"/>
    </row>
    <row r="307" spans="1:11" x14ac:dyDescent="0.25">
      <c r="A307" s="141">
        <v>304</v>
      </c>
      <c r="B307" s="108" t="s">
        <v>158</v>
      </c>
      <c r="C307" s="108" t="s">
        <v>453</v>
      </c>
      <c r="D307" s="108" t="s">
        <v>21</v>
      </c>
      <c r="E307" s="108" t="s">
        <v>792</v>
      </c>
      <c r="F307" s="108" t="s">
        <v>1086</v>
      </c>
      <c r="G307" s="108" t="s">
        <v>1123</v>
      </c>
      <c r="H307" s="108" t="s">
        <v>1166</v>
      </c>
      <c r="I307" s="108" t="s">
        <v>1166</v>
      </c>
      <c r="J307" s="109">
        <v>275515.82329951099</v>
      </c>
      <c r="K307" s="4"/>
    </row>
    <row r="308" spans="1:11" x14ac:dyDescent="0.25">
      <c r="A308" s="141">
        <v>305</v>
      </c>
      <c r="B308" s="108" t="s">
        <v>319</v>
      </c>
      <c r="C308" s="108" t="s">
        <v>485</v>
      </c>
      <c r="D308" s="108" t="s">
        <v>21</v>
      </c>
      <c r="E308" s="108" t="s">
        <v>793</v>
      </c>
      <c r="F308" s="108" t="s">
        <v>1185</v>
      </c>
      <c r="G308" s="108" t="s">
        <v>5</v>
      </c>
      <c r="H308" s="108" t="s">
        <v>1166</v>
      </c>
      <c r="I308" s="108" t="s">
        <v>1166</v>
      </c>
      <c r="J308" s="109">
        <v>183987.44600163601</v>
      </c>
      <c r="K308" s="4"/>
    </row>
    <row r="309" spans="1:11" x14ac:dyDescent="0.25">
      <c r="A309" s="141">
        <v>306</v>
      </c>
      <c r="B309" s="108" t="s">
        <v>417</v>
      </c>
      <c r="C309" s="108" t="s">
        <v>431</v>
      </c>
      <c r="D309" s="108" t="s">
        <v>21</v>
      </c>
      <c r="E309" s="108" t="s">
        <v>32</v>
      </c>
      <c r="F309" s="108" t="s">
        <v>1087</v>
      </c>
      <c r="G309" s="108" t="s">
        <v>0</v>
      </c>
      <c r="H309" s="108" t="s">
        <v>1166</v>
      </c>
      <c r="I309" s="108" t="s">
        <v>1166</v>
      </c>
      <c r="J309" s="109">
        <v>40538.724269999999</v>
      </c>
      <c r="K309" s="4"/>
    </row>
    <row r="310" spans="1:11" x14ac:dyDescent="0.25">
      <c r="A310" s="141">
        <v>307</v>
      </c>
      <c r="B310" s="108" t="s">
        <v>171</v>
      </c>
      <c r="C310" s="108" t="s">
        <v>1181</v>
      </c>
      <c r="D310" s="108" t="s">
        <v>21</v>
      </c>
      <c r="E310" s="108" t="s">
        <v>794</v>
      </c>
      <c r="F310" s="108" t="s">
        <v>1088</v>
      </c>
      <c r="G310" s="108" t="s">
        <v>0</v>
      </c>
      <c r="H310" s="108" t="s">
        <v>1166</v>
      </c>
      <c r="I310" s="108" t="s">
        <v>1166</v>
      </c>
      <c r="J310" s="109">
        <v>145574.108289645</v>
      </c>
      <c r="K310" s="4"/>
    </row>
    <row r="311" spans="1:11" x14ac:dyDescent="0.25">
      <c r="A311" s="141">
        <v>308</v>
      </c>
      <c r="B311" s="108" t="s">
        <v>183</v>
      </c>
      <c r="C311" s="108" t="s">
        <v>431</v>
      </c>
      <c r="D311" s="108" t="s">
        <v>21</v>
      </c>
      <c r="E311" s="108" t="s">
        <v>795</v>
      </c>
      <c r="F311" s="108" t="s">
        <v>1089</v>
      </c>
      <c r="G311" s="108" t="s">
        <v>0</v>
      </c>
      <c r="H311" s="108" t="s">
        <v>1166</v>
      </c>
      <c r="I311" s="108" t="s">
        <v>1166</v>
      </c>
      <c r="J311" s="109">
        <v>55835.012125109497</v>
      </c>
      <c r="K311" s="4"/>
    </row>
    <row r="312" spans="1:11" x14ac:dyDescent="0.25">
      <c r="A312" s="141">
        <v>309</v>
      </c>
      <c r="B312" s="108" t="s">
        <v>348</v>
      </c>
      <c r="C312" s="108" t="s">
        <v>487</v>
      </c>
      <c r="D312" s="108" t="s">
        <v>21</v>
      </c>
      <c r="E312" s="108" t="s">
        <v>796</v>
      </c>
      <c r="F312" s="108" t="s">
        <v>1090</v>
      </c>
      <c r="G312" s="108" t="s">
        <v>1144</v>
      </c>
      <c r="H312" s="108" t="s">
        <v>1163</v>
      </c>
      <c r="I312" s="108" t="s">
        <v>1163</v>
      </c>
      <c r="J312" s="109">
        <v>16294.1744318894</v>
      </c>
      <c r="K312" s="4"/>
    </row>
    <row r="313" spans="1:11" x14ac:dyDescent="0.25">
      <c r="A313" s="141">
        <v>310</v>
      </c>
      <c r="B313" s="108" t="s">
        <v>366</v>
      </c>
      <c r="C313" s="108" t="s">
        <v>492</v>
      </c>
      <c r="D313" s="108" t="s">
        <v>21</v>
      </c>
      <c r="E313" s="108" t="s">
        <v>797</v>
      </c>
      <c r="F313" s="108" t="s">
        <v>1091</v>
      </c>
      <c r="G313" s="108" t="s">
        <v>1123</v>
      </c>
      <c r="H313" s="108" t="s">
        <v>1166</v>
      </c>
      <c r="I313" s="108" t="s">
        <v>1166</v>
      </c>
      <c r="J313" s="109">
        <v>777387.02189036994</v>
      </c>
      <c r="K313" s="4"/>
    </row>
    <row r="314" spans="1:11" x14ac:dyDescent="0.25">
      <c r="A314" s="141">
        <v>311</v>
      </c>
      <c r="B314" s="108" t="s">
        <v>320</v>
      </c>
      <c r="C314" s="108" t="s">
        <v>450</v>
      </c>
      <c r="D314" s="108" t="s">
        <v>494</v>
      </c>
      <c r="E314" s="108" t="s">
        <v>798</v>
      </c>
      <c r="F314" s="108" t="s">
        <v>1092</v>
      </c>
      <c r="G314" s="108" t="s">
        <v>1138</v>
      </c>
      <c r="H314" s="108" t="s">
        <v>17</v>
      </c>
      <c r="I314" s="108" t="s">
        <v>17</v>
      </c>
      <c r="J314" s="109">
        <v>17178.050662020301</v>
      </c>
      <c r="K314" s="4"/>
    </row>
    <row r="315" spans="1:11" x14ac:dyDescent="0.25">
      <c r="A315" s="141">
        <v>312</v>
      </c>
      <c r="B315" s="108" t="s">
        <v>170</v>
      </c>
      <c r="C315" s="108" t="s">
        <v>489</v>
      </c>
      <c r="D315" s="108" t="s">
        <v>21</v>
      </c>
      <c r="E315" s="108" t="s">
        <v>799</v>
      </c>
      <c r="F315" s="108" t="s">
        <v>989</v>
      </c>
      <c r="G315" s="108" t="s">
        <v>0</v>
      </c>
      <c r="H315" s="108" t="s">
        <v>1166</v>
      </c>
      <c r="I315" s="108" t="s">
        <v>1166</v>
      </c>
      <c r="J315" s="109">
        <v>36678.7809665405</v>
      </c>
      <c r="K315" s="4"/>
    </row>
    <row r="316" spans="1:11" x14ac:dyDescent="0.25">
      <c r="A316" s="141">
        <v>313</v>
      </c>
      <c r="B316" s="108" t="s">
        <v>197</v>
      </c>
      <c r="C316" s="108" t="s">
        <v>488</v>
      </c>
      <c r="D316" s="108" t="s">
        <v>21</v>
      </c>
      <c r="E316" s="108" t="s">
        <v>800</v>
      </c>
      <c r="F316" s="108" t="s">
        <v>1093</v>
      </c>
      <c r="G316" s="108" t="s">
        <v>0</v>
      </c>
      <c r="H316" s="108" t="s">
        <v>1166</v>
      </c>
      <c r="I316" s="108" t="s">
        <v>1166</v>
      </c>
      <c r="J316" s="109">
        <v>93747.660736613398</v>
      </c>
      <c r="K316" s="4"/>
    </row>
    <row r="317" spans="1:11" x14ac:dyDescent="0.25">
      <c r="A317" s="141">
        <v>314</v>
      </c>
      <c r="B317" s="108" t="s">
        <v>168</v>
      </c>
      <c r="C317" s="108" t="s">
        <v>489</v>
      </c>
      <c r="D317" s="108" t="s">
        <v>21</v>
      </c>
      <c r="E317" s="108" t="s">
        <v>801</v>
      </c>
      <c r="F317" s="108" t="s">
        <v>989</v>
      </c>
      <c r="G317" s="108" t="s">
        <v>0</v>
      </c>
      <c r="H317" s="108" t="s">
        <v>1166</v>
      </c>
      <c r="I317" s="108" t="s">
        <v>1166</v>
      </c>
      <c r="J317" s="109">
        <v>30179.645193182601</v>
      </c>
      <c r="K317" s="4"/>
    </row>
    <row r="318" spans="1:11" x14ac:dyDescent="0.25">
      <c r="A318" s="141">
        <v>315</v>
      </c>
      <c r="B318" s="108" t="s">
        <v>300</v>
      </c>
      <c r="C318" s="108" t="s">
        <v>489</v>
      </c>
      <c r="D318" s="108" t="s">
        <v>21</v>
      </c>
      <c r="E318" s="108" t="s">
        <v>802</v>
      </c>
      <c r="F318" s="108" t="s">
        <v>1094</v>
      </c>
      <c r="G318" s="108" t="s">
        <v>0</v>
      </c>
      <c r="H318" s="108" t="s">
        <v>1166</v>
      </c>
      <c r="I318" s="108" t="s">
        <v>1166</v>
      </c>
      <c r="J318" s="109">
        <v>11036.410933749799</v>
      </c>
      <c r="K318" s="4"/>
    </row>
    <row r="319" spans="1:11" x14ac:dyDescent="0.25">
      <c r="A319" s="141">
        <v>316</v>
      </c>
      <c r="B319" s="108" t="s">
        <v>228</v>
      </c>
      <c r="C319" s="108" t="s">
        <v>431</v>
      </c>
      <c r="D319" s="108" t="s">
        <v>19</v>
      </c>
      <c r="E319" s="108" t="s">
        <v>803</v>
      </c>
      <c r="F319" s="108" t="s">
        <v>1095</v>
      </c>
      <c r="G319" s="108" t="s">
        <v>1</v>
      </c>
      <c r="H319" s="108" t="s">
        <v>14</v>
      </c>
      <c r="I319" s="108" t="s">
        <v>1161</v>
      </c>
      <c r="J319" s="109">
        <v>10082.5909932089</v>
      </c>
      <c r="K319" s="4"/>
    </row>
    <row r="320" spans="1:11" x14ac:dyDescent="0.25">
      <c r="A320" s="141">
        <v>317</v>
      </c>
      <c r="B320" s="108" t="s">
        <v>424</v>
      </c>
      <c r="C320" s="108" t="s">
        <v>431</v>
      </c>
      <c r="D320" s="108" t="s">
        <v>19</v>
      </c>
      <c r="E320" s="108" t="s">
        <v>804</v>
      </c>
      <c r="F320" s="108" t="s">
        <v>892</v>
      </c>
      <c r="G320" s="108" t="s">
        <v>1120</v>
      </c>
      <c r="H320" s="108" t="s">
        <v>14</v>
      </c>
      <c r="I320" s="108" t="s">
        <v>14</v>
      </c>
      <c r="J320" s="109">
        <v>10183.4203419936</v>
      </c>
      <c r="K320" s="4"/>
    </row>
    <row r="321" spans="1:11" x14ac:dyDescent="0.25">
      <c r="A321" s="141">
        <v>318</v>
      </c>
      <c r="B321" s="108" t="s">
        <v>295</v>
      </c>
      <c r="C321" s="108" t="s">
        <v>493</v>
      </c>
      <c r="D321" s="108" t="s">
        <v>21</v>
      </c>
      <c r="E321" s="108" t="s">
        <v>805</v>
      </c>
      <c r="F321" s="108" t="s">
        <v>1096</v>
      </c>
      <c r="G321" s="108" t="s">
        <v>0</v>
      </c>
      <c r="H321" s="108" t="s">
        <v>1166</v>
      </c>
      <c r="I321" s="108" t="s">
        <v>1172</v>
      </c>
      <c r="J321" s="109">
        <v>62578.115566451197</v>
      </c>
      <c r="K321" s="4"/>
    </row>
    <row r="322" spans="1:11" x14ac:dyDescent="0.25">
      <c r="A322" s="141">
        <v>319</v>
      </c>
      <c r="B322" s="108" t="s">
        <v>248</v>
      </c>
      <c r="C322" s="108" t="s">
        <v>493</v>
      </c>
      <c r="D322" s="108" t="s">
        <v>21</v>
      </c>
      <c r="E322" s="108" t="s">
        <v>806</v>
      </c>
      <c r="F322" s="108" t="s">
        <v>1093</v>
      </c>
      <c r="G322" s="108" t="s">
        <v>0</v>
      </c>
      <c r="H322" s="108" t="s">
        <v>1166</v>
      </c>
      <c r="I322" s="108" t="s">
        <v>1166</v>
      </c>
      <c r="J322" s="109">
        <v>42456.401951899999</v>
      </c>
      <c r="K322" s="4"/>
    </row>
    <row r="323" spans="1:11" x14ac:dyDescent="0.25">
      <c r="A323" s="141">
        <v>320</v>
      </c>
      <c r="B323" s="108" t="s">
        <v>167</v>
      </c>
      <c r="C323" s="108" t="s">
        <v>493</v>
      </c>
      <c r="D323" s="108" t="s">
        <v>21</v>
      </c>
      <c r="E323" s="108" t="s">
        <v>807</v>
      </c>
      <c r="F323" s="108" t="s">
        <v>1093</v>
      </c>
      <c r="G323" s="108" t="s">
        <v>0</v>
      </c>
      <c r="H323" s="108" t="s">
        <v>1166</v>
      </c>
      <c r="I323" s="108" t="s">
        <v>1166</v>
      </c>
      <c r="J323" s="109">
        <v>72789.928419801101</v>
      </c>
      <c r="K323" s="4"/>
    </row>
    <row r="324" spans="1:11" x14ac:dyDescent="0.25">
      <c r="A324" s="141">
        <v>321</v>
      </c>
      <c r="B324" s="108" t="s">
        <v>249</v>
      </c>
      <c r="C324" s="108" t="s">
        <v>431</v>
      </c>
      <c r="D324" s="108" t="s">
        <v>21</v>
      </c>
      <c r="E324" s="108" t="s">
        <v>808</v>
      </c>
      <c r="F324" s="108" t="s">
        <v>1097</v>
      </c>
      <c r="G324" s="108" t="s">
        <v>0</v>
      </c>
      <c r="H324" s="108" t="s">
        <v>1166</v>
      </c>
      <c r="I324" s="108" t="s">
        <v>1166</v>
      </c>
      <c r="J324" s="109">
        <v>29578.795868081899</v>
      </c>
      <c r="K324" s="4"/>
    </row>
    <row r="325" spans="1:11" x14ac:dyDescent="0.25">
      <c r="A325" s="141">
        <v>322</v>
      </c>
      <c r="B325" s="108" t="s">
        <v>166</v>
      </c>
      <c r="C325" s="108" t="s">
        <v>493</v>
      </c>
      <c r="D325" s="108" t="s">
        <v>21</v>
      </c>
      <c r="E325" s="108" t="s">
        <v>809</v>
      </c>
      <c r="F325" s="108" t="s">
        <v>1093</v>
      </c>
      <c r="G325" s="108" t="s">
        <v>0</v>
      </c>
      <c r="H325" s="108" t="s">
        <v>1166</v>
      </c>
      <c r="I325" s="108" t="s">
        <v>1166</v>
      </c>
      <c r="J325" s="109">
        <v>27864.501563908299</v>
      </c>
      <c r="K325" s="4"/>
    </row>
    <row r="326" spans="1:11" x14ac:dyDescent="0.25">
      <c r="A326" s="141">
        <v>323</v>
      </c>
      <c r="B326" s="108" t="s">
        <v>408</v>
      </c>
      <c r="C326" s="108" t="s">
        <v>431</v>
      </c>
      <c r="D326" s="108" t="s">
        <v>16</v>
      </c>
      <c r="E326" s="108" t="s">
        <v>810</v>
      </c>
      <c r="F326" s="108" t="s">
        <v>1098</v>
      </c>
      <c r="G326" s="108" t="s">
        <v>1111</v>
      </c>
      <c r="H326" s="108" t="s">
        <v>14</v>
      </c>
      <c r="I326" s="108" t="s">
        <v>14</v>
      </c>
      <c r="J326" s="109">
        <v>51849.196001364297</v>
      </c>
      <c r="K326" s="4"/>
    </row>
    <row r="327" spans="1:11" x14ac:dyDescent="0.25">
      <c r="A327" s="141">
        <v>324</v>
      </c>
      <c r="B327" s="108" t="s">
        <v>294</v>
      </c>
      <c r="C327" s="108" t="s">
        <v>431</v>
      </c>
      <c r="D327" s="108" t="s">
        <v>19</v>
      </c>
      <c r="E327" s="108" t="s">
        <v>811</v>
      </c>
      <c r="F327" s="108" t="s">
        <v>973</v>
      </c>
      <c r="G327" s="108" t="s">
        <v>1</v>
      </c>
      <c r="H327" s="108" t="s">
        <v>1163</v>
      </c>
      <c r="I327" s="108" t="s">
        <v>1163</v>
      </c>
      <c r="J327" s="109">
        <v>89996.762447104993</v>
      </c>
      <c r="K327" s="4"/>
    </row>
    <row r="328" spans="1:11" x14ac:dyDescent="0.25">
      <c r="A328" s="141">
        <v>325</v>
      </c>
      <c r="B328" s="108" t="s">
        <v>157</v>
      </c>
      <c r="C328" s="108" t="s">
        <v>431</v>
      </c>
      <c r="D328" s="108" t="s">
        <v>19</v>
      </c>
      <c r="E328" s="108" t="s">
        <v>812</v>
      </c>
      <c r="F328" s="108" t="s">
        <v>1099</v>
      </c>
      <c r="G328" s="108" t="s">
        <v>1127</v>
      </c>
      <c r="H328" s="108" t="s">
        <v>17</v>
      </c>
      <c r="I328" s="108" t="s">
        <v>1170</v>
      </c>
      <c r="J328" s="109">
        <v>27022.073418842599</v>
      </c>
      <c r="K328" s="4"/>
    </row>
    <row r="329" spans="1:11" x14ac:dyDescent="0.25">
      <c r="A329" s="141">
        <v>326</v>
      </c>
      <c r="B329" s="108" t="s">
        <v>357</v>
      </c>
      <c r="C329" s="108" t="s">
        <v>429</v>
      </c>
      <c r="D329" s="108" t="s">
        <v>15</v>
      </c>
      <c r="E329" s="108" t="s">
        <v>813</v>
      </c>
      <c r="F329" s="108" t="s">
        <v>1100</v>
      </c>
      <c r="G329" s="108" t="s">
        <v>1106</v>
      </c>
      <c r="H329" s="108" t="s">
        <v>14</v>
      </c>
      <c r="I329" s="108" t="s">
        <v>1161</v>
      </c>
      <c r="J329" s="109">
        <v>1686.8661425053799</v>
      </c>
      <c r="K329" s="4"/>
    </row>
    <row r="330" spans="1:11" x14ac:dyDescent="0.25">
      <c r="A330" s="141">
        <v>327</v>
      </c>
      <c r="B330" s="108" t="s">
        <v>299</v>
      </c>
      <c r="C330" s="108" t="s">
        <v>489</v>
      </c>
      <c r="D330" s="108" t="s">
        <v>21</v>
      </c>
      <c r="E330" s="108" t="s">
        <v>814</v>
      </c>
      <c r="F330" s="108" t="s">
        <v>1094</v>
      </c>
      <c r="G330" s="108" t="s">
        <v>0</v>
      </c>
      <c r="H330" s="108" t="s">
        <v>1166</v>
      </c>
      <c r="I330" s="108" t="s">
        <v>1172</v>
      </c>
      <c r="J330" s="109">
        <v>26464.8785437394</v>
      </c>
      <c r="K330" s="4"/>
    </row>
    <row r="331" spans="1:11" x14ac:dyDescent="0.25">
      <c r="A331" s="141">
        <v>328</v>
      </c>
      <c r="B331" s="108" t="s">
        <v>298</v>
      </c>
      <c r="C331" s="108" t="s">
        <v>489</v>
      </c>
      <c r="D331" s="108" t="s">
        <v>21</v>
      </c>
      <c r="E331" s="108" t="s">
        <v>815</v>
      </c>
      <c r="F331" s="108" t="s">
        <v>1094</v>
      </c>
      <c r="G331" s="108" t="s">
        <v>0</v>
      </c>
      <c r="H331" s="108" t="s">
        <v>1166</v>
      </c>
      <c r="I331" s="108" t="s">
        <v>1166</v>
      </c>
      <c r="J331" s="109">
        <v>21027.796686722599</v>
      </c>
      <c r="K331" s="4"/>
    </row>
    <row r="332" spans="1:11" x14ac:dyDescent="0.25">
      <c r="A332" s="141">
        <v>329</v>
      </c>
      <c r="B332" s="108" t="s">
        <v>232</v>
      </c>
      <c r="C332" s="108" t="s">
        <v>491</v>
      </c>
      <c r="D332" s="108" t="s">
        <v>19</v>
      </c>
      <c r="E332" s="108" t="s">
        <v>816</v>
      </c>
      <c r="F332" s="108" t="s">
        <v>1101</v>
      </c>
      <c r="G332" s="108" t="s">
        <v>1144</v>
      </c>
      <c r="H332" s="108" t="s">
        <v>17</v>
      </c>
      <c r="I332" s="108" t="s">
        <v>1173</v>
      </c>
      <c r="J332" s="109">
        <v>11431.6616435131</v>
      </c>
      <c r="K332" s="4"/>
    </row>
    <row r="333" spans="1:11" x14ac:dyDescent="0.25">
      <c r="A333" s="141">
        <v>330</v>
      </c>
      <c r="B333" s="108" t="s">
        <v>224</v>
      </c>
      <c r="C333" s="108" t="s">
        <v>490</v>
      </c>
      <c r="D333" s="108" t="s">
        <v>19</v>
      </c>
      <c r="E333" s="108" t="s">
        <v>817</v>
      </c>
      <c r="F333" s="108" t="s">
        <v>963</v>
      </c>
      <c r="G333" s="108" t="s">
        <v>1126</v>
      </c>
      <c r="H333" s="108" t="s">
        <v>1163</v>
      </c>
      <c r="I333" s="108" t="s">
        <v>1163</v>
      </c>
      <c r="J333" s="109">
        <v>29805.481936538799</v>
      </c>
      <c r="K333" s="4"/>
    </row>
    <row r="334" spans="1:11" x14ac:dyDescent="0.25">
      <c r="A334" s="141">
        <v>331</v>
      </c>
      <c r="B334" s="108" t="s">
        <v>265</v>
      </c>
      <c r="C334" s="108" t="s">
        <v>431</v>
      </c>
      <c r="D334" s="108" t="s">
        <v>21</v>
      </c>
      <c r="E334" s="108" t="s">
        <v>818</v>
      </c>
      <c r="F334" s="108" t="s">
        <v>963</v>
      </c>
      <c r="G334" s="108" t="s">
        <v>0</v>
      </c>
      <c r="H334" s="108" t="s">
        <v>1166</v>
      </c>
      <c r="I334" s="108" t="s">
        <v>1166</v>
      </c>
      <c r="J334" s="109">
        <v>209667.37372317101</v>
      </c>
      <c r="K334" s="4"/>
    </row>
    <row r="335" spans="1:11" x14ac:dyDescent="0.25">
      <c r="A335" s="141">
        <v>332</v>
      </c>
      <c r="B335" s="108" t="s">
        <v>219</v>
      </c>
      <c r="C335" s="108" t="s">
        <v>458</v>
      </c>
      <c r="D335" s="108" t="s">
        <v>21</v>
      </c>
      <c r="E335" s="108" t="s">
        <v>819</v>
      </c>
      <c r="F335" s="108" t="s">
        <v>1102</v>
      </c>
      <c r="G335" s="108" t="s">
        <v>0</v>
      </c>
      <c r="H335" s="108" t="s">
        <v>1166</v>
      </c>
      <c r="I335" s="108" t="s">
        <v>1166</v>
      </c>
      <c r="J335" s="109">
        <v>398997.61219444702</v>
      </c>
      <c r="K335" s="4"/>
    </row>
    <row r="336" spans="1:11" x14ac:dyDescent="0.25">
      <c r="A336" s="141">
        <v>333</v>
      </c>
      <c r="B336" s="108" t="s">
        <v>239</v>
      </c>
      <c r="C336" s="108" t="s">
        <v>481</v>
      </c>
      <c r="D336" s="108" t="s">
        <v>21</v>
      </c>
      <c r="E336" s="108" t="s">
        <v>820</v>
      </c>
      <c r="F336" s="110" t="s">
        <v>1177</v>
      </c>
      <c r="G336" s="108" t="s">
        <v>1123</v>
      </c>
      <c r="H336" s="108" t="s">
        <v>1166</v>
      </c>
      <c r="I336" s="108" t="s">
        <v>1166</v>
      </c>
      <c r="J336" s="109">
        <v>849693.34978175501</v>
      </c>
      <c r="K336" s="4"/>
    </row>
    <row r="337" spans="1:11" x14ac:dyDescent="0.25">
      <c r="A337" s="141">
        <v>334</v>
      </c>
      <c r="B337" s="108" t="s">
        <v>213</v>
      </c>
      <c r="C337" s="108" t="s">
        <v>458</v>
      </c>
      <c r="D337" s="108" t="s">
        <v>21</v>
      </c>
      <c r="E337" s="108" t="s">
        <v>821</v>
      </c>
      <c r="F337" s="108" t="s">
        <v>1091</v>
      </c>
      <c r="G337" s="108" t="s">
        <v>0</v>
      </c>
      <c r="H337" s="108" t="s">
        <v>1166</v>
      </c>
      <c r="I337" s="108" t="s">
        <v>1166</v>
      </c>
      <c r="J337" s="109">
        <v>303004.703451954</v>
      </c>
      <c r="K337" s="4"/>
    </row>
    <row r="338" spans="1:11" x14ac:dyDescent="0.25">
      <c r="A338" s="141">
        <v>335</v>
      </c>
      <c r="B338" s="108" t="s">
        <v>189</v>
      </c>
      <c r="C338" s="108" t="s">
        <v>479</v>
      </c>
      <c r="D338" s="108" t="s">
        <v>21</v>
      </c>
      <c r="E338" s="108" t="s">
        <v>822</v>
      </c>
      <c r="F338" s="108" t="s">
        <v>981</v>
      </c>
      <c r="G338" s="108" t="s">
        <v>1160</v>
      </c>
      <c r="H338" s="108" t="s">
        <v>1166</v>
      </c>
      <c r="I338" s="108" t="s">
        <v>1166</v>
      </c>
      <c r="J338" s="109">
        <v>324905.93235460698</v>
      </c>
      <c r="K338" s="4"/>
    </row>
    <row r="339" spans="1:11" x14ac:dyDescent="0.25">
      <c r="A339" s="141">
        <v>336</v>
      </c>
      <c r="B339" s="108" t="s">
        <v>340</v>
      </c>
      <c r="C339" s="108" t="s">
        <v>458</v>
      </c>
      <c r="D339" s="108" t="s">
        <v>21</v>
      </c>
      <c r="E339" s="108" t="s">
        <v>823</v>
      </c>
      <c r="F339" s="108" t="s">
        <v>1103</v>
      </c>
      <c r="G339" s="108" t="s">
        <v>0</v>
      </c>
      <c r="H339" s="108" t="s">
        <v>1166</v>
      </c>
      <c r="I339" s="108" t="s">
        <v>1166</v>
      </c>
      <c r="J339" s="109">
        <v>737088.86792984197</v>
      </c>
      <c r="K339" s="4"/>
    </row>
    <row r="340" spans="1:11" x14ac:dyDescent="0.25">
      <c r="A340" s="141">
        <v>337</v>
      </c>
      <c r="B340" s="108" t="s">
        <v>251</v>
      </c>
      <c r="C340" s="108" t="s">
        <v>431</v>
      </c>
      <c r="D340" s="108" t="s">
        <v>21</v>
      </c>
      <c r="E340" s="108" t="s">
        <v>824</v>
      </c>
      <c r="F340" s="108" t="s">
        <v>1104</v>
      </c>
      <c r="G340" s="108" t="s">
        <v>0</v>
      </c>
      <c r="H340" s="108" t="s">
        <v>1166</v>
      </c>
      <c r="I340" s="108" t="s">
        <v>1166</v>
      </c>
      <c r="J340" s="109">
        <v>677521.47357401799</v>
      </c>
      <c r="K340" s="4"/>
    </row>
    <row r="341" spans="1:11" x14ac:dyDescent="0.25">
      <c r="A341" s="141">
        <v>338</v>
      </c>
      <c r="B341" s="108" t="s">
        <v>97</v>
      </c>
      <c r="C341" s="108" t="s">
        <v>488</v>
      </c>
      <c r="D341" s="108" t="s">
        <v>21</v>
      </c>
      <c r="E341" s="108" t="s">
        <v>825</v>
      </c>
      <c r="F341" s="108" t="s">
        <v>1102</v>
      </c>
      <c r="G341" s="108" t="s">
        <v>0</v>
      </c>
      <c r="H341" s="108" t="s">
        <v>1166</v>
      </c>
      <c r="I341" s="108" t="s">
        <v>1166</v>
      </c>
      <c r="J341" s="109">
        <v>194870.37743728899</v>
      </c>
      <c r="K341" s="4"/>
    </row>
    <row r="342" spans="1:11" x14ac:dyDescent="0.25">
      <c r="A342" s="141">
        <v>339</v>
      </c>
      <c r="B342" s="108" t="s">
        <v>153</v>
      </c>
      <c r="C342" s="108" t="s">
        <v>431</v>
      </c>
      <c r="D342" s="108" t="s">
        <v>21</v>
      </c>
      <c r="E342" s="108" t="s">
        <v>826</v>
      </c>
      <c r="F342" s="108" t="s">
        <v>1103</v>
      </c>
      <c r="G342" s="108" t="s">
        <v>0</v>
      </c>
      <c r="H342" s="108" t="s">
        <v>1166</v>
      </c>
      <c r="I342" s="108" t="s">
        <v>1166</v>
      </c>
      <c r="J342" s="109">
        <v>1289379.74234782</v>
      </c>
      <c r="K342" s="4"/>
    </row>
    <row r="343" spans="1:11" x14ac:dyDescent="0.25">
      <c r="A343" s="141">
        <v>340</v>
      </c>
      <c r="B343" s="108" t="s">
        <v>418</v>
      </c>
      <c r="C343" s="108" t="s">
        <v>431</v>
      </c>
      <c r="D343" s="108" t="s">
        <v>21</v>
      </c>
      <c r="E343" s="108" t="s">
        <v>33</v>
      </c>
      <c r="F343" s="108" t="s">
        <v>1105</v>
      </c>
      <c r="G343" s="108" t="s">
        <v>0</v>
      </c>
      <c r="H343" s="108" t="s">
        <v>1166</v>
      </c>
      <c r="I343" s="108" t="s">
        <v>1166</v>
      </c>
      <c r="J343" s="109">
        <v>34169.261599999998</v>
      </c>
      <c r="K343" s="4"/>
    </row>
    <row r="344" spans="1:11" ht="30.75" customHeight="1" x14ac:dyDescent="0.25">
      <c r="A344" s="4"/>
      <c r="B344" s="138"/>
      <c r="C344" s="139"/>
      <c r="D344" s="139"/>
      <c r="E344" s="139"/>
      <c r="F344" s="139"/>
      <c r="G344" s="139"/>
      <c r="H344" s="139"/>
      <c r="I344" s="139"/>
      <c r="J344" s="140"/>
      <c r="K344" s="4"/>
    </row>
    <row r="345" spans="1:11" ht="104.25" x14ac:dyDescent="0.25">
      <c r="A345" s="4"/>
      <c r="B345" s="5"/>
      <c r="C345" s="4"/>
      <c r="D345" s="4"/>
      <c r="E345" s="4"/>
      <c r="F345" s="4"/>
      <c r="G345" s="4"/>
      <c r="H345" s="107" t="s">
        <v>28</v>
      </c>
      <c r="I345" s="6" t="s">
        <v>1201</v>
      </c>
      <c r="J345" s="7">
        <f>SUM(J4:J343)</f>
        <v>171783147.2999295</v>
      </c>
      <c r="K345" s="4"/>
    </row>
    <row r="346" spans="1:11" x14ac:dyDescent="0.25">
      <c r="A346" s="4"/>
      <c r="B346" s="14" t="s">
        <v>1191</v>
      </c>
      <c r="C346" s="10"/>
      <c r="D346" s="10"/>
      <c r="E346" s="10"/>
      <c r="F346" s="10"/>
      <c r="G346" s="4"/>
      <c r="H346" s="4"/>
      <c r="I346" s="4"/>
      <c r="J346" s="4"/>
      <c r="K346" s="4"/>
    </row>
    <row r="347" spans="1:11" x14ac:dyDescent="0.25">
      <c r="A347" s="4"/>
      <c r="B347" s="15" t="s">
        <v>30</v>
      </c>
      <c r="C347" s="11"/>
      <c r="D347" s="11"/>
      <c r="E347" s="11"/>
      <c r="F347" s="11"/>
    </row>
    <row r="348" spans="1:11" x14ac:dyDescent="0.25">
      <c r="A348" s="4"/>
      <c r="B348" s="16" t="s">
        <v>31</v>
      </c>
      <c r="C348" s="12"/>
      <c r="D348" s="12"/>
      <c r="E348" s="12"/>
      <c r="F348" s="12"/>
    </row>
    <row r="349" spans="1:11" x14ac:dyDescent="0.25">
      <c r="C349" s="13"/>
      <c r="D349" s="13"/>
      <c r="E349" s="13"/>
      <c r="F349" s="13"/>
    </row>
  </sheetData>
  <pageMargins left="0.511811024" right="0.511811024" top="0.78740157499999996" bottom="0.78740157499999996" header="0.31496062000000002" footer="0.31496062000000002"/>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8F51-E9D3-4977-905C-11DDA94CB48A}">
  <sheetPr>
    <tabColor rgb="FF006600"/>
  </sheetPr>
  <dimension ref="B1:F37"/>
  <sheetViews>
    <sheetView zoomScale="70" zoomScaleNormal="70" workbookViewId="0">
      <selection activeCell="G28" sqref="G28"/>
    </sheetView>
  </sheetViews>
  <sheetFormatPr defaultColWidth="9.140625" defaultRowHeight="15" x14ac:dyDescent="0.25"/>
  <cols>
    <col min="1" max="1" width="1.42578125" style="17" customWidth="1"/>
    <col min="2" max="2" width="26.28515625" style="17" customWidth="1"/>
    <col min="3" max="3" width="59.5703125" style="17" customWidth="1"/>
    <col min="4" max="4" width="19.42578125" style="18" customWidth="1"/>
    <col min="5" max="5" width="31.28515625" style="19" bestFit="1" customWidth="1"/>
    <col min="6" max="6" width="1.140625" style="17" customWidth="1"/>
    <col min="7" max="7" width="46.140625" style="17" customWidth="1"/>
    <col min="8" max="16384" width="9.140625" style="17"/>
  </cols>
  <sheetData>
    <row r="1" spans="2:5" ht="9" customHeight="1" thickBot="1" x14ac:dyDescent="0.3"/>
    <row r="2" spans="2:5" ht="15.75" thickBot="1" x14ac:dyDescent="0.3">
      <c r="B2" s="20"/>
      <c r="C2" s="21"/>
      <c r="D2" s="22"/>
      <c r="E2" s="23"/>
    </row>
    <row r="3" spans="2:5" ht="15.75" thickBot="1" x14ac:dyDescent="0.3">
      <c r="B3" s="24"/>
      <c r="C3" s="25" t="s">
        <v>12</v>
      </c>
      <c r="D3" s="26"/>
      <c r="E3" s="27"/>
    </row>
    <row r="4" spans="2:5" ht="15.75" thickBot="1" x14ac:dyDescent="0.3">
      <c r="B4" s="28"/>
      <c r="C4" s="29"/>
      <c r="D4" s="30"/>
      <c r="E4" s="31"/>
    </row>
    <row r="5" spans="2:5" x14ac:dyDescent="0.25">
      <c r="B5" s="148" t="s">
        <v>34</v>
      </c>
      <c r="C5" s="149"/>
      <c r="D5" s="149"/>
      <c r="E5" s="150"/>
    </row>
    <row r="6" spans="2:5" x14ac:dyDescent="0.25">
      <c r="B6" s="32" t="s">
        <v>35</v>
      </c>
      <c r="C6" s="33" t="s">
        <v>36</v>
      </c>
      <c r="D6" s="33" t="s">
        <v>37</v>
      </c>
      <c r="E6" s="34" t="s">
        <v>38</v>
      </c>
    </row>
    <row r="7" spans="2:5" x14ac:dyDescent="0.25">
      <c r="B7" s="151" t="s">
        <v>39</v>
      </c>
      <c r="C7" s="35" t="s">
        <v>56</v>
      </c>
      <c r="D7" s="33">
        <v>30</v>
      </c>
      <c r="E7" s="111">
        <v>7250204.6375198411</v>
      </c>
    </row>
    <row r="8" spans="2:5" x14ac:dyDescent="0.25">
      <c r="B8" s="152"/>
      <c r="C8" s="119" t="s">
        <v>57</v>
      </c>
      <c r="D8" s="120">
        <v>6</v>
      </c>
      <c r="E8" s="121">
        <v>11556455.096809914</v>
      </c>
    </row>
    <row r="9" spans="2:5" x14ac:dyDescent="0.25">
      <c r="B9" s="152"/>
      <c r="C9" s="35" t="s">
        <v>58</v>
      </c>
      <c r="D9" s="33">
        <v>75</v>
      </c>
      <c r="E9" s="112">
        <v>26987930.761423163</v>
      </c>
    </row>
    <row r="10" spans="2:5" x14ac:dyDescent="0.25">
      <c r="B10" s="152"/>
      <c r="C10" s="119" t="s">
        <v>59</v>
      </c>
      <c r="D10" s="120">
        <v>31</v>
      </c>
      <c r="E10" s="122">
        <v>4269225.3495723261</v>
      </c>
    </row>
    <row r="11" spans="2:5" x14ac:dyDescent="0.25">
      <c r="B11" s="153"/>
      <c r="C11" s="35" t="s">
        <v>60</v>
      </c>
      <c r="D11" s="33">
        <v>10</v>
      </c>
      <c r="E11" s="113">
        <v>313607.60925239779</v>
      </c>
    </row>
    <row r="12" spans="2:5" x14ac:dyDescent="0.25">
      <c r="B12" s="115"/>
      <c r="C12" s="115" t="s">
        <v>1174</v>
      </c>
      <c r="D12" s="116">
        <f>SUM(D7:D11)</f>
        <v>152</v>
      </c>
      <c r="E12" s="117">
        <f>SUM(E7:E11)</f>
        <v>50377423.45457764</v>
      </c>
    </row>
    <row r="13" spans="2:5" x14ac:dyDescent="0.25">
      <c r="B13" s="151" t="s">
        <v>40</v>
      </c>
      <c r="C13" s="35" t="s">
        <v>41</v>
      </c>
      <c r="D13" s="33">
        <v>37</v>
      </c>
      <c r="E13" s="111">
        <v>89762608.18225494</v>
      </c>
    </row>
    <row r="14" spans="2:5" x14ac:dyDescent="0.25">
      <c r="B14" s="152"/>
      <c r="C14" s="123" t="s">
        <v>42</v>
      </c>
      <c r="D14" s="124">
        <v>13</v>
      </c>
      <c r="E14" s="122">
        <v>34244.677508046494</v>
      </c>
    </row>
    <row r="15" spans="2:5" x14ac:dyDescent="0.25">
      <c r="B15" s="152"/>
      <c r="C15" s="35" t="s">
        <v>61</v>
      </c>
      <c r="D15" s="33">
        <v>68</v>
      </c>
      <c r="E15" s="111">
        <v>17941701.997251458</v>
      </c>
    </row>
    <row r="16" spans="2:5" x14ac:dyDescent="0.25">
      <c r="B16" s="152"/>
      <c r="C16" s="123" t="s">
        <v>43</v>
      </c>
      <c r="D16" s="124">
        <v>2</v>
      </c>
      <c r="E16" s="121">
        <v>102619.44515852991</v>
      </c>
    </row>
    <row r="17" spans="2:6" x14ac:dyDescent="0.25">
      <c r="B17" s="153"/>
      <c r="C17" s="35" t="s">
        <v>62</v>
      </c>
      <c r="D17" s="33">
        <v>68</v>
      </c>
      <c r="E17" s="112">
        <v>13564549.543178964</v>
      </c>
    </row>
    <row r="18" spans="2:6" x14ac:dyDescent="0.25">
      <c r="B18" s="118"/>
      <c r="C18" s="115" t="s">
        <v>1174</v>
      </c>
      <c r="D18" s="116">
        <f>SUM(D13:D17)</f>
        <v>188</v>
      </c>
      <c r="E18" s="117">
        <f>SUM(E13:E17)</f>
        <v>121405723.84535193</v>
      </c>
    </row>
    <row r="19" spans="2:6" ht="30.75" customHeight="1" x14ac:dyDescent="0.25">
      <c r="B19" s="146" t="s">
        <v>44</v>
      </c>
      <c r="C19" s="147"/>
      <c r="D19" s="56">
        <f>(D7+D8+D9+D10+D11+D13+D14+D15+D16+D17)</f>
        <v>340</v>
      </c>
      <c r="E19" s="114">
        <f>SUM(E18,E12)</f>
        <v>171783147.29992956</v>
      </c>
    </row>
    <row r="20" spans="2:6" ht="45.75" customHeight="1" x14ac:dyDescent="0.25">
      <c r="B20" s="154" t="s">
        <v>1182</v>
      </c>
      <c r="C20" s="155"/>
      <c r="D20" s="155"/>
      <c r="E20" s="156"/>
    </row>
    <row r="21" spans="2:6" x14ac:dyDescent="0.25">
      <c r="B21" s="36" t="s">
        <v>45</v>
      </c>
      <c r="C21" s="37"/>
      <c r="D21" s="33">
        <v>792</v>
      </c>
      <c r="E21" s="33" t="s">
        <v>46</v>
      </c>
    </row>
    <row r="22" spans="2:6" ht="38.25" customHeight="1" thickBot="1" x14ac:dyDescent="0.3">
      <c r="B22" s="157" t="s">
        <v>47</v>
      </c>
      <c r="C22" s="158"/>
      <c r="D22" s="158"/>
      <c r="E22" s="159"/>
    </row>
    <row r="23" spans="2:6" ht="6.75" customHeight="1" x14ac:dyDescent="0.25">
      <c r="B23" s="38"/>
      <c r="C23" s="38"/>
      <c r="D23" s="39"/>
      <c r="E23" s="40"/>
    </row>
    <row r="24" spans="2:6" ht="15.75" thickBot="1" x14ac:dyDescent="0.3"/>
    <row r="25" spans="2:6" ht="57.75" thickBot="1" x14ac:dyDescent="0.3">
      <c r="B25" s="44" t="s">
        <v>1178</v>
      </c>
      <c r="C25" s="45" t="s">
        <v>48</v>
      </c>
      <c r="D25" s="45" t="s">
        <v>38</v>
      </c>
    </row>
    <row r="26" spans="2:6" x14ac:dyDescent="0.25">
      <c r="B26" s="57" t="s">
        <v>63</v>
      </c>
      <c r="C26" s="46">
        <v>30</v>
      </c>
      <c r="D26" s="47">
        <f>E7</f>
        <v>7250204.6375198411</v>
      </c>
    </row>
    <row r="27" spans="2:6" x14ac:dyDescent="0.25">
      <c r="B27" s="58" t="s">
        <v>64</v>
      </c>
      <c r="C27" s="48">
        <v>68</v>
      </c>
      <c r="D27" s="49">
        <f>E15</f>
        <v>17941701.997251458</v>
      </c>
    </row>
    <row r="28" spans="2:6" x14ac:dyDescent="0.25">
      <c r="B28" s="59" t="s">
        <v>65</v>
      </c>
      <c r="C28" s="50">
        <v>75</v>
      </c>
      <c r="D28" s="47">
        <f>E9</f>
        <v>26987930.761423163</v>
      </c>
      <c r="E28" s="51"/>
    </row>
    <row r="29" spans="2:6" s="19" customFormat="1" x14ac:dyDescent="0.25">
      <c r="B29" s="58" t="s">
        <v>66</v>
      </c>
      <c r="C29" s="48">
        <v>31</v>
      </c>
      <c r="D29" s="49">
        <f>E10</f>
        <v>4269225.3495723261</v>
      </c>
      <c r="F29" s="17"/>
    </row>
    <row r="30" spans="2:6" s="19" customFormat="1" x14ac:dyDescent="0.25">
      <c r="B30" s="60" t="s">
        <v>67</v>
      </c>
      <c r="C30" s="52">
        <v>68</v>
      </c>
      <c r="D30" s="47">
        <f>E17</f>
        <v>13564549.543178964</v>
      </c>
      <c r="F30" s="17"/>
    </row>
    <row r="31" spans="2:6" s="19" customFormat="1" x14ac:dyDescent="0.25">
      <c r="B31" s="58" t="s">
        <v>68</v>
      </c>
      <c r="C31" s="48">
        <v>2</v>
      </c>
      <c r="D31" s="49">
        <f>E16</f>
        <v>102619.44515852991</v>
      </c>
      <c r="F31" s="17"/>
    </row>
    <row r="32" spans="2:6" s="19" customFormat="1" x14ac:dyDescent="0.25">
      <c r="B32" s="53" t="s">
        <v>54</v>
      </c>
      <c r="C32" s="54">
        <f>SUM(C26:C31)</f>
        <v>274</v>
      </c>
      <c r="D32" s="55">
        <f>SUM(D26:D31)</f>
        <v>70116231.734104276</v>
      </c>
      <c r="F32" s="17"/>
    </row>
    <row r="33" spans="2:6" s="19" customFormat="1" ht="60.75" customHeight="1" x14ac:dyDescent="0.25">
      <c r="B33" s="167" t="s">
        <v>1183</v>
      </c>
      <c r="C33" s="167"/>
      <c r="D33" s="167"/>
      <c r="F33" s="17"/>
    </row>
    <row r="35" spans="2:6" x14ac:dyDescent="0.25">
      <c r="B35" s="160" t="s">
        <v>69</v>
      </c>
      <c r="C35" s="160"/>
      <c r="D35" s="160"/>
      <c r="E35" s="160"/>
    </row>
    <row r="36" spans="2:6" s="42" customFormat="1" x14ac:dyDescent="0.25">
      <c r="B36" s="161" t="s">
        <v>1191</v>
      </c>
      <c r="C36" s="162"/>
      <c r="D36" s="162"/>
      <c r="E36" s="163"/>
      <c r="F36" s="41"/>
    </row>
    <row r="37" spans="2:6" x14ac:dyDescent="0.25">
      <c r="B37" s="164" t="s">
        <v>31</v>
      </c>
      <c r="C37" s="165"/>
      <c r="D37" s="165"/>
      <c r="E37" s="166"/>
      <c r="F37" s="43"/>
    </row>
  </sheetData>
  <sheetProtection selectLockedCells="1" selectUnlockedCells="1"/>
  <mergeCells count="10">
    <mergeCell ref="B22:E22"/>
    <mergeCell ref="B35:E35"/>
    <mergeCell ref="B36:E36"/>
    <mergeCell ref="B37:E37"/>
    <mergeCell ref="B33:D33"/>
    <mergeCell ref="B19:C19"/>
    <mergeCell ref="B5:E5"/>
    <mergeCell ref="B7:B11"/>
    <mergeCell ref="B13:B17"/>
    <mergeCell ref="B20:E20"/>
  </mergeCells>
  <pageMargins left="1.0868055555555554" right="0.51180555555555551" top="0.78749999999999998" bottom="0.78749999999999998" header="0.51180555555555551" footer="0.51180555555555551"/>
  <pageSetup paperSize="9" scale="95" firstPageNumber="0"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7FC80-CA0C-4B07-93C4-585617E77D57}">
  <sheetPr>
    <tabColor theme="6" tint="0.39997558519241921"/>
    <pageSetUpPr fitToPage="1"/>
  </sheetPr>
  <dimension ref="B1:I66"/>
  <sheetViews>
    <sheetView topLeftCell="A30" zoomScale="80" zoomScaleNormal="80" workbookViewId="0">
      <selection activeCell="H22" sqref="H22"/>
    </sheetView>
  </sheetViews>
  <sheetFormatPr defaultColWidth="9.140625" defaultRowHeight="15" x14ac:dyDescent="0.25"/>
  <cols>
    <col min="1" max="1" width="1.5703125" style="61" customWidth="1"/>
    <col min="2" max="2" width="47.42578125" style="61" customWidth="1"/>
    <col min="3" max="3" width="20.42578125" style="61" customWidth="1"/>
    <col min="4" max="4" width="24.28515625" style="61" customWidth="1"/>
    <col min="5" max="5" width="27.140625" style="61" customWidth="1"/>
    <col min="6" max="6" width="31.42578125" style="62" customWidth="1"/>
    <col min="7" max="7" width="1.5703125" style="89" customWidth="1"/>
    <col min="8" max="8" width="27.140625" style="64" customWidth="1"/>
    <col min="9" max="9" width="28.140625" style="61" customWidth="1"/>
    <col min="10" max="16384" width="9.140625" style="61"/>
  </cols>
  <sheetData>
    <row r="1" spans="2:9" ht="7.5" customHeight="1" x14ac:dyDescent="0.25">
      <c r="G1" s="63"/>
    </row>
    <row r="2" spans="2:9" ht="57.75" customHeight="1" x14ac:dyDescent="0.25">
      <c r="B2" s="90" t="s">
        <v>85</v>
      </c>
      <c r="C2" s="90" t="s">
        <v>86</v>
      </c>
      <c r="D2" s="90"/>
      <c r="E2" s="90"/>
      <c r="F2" s="90"/>
      <c r="G2" s="63"/>
    </row>
    <row r="3" spans="2:9" s="68" customFormat="1" ht="38.25" x14ac:dyDescent="0.25">
      <c r="B3" s="65" t="s">
        <v>70</v>
      </c>
      <c r="C3" s="65" t="s">
        <v>71</v>
      </c>
      <c r="D3" s="65" t="s">
        <v>72</v>
      </c>
      <c r="E3" s="65" t="s">
        <v>73</v>
      </c>
      <c r="F3" s="66" t="s">
        <v>74</v>
      </c>
      <c r="G3" s="67"/>
      <c r="H3" s="131"/>
      <c r="I3" s="132"/>
    </row>
    <row r="4" spans="2:9" x14ac:dyDescent="0.25">
      <c r="B4" s="69" t="s">
        <v>75</v>
      </c>
      <c r="C4" s="70">
        <f>SUM(C5:C13)</f>
        <v>133</v>
      </c>
      <c r="D4" s="71">
        <v>421545465.13</v>
      </c>
      <c r="E4" s="69">
        <f>(F4*100)/D4</f>
        <v>15.078006126013447</v>
      </c>
      <c r="F4" s="72">
        <v>63560651.056233279</v>
      </c>
      <c r="G4" s="67"/>
      <c r="H4" s="133"/>
      <c r="I4" s="132"/>
    </row>
    <row r="5" spans="2:9" x14ac:dyDescent="0.25">
      <c r="B5" s="73" t="s">
        <v>76</v>
      </c>
      <c r="C5" s="74">
        <v>3</v>
      </c>
      <c r="D5" s="74"/>
      <c r="E5" s="75"/>
      <c r="F5" s="76"/>
      <c r="G5" s="77"/>
    </row>
    <row r="6" spans="2:9" x14ac:dyDescent="0.25">
      <c r="B6" s="73" t="s">
        <v>77</v>
      </c>
      <c r="C6" s="74">
        <v>3</v>
      </c>
      <c r="D6" s="74"/>
      <c r="E6" s="75"/>
      <c r="F6" s="76"/>
      <c r="G6" s="77"/>
    </row>
    <row r="7" spans="2:9" x14ac:dyDescent="0.25">
      <c r="B7" s="73" t="s">
        <v>49</v>
      </c>
      <c r="C7" s="74">
        <v>10</v>
      </c>
      <c r="D7" s="74"/>
      <c r="E7" s="75"/>
      <c r="F7" s="76"/>
      <c r="G7" s="77"/>
    </row>
    <row r="8" spans="2:9" x14ac:dyDescent="0.25">
      <c r="B8" s="73" t="s">
        <v>50</v>
      </c>
      <c r="C8" s="74">
        <v>35</v>
      </c>
      <c r="D8" s="74"/>
      <c r="E8" s="75"/>
      <c r="F8" s="76"/>
      <c r="G8" s="77"/>
    </row>
    <row r="9" spans="2:9" x14ac:dyDescent="0.25">
      <c r="B9" s="73" t="s">
        <v>51</v>
      </c>
      <c r="C9" s="74">
        <v>21</v>
      </c>
      <c r="D9" s="74"/>
      <c r="E9" s="75"/>
      <c r="F9" s="76"/>
      <c r="G9" s="77"/>
    </row>
    <row r="10" spans="2:9" x14ac:dyDescent="0.25">
      <c r="B10" s="73" t="s">
        <v>80</v>
      </c>
      <c r="C10" s="74">
        <v>1</v>
      </c>
      <c r="D10" s="74"/>
      <c r="E10" s="75"/>
      <c r="F10" s="76"/>
      <c r="G10" s="77"/>
    </row>
    <row r="11" spans="2:9" x14ac:dyDescent="0.25">
      <c r="B11" s="73" t="s">
        <v>52</v>
      </c>
      <c r="C11" s="74">
        <v>10</v>
      </c>
      <c r="D11" s="74"/>
      <c r="E11" s="75"/>
      <c r="F11" s="76"/>
      <c r="G11" s="77"/>
    </row>
    <row r="12" spans="2:9" x14ac:dyDescent="0.25">
      <c r="B12" s="73" t="s">
        <v>55</v>
      </c>
      <c r="C12" s="74">
        <v>1</v>
      </c>
      <c r="D12" s="74"/>
      <c r="E12" s="75"/>
      <c r="F12" s="76"/>
      <c r="G12" s="77"/>
    </row>
    <row r="13" spans="2:9" x14ac:dyDescent="0.25">
      <c r="B13" s="73" t="s">
        <v>53</v>
      </c>
      <c r="C13" s="74">
        <v>49</v>
      </c>
      <c r="D13" s="74"/>
      <c r="E13" s="75"/>
      <c r="F13" s="76"/>
      <c r="G13" s="77"/>
    </row>
    <row r="14" spans="2:9" x14ac:dyDescent="0.25">
      <c r="B14" s="71" t="s">
        <v>18</v>
      </c>
      <c r="C14" s="78">
        <f>SUM(C15:C22)</f>
        <v>28</v>
      </c>
      <c r="D14" s="71">
        <v>86264561.732600003</v>
      </c>
      <c r="E14" s="69">
        <f>F14/D14*100</f>
        <v>5.8965710275238417</v>
      </c>
      <c r="F14" s="72">
        <v>5086651.1541449102</v>
      </c>
      <c r="G14" s="67"/>
      <c r="H14" s="133"/>
      <c r="I14" s="132"/>
    </row>
    <row r="15" spans="2:9" x14ac:dyDescent="0.25">
      <c r="B15" s="73" t="s">
        <v>76</v>
      </c>
      <c r="C15" s="74">
        <v>5</v>
      </c>
      <c r="D15" s="74"/>
      <c r="E15" s="75"/>
      <c r="F15" s="76"/>
      <c r="G15" s="77"/>
    </row>
    <row r="16" spans="2:9" x14ac:dyDescent="0.25">
      <c r="B16" s="73" t="s">
        <v>49</v>
      </c>
      <c r="C16" s="74">
        <v>4</v>
      </c>
      <c r="D16" s="74"/>
      <c r="E16" s="75"/>
      <c r="F16" s="76"/>
      <c r="G16" s="77"/>
    </row>
    <row r="17" spans="2:9" x14ac:dyDescent="0.25">
      <c r="B17" s="73" t="s">
        <v>50</v>
      </c>
      <c r="C17" s="74">
        <v>5</v>
      </c>
      <c r="D17" s="74"/>
      <c r="E17" s="75"/>
      <c r="F17" s="76"/>
      <c r="G17" s="77"/>
    </row>
    <row r="18" spans="2:9" x14ac:dyDescent="0.25">
      <c r="B18" s="73" t="s">
        <v>78</v>
      </c>
      <c r="C18" s="74">
        <v>1</v>
      </c>
      <c r="D18" s="74"/>
      <c r="E18" s="75"/>
      <c r="F18" s="76"/>
      <c r="G18" s="77"/>
    </row>
    <row r="19" spans="2:9" x14ac:dyDescent="0.25">
      <c r="B19" s="73" t="s">
        <v>51</v>
      </c>
      <c r="C19" s="74">
        <v>10</v>
      </c>
      <c r="D19" s="74"/>
      <c r="E19" s="75"/>
      <c r="F19" s="76"/>
      <c r="G19" s="77"/>
    </row>
    <row r="20" spans="2:9" x14ac:dyDescent="0.25">
      <c r="B20" s="79" t="s">
        <v>79</v>
      </c>
      <c r="C20" s="74">
        <v>1</v>
      </c>
      <c r="D20" s="74"/>
      <c r="E20" s="75"/>
      <c r="F20" s="76"/>
      <c r="G20" s="77"/>
    </row>
    <row r="21" spans="2:9" x14ac:dyDescent="0.25">
      <c r="B21" s="73" t="s">
        <v>52</v>
      </c>
      <c r="C21" s="74">
        <v>1</v>
      </c>
      <c r="D21" s="74"/>
      <c r="E21" s="75"/>
      <c r="F21" s="76"/>
      <c r="G21" s="77"/>
    </row>
    <row r="22" spans="2:9" x14ac:dyDescent="0.25">
      <c r="B22" s="73" t="s">
        <v>53</v>
      </c>
      <c r="C22" s="74">
        <v>1</v>
      </c>
      <c r="D22" s="74"/>
      <c r="E22" s="75"/>
      <c r="F22" s="76"/>
      <c r="G22" s="77"/>
    </row>
    <row r="23" spans="2:9" x14ac:dyDescent="0.25">
      <c r="B23" s="71" t="s">
        <v>17</v>
      </c>
      <c r="C23" s="78">
        <f>SUM(C24:C33)</f>
        <v>46</v>
      </c>
      <c r="D23" s="71">
        <v>198456796.266</v>
      </c>
      <c r="E23" s="69">
        <f>F23/D23*100</f>
        <v>2.9104871647997728</v>
      </c>
      <c r="F23" s="72">
        <v>5776059.5829947647</v>
      </c>
      <c r="G23" s="67"/>
      <c r="H23" s="133"/>
      <c r="I23" s="132"/>
    </row>
    <row r="24" spans="2:9" x14ac:dyDescent="0.25">
      <c r="B24" s="79" t="s">
        <v>76</v>
      </c>
      <c r="C24" s="74">
        <v>10</v>
      </c>
      <c r="D24" s="74"/>
      <c r="E24" s="75"/>
      <c r="F24" s="76"/>
      <c r="G24" s="77"/>
    </row>
    <row r="25" spans="2:9" x14ac:dyDescent="0.25">
      <c r="B25" s="79" t="s">
        <v>77</v>
      </c>
      <c r="C25" s="74">
        <v>2</v>
      </c>
      <c r="D25" s="74"/>
      <c r="E25" s="75"/>
      <c r="F25" s="76"/>
      <c r="G25" s="77"/>
    </row>
    <row r="26" spans="2:9" x14ac:dyDescent="0.25">
      <c r="B26" s="79" t="s">
        <v>49</v>
      </c>
      <c r="C26" s="74">
        <v>4</v>
      </c>
      <c r="D26" s="74"/>
      <c r="E26" s="75"/>
      <c r="F26" s="80"/>
      <c r="G26" s="77"/>
    </row>
    <row r="27" spans="2:9" x14ac:dyDescent="0.25">
      <c r="B27" s="79" t="s">
        <v>50</v>
      </c>
      <c r="C27" s="74">
        <v>7</v>
      </c>
      <c r="D27" s="74"/>
      <c r="E27" s="75"/>
      <c r="F27" s="80"/>
      <c r="G27" s="77"/>
    </row>
    <row r="28" spans="2:9" x14ac:dyDescent="0.25">
      <c r="B28" s="79" t="s">
        <v>78</v>
      </c>
      <c r="C28" s="74">
        <v>1</v>
      </c>
      <c r="D28" s="74"/>
      <c r="E28" s="75"/>
      <c r="F28" s="80"/>
      <c r="G28" s="77"/>
    </row>
    <row r="29" spans="2:9" x14ac:dyDescent="0.25">
      <c r="B29" s="79" t="s">
        <v>51</v>
      </c>
      <c r="C29" s="74">
        <v>14</v>
      </c>
      <c r="D29" s="74"/>
      <c r="E29" s="75"/>
      <c r="F29" s="76"/>
      <c r="G29" s="77"/>
    </row>
    <row r="30" spans="2:9" x14ac:dyDescent="0.25">
      <c r="B30" s="79" t="s">
        <v>80</v>
      </c>
      <c r="C30" s="74">
        <v>1</v>
      </c>
      <c r="D30" s="74"/>
      <c r="E30" s="75"/>
      <c r="F30" s="80"/>
      <c r="G30" s="77"/>
    </row>
    <row r="31" spans="2:9" x14ac:dyDescent="0.25">
      <c r="B31" s="79" t="s">
        <v>52</v>
      </c>
      <c r="C31" s="74">
        <v>1</v>
      </c>
      <c r="D31" s="74"/>
      <c r="E31" s="75"/>
      <c r="F31" s="80"/>
      <c r="G31" s="77"/>
    </row>
    <row r="32" spans="2:9" x14ac:dyDescent="0.25">
      <c r="B32" s="79" t="s">
        <v>55</v>
      </c>
      <c r="C32" s="74">
        <v>1</v>
      </c>
      <c r="D32" s="74"/>
      <c r="E32" s="75"/>
      <c r="F32" s="80"/>
      <c r="G32" s="77"/>
    </row>
    <row r="33" spans="2:9" x14ac:dyDescent="0.25">
      <c r="B33" s="79" t="s">
        <v>53</v>
      </c>
      <c r="C33" s="74">
        <v>5</v>
      </c>
      <c r="D33" s="74"/>
      <c r="E33" s="75"/>
      <c r="F33" s="80"/>
      <c r="G33" s="77"/>
    </row>
    <row r="34" spans="2:9" x14ac:dyDescent="0.25">
      <c r="B34" s="71" t="s">
        <v>14</v>
      </c>
      <c r="C34" s="78">
        <f>SUM(C35:C43)</f>
        <v>104</v>
      </c>
      <c r="D34" s="71">
        <v>110685338.39300001</v>
      </c>
      <c r="E34" s="69">
        <f>F34/D34*100</f>
        <v>4.5445888589533086</v>
      </c>
      <c r="F34" s="81">
        <v>5030193.5571030471</v>
      </c>
      <c r="G34" s="77"/>
      <c r="H34" s="142"/>
    </row>
    <row r="35" spans="2:9" x14ac:dyDescent="0.25">
      <c r="B35" s="79" t="s">
        <v>76</v>
      </c>
      <c r="C35" s="74">
        <v>13</v>
      </c>
      <c r="D35" s="74"/>
      <c r="E35" s="75"/>
      <c r="F35" s="76"/>
      <c r="G35" s="77"/>
    </row>
    <row r="36" spans="2:9" x14ac:dyDescent="0.25">
      <c r="B36" s="79" t="s">
        <v>77</v>
      </c>
      <c r="C36" s="74">
        <v>7</v>
      </c>
      <c r="D36" s="74"/>
      <c r="E36" s="75"/>
      <c r="F36" s="76"/>
      <c r="G36" s="77"/>
    </row>
    <row r="37" spans="2:9" x14ac:dyDescent="0.25">
      <c r="B37" s="79" t="s">
        <v>49</v>
      </c>
      <c r="C37" s="74">
        <v>8</v>
      </c>
      <c r="D37" s="74"/>
      <c r="E37" s="75"/>
      <c r="F37" s="76"/>
      <c r="G37" s="77"/>
    </row>
    <row r="38" spans="2:9" x14ac:dyDescent="0.25">
      <c r="B38" s="79" t="s">
        <v>50</v>
      </c>
      <c r="C38" s="74">
        <v>21</v>
      </c>
      <c r="D38" s="74"/>
      <c r="E38" s="75"/>
      <c r="F38" s="76"/>
      <c r="G38" s="77"/>
      <c r="I38" s="64"/>
    </row>
    <row r="39" spans="2:9" x14ac:dyDescent="0.25">
      <c r="B39" s="79" t="s">
        <v>78</v>
      </c>
      <c r="C39" s="74">
        <v>1</v>
      </c>
      <c r="D39" s="74"/>
      <c r="E39" s="75"/>
      <c r="F39" s="76"/>
      <c r="G39" s="77"/>
    </row>
    <row r="40" spans="2:9" x14ac:dyDescent="0.25">
      <c r="B40" s="79" t="s">
        <v>51</v>
      </c>
      <c r="C40" s="74">
        <v>25</v>
      </c>
      <c r="D40" s="74"/>
      <c r="E40" s="75"/>
      <c r="F40" s="76"/>
      <c r="G40" s="77"/>
    </row>
    <row r="41" spans="2:9" x14ac:dyDescent="0.25">
      <c r="B41" s="79" t="s">
        <v>80</v>
      </c>
      <c r="C41" s="74">
        <v>4</v>
      </c>
      <c r="D41" s="74"/>
      <c r="E41" s="75"/>
      <c r="F41" s="76"/>
      <c r="G41" s="77"/>
    </row>
    <row r="42" spans="2:9" x14ac:dyDescent="0.25">
      <c r="B42" s="79" t="s">
        <v>52</v>
      </c>
      <c r="C42" s="74">
        <v>17</v>
      </c>
      <c r="D42" s="74"/>
      <c r="E42" s="75"/>
      <c r="F42" s="76"/>
      <c r="G42" s="77"/>
    </row>
    <row r="43" spans="2:9" x14ac:dyDescent="0.25">
      <c r="B43" s="79" t="s">
        <v>53</v>
      </c>
      <c r="C43" s="74">
        <v>8</v>
      </c>
      <c r="D43" s="74"/>
      <c r="E43" s="75"/>
      <c r="F43" s="76"/>
      <c r="G43" s="67"/>
      <c r="H43" s="133"/>
      <c r="I43" s="132"/>
    </row>
    <row r="44" spans="2:9" x14ac:dyDescent="0.25">
      <c r="B44" s="71" t="s">
        <v>20</v>
      </c>
      <c r="C44" s="78">
        <f>SUM(C45:C47)</f>
        <v>3</v>
      </c>
      <c r="D44" s="71">
        <v>19394864.465799998</v>
      </c>
      <c r="E44" s="69">
        <f>F44/D44*100</f>
        <v>1.9918688284887223</v>
      </c>
      <c r="F44" s="72">
        <v>386320.25962190592</v>
      </c>
      <c r="G44" s="77"/>
    </row>
    <row r="45" spans="2:9" x14ac:dyDescent="0.25">
      <c r="B45" s="73" t="s">
        <v>76</v>
      </c>
      <c r="C45" s="82">
        <v>1</v>
      </c>
      <c r="D45" s="83"/>
      <c r="E45" s="75"/>
      <c r="F45" s="80"/>
      <c r="G45" s="77"/>
    </row>
    <row r="46" spans="2:9" x14ac:dyDescent="0.25">
      <c r="B46" s="73" t="s">
        <v>49</v>
      </c>
      <c r="C46" s="82">
        <v>1</v>
      </c>
      <c r="D46" s="74"/>
      <c r="E46" s="75"/>
      <c r="F46" s="76"/>
      <c r="G46" s="77"/>
    </row>
    <row r="47" spans="2:9" x14ac:dyDescent="0.25">
      <c r="B47" s="73" t="s">
        <v>51</v>
      </c>
      <c r="C47" s="82">
        <v>1</v>
      </c>
      <c r="D47" s="74"/>
      <c r="E47" s="75"/>
      <c r="F47" s="80"/>
      <c r="G47" s="67"/>
      <c r="H47" s="133"/>
      <c r="I47" s="132"/>
    </row>
    <row r="48" spans="2:9" x14ac:dyDescent="0.25">
      <c r="B48" s="71" t="s">
        <v>22</v>
      </c>
      <c r="C48" s="78">
        <f>SUM(C49:C50)</f>
        <v>2</v>
      </c>
      <c r="D48" s="71">
        <v>15096215.198899999</v>
      </c>
      <c r="E48" s="69">
        <f>F48/D48*100</f>
        <v>0.97691790058449157</v>
      </c>
      <c r="F48" s="72">
        <v>147477.6285888108</v>
      </c>
      <c r="G48" s="67"/>
      <c r="H48" s="133"/>
      <c r="I48" s="132"/>
    </row>
    <row r="49" spans="2:9" x14ac:dyDescent="0.25">
      <c r="B49" s="73" t="s">
        <v>49</v>
      </c>
      <c r="C49" s="82">
        <v>1</v>
      </c>
      <c r="D49" s="74"/>
      <c r="E49" s="75"/>
      <c r="F49" s="80"/>
      <c r="G49" s="77"/>
    </row>
    <row r="50" spans="2:9" x14ac:dyDescent="0.25">
      <c r="B50" s="73" t="s">
        <v>51</v>
      </c>
      <c r="C50" s="82">
        <v>1</v>
      </c>
      <c r="D50" s="74"/>
      <c r="E50" s="75"/>
      <c r="F50" s="80"/>
      <c r="G50" s="77"/>
    </row>
    <row r="51" spans="2:9" x14ac:dyDescent="0.25">
      <c r="B51" s="84" t="s">
        <v>81</v>
      </c>
      <c r="C51" s="85">
        <f>SUM(C52:C59)</f>
        <v>24</v>
      </c>
      <c r="D51" s="84">
        <v>365383942.09679997</v>
      </c>
      <c r="E51" s="86">
        <f>F51/D51*100</f>
        <v>25.123105721193312</v>
      </c>
      <c r="F51" s="87">
        <v>91795794.061242819</v>
      </c>
      <c r="G51" s="77"/>
    </row>
    <row r="52" spans="2:9" x14ac:dyDescent="0.25">
      <c r="B52" s="79" t="s">
        <v>76</v>
      </c>
      <c r="C52" s="74">
        <v>5</v>
      </c>
      <c r="D52" s="74"/>
      <c r="E52" s="75"/>
      <c r="F52" s="76"/>
      <c r="G52" s="77"/>
    </row>
    <row r="53" spans="2:9" x14ac:dyDescent="0.25">
      <c r="B53" s="79" t="s">
        <v>77</v>
      </c>
      <c r="C53" s="74">
        <v>1</v>
      </c>
      <c r="D53" s="74"/>
      <c r="E53" s="75"/>
      <c r="F53" s="76"/>
      <c r="G53" s="77"/>
    </row>
    <row r="54" spans="2:9" x14ac:dyDescent="0.25">
      <c r="B54" s="79" t="s">
        <v>49</v>
      </c>
      <c r="C54" s="74">
        <v>2</v>
      </c>
      <c r="D54" s="74"/>
      <c r="E54" s="75"/>
      <c r="F54" s="76"/>
      <c r="G54" s="77"/>
    </row>
    <row r="55" spans="2:9" x14ac:dyDescent="0.25">
      <c r="B55" s="79" t="s">
        <v>78</v>
      </c>
      <c r="C55" s="74">
        <v>3</v>
      </c>
      <c r="D55" s="74"/>
      <c r="E55" s="75"/>
      <c r="F55" s="76"/>
      <c r="G55" s="77"/>
    </row>
    <row r="56" spans="2:9" x14ac:dyDescent="0.25">
      <c r="B56" s="79" t="s">
        <v>51</v>
      </c>
      <c r="C56" s="74">
        <v>3</v>
      </c>
      <c r="D56" s="74"/>
      <c r="E56" s="75"/>
      <c r="F56" s="76"/>
      <c r="G56" s="77"/>
    </row>
    <row r="57" spans="2:9" x14ac:dyDescent="0.25">
      <c r="B57" s="79" t="s">
        <v>80</v>
      </c>
      <c r="C57" s="74">
        <v>3</v>
      </c>
      <c r="D57" s="74"/>
      <c r="E57" s="75"/>
      <c r="F57" s="76"/>
      <c r="G57" s="77"/>
    </row>
    <row r="58" spans="2:9" x14ac:dyDescent="0.25">
      <c r="B58" s="79" t="s">
        <v>52</v>
      </c>
      <c r="C58" s="74">
        <v>2</v>
      </c>
      <c r="D58" s="74"/>
      <c r="E58" s="75"/>
      <c r="F58" s="76"/>
      <c r="G58" s="77"/>
    </row>
    <row r="59" spans="2:9" x14ac:dyDescent="0.25">
      <c r="B59" s="79" t="s">
        <v>53</v>
      </c>
      <c r="C59" s="74">
        <v>5</v>
      </c>
      <c r="D59" s="74"/>
      <c r="E59" s="75"/>
      <c r="F59" s="76"/>
      <c r="G59" s="67"/>
      <c r="H59" s="133"/>
      <c r="I59" s="132"/>
    </row>
    <row r="60" spans="2:9" x14ac:dyDescent="0.25">
      <c r="B60" s="88" t="s">
        <v>82</v>
      </c>
      <c r="C60" s="70">
        <f>SUM(C4,C14,C23,C51,C34,C44,C48)</f>
        <v>340</v>
      </c>
      <c r="D60" s="71">
        <f>(D51+D48+D44+D34+D23+D14+D4)</f>
        <v>1216827183.2830999</v>
      </c>
      <c r="E60" s="69"/>
      <c r="F60" s="182">
        <f>SUM(F4+F14+F23+F51+F34+F44+F48)</f>
        <v>171783147.29992953</v>
      </c>
    </row>
    <row r="61" spans="2:9" ht="42" customHeight="1" x14ac:dyDescent="0.25">
      <c r="B61" s="169" t="s">
        <v>83</v>
      </c>
      <c r="C61" s="170"/>
      <c r="D61" s="170"/>
      <c r="E61" s="170"/>
      <c r="F61" s="171"/>
    </row>
    <row r="62" spans="2:9" ht="69.75" customHeight="1" x14ac:dyDescent="0.25">
      <c r="B62" s="169" t="s">
        <v>1184</v>
      </c>
      <c r="C62" s="170"/>
      <c r="D62" s="170"/>
      <c r="E62" s="170"/>
      <c r="F62" s="171"/>
    </row>
    <row r="63" spans="2:9" ht="47.25" customHeight="1" x14ac:dyDescent="0.25">
      <c r="B63" s="169" t="s">
        <v>84</v>
      </c>
      <c r="C63" s="170"/>
      <c r="D63" s="170"/>
      <c r="E63" s="170"/>
      <c r="F63" s="171"/>
    </row>
    <row r="64" spans="2:9" ht="15" customHeight="1" x14ac:dyDescent="0.25">
      <c r="B64" s="172" t="s">
        <v>1191</v>
      </c>
      <c r="C64" s="172"/>
      <c r="D64" s="172"/>
      <c r="E64" s="172"/>
      <c r="F64" s="172"/>
    </row>
    <row r="65" spans="2:6" x14ac:dyDescent="0.25">
      <c r="B65" s="172" t="s">
        <v>30</v>
      </c>
      <c r="C65" s="172"/>
      <c r="D65" s="172"/>
      <c r="E65" s="172"/>
      <c r="F65" s="172"/>
    </row>
    <row r="66" spans="2:6" x14ac:dyDescent="0.25">
      <c r="B66" s="168" t="s">
        <v>31</v>
      </c>
      <c r="C66" s="168"/>
      <c r="D66" s="168"/>
      <c r="E66" s="168"/>
      <c r="F66" s="168"/>
    </row>
  </sheetData>
  <mergeCells count="6">
    <mergeCell ref="B66:F66"/>
    <mergeCell ref="B61:F61"/>
    <mergeCell ref="B62:F62"/>
    <mergeCell ref="B63:F63"/>
    <mergeCell ref="B64:F64"/>
    <mergeCell ref="B65:F65"/>
  </mergeCells>
  <pageMargins left="0.25" right="0.25" top="0.75" bottom="0.75" header="0.3" footer="0.3"/>
  <pageSetup paperSize="9" scale="7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493E3-8F1F-4222-8E5C-175378E4CBA4}">
  <sheetPr>
    <tabColor theme="9" tint="-0.249977111117893"/>
    <pageSetUpPr fitToPage="1"/>
  </sheetPr>
  <dimension ref="A1:F17"/>
  <sheetViews>
    <sheetView zoomScale="90" zoomScaleNormal="90" workbookViewId="0">
      <selection activeCell="G22" sqref="G22"/>
    </sheetView>
  </sheetViews>
  <sheetFormatPr defaultColWidth="9.140625" defaultRowHeight="15" x14ac:dyDescent="0.25"/>
  <cols>
    <col min="1" max="1" width="1.85546875" style="61" customWidth="1"/>
    <col min="2" max="2" width="50.42578125" style="103" bestFit="1" customWidth="1"/>
    <col min="3" max="3" width="11.42578125" style="104" bestFit="1" customWidth="1"/>
    <col min="4" max="4" width="45.85546875" style="64" customWidth="1"/>
    <col min="5" max="5" width="1.5703125" style="61" customWidth="1"/>
    <col min="6" max="16384" width="9.140625" style="61"/>
  </cols>
  <sheetData>
    <row r="1" spans="1:6" ht="7.5" customHeight="1" thickBot="1" x14ac:dyDescent="0.3">
      <c r="A1" s="91"/>
      <c r="B1" s="93"/>
      <c r="C1" s="91"/>
      <c r="D1" s="94"/>
      <c r="E1" s="92"/>
    </row>
    <row r="2" spans="1:6" ht="16.5" thickTop="1" thickBot="1" x14ac:dyDescent="0.3">
      <c r="A2" s="92"/>
      <c r="B2" s="125"/>
      <c r="C2" s="95"/>
      <c r="D2" s="96"/>
      <c r="E2" s="92"/>
    </row>
    <row r="3" spans="1:6" ht="16.5" thickTop="1" thickBot="1" x14ac:dyDescent="0.3">
      <c r="A3" s="92"/>
      <c r="B3" s="126" t="s">
        <v>12</v>
      </c>
      <c r="C3" s="97"/>
      <c r="D3" s="98"/>
      <c r="E3" s="92"/>
    </row>
    <row r="4" spans="1:6" ht="16.5" thickTop="1" thickBot="1" x14ac:dyDescent="0.3">
      <c r="A4" s="92"/>
      <c r="B4" s="127"/>
      <c r="C4" s="99"/>
      <c r="D4" s="100"/>
      <c r="E4" s="92"/>
    </row>
    <row r="5" spans="1:6" ht="33.75" customHeight="1" thickTop="1" thickBot="1" x14ac:dyDescent="0.3">
      <c r="A5" s="92"/>
      <c r="B5" s="174" t="s">
        <v>1200</v>
      </c>
      <c r="C5" s="175"/>
      <c r="D5" s="176"/>
      <c r="E5" s="92"/>
    </row>
    <row r="6" spans="1:6" ht="174.75" customHeight="1" thickTop="1" thickBot="1" x14ac:dyDescent="0.3">
      <c r="A6" s="92"/>
      <c r="B6" s="177" t="s">
        <v>1199</v>
      </c>
      <c r="C6" s="178"/>
      <c r="D6" s="179"/>
      <c r="E6" s="92"/>
    </row>
    <row r="7" spans="1:6" ht="26.25" thickTop="1" x14ac:dyDescent="0.25">
      <c r="A7" s="92"/>
      <c r="B7" s="128" t="s">
        <v>87</v>
      </c>
      <c r="C7" s="105" t="s">
        <v>13</v>
      </c>
      <c r="D7" s="106" t="s">
        <v>88</v>
      </c>
      <c r="E7" s="92"/>
    </row>
    <row r="8" spans="1:6" x14ac:dyDescent="0.25">
      <c r="A8" s="92"/>
      <c r="B8" s="143" t="s">
        <v>1192</v>
      </c>
      <c r="C8" s="144" t="s">
        <v>21</v>
      </c>
      <c r="D8" s="145" t="s">
        <v>1194</v>
      </c>
      <c r="E8" s="92"/>
    </row>
    <row r="9" spans="1:6" x14ac:dyDescent="0.25">
      <c r="A9" s="92"/>
      <c r="B9" s="143" t="s">
        <v>1193</v>
      </c>
      <c r="C9" s="144" t="s">
        <v>21</v>
      </c>
      <c r="D9" s="145" t="s">
        <v>1195</v>
      </c>
      <c r="E9" s="92"/>
    </row>
    <row r="10" spans="1:6" x14ac:dyDescent="0.25">
      <c r="A10" s="92"/>
      <c r="B10" s="143" t="s">
        <v>1196</v>
      </c>
      <c r="C10" s="144" t="s">
        <v>15</v>
      </c>
      <c r="D10" s="145" t="s">
        <v>1197</v>
      </c>
      <c r="E10" s="92"/>
    </row>
    <row r="11" spans="1:6" ht="15" customHeight="1" x14ac:dyDescent="0.25">
      <c r="A11" s="101"/>
      <c r="B11" s="143" t="s">
        <v>1198</v>
      </c>
      <c r="C11" s="144" t="s">
        <v>15</v>
      </c>
      <c r="D11" s="145" t="s">
        <v>1197</v>
      </c>
      <c r="E11" s="102"/>
    </row>
    <row r="12" spans="1:6" ht="7.5" customHeight="1" x14ac:dyDescent="0.25">
      <c r="A12" s="92"/>
      <c r="B12" s="93"/>
      <c r="C12" s="91"/>
      <c r="D12" s="94"/>
      <c r="E12" s="92"/>
    </row>
    <row r="13" spans="1:6" x14ac:dyDescent="0.25">
      <c r="A13" s="92"/>
      <c r="B13" s="180" t="s">
        <v>1191</v>
      </c>
      <c r="C13" s="180"/>
      <c r="D13" s="180"/>
      <c r="E13" s="129"/>
      <c r="F13" s="129"/>
    </row>
    <row r="14" spans="1:6" ht="27" customHeight="1" x14ac:dyDescent="0.25">
      <c r="A14" s="92"/>
      <c r="B14" s="181" t="s">
        <v>1175</v>
      </c>
      <c r="C14" s="181"/>
      <c r="D14" s="181"/>
      <c r="E14" s="129"/>
      <c r="F14" s="129"/>
    </row>
    <row r="15" spans="1:6" x14ac:dyDescent="0.25">
      <c r="A15" s="92"/>
      <c r="B15" s="173" t="s">
        <v>31</v>
      </c>
      <c r="C15" s="173"/>
      <c r="D15" s="173"/>
      <c r="E15" s="130"/>
      <c r="F15" s="130"/>
    </row>
    <row r="16" spans="1:6" x14ac:dyDescent="0.25">
      <c r="A16" s="92"/>
      <c r="B16" s="93"/>
      <c r="C16" s="91"/>
      <c r="D16" s="94"/>
      <c r="E16" s="92"/>
    </row>
    <row r="17" spans="1:5" x14ac:dyDescent="0.25">
      <c r="A17" s="92"/>
      <c r="B17" s="93"/>
      <c r="C17" s="91"/>
      <c r="D17" s="94"/>
      <c r="E17" s="92"/>
    </row>
  </sheetData>
  <mergeCells count="5">
    <mergeCell ref="B15:D15"/>
    <mergeCell ref="B5:D5"/>
    <mergeCell ref="B6:D6"/>
    <mergeCell ref="B13:D13"/>
    <mergeCell ref="B14:D14"/>
  </mergeCells>
  <pageMargins left="0.51181102362204722" right="0.51181102362204722" top="0.78740157480314965" bottom="0.78740157480314965"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Dados_Gerais_UCs</vt:lpstr>
      <vt:lpstr>Área_UCs_por_Categorias</vt:lpstr>
      <vt:lpstr>Área_UCs_por_Bioma</vt:lpstr>
      <vt:lpstr>Lista_UC_atualizadas</vt:lpstr>
      <vt:lpstr>Área_UCs_por_Bioma!Area_de_impressao</vt:lpstr>
      <vt:lpstr>Lista_UC_atualizadas!Area_de_impressao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dc:creator>
  <cp:lastModifiedBy>Vivian Mara Uhlig</cp:lastModifiedBy>
  <cp:lastPrinted>2020-11-19T15:27:04Z</cp:lastPrinted>
  <dcterms:created xsi:type="dcterms:W3CDTF">2016-04-13T19:46:08Z</dcterms:created>
  <dcterms:modified xsi:type="dcterms:W3CDTF">2025-02-28T12:38:18Z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738d5ca-cd4e-433d-8f2a-eee77df5cad2_Enabled">
    <vt:lpwstr>true</vt:lpwstr>
  </property>
  <property fmtid="{D5CDD505-2E9C-101B-9397-08002B2CF9AE}" pid="3" name="MSIP_Label_3738d5ca-cd4e-433d-8f2a-eee77df5cad2_SetDate">
    <vt:lpwstr>2023-05-24T17:37:56Z</vt:lpwstr>
  </property>
  <property fmtid="{D5CDD505-2E9C-101B-9397-08002B2CF9AE}" pid="4" name="MSIP_Label_3738d5ca-cd4e-433d-8f2a-eee77df5cad2_Method">
    <vt:lpwstr>Standard</vt:lpwstr>
  </property>
  <property fmtid="{D5CDD505-2E9C-101B-9397-08002B2CF9AE}" pid="5" name="MSIP_Label_3738d5ca-cd4e-433d-8f2a-eee77df5cad2_Name">
    <vt:lpwstr>defa4170-0d19-0005-0004-bc88714345d2</vt:lpwstr>
  </property>
  <property fmtid="{D5CDD505-2E9C-101B-9397-08002B2CF9AE}" pid="6" name="MSIP_Label_3738d5ca-cd4e-433d-8f2a-eee77df5cad2_SiteId">
    <vt:lpwstr>c14e2b56-c5bc-43bd-ad9c-408cf6cc3560</vt:lpwstr>
  </property>
  <property fmtid="{D5CDD505-2E9C-101B-9397-08002B2CF9AE}" pid="7" name="MSIP_Label_3738d5ca-cd4e-433d-8f2a-eee77df5cad2_ActionId">
    <vt:lpwstr>f770d70f-8afd-43ba-8666-d7c86ed30faa</vt:lpwstr>
  </property>
  <property fmtid="{D5CDD505-2E9C-101B-9397-08002B2CF9AE}" pid="8" name="MSIP_Label_3738d5ca-cd4e-433d-8f2a-eee77df5cad2_ContentBits">
    <vt:lpwstr>0</vt:lpwstr>
  </property>
</Properties>
</file>