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people.ey.com/personal/naia_fernandez_zubillaga_es_ey_com/Documents/Documents/"/>
    </mc:Choice>
  </mc:AlternateContent>
  <xr:revisionPtr revIDLastSave="0" documentId="8_{D7BCB895-F9E1-4C6B-8F6F-4070F1C37462}" xr6:coauthVersionLast="47" xr6:coauthVersionMax="47" xr10:uidLastSave="{00000000-0000-0000-0000-000000000000}"/>
  <bookViews>
    <workbookView xWindow="-110" yWindow="-110" windowWidth="19420" windowHeight="11500" tabRatio="843" xr2:uid="{00000000-000D-0000-FFFF-FFFF00000000}"/>
  </bookViews>
  <sheets>
    <sheet name="Mathematical Functions" sheetId="2" r:id="rId1"/>
    <sheet name="Logical Functions" sheetId="1" r:id="rId2"/>
    <sheet name="Text Functions" sheetId="3" r:id="rId3"/>
    <sheet name="Date Functions" sheetId="4" r:id="rId4"/>
    <sheet name="LOOKUP" sheetId="6" r:id="rId5"/>
    <sheet name="Assurance data" sheetId="7" r:id="rId6"/>
    <sheet name="Nested Functions" sheetId="5" r:id="rId7"/>
  </sheets>
  <definedNames>
    <definedName name="_xlnm._FilterDatabase" localSheetId="3" hidden="1">'Date Functions'!$A$1:$L$1072</definedName>
    <definedName name="_xlnm._FilterDatabase" localSheetId="1" hidden="1">'Logical Functions'!$A$1:$L$1072</definedName>
    <definedName name="_xlnm._FilterDatabase" localSheetId="0" hidden="1">'Mathematical Functions'!$A$1:$O$1072</definedName>
    <definedName name="_xlnm._FilterDatabase" localSheetId="6" hidden="1">'Nested Functions'!$A$1:$L$1072</definedName>
    <definedName name="_xlnm._FilterDatabase" localSheetId="2" hidden="1">'Text Functions'!$A$1:$L$1072</definedName>
    <definedName name="AssuranceTable">'Assurance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2" i="2"/>
  <c r="K1028" i="2"/>
  <c r="K946" i="2"/>
  <c r="K791" i="2"/>
  <c r="K787" i="2"/>
  <c r="K755" i="2"/>
  <c r="K751" i="2"/>
  <c r="K722" i="2"/>
  <c r="K686" i="2"/>
  <c r="K662" i="2"/>
  <c r="K641" i="2"/>
  <c r="K637" i="2"/>
  <c r="K614" i="2"/>
  <c r="K612" i="2"/>
  <c r="K594" i="2"/>
  <c r="K574" i="2"/>
  <c r="K546" i="2"/>
  <c r="K531" i="2"/>
  <c r="K518" i="2"/>
  <c r="K473" i="2"/>
  <c r="K449" i="2"/>
  <c r="K417" i="2"/>
  <c r="K404" i="2"/>
  <c r="K383" i="2"/>
  <c r="K377" i="2"/>
  <c r="K366" i="2"/>
  <c r="K299" i="2"/>
  <c r="K297" i="2"/>
  <c r="K277" i="2"/>
  <c r="K219" i="2"/>
  <c r="K215" i="2"/>
  <c r="K213" i="2"/>
  <c r="K199" i="2"/>
  <c r="K193" i="2"/>
  <c r="K192" i="2"/>
  <c r="K141" i="2"/>
  <c r="K138" i="2"/>
  <c r="K133" i="2"/>
  <c r="K129" i="2"/>
  <c r="K58" i="2"/>
  <c r="K54" i="2"/>
  <c r="K11" i="2"/>
  <c r="K807" i="2"/>
  <c r="K816" i="2"/>
  <c r="K810" i="2"/>
  <c r="K811" i="2"/>
  <c r="K886" i="2"/>
  <c r="K895" i="2"/>
  <c r="K902" i="2"/>
  <c r="K918" i="2"/>
  <c r="K919" i="2"/>
  <c r="K929" i="2"/>
  <c r="K934" i="2"/>
  <c r="K979" i="2"/>
  <c r="K989" i="2"/>
  <c r="K1010" i="2"/>
  <c r="K1015" i="2"/>
  <c r="K1071" i="2"/>
  <c r="K3" i="2"/>
  <c r="K4" i="2"/>
  <c r="K5" i="2"/>
  <c r="K6" i="2"/>
  <c r="K7" i="2"/>
  <c r="K8" i="2"/>
  <c r="K9" i="2"/>
  <c r="K10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30" i="2"/>
  <c r="K131" i="2"/>
  <c r="K132" i="2"/>
  <c r="K134" i="2"/>
  <c r="K135" i="2"/>
  <c r="K136" i="2"/>
  <c r="K137" i="2"/>
  <c r="K139" i="2"/>
  <c r="K140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4" i="2"/>
  <c r="K195" i="2"/>
  <c r="K196" i="2"/>
  <c r="K197" i="2"/>
  <c r="K198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4" i="2"/>
  <c r="K216" i="2"/>
  <c r="K217" i="2"/>
  <c r="K218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8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7" i="2"/>
  <c r="K368" i="2"/>
  <c r="K369" i="2"/>
  <c r="K370" i="2"/>
  <c r="K371" i="2"/>
  <c r="K372" i="2"/>
  <c r="K373" i="2"/>
  <c r="K374" i="2"/>
  <c r="K375" i="2"/>
  <c r="K376" i="2"/>
  <c r="K378" i="2"/>
  <c r="K379" i="2"/>
  <c r="K380" i="2"/>
  <c r="K381" i="2"/>
  <c r="K382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3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8" i="2"/>
  <c r="K639" i="2"/>
  <c r="K640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2" i="2"/>
  <c r="K753" i="2"/>
  <c r="K754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8" i="2"/>
  <c r="K789" i="2"/>
  <c r="K790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8" i="2"/>
  <c r="K809" i="2"/>
  <c r="K812" i="2"/>
  <c r="K813" i="2"/>
  <c r="K814" i="2"/>
  <c r="K815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7" i="2"/>
  <c r="K888" i="2"/>
  <c r="K889" i="2"/>
  <c r="K890" i="2"/>
  <c r="K891" i="2"/>
  <c r="K892" i="2"/>
  <c r="K893" i="2"/>
  <c r="K894" i="2"/>
  <c r="K896" i="2"/>
  <c r="K897" i="2"/>
  <c r="K898" i="2"/>
  <c r="K899" i="2"/>
  <c r="K900" i="2"/>
  <c r="K901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20" i="2"/>
  <c r="K921" i="2"/>
  <c r="K922" i="2"/>
  <c r="K923" i="2"/>
  <c r="K924" i="2"/>
  <c r="K925" i="2"/>
  <c r="K926" i="2"/>
  <c r="K927" i="2"/>
  <c r="K928" i="2"/>
  <c r="K930" i="2"/>
  <c r="K931" i="2"/>
  <c r="K932" i="2"/>
  <c r="K933" i="2"/>
  <c r="K935" i="2"/>
  <c r="K936" i="2"/>
  <c r="K937" i="2"/>
  <c r="K938" i="2"/>
  <c r="K939" i="2"/>
  <c r="K940" i="2"/>
  <c r="K941" i="2"/>
  <c r="K942" i="2"/>
  <c r="K943" i="2"/>
  <c r="K944" i="2"/>
  <c r="K945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80" i="2"/>
  <c r="K981" i="2"/>
  <c r="K982" i="2"/>
  <c r="K983" i="2"/>
  <c r="K984" i="2"/>
  <c r="K985" i="2"/>
  <c r="K986" i="2"/>
  <c r="K987" i="2"/>
  <c r="K988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1" i="2"/>
  <c r="K1012" i="2"/>
  <c r="K1013" i="2"/>
  <c r="K1014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2" i="2"/>
  <c r="K2" i="2"/>
</calcChain>
</file>

<file path=xl/sharedStrings.xml><?xml version="1.0" encoding="utf-8"?>
<sst xmlns="http://schemas.openxmlformats.org/spreadsheetml/2006/main" count="75173" uniqueCount="9193">
  <si>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</si>
  <si>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</si>
  <si>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</si>
  <si>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</si>
  <si>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</si>
  <si>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</si>
  <si>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</si>
  <si>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</si>
  <si>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</si>
  <si>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</si>
  <si>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</si>
  <si>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</si>
  <si>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</si>
  <si>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</si>
  <si>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</si>
  <si>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</si>
  <si>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</si>
  <si>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</si>
  <si>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</si>
  <si>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</si>
  <si>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</si>
  <si>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</si>
  <si>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</si>
  <si>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</si>
  <si>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</si>
  <si>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</si>
  <si>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</si>
  <si>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</si>
  <si>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</si>
  <si>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</si>
  <si>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</si>
  <si>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</si>
  <si>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</si>
  <si>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</si>
  <si>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</si>
  <si>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</si>
  <si>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</si>
  <si>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</si>
  <si>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</si>
  <si>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</si>
  <si>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</si>
  <si>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</si>
  <si>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</si>
  <si>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</si>
  <si>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</si>
  <si>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</si>
  <si>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</si>
  <si>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</si>
  <si>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</si>
  <si>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</si>
  <si>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</si>
  <si>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</si>
  <si>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</si>
  <si>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</si>
  <si>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</si>
  <si>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</si>
  <si>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</si>
  <si>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</si>
  <si>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</si>
  <si>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</si>
  <si>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</si>
  <si>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</si>
  <si>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</si>
  <si>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</si>
  <si>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</si>
  <si>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</si>
  <si>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</si>
  <si>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</si>
  <si>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</si>
  <si>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</si>
  <si>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</si>
  <si>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</si>
  <si>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</si>
  <si>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</si>
  <si>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</si>
  <si>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</si>
  <si>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</si>
  <si>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</si>
  <si>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</si>
  <si>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</si>
  <si>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</si>
  <si>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</si>
  <si>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</si>
  <si>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</si>
  <si>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</si>
  <si>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</si>
  <si>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</si>
  <si>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</si>
  <si>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</si>
  <si>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</si>
  <si>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</si>
  <si>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</si>
  <si>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</si>
  <si>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</si>
  <si>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</si>
  <si>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</si>
  <si>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</si>
  <si>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</si>
  <si>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</si>
  <si>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</si>
  <si>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</si>
  <si>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</si>
  <si>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</si>
  <si>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</si>
  <si>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</si>
  <si>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</si>
  <si>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</si>
  <si>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</si>
  <si>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</si>
  <si>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</si>
  <si>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</si>
  <si>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</si>
  <si>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</si>
  <si>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</si>
  <si>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</si>
  <si>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</si>
  <si>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</si>
  <si>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</si>
  <si>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</si>
  <si>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</si>
  <si>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</si>
  <si>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</si>
  <si>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</si>
  <si>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</si>
  <si>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</si>
  <si>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</si>
  <si>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</si>
  <si>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</si>
  <si>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</si>
  <si>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</si>
  <si>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</si>
  <si>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</si>
  <si>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</si>
  <si>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</si>
  <si>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</si>
  <si>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</si>
  <si>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</si>
  <si>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</si>
  <si>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</si>
  <si>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</si>
  <si>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</si>
  <si>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</si>
  <si>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</si>
  <si>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</si>
  <si>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</si>
  <si>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</si>
  <si>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</si>
  <si>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</si>
  <si>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</si>
  <si>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</si>
  <si>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</si>
  <si>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</si>
  <si>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</si>
  <si>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</si>
  <si>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</si>
  <si>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</si>
  <si>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</si>
  <si>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</si>
  <si>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</si>
  <si>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</si>
  <si>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</si>
  <si>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</si>
  <si>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</si>
  <si>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</si>
  <si>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</si>
  <si>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</si>
  <si>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</si>
  <si>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</si>
  <si>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</si>
  <si>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</si>
  <si>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</si>
  <si>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</si>
  <si>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</si>
  <si>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</si>
  <si>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</si>
  <si>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</si>
  <si>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</si>
  <si>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</si>
  <si>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</si>
  <si>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</si>
  <si>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</si>
  <si>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</si>
  <si>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</si>
  <si>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</si>
  <si>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</si>
  <si>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</si>
  <si>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</si>
  <si>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</si>
  <si>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</si>
  <si>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</si>
  <si>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</si>
  <si>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</si>
  <si>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</si>
  <si>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</si>
  <si>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</si>
  <si>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</si>
  <si>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</si>
  <si>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</si>
  <si>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</si>
  <si>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</si>
  <si>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</si>
  <si>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</si>
  <si>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</si>
  <si>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</si>
  <si>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</si>
  <si>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</si>
  <si>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</si>
  <si>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</si>
  <si>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</si>
  <si>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</si>
  <si>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</si>
  <si>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</si>
  <si>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</si>
  <si>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</si>
  <si>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</si>
  <si>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</si>
  <si>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</si>
  <si>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</si>
  <si>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</si>
  <si>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</si>
  <si>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</si>
  <si>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</si>
  <si>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</si>
  <si>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</si>
  <si>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</si>
  <si>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</si>
  <si>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</si>
  <si>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</si>
  <si>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</si>
  <si>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</si>
  <si>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</si>
  <si>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</si>
  <si>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</si>
  <si>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</si>
  <si>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</si>
  <si>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</si>
  <si>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</si>
  <si>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</si>
  <si>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</si>
  <si>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</si>
  <si>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</si>
  <si>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</si>
  <si>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</si>
  <si>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</si>
  <si>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</si>
  <si>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</si>
  <si>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</si>
  <si>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</si>
  <si>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</si>
  <si>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</si>
  <si>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</si>
  <si>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</si>
  <si>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</si>
  <si>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</si>
  <si>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</si>
  <si>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</si>
  <si>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</si>
  <si>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</si>
  <si>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</si>
  <si>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</si>
  <si>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</si>
  <si>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</si>
  <si>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</si>
  <si>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</si>
  <si>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</si>
  <si>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</si>
  <si>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</si>
  <si>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</si>
  <si>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</si>
  <si>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</si>
  <si>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</si>
  <si>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</si>
  <si>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</si>
  <si>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</si>
  <si>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</si>
  <si>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</si>
  <si>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</si>
  <si>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</si>
  <si>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</si>
  <si>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</si>
  <si>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</si>
  <si>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</si>
  <si>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</si>
  <si>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</si>
  <si>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</si>
  <si>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</si>
  <si>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</si>
  <si>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</si>
  <si>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</si>
  <si>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</si>
  <si>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</si>
  <si>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</si>
  <si>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</si>
  <si>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</si>
  <si>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</si>
  <si>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</si>
  <si>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</si>
  <si>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</si>
  <si>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</si>
  <si>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</si>
  <si>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</si>
  <si>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</si>
  <si>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</si>
  <si>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</si>
  <si>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</si>
  <si>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</si>
  <si>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</si>
  <si>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</si>
  <si>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</si>
  <si>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</si>
  <si>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</si>
  <si>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</si>
  <si>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</si>
  <si>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</si>
  <si>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</si>
  <si>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</si>
  <si>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</si>
  <si>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</si>
  <si>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</si>
  <si>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</si>
  <si>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</si>
  <si>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</si>
  <si>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</si>
  <si>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</si>
  <si>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</si>
  <si>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</si>
  <si>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</si>
  <si>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</si>
  <si>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</si>
  <si>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</si>
  <si>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</si>
  <si>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</si>
  <si>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</si>
  <si>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</si>
  <si>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</si>
  <si>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</si>
  <si>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</si>
  <si>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</si>
  <si>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</si>
  <si>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</si>
  <si>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</si>
  <si>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</si>
  <si>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</si>
  <si>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</si>
  <si>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</si>
  <si>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</si>
  <si>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</si>
  <si>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</si>
  <si>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</si>
  <si>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</si>
  <si>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</si>
  <si>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</si>
  <si>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</si>
  <si>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</si>
  <si>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</si>
  <si>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</si>
  <si>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</si>
  <si>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</si>
  <si>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</si>
  <si>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</si>
  <si>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</si>
  <si>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</si>
  <si>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</si>
  <si>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</si>
  <si>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</si>
  <si>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</si>
  <si>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</si>
  <si>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</si>
  <si>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</si>
  <si>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</si>
  <si>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</si>
  <si>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</si>
  <si>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</si>
  <si>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</si>
  <si>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</si>
  <si>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</si>
  <si>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</si>
  <si>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</si>
  <si>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</si>
  <si>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</si>
  <si>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</si>
  <si>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</si>
  <si>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</si>
  <si>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</si>
  <si>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</si>
  <si>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</si>
  <si>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</si>
  <si>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</si>
  <si>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</si>
  <si>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</si>
  <si>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</si>
  <si>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</si>
  <si>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</si>
  <si>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</si>
  <si>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</si>
  <si>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</si>
  <si>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</si>
  <si>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</si>
  <si>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</si>
  <si>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</si>
  <si>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</si>
  <si>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</si>
  <si>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</si>
  <si>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</si>
  <si>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</si>
  <si>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</si>
  <si>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</si>
  <si>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</si>
  <si>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</si>
  <si>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</si>
  <si>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</si>
  <si>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</si>
  <si>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</si>
  <si>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</si>
  <si>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</si>
  <si>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</si>
  <si>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</si>
  <si>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</si>
  <si>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</si>
  <si>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</si>
  <si>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</si>
  <si>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</si>
  <si>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</si>
  <si>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</si>
  <si>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</si>
  <si>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</si>
  <si>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</si>
  <si>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</si>
  <si>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</si>
  <si>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</si>
  <si>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</si>
  <si>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</si>
  <si>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</si>
  <si>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</si>
  <si>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</si>
  <si>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</si>
  <si>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</si>
  <si>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</si>
  <si>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</si>
  <si>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</si>
  <si>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</si>
  <si>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</si>
  <si>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</si>
  <si>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</si>
  <si>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</si>
  <si>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</si>
  <si>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</si>
  <si>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</si>
  <si>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</si>
  <si>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</si>
  <si>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</si>
  <si>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</si>
  <si>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</si>
  <si>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</si>
  <si>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</si>
  <si>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</si>
  <si>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</si>
  <si>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</si>
  <si>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</si>
  <si>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</si>
  <si>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</si>
  <si>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</si>
  <si>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</si>
  <si>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</si>
  <si>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</si>
  <si>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</si>
  <si>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</si>
  <si>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</si>
  <si>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</si>
  <si>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</si>
  <si>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</si>
  <si>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</si>
  <si>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</si>
  <si>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</si>
  <si>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</si>
  <si>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</si>
  <si>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</si>
  <si>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</si>
  <si>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</si>
  <si>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</si>
  <si>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</si>
  <si>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</si>
  <si>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</si>
  <si>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</si>
  <si>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</si>
  <si>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</si>
  <si>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</si>
  <si>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</si>
  <si>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</si>
  <si>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</si>
  <si>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</si>
  <si>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</si>
  <si>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</si>
  <si>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</si>
  <si>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</si>
  <si>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</si>
  <si>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</si>
  <si>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</si>
  <si>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</si>
  <si>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</si>
  <si>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</si>
  <si>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</si>
  <si>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</si>
  <si>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</si>
  <si>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</si>
  <si>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</si>
  <si>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</si>
  <si>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</si>
  <si>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</si>
  <si>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</si>
  <si>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</si>
  <si>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</si>
  <si>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</si>
  <si>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</si>
  <si>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</si>
  <si>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</si>
  <si>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</si>
  <si>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</si>
  <si>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</si>
  <si>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</si>
  <si>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</si>
  <si>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</si>
  <si>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</si>
  <si>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</si>
  <si>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</si>
  <si>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</si>
  <si>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</si>
  <si>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</si>
  <si>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</si>
  <si>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</si>
  <si>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</si>
  <si>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</si>
  <si>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</si>
  <si>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</si>
  <si>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</si>
  <si>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</si>
  <si>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</si>
  <si>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</si>
  <si>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</si>
  <si>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</si>
  <si>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</si>
  <si>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</si>
  <si>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</si>
  <si>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</si>
  <si>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</si>
  <si>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</si>
  <si>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</si>
  <si>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</si>
  <si>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</si>
  <si>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</si>
  <si>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</si>
  <si>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</si>
  <si>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</si>
  <si>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</si>
  <si>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</si>
  <si>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</si>
  <si>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</si>
  <si>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</si>
  <si>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</si>
  <si>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</si>
  <si>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</si>
  <si>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</si>
  <si>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</si>
  <si>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</si>
  <si>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</si>
  <si>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</si>
  <si>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</si>
  <si>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</si>
  <si>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</si>
  <si>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</si>
  <si>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</si>
  <si>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</si>
  <si>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</si>
  <si>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</si>
  <si>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</si>
  <si>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</si>
  <si>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</si>
  <si>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</si>
  <si>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</si>
  <si>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</si>
  <si>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</si>
  <si>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</si>
  <si>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</si>
  <si>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</si>
  <si>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</si>
  <si>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</si>
  <si>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</si>
  <si>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</si>
  <si>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</si>
  <si>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</si>
  <si>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</si>
  <si>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</si>
  <si>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</si>
  <si>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</si>
  <si>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</si>
  <si>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</si>
  <si>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</si>
  <si>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</si>
  <si>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</si>
  <si>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</si>
  <si>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</si>
  <si>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</si>
  <si>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</si>
  <si>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</si>
  <si>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</si>
  <si>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</si>
  <si>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</si>
  <si>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</si>
  <si>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</si>
  <si>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</si>
  <si>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</si>
  <si>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</si>
  <si>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</si>
  <si>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</si>
  <si>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</si>
  <si>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</si>
  <si>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</si>
  <si>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</si>
  <si>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</si>
  <si>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</si>
  <si>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</si>
  <si>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</si>
  <si>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</si>
  <si>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</si>
  <si>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</si>
  <si>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</si>
  <si>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</si>
  <si>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</si>
  <si>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</si>
  <si>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</si>
  <si>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</si>
  <si>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</si>
  <si>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</si>
  <si>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</si>
  <si>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</si>
  <si>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</si>
  <si>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</si>
  <si>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</si>
  <si>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</si>
  <si>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</si>
  <si>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</si>
  <si>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</si>
  <si>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</si>
  <si>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</si>
  <si>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</si>
  <si>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</si>
  <si>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</si>
  <si>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</si>
  <si>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</si>
  <si>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</si>
  <si>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</si>
  <si>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</si>
  <si>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</si>
  <si>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</si>
  <si>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</si>
  <si>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</si>
  <si>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</si>
  <si>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</si>
  <si>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</si>
  <si>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</si>
  <si>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</si>
  <si>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</si>
  <si>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</si>
  <si>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</si>
  <si>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</si>
  <si>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</si>
  <si>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</si>
  <si>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</si>
  <si>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</si>
  <si>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</si>
  <si>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</si>
  <si>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</si>
  <si>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</si>
  <si>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</si>
  <si>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</si>
  <si>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</si>
  <si>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</si>
  <si>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</si>
  <si>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</si>
  <si>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</si>
  <si>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</si>
  <si>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</si>
  <si>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</si>
  <si>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</si>
  <si>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</si>
  <si>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</si>
  <si>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</si>
  <si>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</si>
  <si>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</si>
  <si>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</si>
  <si>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</si>
  <si>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</si>
  <si>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</si>
  <si>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</si>
  <si>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</si>
  <si>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</si>
  <si>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</si>
  <si>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</si>
  <si>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</si>
  <si>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</si>
  <si>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</si>
  <si>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</si>
  <si>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</si>
  <si>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</si>
  <si>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</si>
  <si>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</si>
  <si>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</si>
  <si>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</si>
  <si>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</si>
  <si>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</si>
  <si>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</si>
  <si>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</si>
  <si>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</si>
  <si>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</si>
  <si>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</si>
  <si>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</si>
  <si>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</si>
  <si>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</si>
  <si>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</si>
  <si>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</si>
  <si>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</si>
  <si>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</si>
  <si>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</si>
  <si>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</si>
  <si>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</si>
  <si>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</si>
  <si>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</si>
  <si>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</si>
  <si>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</si>
  <si>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</si>
  <si>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</si>
  <si>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</si>
  <si>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</si>
  <si>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</si>
  <si>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</si>
  <si>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</si>
  <si>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</si>
  <si>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</si>
  <si>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</si>
  <si>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</si>
  <si>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</si>
  <si>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</si>
  <si>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</si>
  <si>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</si>
  <si>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</si>
  <si>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</si>
  <si>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</si>
  <si>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</si>
  <si>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</si>
  <si>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</si>
  <si>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</si>
  <si>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</si>
  <si>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</si>
  <si>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</si>
  <si>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</si>
  <si>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</si>
  <si>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</si>
  <si>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</si>
  <si>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</si>
  <si>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</si>
  <si>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</si>
  <si>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</si>
  <si>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</si>
  <si>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</si>
  <si>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</si>
  <si>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</si>
  <si>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</si>
  <si>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</si>
  <si>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</si>
  <si>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</si>
  <si>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</si>
  <si>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</si>
  <si>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</si>
  <si>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</si>
  <si>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</si>
  <si>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</si>
  <si>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</si>
  <si>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</si>
  <si>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</si>
  <si>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</si>
  <si>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</si>
  <si>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</si>
  <si>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</si>
  <si>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</si>
  <si>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</si>
  <si>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</si>
  <si>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</si>
  <si>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</si>
  <si>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</si>
  <si>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</si>
  <si>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</si>
  <si>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</si>
  <si>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</si>
  <si>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</si>
  <si>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</si>
  <si>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</si>
  <si>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</si>
  <si>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</si>
  <si>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</si>
  <si>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</si>
  <si>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</si>
  <si>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</si>
  <si>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</si>
  <si>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</si>
  <si>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</si>
  <si>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</si>
  <si>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</si>
  <si>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</si>
  <si>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</si>
  <si>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</si>
  <si>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</si>
  <si>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</si>
  <si>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</si>
  <si>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</si>
  <si>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</si>
  <si>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</si>
  <si>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</si>
  <si>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</si>
  <si>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</si>
  <si>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</si>
  <si>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</si>
  <si>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</si>
  <si>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</si>
  <si>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</si>
  <si>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</si>
  <si>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</si>
  <si>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</si>
  <si>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</si>
  <si>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</si>
  <si>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</si>
  <si>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</si>
  <si>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</si>
  <si>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</si>
  <si>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</si>
  <si>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</si>
  <si>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</si>
  <si>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</si>
  <si>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</si>
  <si>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</si>
  <si>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</si>
  <si>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</si>
  <si>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</si>
  <si>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</si>
  <si>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</si>
  <si>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</si>
  <si>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</si>
  <si>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</si>
  <si>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</si>
  <si>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</si>
  <si>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</si>
  <si>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</si>
  <si>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</si>
  <si>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</si>
  <si>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</si>
  <si>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</si>
  <si>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</si>
  <si>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</si>
  <si>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</si>
  <si>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</si>
  <si>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</si>
  <si>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</si>
  <si>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</si>
  <si>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</si>
  <si>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</si>
  <si>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</si>
  <si>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</si>
  <si>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</si>
  <si>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</si>
  <si>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</si>
  <si>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</si>
  <si>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</si>
  <si>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</si>
  <si>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</si>
  <si>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</si>
  <si>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</si>
  <si>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</si>
  <si>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</si>
  <si>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</si>
  <si>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</si>
  <si>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</si>
  <si>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</si>
  <si>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</si>
  <si>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</si>
  <si>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</si>
  <si>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</si>
  <si>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</si>
  <si>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</si>
  <si>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</si>
  <si>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</si>
  <si>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</si>
  <si>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</si>
  <si>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</si>
  <si>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</si>
  <si>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</si>
  <si>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</si>
  <si>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</si>
  <si>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</si>
  <si>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</si>
  <si>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</si>
  <si>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</si>
  <si>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</si>
  <si>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</si>
  <si>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</si>
  <si>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</si>
  <si>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</si>
  <si>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</si>
  <si>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</si>
  <si>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</si>
  <si>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</si>
  <si>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</si>
  <si>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</si>
  <si>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</si>
  <si>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</si>
  <si>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</si>
  <si>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</si>
  <si>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</si>
  <si>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</si>
  <si>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</si>
  <si>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</si>
  <si>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</si>
  <si>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</si>
  <si>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</si>
  <si>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</si>
  <si>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</si>
  <si>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</si>
  <si>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</si>
  <si>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</si>
  <si>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</si>
  <si>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</si>
  <si>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</si>
  <si>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</si>
  <si>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</si>
  <si>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</si>
  <si>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</si>
  <si>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</si>
  <si>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</si>
  <si>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</si>
  <si>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</si>
  <si>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</si>
  <si>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</si>
  <si>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</si>
  <si>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</si>
  <si>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</si>
  <si>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</si>
  <si>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</si>
  <si>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</si>
  <si>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</si>
  <si>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</si>
  <si>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</si>
  <si>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</si>
  <si>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</si>
  <si>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</si>
  <si>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</si>
  <si>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</si>
  <si>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</si>
  <si>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</si>
  <si>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</si>
  <si>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</si>
  <si>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</si>
  <si>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</si>
  <si>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</si>
  <si>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</si>
  <si>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</si>
  <si>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</si>
  <si>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</si>
  <si>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</si>
  <si>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</si>
  <si>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</si>
  <si>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</si>
  <si>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</si>
  <si>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</si>
  <si>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</si>
  <si>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</si>
  <si>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</si>
  <si>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</si>
  <si>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</si>
  <si>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</si>
  <si>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</si>
  <si>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</si>
  <si>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</si>
  <si>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</si>
  <si>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</si>
  <si>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</si>
  <si>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</si>
  <si>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</si>
  <si>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</si>
  <si>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</si>
  <si>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</si>
  <si>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</si>
  <si>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</si>
  <si>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</si>
  <si>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</si>
  <si>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</si>
  <si>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</si>
  <si>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</si>
  <si>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</si>
  <si>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</si>
  <si>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</si>
  <si>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</si>
  <si>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</si>
  <si>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</si>
  <si>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</si>
  <si>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</si>
  <si>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</si>
  <si>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</si>
  <si>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</si>
  <si>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</si>
  <si>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</si>
  <si>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</si>
  <si>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</si>
  <si>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</si>
  <si>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</si>
  <si>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</si>
  <si>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</si>
  <si>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</si>
  <si>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</si>
  <si>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</si>
  <si>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</si>
  <si>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</si>
  <si>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</si>
  <si>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</si>
  <si>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</si>
  <si>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</si>
  <si>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</si>
  <si>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</si>
  <si>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</si>
  <si>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</si>
  <si>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</si>
  <si>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</si>
  <si>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</si>
  <si>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</si>
  <si>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</si>
  <si>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</si>
  <si>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</si>
  <si>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</si>
  <si>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</si>
  <si>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</si>
  <si>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</si>
  <si>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</si>
  <si>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</si>
  <si>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</si>
  <si>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</si>
  <si>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</si>
  <si>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</si>
  <si>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</si>
  <si>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</si>
  <si>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</si>
  <si>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</si>
  <si>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</si>
  <si>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</si>
  <si>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</si>
  <si>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</si>
  <si>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</si>
  <si>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</si>
  <si>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</si>
  <si>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</si>
  <si>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</si>
  <si>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</si>
  <si>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</si>
  <si>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</si>
  <si>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</si>
  <si>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</si>
  <si>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</si>
  <si>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</si>
  <si>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</si>
  <si>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</si>
  <si>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</si>
  <si>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</si>
  <si>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</si>
  <si>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</si>
  <si>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</si>
  <si>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</si>
  <si>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</si>
  <si>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</si>
  <si>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</si>
  <si>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</si>
  <si>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</si>
  <si>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</si>
  <si>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</si>
  <si>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</si>
  <si>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</si>
  <si>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</si>
  <si>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</si>
  <si>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</si>
  <si>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</si>
  <si>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</si>
  <si>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</si>
  <si>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</si>
  <si>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</si>
  <si>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</si>
  <si>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</si>
  <si>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</si>
  <si>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</si>
  <si>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</si>
  <si>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</si>
  <si>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</si>
  <si>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</si>
  <si>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</si>
  <si>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</si>
  <si>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</si>
  <si>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</si>
  <si>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</si>
  <si>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</si>
  <si>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</si>
  <si>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</si>
  <si>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</si>
  <si>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</si>
  <si>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</si>
  <si>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</si>
  <si>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</si>
  <si>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</si>
  <si>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</si>
  <si>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</si>
  <si>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</si>
  <si>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</si>
  <si>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</si>
  <si>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</si>
  <si>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</si>
  <si>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</si>
  <si>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</si>
  <si>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</si>
  <si>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</si>
  <si>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</si>
  <si>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</si>
  <si>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</si>
  <si>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</si>
  <si>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</si>
  <si>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</si>
  <si>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</si>
  <si>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</si>
  <si>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</si>
  <si>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</si>
  <si>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</si>
  <si>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</si>
  <si>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</si>
  <si>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</si>
  <si>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</si>
  <si>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</si>
  <si>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</si>
  <si>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</si>
  <si>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</si>
  <si>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</si>
  <si>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</si>
  <si>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</si>
  <si>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</si>
  <si>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</si>
  <si>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</si>
  <si>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</si>
  <si>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</si>
  <si>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</si>
  <si>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</si>
  <si>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</si>
  <si>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</si>
  <si>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</si>
  <si>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</si>
  <si>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</si>
  <si>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</si>
  <si>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</si>
  <si>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</si>
  <si>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</si>
  <si>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</si>
  <si>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</si>
  <si>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</si>
  <si>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</si>
  <si>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</si>
  <si>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</si>
  <si>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</si>
  <si>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</si>
  <si>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</si>
  <si>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</si>
  <si>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</si>
  <si>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</si>
  <si>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</si>
  <si>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</si>
  <si>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</si>
  <si>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</si>
  <si>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</si>
  <si>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</si>
  <si>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</si>
  <si>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</si>
  <si>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</si>
  <si>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</si>
  <si>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</si>
  <si>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</si>
  <si>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</si>
  <si>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</si>
  <si>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</si>
  <si>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</si>
  <si>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</si>
  <si>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</si>
  <si>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</si>
  <si>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</si>
  <si>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</si>
  <si>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</si>
  <si>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</si>
  <si>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</si>
  <si>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</si>
  <si>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</si>
  <si>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</si>
  <si>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</si>
  <si>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</si>
  <si>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</si>
  <si>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</si>
  <si>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</si>
  <si>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</si>
  <si>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</si>
  <si>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</si>
  <si>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</si>
  <si>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</si>
  <si>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</si>
  <si>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</si>
  <si>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</si>
  <si>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</si>
  <si>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</si>
  <si>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</si>
  <si>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</si>
  <si>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</si>
  <si>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</si>
  <si>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</si>
  <si>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</si>
  <si>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</si>
  <si>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</si>
  <si>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</si>
  <si>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</si>
  <si>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</si>
  <si>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</si>
  <si>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</si>
  <si>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</si>
  <si>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</si>
  <si>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</si>
  <si>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</si>
  <si>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</si>
  <si>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</si>
  <si>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</si>
  <si>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</si>
  <si>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</si>
  <si>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</si>
  <si>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</si>
  <si>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</si>
  <si>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</si>
  <si>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</si>
  <si>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</si>
  <si>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</si>
  <si>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</si>
  <si>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</si>
  <si>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</si>
  <si>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</si>
  <si>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</si>
  <si>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</si>
  <si>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</si>
  <si>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</si>
  <si>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</si>
  <si>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</si>
  <si>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</si>
  <si>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</si>
  <si>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</si>
  <si>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</si>
  <si>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</si>
  <si>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</si>
  <si>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</si>
  <si>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</si>
  <si>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</si>
  <si>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</si>
  <si>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</si>
  <si>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</si>
  <si>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</si>
  <si>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</si>
  <si>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</si>
  <si>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</si>
  <si>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</si>
  <si>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</si>
  <si>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</si>
  <si>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</si>
  <si>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</si>
  <si>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</si>
  <si>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</si>
  <si>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</si>
  <si>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</si>
  <si>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</si>
  <si>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</si>
  <si>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</si>
  <si>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</si>
  <si>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</si>
  <si>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</si>
  <si>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</si>
  <si>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</si>
  <si>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</si>
  <si>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</si>
  <si>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</si>
  <si>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</si>
  <si>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</si>
  <si>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</si>
  <si>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</si>
  <si>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</si>
  <si>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</si>
  <si>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</si>
  <si>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</si>
  <si>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</si>
  <si>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</si>
  <si>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</si>
  <si>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</si>
  <si>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</si>
  <si>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</si>
  <si>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</si>
  <si>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</si>
  <si>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</si>
  <si>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</si>
  <si>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</si>
  <si>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</si>
  <si>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</si>
  <si>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</si>
  <si>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</si>
  <si>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</si>
  <si>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</si>
  <si>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</si>
  <si>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</si>
  <si>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</si>
  <si>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</si>
  <si>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</si>
  <si>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</si>
  <si>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</si>
  <si>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</si>
  <si>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</si>
  <si>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</si>
  <si>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</si>
  <si>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</si>
  <si>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</si>
  <si>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</si>
  <si>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</si>
  <si>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</si>
  <si>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</si>
  <si>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</si>
  <si>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</si>
  <si>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</si>
  <si>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</si>
  <si>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</si>
  <si>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</si>
  <si>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</si>
  <si>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</si>
  <si>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</si>
  <si>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</si>
  <si>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</si>
  <si>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</si>
  <si>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</si>
  <si>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</si>
  <si>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</si>
  <si>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</si>
  <si>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</si>
  <si>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</si>
  <si>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</si>
  <si>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</si>
  <si>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</si>
  <si>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</si>
  <si>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</si>
  <si>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</si>
  <si>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</si>
  <si>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</si>
  <si>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</si>
  <si>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</si>
  <si>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</si>
  <si>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</si>
  <si>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</si>
  <si>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</si>
  <si>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</si>
  <si>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</si>
  <si>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</si>
  <si>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</si>
  <si>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</si>
  <si>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</si>
  <si>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</si>
  <si>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</si>
  <si>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</si>
  <si>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</si>
  <si>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</si>
  <si>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</si>
  <si>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</si>
  <si>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</si>
  <si>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</si>
  <si>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</si>
  <si>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</si>
  <si>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</si>
  <si>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</si>
  <si>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</si>
  <si>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</si>
  <si>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</si>
  <si>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</si>
  <si>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</si>
  <si>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</si>
  <si>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</si>
  <si>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</si>
  <si>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</si>
  <si>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</si>
  <si>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</si>
  <si>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</si>
  <si>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</si>
  <si>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</si>
  <si>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</si>
  <si>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</si>
  <si>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</si>
  <si>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</si>
  <si>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</si>
  <si>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</si>
  <si>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</si>
  <si>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</si>
  <si>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</si>
  <si>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</si>
  <si>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</si>
  <si>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</si>
  <si>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</si>
  <si>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</si>
  <si>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</si>
  <si>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</si>
  <si>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</si>
  <si>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</si>
  <si>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</si>
  <si>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</si>
  <si>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</si>
  <si>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</si>
  <si>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</si>
  <si>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</si>
  <si>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</si>
  <si>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</si>
  <si>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</si>
  <si>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</si>
  <si>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</si>
  <si>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</si>
  <si>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</si>
  <si>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</si>
  <si>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</si>
  <si>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</si>
  <si>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</si>
  <si>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</si>
  <si>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</si>
  <si>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</si>
  <si>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</si>
  <si>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</si>
  <si>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</si>
  <si>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</si>
  <si>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</si>
  <si>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</si>
  <si>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</si>
  <si>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</si>
  <si>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</si>
  <si>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</si>
  <si>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</si>
  <si>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</si>
  <si>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</si>
  <si>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</si>
  <si>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</si>
  <si>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</si>
  <si>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</si>
  <si>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</si>
  <si>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</si>
  <si>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</si>
  <si>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</si>
  <si>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</si>
  <si>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</si>
  <si>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</si>
  <si>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</si>
  <si>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</si>
  <si>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</si>
  <si>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</si>
  <si>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</si>
  <si>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</si>
  <si>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</si>
  <si>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</si>
  <si>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</si>
  <si>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</si>
  <si>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</si>
  <si>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</si>
  <si>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</si>
  <si>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</si>
  <si>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</si>
  <si>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</si>
  <si>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</si>
  <si>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</si>
  <si>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</si>
  <si>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</si>
  <si>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</si>
  <si>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</si>
  <si>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</si>
  <si>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</si>
  <si>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</si>
  <si>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</si>
  <si>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</si>
  <si>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</si>
  <si>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</si>
  <si>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</si>
  <si>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</si>
  <si>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</si>
  <si>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</si>
  <si>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</si>
  <si>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</si>
  <si>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</si>
  <si>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</si>
  <si>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</si>
  <si>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</si>
  <si>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</si>
  <si>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</si>
  <si>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</si>
  <si>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</si>
  <si>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</si>
  <si>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</si>
  <si>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</si>
  <si>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</si>
  <si>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</si>
  <si>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</si>
  <si>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</si>
  <si>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</si>
  <si>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</si>
  <si>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</si>
  <si>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</si>
  <si>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</si>
  <si>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</si>
  <si>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</si>
  <si>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</si>
  <si>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</si>
  <si>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</si>
  <si>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</si>
  <si>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</si>
  <si>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</si>
  <si>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</si>
  <si>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</si>
  <si>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</si>
  <si>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</si>
  <si>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</si>
  <si>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</si>
  <si>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</si>
  <si>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</si>
  <si>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</si>
  <si>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</si>
  <si>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</si>
  <si>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</si>
  <si>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</si>
  <si>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</si>
  <si>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</si>
  <si>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</si>
  <si>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</si>
  <si>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</si>
  <si>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</si>
  <si>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</si>
  <si>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</si>
  <si>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</si>
  <si>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</si>
  <si>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</si>
  <si>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</si>
  <si>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</si>
  <si>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</si>
  <si>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</si>
  <si>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</si>
  <si>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</si>
  <si>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</si>
  <si>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</si>
  <si>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</si>
  <si>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</si>
  <si>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</si>
  <si>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</si>
  <si>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</si>
  <si>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</si>
  <si>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</si>
  <si>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</si>
  <si>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</si>
  <si>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</si>
  <si>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</si>
  <si>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</si>
  <si>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</si>
  <si>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</si>
  <si>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</si>
  <si>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</si>
  <si>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</si>
  <si>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</si>
  <si>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</si>
  <si>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</si>
  <si>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</si>
  <si>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</si>
  <si>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</si>
  <si>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</si>
  <si>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</si>
  <si>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</si>
  <si>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</si>
  <si>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</si>
  <si>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</si>
  <si>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</si>
  <si>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</si>
  <si>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</si>
  <si>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</si>
  <si>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</si>
  <si>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</si>
  <si>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</si>
  <si>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</si>
  <si>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</si>
  <si>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</si>
  <si>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</si>
  <si>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</si>
  <si>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</si>
  <si>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</si>
  <si>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</si>
  <si>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</si>
  <si>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</si>
  <si>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</si>
  <si>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</si>
  <si>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</si>
  <si>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</si>
  <si>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</si>
  <si>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</si>
  <si>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</si>
  <si>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</si>
  <si>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</si>
  <si>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</si>
  <si>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</si>
  <si>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</si>
  <si>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</si>
  <si>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</si>
  <si>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</si>
  <si>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</si>
  <si>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</si>
  <si>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</si>
  <si>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</si>
  <si>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</si>
  <si>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</si>
  <si>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</si>
  <si>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</si>
  <si>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</si>
  <si>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</si>
  <si>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</si>
  <si>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</si>
  <si>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</si>
  <si>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</si>
  <si>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</si>
  <si>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</si>
  <si>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</si>
  <si>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</si>
  <si>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</si>
  <si>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</si>
  <si>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</si>
  <si>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</si>
  <si>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</si>
  <si>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</si>
  <si>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</si>
  <si>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</si>
  <si>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</si>
  <si>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</si>
  <si>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</si>
  <si>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</si>
  <si>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</si>
  <si>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</si>
  <si>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</si>
  <si>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</si>
  <si>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</si>
  <si>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</si>
  <si>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</si>
  <si>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</si>
  <si>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</si>
  <si>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</si>
  <si>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</si>
  <si>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</si>
  <si>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</si>
  <si>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</si>
  <si>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</si>
  <si>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</si>
  <si>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</si>
  <si>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</si>
  <si>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</si>
  <si>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</si>
  <si>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</si>
  <si>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</si>
  <si>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</si>
  <si>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</si>
  <si>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</si>
  <si>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</si>
  <si>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</si>
  <si>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</si>
  <si>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</si>
  <si>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</si>
  <si>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</si>
  <si>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</si>
  <si>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</si>
  <si>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</si>
  <si>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</si>
  <si>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</si>
  <si>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</si>
  <si>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</si>
  <si>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</si>
  <si>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</si>
  <si>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</si>
  <si>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</si>
  <si>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</si>
  <si>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</si>
  <si>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</si>
  <si>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</si>
  <si>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</si>
  <si>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</si>
  <si>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</si>
  <si>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</si>
  <si>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</si>
  <si>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</si>
  <si>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</si>
  <si>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</si>
  <si>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</si>
  <si>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</si>
  <si>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</si>
  <si>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</si>
  <si>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</si>
  <si>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</si>
  <si>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</si>
  <si>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</si>
  <si>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</si>
  <si>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</si>
  <si>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</si>
  <si>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</si>
  <si>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</si>
  <si>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</si>
  <si>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</si>
  <si>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</si>
  <si>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</si>
  <si>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</si>
  <si>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</si>
  <si>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</si>
  <si>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</si>
  <si>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</si>
  <si>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</si>
  <si>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</si>
  <si>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</si>
  <si>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</si>
  <si>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</si>
  <si>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</si>
  <si>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</si>
  <si>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</si>
  <si>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</si>
  <si>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</si>
  <si>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</si>
  <si>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</si>
  <si>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</si>
  <si>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</si>
  <si>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</si>
  <si>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</si>
  <si>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</si>
  <si>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</si>
  <si>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</si>
  <si>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</si>
  <si>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</si>
  <si>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</si>
  <si>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</si>
  <si>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</si>
  <si>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</si>
  <si>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</si>
  <si>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</si>
  <si>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</si>
  <si>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</si>
  <si>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</si>
  <si>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</si>
  <si>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</si>
  <si>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</si>
  <si>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</si>
  <si>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</si>
  <si>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</si>
  <si>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</si>
  <si>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</si>
  <si>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</si>
  <si>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</si>
  <si>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</si>
  <si>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</si>
  <si>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</si>
  <si>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</si>
  <si>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</si>
  <si>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</si>
  <si>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</si>
  <si>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</si>
  <si>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</si>
  <si>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</si>
  <si>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</si>
  <si>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</si>
  <si>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</si>
  <si>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</si>
  <si>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</si>
  <si>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</si>
  <si>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</si>
  <si>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</si>
  <si>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</si>
  <si>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</si>
  <si>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</si>
  <si>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</si>
  <si>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</si>
  <si>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</si>
  <si>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</si>
  <si>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</si>
  <si>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</si>
  <si>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</si>
  <si>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</si>
  <si>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</si>
  <si>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</si>
  <si>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</si>
  <si>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</si>
  <si>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</si>
  <si>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</si>
  <si>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</si>
  <si>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</si>
  <si>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</si>
  <si>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</si>
  <si>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</si>
  <si>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</si>
  <si>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</si>
  <si>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</si>
  <si>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</si>
  <si>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</si>
  <si>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</si>
  <si>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</si>
  <si>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</si>
  <si>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</si>
  <si>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</si>
  <si>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</si>
  <si>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</si>
  <si>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</si>
  <si>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</si>
  <si>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</si>
  <si>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</si>
  <si>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</si>
  <si>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</si>
  <si>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</si>
  <si>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</si>
  <si>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</si>
  <si>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</si>
  <si>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</si>
  <si>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</si>
  <si>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</si>
  <si>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</si>
  <si>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</si>
  <si>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</si>
  <si>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</si>
  <si>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</si>
  <si>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</si>
  <si>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</si>
  <si>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</si>
  <si>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</si>
  <si>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</si>
  <si>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</si>
  <si>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</si>
  <si>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</si>
  <si>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</si>
  <si>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</si>
  <si>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</si>
  <si>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</si>
  <si>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</si>
  <si>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</si>
  <si>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</si>
  <si>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</si>
  <si>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</si>
  <si>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</si>
  <si>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</si>
  <si>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</si>
  <si>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</si>
  <si>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</si>
  <si>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</si>
  <si>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</si>
  <si>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</si>
  <si>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</si>
  <si>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</si>
  <si>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</si>
  <si>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</si>
  <si>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</si>
  <si>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</si>
  <si>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</si>
  <si>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</si>
  <si>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</si>
  <si>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</si>
  <si>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</si>
  <si>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</si>
  <si>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</si>
  <si>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</si>
  <si>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</si>
  <si>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</si>
  <si>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</si>
  <si>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</si>
  <si>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</si>
  <si>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</si>
  <si>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</si>
  <si>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</si>
  <si>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</si>
  <si>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</si>
  <si>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</si>
  <si>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</si>
  <si>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</si>
  <si>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</si>
  <si>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</si>
  <si>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</si>
  <si>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</si>
  <si>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</si>
  <si>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</si>
  <si>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</si>
  <si>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</si>
  <si>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</si>
  <si>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</si>
  <si>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</si>
  <si>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</si>
  <si>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</si>
  <si>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</si>
  <si>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</si>
  <si>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</si>
  <si>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</si>
  <si>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</si>
  <si>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</si>
  <si>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</si>
  <si>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</si>
  <si>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</si>
  <si>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</si>
  <si>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</si>
  <si>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</si>
  <si>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</si>
  <si>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</si>
  <si>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</si>
  <si>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</si>
  <si>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</si>
  <si>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</si>
  <si>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</si>
  <si>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</si>
  <si>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</si>
  <si>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</si>
  <si>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</si>
  <si>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</si>
  <si>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</si>
  <si>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</si>
  <si>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</si>
  <si>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</si>
  <si>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</si>
  <si>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</si>
  <si>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</si>
  <si>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</si>
  <si>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</si>
  <si>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</si>
  <si>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</si>
  <si>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</si>
  <si>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</si>
  <si>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</si>
  <si>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</si>
  <si>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</si>
  <si>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</si>
  <si>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</si>
  <si>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</si>
  <si>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</si>
  <si>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</si>
  <si>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</si>
  <si>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</si>
  <si>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</si>
  <si>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</si>
  <si>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</si>
  <si>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</si>
  <si>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</si>
  <si>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</si>
  <si>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</si>
  <si>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</si>
  <si>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</si>
  <si>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</si>
  <si>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</si>
  <si>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</si>
  <si>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</si>
  <si>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</si>
  <si>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</si>
  <si>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</si>
  <si>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</si>
  <si>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</si>
  <si>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</si>
  <si>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</si>
  <si>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</si>
  <si>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</si>
  <si>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</si>
  <si>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</si>
  <si>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</si>
  <si>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</si>
  <si>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</si>
  <si>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</si>
  <si>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</si>
  <si>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</si>
  <si>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</si>
  <si>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</si>
  <si>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</si>
  <si>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</si>
  <si>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</si>
  <si>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</si>
  <si>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</si>
  <si>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</si>
  <si>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</si>
  <si>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</si>
  <si>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</si>
  <si>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</si>
  <si>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</si>
  <si>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</si>
  <si>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</si>
  <si>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</si>
  <si>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</si>
  <si>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</si>
  <si>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</si>
  <si>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</si>
  <si>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</si>
  <si>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</si>
  <si>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</si>
  <si>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</si>
  <si>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</si>
  <si>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</si>
  <si>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</si>
  <si>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</si>
  <si>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</si>
  <si>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</si>
  <si>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</si>
  <si>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</si>
  <si>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</si>
  <si>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</si>
  <si>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</si>
  <si>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</si>
  <si>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</si>
  <si>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</si>
  <si>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</si>
  <si>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</si>
  <si>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</si>
  <si>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</si>
  <si>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</si>
  <si>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</si>
  <si>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</si>
  <si>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</si>
  <si>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</si>
  <si>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</si>
  <si>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</si>
  <si>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</si>
  <si>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</si>
  <si>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</si>
  <si>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</si>
  <si>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</si>
  <si>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</si>
  <si>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</si>
  <si>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</si>
  <si>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</si>
  <si>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</si>
  <si>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</si>
  <si>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</si>
  <si>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</si>
  <si>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</si>
  <si>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</si>
  <si>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</si>
  <si>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</si>
  <si>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</si>
  <si>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</si>
  <si>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</si>
  <si>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</si>
  <si>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</si>
  <si>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</si>
  <si>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</si>
  <si>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</si>
  <si>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</si>
  <si>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</si>
  <si>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</si>
  <si>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</si>
  <si>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</si>
  <si>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</si>
  <si>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</si>
  <si>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</si>
  <si>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</si>
  <si>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</si>
  <si>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</si>
  <si>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</si>
  <si>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</si>
  <si>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</si>
  <si>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</si>
  <si>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</si>
  <si>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</si>
  <si>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</si>
  <si>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</si>
  <si>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</si>
  <si>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</si>
  <si>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</si>
  <si>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</si>
  <si>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</si>
  <si>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</si>
  <si>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</si>
  <si>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</si>
  <si>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</si>
  <si>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</si>
  <si>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</si>
  <si>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</si>
  <si>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</si>
  <si>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</si>
  <si>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</si>
  <si>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</si>
  <si>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</si>
  <si>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</si>
  <si>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</si>
  <si>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</si>
  <si>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</si>
  <si>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</si>
  <si>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</si>
  <si>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</si>
  <si>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</si>
  <si>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</si>
  <si>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</si>
  <si>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</si>
  <si>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</si>
  <si>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</si>
  <si>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</si>
  <si>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</si>
  <si>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</si>
  <si>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</si>
  <si>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</si>
  <si>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</si>
  <si>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</si>
  <si>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</si>
  <si>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</si>
  <si>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</si>
  <si>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</si>
  <si>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</si>
  <si>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</si>
  <si>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</si>
  <si>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</si>
  <si>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</si>
  <si>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</si>
  <si>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</si>
  <si>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</si>
  <si>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</si>
  <si>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</si>
  <si>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</si>
  <si>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</si>
  <si>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</si>
  <si>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</si>
  <si>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</si>
  <si>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</si>
  <si>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</si>
  <si>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</si>
  <si>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</si>
  <si>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</si>
  <si>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</si>
  <si>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</si>
  <si>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</si>
  <si>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</si>
  <si>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</si>
  <si>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</si>
  <si>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</si>
  <si>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</si>
  <si>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</si>
  <si>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</si>
  <si>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</si>
  <si>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</si>
  <si>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</si>
  <si>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</si>
  <si>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</si>
  <si>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</si>
  <si>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</si>
  <si>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</si>
  <si>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</si>
  <si>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</si>
  <si>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</si>
  <si>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</si>
  <si>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</si>
  <si>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</si>
  <si>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</si>
  <si>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</si>
  <si>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</si>
  <si>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</si>
  <si>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</si>
  <si>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</si>
  <si>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</si>
  <si>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</si>
  <si>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</si>
  <si>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</si>
  <si>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</si>
  <si>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</si>
  <si>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</si>
  <si>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</si>
  <si>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</si>
  <si>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</si>
  <si>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</si>
  <si>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</si>
  <si>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</si>
  <si>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</si>
  <si>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</si>
  <si>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</si>
  <si>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</si>
  <si>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</si>
  <si>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</si>
  <si>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</si>
  <si>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</si>
  <si>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</si>
  <si>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</si>
  <si>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</si>
  <si>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</si>
  <si>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</si>
  <si>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</si>
  <si>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</si>
  <si>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</si>
  <si>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</si>
  <si>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</si>
  <si>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</si>
  <si>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</si>
  <si>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</si>
  <si>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</si>
  <si>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</si>
  <si>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</si>
  <si>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</si>
  <si>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</si>
  <si>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</si>
  <si>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</si>
  <si>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</si>
  <si>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</si>
  <si>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</si>
  <si>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</si>
  <si>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</si>
  <si>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</si>
  <si>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</si>
  <si>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</si>
  <si>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</si>
  <si>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</si>
  <si>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</si>
  <si>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</si>
  <si>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</si>
  <si>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</si>
  <si>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</si>
  <si>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</si>
  <si>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</si>
  <si>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</si>
  <si>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</si>
  <si>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</si>
  <si>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</si>
  <si>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</si>
  <si>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</si>
  <si>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</si>
  <si>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</si>
  <si>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</si>
  <si>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</si>
  <si>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</si>
  <si>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</si>
  <si>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</si>
  <si>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</si>
  <si>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</si>
  <si>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</si>
  <si>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</si>
  <si>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</si>
  <si>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</si>
  <si>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</si>
  <si>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</si>
  <si>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</si>
  <si>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</si>
  <si>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</si>
  <si>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</si>
  <si>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</si>
  <si>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</si>
  <si>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</si>
  <si>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</si>
  <si>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</si>
  <si>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</si>
  <si>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</si>
  <si>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</si>
  <si>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</si>
  <si>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</si>
  <si>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</si>
  <si>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</si>
  <si>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</si>
  <si>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</si>
  <si>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</si>
  <si>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</si>
  <si>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</si>
  <si>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</si>
  <si>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</si>
  <si>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</si>
  <si>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</si>
  <si>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</si>
  <si>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</si>
  <si>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</si>
  <si>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</si>
  <si>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</si>
  <si>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</si>
  <si>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</si>
  <si>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</si>
  <si>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</si>
  <si>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</si>
  <si>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</si>
  <si>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</si>
  <si>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</si>
  <si>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</si>
  <si>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</si>
  <si>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</si>
  <si>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</si>
  <si>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</si>
  <si>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</si>
  <si>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</si>
  <si>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</si>
  <si>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</si>
  <si>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</si>
  <si>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</si>
  <si>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</si>
  <si>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</si>
  <si>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</si>
  <si>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</si>
  <si>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</si>
  <si>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</si>
  <si>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</si>
  <si>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</si>
  <si>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</si>
  <si>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</si>
  <si>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</si>
  <si>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</si>
  <si>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</si>
  <si>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</si>
  <si>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</si>
  <si>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</si>
  <si>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</si>
  <si>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</si>
  <si>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</si>
  <si>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</si>
  <si>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</si>
  <si>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</si>
  <si>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</si>
  <si>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</si>
  <si>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</si>
  <si>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</si>
  <si>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</si>
  <si>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</si>
  <si>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</si>
  <si>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</si>
  <si>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</si>
  <si>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</si>
  <si>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</si>
  <si>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</si>
  <si>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</si>
  <si>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</si>
  <si>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</si>
  <si>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</si>
  <si>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</si>
  <si>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</si>
  <si>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</si>
  <si>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</si>
  <si>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</si>
  <si>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</si>
  <si>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</si>
  <si>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</si>
  <si>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</si>
  <si>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</si>
  <si>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</si>
  <si>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</si>
  <si>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</si>
  <si>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</si>
  <si>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</si>
  <si>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</si>
  <si>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</si>
  <si>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</si>
  <si>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</si>
  <si>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</si>
  <si>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</si>
  <si>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</si>
  <si>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</si>
  <si>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</si>
  <si>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</si>
  <si>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</si>
  <si>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</si>
  <si>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</si>
  <si>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</si>
  <si>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</si>
  <si>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</si>
  <si>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</si>
  <si>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</si>
  <si>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</si>
  <si>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</si>
  <si>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</si>
  <si>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</si>
  <si>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</si>
  <si>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</si>
  <si>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</si>
  <si>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</si>
  <si>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</si>
  <si>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</si>
  <si>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</si>
  <si>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</si>
  <si>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</si>
  <si>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</si>
  <si>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</si>
  <si>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</si>
  <si>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</si>
  <si>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</si>
  <si>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</si>
  <si>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</si>
  <si>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</si>
  <si>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</si>
  <si>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</si>
  <si>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</si>
  <si>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</si>
  <si>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</si>
  <si>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</si>
  <si>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</si>
  <si>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</si>
  <si>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</si>
  <si>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</si>
  <si>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</si>
  <si>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</si>
  <si>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</si>
  <si>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</si>
  <si>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</si>
  <si>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</si>
  <si>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</si>
  <si>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</si>
  <si>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</si>
  <si>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</si>
  <si>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</si>
  <si>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</si>
  <si>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</si>
  <si>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</si>
  <si>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</si>
  <si>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</si>
  <si>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</si>
  <si>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</si>
  <si>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</si>
  <si>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</si>
  <si>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</si>
  <si>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</si>
  <si>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</si>
  <si>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</si>
  <si>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</si>
  <si>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</si>
  <si>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</si>
  <si>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</si>
  <si>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</si>
  <si>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</si>
  <si>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</si>
  <si>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</si>
  <si>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</si>
  <si>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</si>
  <si>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</si>
  <si>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</si>
  <si>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</si>
  <si>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</si>
  <si>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</si>
  <si>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</si>
  <si>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</si>
  <si>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</si>
  <si>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</si>
  <si>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</si>
  <si>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</si>
  <si>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</si>
  <si>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</si>
  <si>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</si>
  <si>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</si>
  <si>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</si>
  <si>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</si>
  <si>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</si>
  <si>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</si>
  <si>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</si>
  <si>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</si>
  <si>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</si>
  <si>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</si>
  <si>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</si>
  <si>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</si>
  <si>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</si>
  <si>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</si>
  <si>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</si>
  <si>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</si>
  <si>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</si>
  <si>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</si>
  <si>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</si>
  <si>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</si>
  <si>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</si>
  <si>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</si>
  <si>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</si>
  <si>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</si>
  <si>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</si>
  <si>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</si>
  <si>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</si>
  <si>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</si>
  <si>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</si>
  <si>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</si>
  <si>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</si>
  <si>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</si>
  <si>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</si>
  <si>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</si>
  <si>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</si>
  <si>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</si>
  <si>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</si>
  <si>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</si>
  <si>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</si>
  <si>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</si>
  <si>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</si>
  <si>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</si>
  <si>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</si>
  <si>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</si>
  <si>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</si>
  <si>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</si>
  <si>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</si>
  <si>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</si>
  <si>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</si>
  <si>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</si>
  <si>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</si>
  <si>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</si>
  <si>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</si>
  <si>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</si>
  <si>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</si>
  <si>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</si>
  <si>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</si>
  <si>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</si>
  <si>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</si>
  <si>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</si>
  <si>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</si>
  <si>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</si>
  <si>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</si>
  <si>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</si>
  <si>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</si>
  <si>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</si>
  <si>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</si>
  <si>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</si>
  <si>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</si>
  <si>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</si>
  <si>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</si>
  <si>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</si>
  <si>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</si>
  <si>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</si>
  <si>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</si>
  <si>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</si>
  <si>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</si>
  <si>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</si>
  <si>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</si>
  <si>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</si>
  <si>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</si>
  <si>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</si>
  <si>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</si>
  <si>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</si>
  <si>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</si>
  <si>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</si>
  <si>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</si>
  <si>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</si>
  <si>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</si>
  <si>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</si>
  <si>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</si>
  <si>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</si>
  <si>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</si>
  <si>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</si>
  <si>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</si>
  <si>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</si>
  <si>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</si>
  <si>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</si>
  <si>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</si>
  <si>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</si>
  <si>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</si>
  <si>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</si>
  <si>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</si>
  <si>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</si>
  <si>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</si>
  <si>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</si>
  <si>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</si>
  <si>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</si>
  <si>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</si>
  <si>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</si>
  <si>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</si>
  <si>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</si>
  <si>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</si>
  <si>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</si>
  <si>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</si>
  <si>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</si>
  <si>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</si>
  <si>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</si>
  <si>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</si>
  <si>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</si>
  <si>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</si>
  <si>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</si>
  <si>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</si>
  <si>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</si>
  <si>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</si>
  <si>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</si>
  <si>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</si>
  <si>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</si>
  <si>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</si>
  <si>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</si>
  <si>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</si>
  <si>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</si>
  <si>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</si>
  <si>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</si>
  <si>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</si>
  <si>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</si>
  <si>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</si>
  <si>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</si>
  <si>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</si>
  <si>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</si>
  <si>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</si>
  <si>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</si>
  <si>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</si>
  <si>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</si>
  <si>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</si>
  <si>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</si>
  <si>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</si>
  <si>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</si>
  <si>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</si>
  <si>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</si>
  <si>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</si>
  <si>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</si>
  <si>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</si>
  <si>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</si>
  <si>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</si>
  <si>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</si>
  <si>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</si>
  <si>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</si>
  <si>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</si>
  <si>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</si>
  <si>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</si>
  <si>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</si>
  <si>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</si>
  <si>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</si>
  <si>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</si>
  <si>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</si>
  <si>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</si>
  <si>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</si>
  <si>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</si>
  <si>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</si>
  <si>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</si>
  <si>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</si>
  <si>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</si>
  <si>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</si>
  <si>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</si>
  <si>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</si>
  <si>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</si>
  <si>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</si>
  <si>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</si>
  <si>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</si>
  <si>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</si>
  <si>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</si>
  <si>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</si>
  <si>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</si>
  <si>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</si>
  <si>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</si>
  <si>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</si>
  <si>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</si>
  <si>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</si>
  <si>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</si>
  <si>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</si>
  <si>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</si>
  <si>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</si>
  <si>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</si>
  <si>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</si>
  <si>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</si>
  <si>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</si>
  <si>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</si>
  <si>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</si>
  <si>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</si>
  <si>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</si>
  <si>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</si>
  <si>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</si>
  <si>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</si>
  <si>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</si>
  <si>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</si>
  <si>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</si>
  <si>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</si>
  <si>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</si>
  <si>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</si>
  <si>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</si>
  <si>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</si>
  <si>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</si>
  <si>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</si>
  <si>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</si>
  <si>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</si>
  <si>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</si>
  <si>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</si>
  <si>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</si>
  <si>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</si>
  <si>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</si>
  <si>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</si>
  <si>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</si>
  <si>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</si>
  <si>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</si>
  <si>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</si>
  <si>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</si>
  <si>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</si>
  <si>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</si>
  <si>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</si>
  <si>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</si>
  <si>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</si>
  <si>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</si>
  <si>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</si>
  <si>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</si>
  <si>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</si>
  <si>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</si>
  <si>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</si>
  <si>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</si>
  <si>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</si>
  <si>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</si>
  <si>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</si>
  <si>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</si>
  <si>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</si>
  <si>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</si>
  <si>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</si>
  <si>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</si>
  <si>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</si>
  <si>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</si>
  <si>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</si>
  <si>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</si>
  <si>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</si>
  <si>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</si>
  <si>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</si>
  <si>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</si>
  <si>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</si>
  <si>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</si>
  <si>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</si>
  <si>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</si>
  <si>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</si>
  <si>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</si>
  <si>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</si>
  <si>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</si>
  <si>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</si>
  <si>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</si>
  <si>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</si>
  <si>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</si>
  <si>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</si>
  <si>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</si>
  <si>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</si>
  <si>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</si>
  <si>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</si>
  <si>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</si>
  <si>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</si>
  <si>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</si>
  <si>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</si>
  <si>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</si>
  <si>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</si>
  <si>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</si>
  <si>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</si>
  <si>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</si>
  <si>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</si>
  <si>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</si>
  <si>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</si>
  <si>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</si>
  <si>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</si>
  <si>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</si>
  <si>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</si>
  <si>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</si>
  <si>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</si>
  <si>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</si>
  <si>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</si>
  <si>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</si>
  <si>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</si>
  <si>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</si>
  <si>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</si>
  <si>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</si>
  <si>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</si>
  <si>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</si>
  <si>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</si>
  <si>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</si>
  <si>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</si>
  <si>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</si>
  <si>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</si>
  <si>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</si>
  <si>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</si>
  <si>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</si>
  <si>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</si>
  <si>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</si>
  <si>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</si>
  <si>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</si>
  <si>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</si>
  <si>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</si>
  <si>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</si>
  <si>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</si>
  <si>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</si>
  <si>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</si>
  <si>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</si>
  <si>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</si>
  <si>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</si>
  <si>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</si>
  <si>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</si>
  <si>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</si>
  <si>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</si>
  <si>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</si>
  <si>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</si>
  <si>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</si>
  <si>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</si>
  <si>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</si>
  <si>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</si>
  <si>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</si>
  <si>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</si>
  <si>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</si>
  <si>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</si>
  <si>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</si>
  <si>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</si>
  <si>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</si>
  <si>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</si>
  <si>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</si>
  <si>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</si>
  <si>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</si>
  <si>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</si>
  <si>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</si>
  <si>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</si>
  <si>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</si>
  <si>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</si>
  <si>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</si>
  <si>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</si>
  <si>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</si>
  <si>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</si>
  <si>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</si>
  <si>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</si>
  <si>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</si>
  <si>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</si>
  <si>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</si>
  <si>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</si>
  <si>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</si>
  <si>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</si>
  <si>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</si>
  <si>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</si>
  <si>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</si>
  <si>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</si>
  <si>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</si>
  <si>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</si>
  <si>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</si>
  <si>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</si>
  <si>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</si>
  <si>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</si>
  <si>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</si>
  <si>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</si>
  <si>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</si>
  <si>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</si>
  <si>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</si>
  <si>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</si>
  <si>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</si>
  <si>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</si>
  <si>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</si>
  <si>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</si>
  <si>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</si>
  <si>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</si>
  <si>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</si>
  <si>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</si>
  <si>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</si>
  <si>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</si>
  <si>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</si>
  <si>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</si>
  <si>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</si>
  <si>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</si>
  <si>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</si>
  <si>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</si>
  <si>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</si>
  <si>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</si>
  <si>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</si>
  <si>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</si>
  <si>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</si>
  <si>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</si>
  <si>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</si>
  <si>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</si>
  <si>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</si>
  <si>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</si>
  <si>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</si>
  <si>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</si>
  <si>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</si>
  <si>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</si>
  <si>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</si>
  <si>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</si>
  <si>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</si>
  <si>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</si>
  <si>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</si>
  <si>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</si>
  <si>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</si>
  <si>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</si>
  <si>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</si>
  <si>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</si>
  <si>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</si>
  <si>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</si>
  <si>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</si>
  <si>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</si>
  <si>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</si>
  <si>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</si>
  <si>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</si>
  <si>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</si>
  <si>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</si>
  <si>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</si>
  <si>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</si>
  <si>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</si>
  <si>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</si>
  <si>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</si>
  <si>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</si>
  <si>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</si>
  <si>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</si>
  <si>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</si>
  <si>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</si>
  <si>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</si>
  <si>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</si>
  <si>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</si>
  <si>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</si>
  <si>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</si>
  <si>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</si>
  <si>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</si>
  <si>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</si>
  <si>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</si>
  <si>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</si>
  <si>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</si>
  <si>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</si>
  <si>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</si>
  <si>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</si>
  <si>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</si>
  <si>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</si>
  <si>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</si>
  <si>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</si>
  <si>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</si>
  <si>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</si>
  <si>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</si>
  <si>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</si>
  <si>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</si>
  <si>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</si>
  <si>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</si>
  <si>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</si>
  <si>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</si>
  <si>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</si>
  <si>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</si>
  <si>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</si>
  <si>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</si>
  <si>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</si>
  <si>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</si>
  <si>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</si>
  <si>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</si>
  <si>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</si>
  <si>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</si>
  <si>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</si>
  <si>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</si>
  <si>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</si>
  <si>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</si>
  <si>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</si>
  <si>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</si>
  <si>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</si>
  <si>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</si>
  <si>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</si>
  <si>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</si>
  <si>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</si>
  <si>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</si>
  <si>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</si>
  <si>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</si>
  <si>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</si>
  <si>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</si>
  <si>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</si>
  <si>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</si>
  <si>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</si>
  <si>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</si>
  <si>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</si>
  <si>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</si>
  <si>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</si>
  <si>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</si>
  <si>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</si>
  <si>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</si>
  <si>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</si>
  <si>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</si>
  <si>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</si>
  <si>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</si>
  <si>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</si>
  <si>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</si>
  <si>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</si>
  <si>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</si>
  <si>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</si>
  <si>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</si>
  <si>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</si>
  <si>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</si>
  <si>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</si>
  <si>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</si>
  <si>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</si>
  <si>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</si>
  <si>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</si>
  <si>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</si>
  <si>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</si>
  <si>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</si>
  <si>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</si>
  <si>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</si>
  <si>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</si>
  <si>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</si>
  <si>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</si>
  <si>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</si>
  <si>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</si>
  <si>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</si>
  <si>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</si>
  <si>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</si>
  <si>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</si>
  <si>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</si>
  <si>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</si>
  <si>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</si>
  <si>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</si>
  <si>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</si>
  <si>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</si>
  <si>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</si>
  <si>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</si>
  <si>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</si>
  <si>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</si>
  <si>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</si>
  <si>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</si>
  <si>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</si>
  <si>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</si>
  <si>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</si>
  <si>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</si>
  <si>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</si>
  <si>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</si>
  <si>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</si>
  <si>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</si>
  <si>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</si>
  <si>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</si>
  <si>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</si>
  <si>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</si>
  <si>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</si>
  <si>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</si>
  <si>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</si>
  <si>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</si>
  <si>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</si>
  <si>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</si>
  <si>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</si>
  <si>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</si>
  <si>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</si>
  <si>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</si>
  <si>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</si>
  <si>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</si>
  <si>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</si>
  <si>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</si>
  <si>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</si>
  <si>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</si>
  <si>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</si>
  <si>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</si>
  <si>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</si>
  <si>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</si>
  <si>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</si>
  <si>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</si>
  <si>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</si>
  <si>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</si>
  <si>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</si>
  <si>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</si>
  <si>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</si>
  <si>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</si>
  <si>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</si>
  <si>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</si>
  <si>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</si>
  <si>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</si>
  <si>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</si>
  <si>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</si>
  <si>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</si>
  <si>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</si>
  <si>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</si>
  <si>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</si>
  <si>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</si>
  <si>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</si>
  <si>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</si>
  <si>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</si>
  <si>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</si>
  <si>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</si>
  <si>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</si>
  <si>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</si>
  <si>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</si>
  <si>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</si>
  <si>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</si>
  <si>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</si>
  <si>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</si>
  <si>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</si>
  <si>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</si>
  <si>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</si>
  <si>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</si>
  <si>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</si>
  <si>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</si>
  <si>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</si>
  <si>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</si>
  <si>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</si>
  <si>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</si>
  <si>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</si>
  <si>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</si>
  <si>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</si>
  <si>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</si>
  <si>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</si>
  <si>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</si>
  <si>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</si>
  <si>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</si>
  <si>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</si>
  <si>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</si>
  <si>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</si>
  <si>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</si>
  <si>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</si>
  <si>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</si>
  <si>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</si>
  <si>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</si>
  <si>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</si>
  <si>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</si>
  <si>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</si>
  <si>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</si>
  <si>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</si>
  <si>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</si>
  <si>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</si>
  <si>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</si>
  <si>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</si>
  <si>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</si>
  <si>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</si>
  <si>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</si>
  <si>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</si>
  <si>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</si>
  <si>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</si>
  <si>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</si>
  <si>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</si>
  <si>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</si>
  <si>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</si>
  <si>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</si>
  <si>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</si>
  <si>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</si>
  <si>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</si>
  <si>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</si>
  <si>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</si>
  <si>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</si>
  <si>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</si>
  <si>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</si>
  <si>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</si>
  <si>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</si>
  <si>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</si>
  <si>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</si>
  <si>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</si>
  <si>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</si>
  <si>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</si>
  <si>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</si>
  <si>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</si>
  <si>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</si>
  <si>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</si>
  <si>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</si>
  <si>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</si>
  <si>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</si>
  <si>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</si>
  <si>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</si>
  <si>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</si>
  <si>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</si>
  <si>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</si>
  <si>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</si>
  <si>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</si>
  <si>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</si>
  <si>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</si>
  <si>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</si>
  <si>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</si>
  <si>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</si>
  <si>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</si>
  <si>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</si>
  <si>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</si>
  <si>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</si>
  <si>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</si>
  <si>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</si>
  <si>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</si>
  <si>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</si>
  <si>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</si>
  <si>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</si>
  <si>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</si>
  <si>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</si>
  <si>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</si>
  <si>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</si>
  <si>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</si>
  <si>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</si>
  <si>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</si>
  <si>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</si>
  <si>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</si>
  <si>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</si>
  <si>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</si>
  <si>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</si>
  <si>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</si>
  <si>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</si>
  <si>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</si>
  <si>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</si>
  <si>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</si>
  <si>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</si>
  <si>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</si>
  <si>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</si>
  <si>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</si>
  <si>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</si>
  <si>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</si>
  <si>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</si>
  <si>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</si>
  <si>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</si>
  <si>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</si>
  <si>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</si>
  <si>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</si>
  <si>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</si>
  <si>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</si>
  <si>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</si>
  <si>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</si>
  <si>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</si>
  <si>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</si>
  <si>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</si>
  <si>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</si>
  <si>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</si>
  <si>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</si>
  <si>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</si>
  <si>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</si>
  <si>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</si>
  <si>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</si>
  <si>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</si>
  <si>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</si>
  <si>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</si>
  <si>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</si>
  <si>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</si>
  <si>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</si>
  <si>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</si>
  <si>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</si>
  <si>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</si>
  <si>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</si>
  <si>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</si>
  <si>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</si>
  <si>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</si>
  <si>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</si>
  <si>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</si>
  <si>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</si>
  <si>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</si>
  <si>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</si>
  <si>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</si>
  <si>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</si>
  <si>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</si>
  <si>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</si>
  <si>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</si>
  <si>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</si>
  <si>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</si>
  <si>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</si>
  <si>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</si>
  <si>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</si>
  <si>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</si>
  <si>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</si>
  <si>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</si>
  <si>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</si>
  <si>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</si>
  <si>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</si>
  <si>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</si>
  <si>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</si>
  <si>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</si>
  <si>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</si>
  <si>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</si>
  <si>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</si>
  <si>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</si>
  <si>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</si>
  <si>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</si>
  <si>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</si>
  <si>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</si>
  <si>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</si>
  <si>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</si>
  <si>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</si>
  <si>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</si>
  <si>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</si>
  <si>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</si>
  <si>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</si>
  <si>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</si>
  <si>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</si>
  <si>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</si>
  <si>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</si>
  <si>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</si>
  <si>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</si>
  <si>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</si>
  <si>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</si>
  <si>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</si>
  <si>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</si>
  <si>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</si>
  <si>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</si>
  <si>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</si>
  <si>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</si>
  <si>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</si>
  <si>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</si>
  <si>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</si>
  <si>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</si>
  <si>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</si>
  <si>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</si>
  <si>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</si>
  <si>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</si>
  <si>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</si>
  <si>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</si>
  <si>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</si>
  <si>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</si>
  <si>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</si>
  <si>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</si>
  <si>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</si>
  <si>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</si>
  <si>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</si>
  <si>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</si>
  <si>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</si>
  <si>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</si>
  <si>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</si>
  <si>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</si>
  <si>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</si>
  <si>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</si>
  <si>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</si>
  <si>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</si>
  <si>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</si>
  <si>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</si>
  <si>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</si>
  <si>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</si>
  <si>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</si>
  <si>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</si>
  <si>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</si>
  <si>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</si>
  <si>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</si>
  <si>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</si>
  <si>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</si>
  <si>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</si>
  <si>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</si>
  <si>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</si>
  <si>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</si>
  <si>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</si>
  <si>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</si>
  <si>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</si>
  <si>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</si>
  <si>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</si>
  <si>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</si>
  <si>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</si>
  <si>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</si>
  <si>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</si>
  <si>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</si>
  <si>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</si>
  <si>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</si>
  <si>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</si>
  <si>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</si>
  <si>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</si>
  <si>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</si>
  <si>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</si>
  <si>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</si>
  <si>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</si>
  <si>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</si>
  <si>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</si>
  <si>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</si>
  <si>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</si>
  <si>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</si>
  <si>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</si>
  <si>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</si>
  <si>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</si>
  <si>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</si>
  <si>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</si>
  <si>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</si>
  <si>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</si>
  <si>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</si>
  <si>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</si>
  <si>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</si>
  <si>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</si>
  <si>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</si>
  <si>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</si>
  <si>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</si>
  <si>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</si>
  <si>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</si>
  <si>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</si>
  <si>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</si>
  <si>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</si>
  <si>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</si>
  <si>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</si>
  <si>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</si>
  <si>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</si>
  <si>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</si>
  <si>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</si>
  <si>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</si>
  <si>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</si>
  <si>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</si>
  <si>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</si>
  <si>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</si>
  <si>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</si>
  <si>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</si>
  <si>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</si>
  <si>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</si>
  <si>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</si>
  <si>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</si>
  <si>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</si>
  <si>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</si>
  <si>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</si>
  <si>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</si>
  <si>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</si>
  <si>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</si>
  <si>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</si>
  <si>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</si>
  <si>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</si>
  <si>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</si>
  <si>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</si>
  <si>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</si>
  <si>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</si>
  <si>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</si>
  <si>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</si>
  <si>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</si>
  <si>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</si>
  <si>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</si>
  <si>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</si>
  <si>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</si>
  <si>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</si>
  <si>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</si>
  <si>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</si>
  <si>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</si>
  <si>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</si>
  <si>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</si>
  <si>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</si>
  <si>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</si>
  <si>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</si>
  <si>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</si>
  <si>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</si>
  <si>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</si>
  <si>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</si>
  <si>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</si>
  <si>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</si>
  <si>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</si>
  <si>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</si>
  <si>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</si>
  <si>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</si>
  <si>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</si>
  <si>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</si>
  <si>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</si>
  <si>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</si>
  <si>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</si>
  <si>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</si>
  <si>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</si>
  <si>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</si>
  <si>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</si>
  <si>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</si>
  <si>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</si>
  <si>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</si>
  <si>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</si>
  <si>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</si>
  <si>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</si>
  <si>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</si>
  <si>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</si>
  <si>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</si>
  <si>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</si>
  <si>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</si>
  <si>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</si>
  <si>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</si>
  <si>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</si>
  <si>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</si>
  <si>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</si>
  <si>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</si>
  <si>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</si>
  <si>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</si>
  <si>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</si>
  <si>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</si>
  <si>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</si>
  <si>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</si>
  <si>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</si>
  <si>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</si>
  <si>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</si>
  <si>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</si>
  <si>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</si>
  <si>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</si>
  <si>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</si>
  <si>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</si>
  <si>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</si>
  <si>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</si>
  <si>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</si>
  <si>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</si>
  <si>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</si>
  <si>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</si>
  <si>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</si>
  <si>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</si>
  <si>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</si>
  <si>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</si>
  <si>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</si>
  <si>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</si>
  <si>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</si>
  <si>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</si>
  <si>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</si>
  <si>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</si>
  <si>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</si>
  <si>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</si>
  <si>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</si>
  <si>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</si>
  <si>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</si>
  <si>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</si>
  <si>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</si>
  <si>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</si>
  <si>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</si>
  <si>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</si>
  <si>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</si>
  <si>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</si>
  <si>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</si>
  <si>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</si>
  <si>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</si>
  <si>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</si>
  <si>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</si>
  <si>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</si>
  <si>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</si>
  <si>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</si>
  <si>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</si>
  <si>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</si>
  <si>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</si>
  <si>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</si>
  <si>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</si>
  <si>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</si>
  <si>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</si>
  <si>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</si>
  <si>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</si>
  <si>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</si>
  <si>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</si>
  <si>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</si>
  <si>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</si>
  <si>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</si>
  <si>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</si>
  <si>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</si>
  <si>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</si>
  <si>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</si>
  <si>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</si>
  <si>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</si>
  <si>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</si>
  <si>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</si>
  <si>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</si>
  <si>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</si>
  <si>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</si>
  <si>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</si>
  <si>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</si>
  <si>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</si>
  <si>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</si>
  <si>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</si>
  <si>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</si>
  <si>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</si>
  <si>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</si>
  <si>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</si>
  <si>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</si>
  <si>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</si>
  <si>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</si>
  <si>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</si>
  <si>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</si>
  <si>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</si>
  <si>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</si>
  <si>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</si>
  <si>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</si>
  <si>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</si>
  <si>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</si>
  <si>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</si>
  <si>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</si>
  <si>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</si>
  <si>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</si>
  <si>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</si>
  <si>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</si>
  <si>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</si>
  <si>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</si>
  <si>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</si>
  <si>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</si>
  <si>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</si>
  <si>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</si>
  <si>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</si>
  <si>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</si>
  <si>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</si>
  <si>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</si>
  <si>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</si>
  <si>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</si>
  <si>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</si>
  <si>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</si>
  <si>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</si>
  <si>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</si>
  <si>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</si>
  <si>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</si>
  <si>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</si>
  <si>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</si>
  <si>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</si>
  <si>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</si>
  <si>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</si>
  <si>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</si>
  <si>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</si>
  <si>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</si>
  <si>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</si>
  <si>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</si>
  <si>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</si>
  <si>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</si>
  <si>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</si>
  <si>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</si>
  <si>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</si>
  <si>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</si>
  <si>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</si>
  <si>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</si>
  <si>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</si>
  <si>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</si>
  <si>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</si>
  <si>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</si>
  <si>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</si>
  <si>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</si>
  <si>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</si>
  <si>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</si>
  <si>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</si>
  <si>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</si>
  <si>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</si>
  <si>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</si>
  <si>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</si>
  <si>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</si>
  <si>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</si>
  <si>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</si>
  <si>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</si>
  <si>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</si>
  <si>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</si>
  <si>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</si>
  <si>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</si>
  <si>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</si>
  <si>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</si>
  <si>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</si>
  <si>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</si>
  <si>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</si>
  <si>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</si>
  <si>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</si>
  <si>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</si>
  <si>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</si>
  <si>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</si>
  <si>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</si>
  <si>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</si>
  <si>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</si>
  <si>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</si>
  <si>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</si>
  <si>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</si>
  <si>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</si>
  <si>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</si>
  <si>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</si>
  <si>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</si>
  <si>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</si>
  <si>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</si>
  <si>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</si>
  <si>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</si>
  <si>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</si>
  <si>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</si>
  <si>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</si>
  <si>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</si>
  <si>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</si>
  <si>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</si>
  <si>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</si>
  <si>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</si>
  <si>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</si>
  <si>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</si>
  <si>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</si>
  <si>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</si>
  <si>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</si>
  <si>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</si>
  <si>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</si>
  <si>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</si>
  <si>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</si>
  <si>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</si>
  <si>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</si>
  <si>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</si>
  <si>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</si>
  <si>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</si>
  <si>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</si>
  <si>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</si>
  <si>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</si>
  <si>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</si>
  <si>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</si>
  <si>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</si>
  <si>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</si>
  <si>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</si>
  <si>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</si>
  <si>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</si>
  <si>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</si>
  <si>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</si>
  <si>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</si>
  <si>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</si>
  <si>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</si>
  <si>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</si>
  <si>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</si>
  <si>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</si>
  <si>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</si>
  <si>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</si>
  <si>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</si>
  <si>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</si>
  <si>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</si>
  <si>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</si>
  <si>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</si>
  <si>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</si>
  <si>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</si>
  <si>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</si>
  <si>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</si>
  <si>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</si>
  <si>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</si>
  <si>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</si>
  <si>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</si>
  <si>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</si>
  <si>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</si>
  <si>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</si>
  <si>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</si>
  <si>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</si>
  <si>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</si>
  <si>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</si>
  <si>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</si>
  <si>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</si>
  <si>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</si>
  <si>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</si>
  <si>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</si>
  <si>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</si>
  <si>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</si>
  <si>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</si>
  <si>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</si>
  <si>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</si>
  <si>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</si>
  <si>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</si>
  <si>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</si>
  <si>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</si>
  <si>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</si>
  <si>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</si>
  <si>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</si>
  <si>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</si>
  <si>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</si>
  <si>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</si>
  <si>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</si>
  <si>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</si>
  <si>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</si>
  <si>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</si>
  <si>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</si>
  <si>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</si>
  <si>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</si>
  <si>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</si>
  <si>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</si>
  <si>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</si>
  <si>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</si>
  <si>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</si>
  <si>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</si>
  <si>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</si>
  <si>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</si>
  <si>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</si>
  <si>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</si>
  <si>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</si>
  <si>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</si>
  <si>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</si>
  <si>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</si>
  <si>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</si>
  <si>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</si>
  <si>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</si>
  <si>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</si>
  <si>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</si>
  <si>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</si>
  <si>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</si>
  <si>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</si>
  <si>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</si>
  <si>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</si>
  <si>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</si>
  <si>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</si>
  <si>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</si>
  <si>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</si>
  <si>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</si>
  <si>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</si>
  <si>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</si>
  <si>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</si>
  <si>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</si>
  <si>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</si>
  <si>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</si>
  <si>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</si>
  <si>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</si>
  <si>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</si>
  <si>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</si>
  <si>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</si>
  <si>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</si>
  <si>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</si>
  <si>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</si>
  <si>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</si>
  <si>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</si>
  <si>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</si>
  <si>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</si>
  <si>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</si>
  <si>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</si>
  <si>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</si>
  <si>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</si>
  <si>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</si>
  <si>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</si>
  <si>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</si>
  <si>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</si>
  <si>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</si>
  <si>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</si>
  <si>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</si>
  <si>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</si>
  <si>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</si>
  <si>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</si>
  <si>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</si>
  <si>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</si>
  <si>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</si>
  <si>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</si>
  <si>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</si>
  <si>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</si>
  <si>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</si>
  <si>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</si>
  <si>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</si>
  <si>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</si>
  <si>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</si>
  <si>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</si>
  <si>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</si>
  <si>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</si>
  <si>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</si>
  <si>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</si>
  <si>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</si>
  <si>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</si>
  <si>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</si>
  <si>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</si>
  <si>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</si>
  <si>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</si>
  <si>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</si>
  <si>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</si>
  <si>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</si>
  <si>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</si>
  <si>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</si>
  <si>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</si>
  <si>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</si>
  <si>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</si>
  <si>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</si>
  <si>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</si>
  <si>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</si>
  <si>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</si>
  <si>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</si>
  <si>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</si>
  <si>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</si>
  <si>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</si>
  <si>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</si>
  <si>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</si>
  <si>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</si>
  <si>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</si>
  <si>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</si>
  <si>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</si>
  <si>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</si>
  <si>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</si>
  <si>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</si>
  <si>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</si>
  <si>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</si>
  <si>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</si>
  <si>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</si>
  <si>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</si>
  <si>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</si>
  <si>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</si>
  <si>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</si>
  <si>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</si>
  <si>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</si>
  <si>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</si>
  <si>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</si>
  <si>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</si>
  <si>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</si>
  <si>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</si>
  <si>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</si>
  <si>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</si>
  <si>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</si>
  <si>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</si>
  <si>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</si>
  <si>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</si>
  <si>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</si>
  <si>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</si>
  <si>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</si>
  <si>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</si>
  <si>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</si>
  <si>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</si>
  <si>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</si>
  <si>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</si>
  <si>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</si>
  <si>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</si>
  <si>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</si>
  <si>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</si>
  <si>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</si>
  <si>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</si>
  <si>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</si>
  <si>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</si>
  <si>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</si>
  <si>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</si>
  <si>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</si>
  <si>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</si>
  <si>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</si>
  <si>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</si>
  <si>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</si>
  <si>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</si>
  <si>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</si>
  <si>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</si>
  <si>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</si>
  <si>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</si>
  <si>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</si>
  <si>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</si>
  <si>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</si>
  <si>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</si>
  <si>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</si>
  <si>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</si>
  <si>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</si>
  <si>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</si>
  <si>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</si>
  <si>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</si>
  <si>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</si>
  <si>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</si>
  <si>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</si>
  <si>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</si>
  <si>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</si>
  <si>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</si>
  <si>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</si>
  <si>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</si>
  <si>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</si>
  <si>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</si>
  <si>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</si>
  <si>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</si>
  <si>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</si>
  <si>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</si>
  <si>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</si>
  <si>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</si>
  <si>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</si>
  <si>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</si>
  <si>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</si>
  <si>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</si>
  <si>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</si>
  <si>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</si>
  <si>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</si>
  <si>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</si>
  <si>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</si>
  <si>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</si>
  <si>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</si>
  <si>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</si>
  <si>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</si>
  <si>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</si>
  <si>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</si>
  <si>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</si>
  <si>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</si>
  <si>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</si>
  <si>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</si>
  <si>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</si>
  <si>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</si>
  <si>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</si>
  <si>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</si>
  <si>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</si>
  <si>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</si>
  <si>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</si>
  <si>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</si>
  <si>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</si>
  <si>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</si>
  <si>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</si>
  <si>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</si>
  <si>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</si>
  <si>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</si>
  <si>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</si>
  <si>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</si>
  <si>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</si>
  <si>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</si>
  <si>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</si>
  <si>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</si>
  <si>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</si>
  <si>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</si>
  <si>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</si>
  <si>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</si>
  <si>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</si>
  <si>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</si>
  <si>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</si>
  <si>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</si>
  <si>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</si>
  <si>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</si>
  <si>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</si>
  <si>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</si>
  <si>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</si>
  <si>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</si>
  <si>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</si>
  <si>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</si>
  <si>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</si>
  <si>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</si>
  <si>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</si>
  <si>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</si>
  <si>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</si>
  <si>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</si>
  <si>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</si>
  <si>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</si>
  <si>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</si>
  <si>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</si>
  <si>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</si>
  <si>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</si>
  <si>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</si>
  <si>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</si>
  <si>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</si>
  <si>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</si>
  <si>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</si>
  <si>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</si>
  <si>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</si>
  <si>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</si>
  <si>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</si>
  <si>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</si>
  <si>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</si>
  <si>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</si>
  <si>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</si>
  <si>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</si>
  <si>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</si>
  <si>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</si>
  <si>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</si>
  <si>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</si>
  <si>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</si>
  <si>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</si>
  <si>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</si>
  <si>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</si>
  <si>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</si>
  <si>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</si>
  <si>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</si>
  <si>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</si>
  <si>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</si>
  <si>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</si>
  <si>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</si>
  <si>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</si>
  <si>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</si>
  <si>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</si>
  <si>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</si>
  <si>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</si>
  <si>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</si>
  <si>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</si>
  <si>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</si>
  <si>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</si>
  <si>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</si>
  <si>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</si>
  <si>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</si>
  <si>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</si>
  <si>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</si>
  <si>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</si>
  <si>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</si>
  <si>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</si>
  <si>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</si>
  <si>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</si>
  <si>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</si>
  <si>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</si>
  <si>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</si>
  <si>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</si>
  <si>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</si>
  <si>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</si>
  <si>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</si>
  <si>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</si>
  <si>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</si>
  <si>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</si>
  <si>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</si>
  <si>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</si>
  <si>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</si>
  <si>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</si>
  <si>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</si>
  <si>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</si>
  <si>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</si>
  <si>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</si>
  <si>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</si>
  <si>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</si>
  <si>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</si>
  <si>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</si>
  <si>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</si>
  <si>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</si>
  <si>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</si>
  <si>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</si>
  <si>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</si>
  <si>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</si>
  <si>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</si>
  <si>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</si>
  <si>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</si>
  <si>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</si>
  <si>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</si>
  <si>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</si>
  <si>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</si>
  <si>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</si>
  <si>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</si>
  <si>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</si>
  <si>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</si>
  <si>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</si>
  <si>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</si>
  <si>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</si>
  <si>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</si>
  <si>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</si>
  <si>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</si>
  <si>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</si>
  <si>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</si>
  <si>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</si>
  <si>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</si>
  <si>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</si>
  <si>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</si>
  <si>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</si>
  <si>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</si>
  <si>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</si>
  <si>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</si>
  <si>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</si>
  <si>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</si>
  <si>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</si>
  <si>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</si>
  <si>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</si>
  <si>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</si>
  <si>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</si>
  <si>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</si>
  <si>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</si>
  <si>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</si>
  <si>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</si>
  <si>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</si>
  <si>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</si>
  <si>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</si>
  <si>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</si>
  <si>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</si>
  <si>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</si>
  <si>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</si>
  <si>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</si>
  <si>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</si>
  <si>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</si>
  <si>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</si>
  <si>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</si>
  <si>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</si>
  <si>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</si>
  <si>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</si>
  <si>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</si>
  <si>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</si>
  <si>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</si>
  <si>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</si>
  <si>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</si>
  <si>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</si>
  <si>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</si>
  <si>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</si>
  <si>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</si>
  <si>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</si>
  <si>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</si>
  <si>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</si>
  <si>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</si>
  <si>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</si>
  <si>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</si>
  <si>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</si>
  <si>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</si>
  <si>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</si>
  <si>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</si>
  <si>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</si>
  <si>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</si>
  <si>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</si>
  <si>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</si>
  <si>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</si>
  <si>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</si>
  <si>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</si>
  <si>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</si>
  <si>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</si>
  <si>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</si>
  <si>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</si>
  <si>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</si>
  <si>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</si>
  <si>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</si>
  <si>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</si>
  <si>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</si>
  <si>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</si>
  <si>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</si>
  <si>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</si>
  <si>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</si>
  <si>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</si>
  <si>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</si>
  <si>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</si>
  <si>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</si>
  <si>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</si>
  <si>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</si>
  <si>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</si>
  <si>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</si>
  <si>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</si>
  <si>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</si>
  <si>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</si>
  <si>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</si>
  <si>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</si>
  <si>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</si>
  <si>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</si>
  <si>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</si>
  <si>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</si>
  <si>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</si>
  <si>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</si>
  <si>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</si>
  <si>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</si>
  <si>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</si>
  <si>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</si>
  <si>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</si>
  <si>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</si>
  <si>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</si>
  <si>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</si>
  <si>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</si>
  <si>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</si>
  <si>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</si>
  <si>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</si>
  <si>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</si>
  <si>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</si>
  <si>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</si>
  <si>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</si>
  <si>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</si>
  <si>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</si>
  <si>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</si>
  <si>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</si>
  <si>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</si>
  <si>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</si>
  <si>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</si>
  <si>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</si>
  <si>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</si>
  <si>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</si>
  <si>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</si>
  <si>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</si>
  <si>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</si>
  <si>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</si>
  <si>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</si>
  <si>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</si>
  <si>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</si>
  <si>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</si>
  <si>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</si>
  <si>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</si>
  <si>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</si>
  <si>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</si>
  <si>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</si>
  <si>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</si>
  <si>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</si>
  <si>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</si>
  <si>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</si>
  <si>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</si>
  <si>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</si>
  <si>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</si>
  <si>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</si>
  <si>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</si>
  <si>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</si>
  <si>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</si>
  <si>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</si>
  <si>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</si>
  <si>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</si>
  <si>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</si>
  <si>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</si>
  <si>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</si>
  <si>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</si>
  <si>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</si>
  <si>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</si>
  <si>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</si>
  <si>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</si>
  <si>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</si>
  <si>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</si>
  <si>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</si>
  <si>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</si>
  <si>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</si>
  <si>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</si>
  <si>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</si>
  <si>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</si>
  <si>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</si>
  <si>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</si>
  <si>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</si>
  <si>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</si>
  <si>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</si>
  <si>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</si>
  <si>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</si>
  <si>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</si>
  <si>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</si>
  <si>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</si>
  <si>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</si>
  <si>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</si>
  <si>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</si>
  <si>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</si>
  <si>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</si>
  <si>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</si>
  <si>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</si>
  <si>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</si>
  <si>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</si>
  <si>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</si>
  <si>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</si>
  <si>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</si>
  <si>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</si>
  <si>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</si>
  <si>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</si>
  <si>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</si>
  <si>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</si>
  <si>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</si>
  <si>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</si>
  <si>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</si>
  <si>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</si>
  <si>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</si>
  <si>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</si>
  <si>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</si>
  <si>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</si>
  <si>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</si>
  <si>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</si>
  <si>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</si>
  <si>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</si>
  <si>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</si>
  <si>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</si>
  <si>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</si>
  <si>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</si>
  <si>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</si>
  <si>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</si>
  <si>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</si>
  <si>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</si>
  <si>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</si>
  <si>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</si>
  <si>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</si>
  <si>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</si>
  <si>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</si>
  <si>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</si>
  <si>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</si>
  <si>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</si>
  <si>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</si>
  <si>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</si>
  <si>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</si>
  <si>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</si>
  <si>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</si>
  <si>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</si>
  <si>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</si>
  <si>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</si>
  <si>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</si>
  <si>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</si>
  <si>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</si>
  <si>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</si>
  <si>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</si>
  <si>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</si>
  <si>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</si>
  <si>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</si>
  <si>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</si>
  <si>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</si>
  <si>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</si>
  <si>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</si>
  <si>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</si>
  <si>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</si>
  <si>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</si>
  <si>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</si>
  <si>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</si>
  <si>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</si>
  <si>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</si>
  <si>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</si>
  <si>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</si>
  <si>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</si>
  <si>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</si>
  <si>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</si>
  <si>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</si>
  <si>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</si>
  <si>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</si>
  <si>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</si>
  <si>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</si>
  <si>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</si>
  <si>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</si>
  <si>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</si>
  <si>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</si>
  <si>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</si>
  <si>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</si>
  <si>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</si>
  <si>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</si>
  <si>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</si>
  <si>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</si>
  <si>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</si>
  <si>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</si>
  <si>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</si>
  <si>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</si>
  <si>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</si>
  <si>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</si>
  <si>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</si>
  <si>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</si>
  <si>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</si>
  <si>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</si>
  <si>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</si>
  <si>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</si>
  <si>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</si>
  <si>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</si>
  <si>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</si>
  <si>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</si>
  <si>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</si>
  <si>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</si>
  <si>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</si>
  <si>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</si>
  <si>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</si>
  <si>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</si>
  <si>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</si>
  <si>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</si>
  <si>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</si>
  <si>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</si>
  <si>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</si>
  <si>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</si>
  <si>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</si>
  <si>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</si>
  <si>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</si>
  <si>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</si>
  <si>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</si>
  <si>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</si>
  <si>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</si>
  <si>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</si>
  <si>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</si>
  <si>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</si>
  <si>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</si>
  <si>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</si>
  <si>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</si>
  <si>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</si>
  <si>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</si>
  <si>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</si>
  <si>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</si>
  <si>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</si>
  <si>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</si>
  <si>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</si>
  <si>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</si>
  <si>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</si>
  <si>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</si>
  <si>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</si>
  <si>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</si>
  <si>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</si>
  <si>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</si>
  <si>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</si>
  <si>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</si>
  <si>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</si>
  <si>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</si>
  <si>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</si>
  <si>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</si>
  <si>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</si>
  <si>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</si>
  <si>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</si>
  <si>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</si>
  <si>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</si>
  <si>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</si>
  <si>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</si>
  <si>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</si>
  <si>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</si>
  <si>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</si>
  <si>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</si>
  <si>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</si>
  <si>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</si>
  <si>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</si>
  <si>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</si>
  <si>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</si>
  <si>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</si>
  <si>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</si>
  <si>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</si>
  <si>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</si>
  <si>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</si>
  <si>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</si>
  <si>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</si>
  <si>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</si>
  <si>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</si>
  <si>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</si>
  <si>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</si>
  <si>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</si>
  <si>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</si>
  <si>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</si>
  <si>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</si>
  <si>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</si>
  <si>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</si>
  <si>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</si>
  <si>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</si>
  <si>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</si>
  <si>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</si>
  <si>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</si>
  <si>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</si>
  <si>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</si>
  <si>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</si>
  <si>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</si>
  <si>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</si>
  <si>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</si>
  <si>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</si>
  <si>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</si>
  <si>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</si>
  <si>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</si>
  <si>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</si>
  <si>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</si>
  <si>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</si>
  <si>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</si>
  <si>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</si>
  <si>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</si>
  <si>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</si>
  <si>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</si>
  <si>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</si>
  <si>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</si>
  <si>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</si>
  <si>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</si>
  <si>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</si>
  <si>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</si>
  <si>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</si>
  <si>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</si>
  <si>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</si>
  <si>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</si>
  <si>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</si>
  <si>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</si>
  <si>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</si>
  <si>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</si>
  <si>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</si>
  <si>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</si>
  <si>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</si>
  <si>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</si>
  <si>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</si>
  <si>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</si>
  <si>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</si>
  <si>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</si>
  <si>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</si>
  <si>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</si>
  <si>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</si>
  <si>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</si>
  <si>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</si>
  <si>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</si>
  <si>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</si>
  <si>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</si>
  <si>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</si>
  <si>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</si>
  <si>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</si>
  <si>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</si>
  <si>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</si>
  <si>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</si>
  <si>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</si>
  <si>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</si>
  <si>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</si>
  <si>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</si>
  <si>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</si>
  <si>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</si>
  <si>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</si>
  <si>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</si>
  <si>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</si>
  <si>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</si>
  <si>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</si>
  <si>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</si>
  <si>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</si>
  <si>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</si>
  <si>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</si>
  <si>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</si>
  <si>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</si>
  <si>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</si>
  <si>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</si>
  <si>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</si>
  <si>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</si>
  <si>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</si>
  <si>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</si>
  <si>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</si>
  <si>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</si>
  <si>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</si>
  <si>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</si>
  <si>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</si>
  <si>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</si>
  <si>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</si>
  <si>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</si>
  <si>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</si>
  <si>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</si>
  <si>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</si>
  <si>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</si>
  <si>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</si>
  <si>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</si>
  <si>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</si>
  <si>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</si>
  <si>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</si>
  <si>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</si>
  <si>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</si>
  <si>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</si>
  <si>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</si>
  <si>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</si>
  <si>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</si>
  <si>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</si>
  <si>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</si>
  <si>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</si>
  <si>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</si>
  <si>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</si>
  <si>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</si>
  <si>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</si>
  <si>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</si>
  <si>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</si>
  <si>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</si>
  <si>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</si>
  <si>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</si>
  <si>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</si>
  <si>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</si>
  <si>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</si>
  <si>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</si>
  <si>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</si>
  <si>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</si>
  <si>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</si>
  <si>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</si>
  <si>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</si>
  <si>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</si>
  <si>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</si>
  <si>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</si>
  <si>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</si>
  <si>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</si>
  <si>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</si>
  <si>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</si>
  <si>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</si>
  <si>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</si>
  <si>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</si>
  <si>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</si>
  <si>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</si>
  <si>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</si>
  <si>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</si>
  <si>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</si>
  <si>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</si>
  <si>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</si>
  <si>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</si>
  <si>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</si>
  <si>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</si>
  <si>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</si>
  <si>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</si>
  <si>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</si>
  <si>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</si>
  <si>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</si>
  <si>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</si>
  <si>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</si>
  <si>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</si>
  <si>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</si>
  <si>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</si>
  <si>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</si>
  <si>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</si>
  <si>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</si>
  <si>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</si>
  <si>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</si>
  <si>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</si>
  <si>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</si>
  <si>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</si>
  <si>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</si>
  <si>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</si>
  <si>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</si>
  <si>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</si>
  <si>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</si>
  <si>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</si>
  <si>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</si>
  <si>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</si>
  <si>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</si>
  <si>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</si>
  <si>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</si>
  <si>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</si>
  <si>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</si>
  <si>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</si>
  <si>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</si>
  <si>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</si>
  <si>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</si>
  <si>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</si>
  <si>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</si>
  <si>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</si>
  <si>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</si>
  <si>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</si>
  <si>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</si>
  <si>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</si>
  <si>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</si>
  <si>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</si>
  <si>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</si>
  <si>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</si>
  <si>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</si>
  <si>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</si>
  <si>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</si>
  <si>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</si>
  <si>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</si>
  <si>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</si>
  <si>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</si>
  <si>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</si>
  <si>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</si>
  <si>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</si>
  <si>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</si>
  <si>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</si>
  <si>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</si>
  <si>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</si>
  <si>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</si>
  <si>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</si>
  <si>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</si>
  <si>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</si>
  <si>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</si>
  <si>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</si>
  <si>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</si>
  <si>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</si>
  <si>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</si>
  <si>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</si>
  <si>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</si>
  <si>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</si>
  <si>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</si>
  <si>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</si>
  <si>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</si>
  <si>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</si>
  <si>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</si>
  <si>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</si>
  <si>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</si>
  <si>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</si>
  <si>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</si>
  <si>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</si>
  <si>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</si>
  <si>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</si>
  <si>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</si>
  <si>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</si>
  <si>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</si>
  <si>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</si>
  <si>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</si>
  <si>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</si>
  <si>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</si>
  <si>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</si>
  <si>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</si>
  <si>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</si>
  <si>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</si>
  <si>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</si>
  <si>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</si>
  <si>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</si>
  <si>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</si>
  <si>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</si>
  <si>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</si>
  <si>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</si>
  <si>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</si>
  <si>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</si>
  <si>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</si>
  <si>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</si>
  <si>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</si>
  <si>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</si>
  <si>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</si>
  <si>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</si>
  <si>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</si>
  <si>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</si>
  <si>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</si>
  <si>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</si>
  <si>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</si>
  <si>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</si>
  <si>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</si>
  <si>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</si>
  <si>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</si>
  <si>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</si>
  <si>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</si>
  <si>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</si>
  <si>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</si>
  <si>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</si>
  <si>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</si>
  <si>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</si>
  <si>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</si>
  <si>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</si>
  <si>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</si>
  <si>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</si>
  <si>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</si>
  <si>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</si>
  <si>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</si>
  <si>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</si>
  <si>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</si>
  <si>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</si>
  <si>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</si>
  <si>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</si>
  <si>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</si>
  <si>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</si>
  <si>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</si>
  <si>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</si>
  <si>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</si>
  <si>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</si>
  <si>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</si>
  <si>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</si>
  <si>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</si>
  <si>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</si>
  <si>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</si>
  <si>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</si>
  <si>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</si>
  <si>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</si>
  <si>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</si>
  <si>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</si>
  <si>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</si>
  <si>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</si>
  <si>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</si>
  <si>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</si>
  <si>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</si>
  <si>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</si>
  <si>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</si>
  <si>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</si>
  <si>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</si>
  <si>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</si>
  <si>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</si>
  <si>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</si>
  <si>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</si>
  <si>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</si>
  <si>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</si>
  <si>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</si>
  <si>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</si>
  <si>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</si>
  <si>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</si>
  <si>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</si>
  <si>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</si>
  <si>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</si>
  <si>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</si>
  <si>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</si>
  <si>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</si>
  <si>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</si>
  <si>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</si>
  <si>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</si>
  <si>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</si>
  <si>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</si>
  <si>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</si>
  <si>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</si>
  <si>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</si>
  <si>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</si>
  <si>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</si>
  <si>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</si>
  <si>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</si>
  <si>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</si>
  <si>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</si>
  <si>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</si>
  <si>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</si>
  <si>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</si>
  <si>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</si>
  <si>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</si>
  <si>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</si>
  <si>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</si>
  <si>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</si>
  <si>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</si>
  <si>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</si>
  <si>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</si>
  <si>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</si>
  <si>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</si>
  <si>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</si>
  <si>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</si>
  <si>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</si>
  <si>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</si>
  <si>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</si>
  <si>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</si>
  <si>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</si>
  <si>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</si>
  <si>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</si>
  <si>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</si>
  <si>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</si>
  <si>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</si>
  <si>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</si>
  <si>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</si>
  <si>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</si>
  <si>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</si>
  <si>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</si>
  <si>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</si>
  <si>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</si>
  <si>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</si>
  <si>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</si>
  <si>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</si>
  <si>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</si>
  <si>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</si>
  <si>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</si>
  <si>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</si>
  <si>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</si>
  <si>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</si>
  <si>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</si>
  <si>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</si>
  <si>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</si>
  <si>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</si>
  <si>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</si>
  <si>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</si>
  <si>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</si>
  <si>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</si>
  <si>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</si>
  <si>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</si>
  <si>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</si>
  <si>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</si>
  <si>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</si>
  <si>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</si>
  <si>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</si>
  <si>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</si>
  <si>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</si>
  <si>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</si>
  <si>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</si>
  <si>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</si>
  <si>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</si>
  <si>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</si>
  <si>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</si>
  <si>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</si>
  <si>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</si>
  <si>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</si>
  <si>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</si>
  <si>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</si>
  <si>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</si>
  <si>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</si>
  <si>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</si>
  <si>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</si>
  <si>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</si>
  <si>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</si>
  <si>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</si>
  <si>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</si>
  <si>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</si>
  <si>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</si>
  <si>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</si>
  <si>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</si>
  <si>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</si>
  <si>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</si>
  <si>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</si>
  <si>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</si>
  <si>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</si>
  <si>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</si>
  <si>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</si>
  <si>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</si>
  <si>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</si>
  <si>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</si>
  <si>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</si>
  <si>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</si>
  <si>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</si>
  <si>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</si>
  <si>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</si>
  <si>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</si>
  <si>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</si>
  <si>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</si>
  <si>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</si>
  <si>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</si>
  <si>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</si>
  <si>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</si>
  <si>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</si>
  <si>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</si>
  <si>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</si>
  <si>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</si>
  <si>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</si>
  <si>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</si>
  <si>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</si>
  <si>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</si>
  <si>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</si>
  <si>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</si>
  <si>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</si>
  <si>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</si>
  <si>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</si>
  <si>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</si>
  <si>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</si>
  <si>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</si>
  <si>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</si>
  <si>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</si>
  <si>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</si>
  <si>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</si>
  <si>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</si>
  <si>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</si>
  <si>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</si>
  <si>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</si>
  <si>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</si>
  <si>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</si>
  <si>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</si>
  <si>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</si>
  <si>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</si>
  <si>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</si>
  <si>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</si>
  <si>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</si>
  <si>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</si>
  <si>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</si>
  <si>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</si>
  <si>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</si>
  <si>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</si>
  <si>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</si>
  <si>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</si>
  <si>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</si>
  <si>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</si>
  <si>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</si>
  <si>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</si>
  <si>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</si>
  <si>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</si>
  <si>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</si>
  <si>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</si>
  <si>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</si>
  <si>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</si>
  <si>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</si>
  <si>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</si>
  <si>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</si>
  <si>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</si>
  <si>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</si>
  <si>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</si>
  <si>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</si>
  <si>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</si>
  <si>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</si>
  <si>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</si>
  <si>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</si>
  <si>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</si>
  <si>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</si>
  <si>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</si>
  <si>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</si>
  <si>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</si>
  <si>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</si>
  <si>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</si>
  <si>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</si>
  <si>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</si>
  <si>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</si>
  <si>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</si>
  <si>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</si>
  <si>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</si>
  <si>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</si>
  <si>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</si>
  <si>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</si>
  <si>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</si>
  <si>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</si>
  <si>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</si>
  <si>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</si>
  <si>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</si>
  <si>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</si>
  <si>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</si>
  <si>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</si>
  <si>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</si>
  <si>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</si>
  <si>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</si>
  <si>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</si>
  <si>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</si>
  <si>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</si>
  <si>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</si>
  <si>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</si>
  <si>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</si>
  <si>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</si>
  <si>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</si>
  <si>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</si>
  <si>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</si>
  <si>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</si>
  <si>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</si>
  <si>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</si>
  <si>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</si>
  <si>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</si>
  <si>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</si>
  <si>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</si>
  <si>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</si>
  <si>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</si>
  <si>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</si>
  <si>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</si>
  <si>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</si>
  <si>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</si>
  <si>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</si>
  <si>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</si>
  <si>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</si>
  <si>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</si>
  <si>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</si>
  <si>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</si>
  <si>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</si>
  <si>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</si>
  <si>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</si>
  <si>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</si>
  <si>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</si>
  <si>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</si>
  <si>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</si>
  <si>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</si>
  <si>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</si>
  <si>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</si>
  <si>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</si>
  <si>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</si>
  <si>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</si>
  <si>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</si>
  <si>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</si>
  <si>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</si>
  <si>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</si>
  <si>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</si>
  <si>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</si>
  <si>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</si>
  <si>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</si>
  <si>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</si>
  <si>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</si>
  <si>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</si>
  <si>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</si>
  <si>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</si>
  <si>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</si>
  <si>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</si>
  <si>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</si>
  <si>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</si>
  <si>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</si>
  <si>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</si>
  <si>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</si>
  <si>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</si>
  <si>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</si>
  <si>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</si>
  <si>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</si>
  <si>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</si>
  <si>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</si>
  <si>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</si>
  <si>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</si>
  <si>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</si>
  <si>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</si>
  <si>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</si>
  <si>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</si>
  <si>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</si>
  <si>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</si>
  <si>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</si>
  <si>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</si>
  <si>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</si>
  <si>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</si>
  <si>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</si>
  <si>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</si>
  <si>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</si>
  <si>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</si>
  <si>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</si>
  <si>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</si>
  <si>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</si>
  <si>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</si>
  <si>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</si>
  <si>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</si>
  <si>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</si>
  <si>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</si>
  <si>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</si>
  <si>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</si>
  <si>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</si>
  <si>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</si>
  <si>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</si>
  <si>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</si>
  <si>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</si>
  <si>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</si>
  <si>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</si>
  <si>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</si>
  <si>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</si>
  <si>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</si>
  <si>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</si>
  <si>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</si>
  <si>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</si>
  <si>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</si>
  <si>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</si>
  <si>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</si>
  <si>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</si>
  <si>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</si>
  <si>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</si>
  <si>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</si>
  <si>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</si>
  <si>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</si>
  <si>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</si>
  <si>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</si>
  <si>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</si>
  <si>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</si>
  <si>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</si>
  <si>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</si>
  <si>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</si>
  <si>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</si>
  <si>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</si>
  <si>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</si>
  <si>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</si>
  <si>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</si>
  <si>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</si>
  <si>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</si>
  <si>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</si>
  <si>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</si>
  <si>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</si>
  <si>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</si>
  <si>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</si>
  <si>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</si>
  <si>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</si>
  <si>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</si>
  <si>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</si>
  <si>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</si>
  <si>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</si>
  <si>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</si>
  <si>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</si>
  <si>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</si>
  <si>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</si>
  <si>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</si>
  <si>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</si>
  <si>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</si>
  <si>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</si>
  <si>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</si>
  <si>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</si>
  <si>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</si>
  <si>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</si>
  <si>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</si>
  <si>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</si>
  <si>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</si>
  <si>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</si>
  <si>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</si>
  <si>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</si>
  <si>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</si>
  <si>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</si>
  <si>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</si>
  <si>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</si>
  <si>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</si>
  <si>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</si>
  <si>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</si>
  <si>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</si>
  <si>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</si>
  <si>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</si>
  <si>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</si>
  <si>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</si>
  <si>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</si>
  <si>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</si>
  <si>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</si>
  <si>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</si>
  <si>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</si>
  <si>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</si>
  <si>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</si>
  <si>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</si>
  <si>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</si>
  <si>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</si>
  <si>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</si>
  <si>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</si>
  <si>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</si>
  <si>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</si>
  <si>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</si>
  <si>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</si>
  <si>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</si>
  <si>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</si>
  <si>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</si>
  <si>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</si>
  <si>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</si>
  <si>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</si>
  <si>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</si>
  <si>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</si>
  <si>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</si>
  <si>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</si>
  <si>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</si>
  <si>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</si>
  <si>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</si>
  <si>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</si>
  <si>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</si>
  <si>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</si>
  <si>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</si>
  <si>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</si>
  <si>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</si>
  <si>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</si>
  <si>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</si>
  <si>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</si>
  <si>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</si>
  <si>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</si>
  <si>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</si>
  <si>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</si>
  <si>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</si>
  <si>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</si>
  <si>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</si>
  <si>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</si>
  <si>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</si>
  <si>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</si>
  <si>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</si>
  <si>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</si>
  <si>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</si>
  <si>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</si>
  <si>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</si>
  <si>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</si>
  <si>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</si>
  <si>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</si>
  <si>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</si>
  <si>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</si>
  <si>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</si>
  <si>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</si>
  <si>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</si>
  <si>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</si>
  <si>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</si>
  <si>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</si>
  <si>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</si>
  <si>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</si>
  <si>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</si>
  <si>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</si>
  <si>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</si>
  <si>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</si>
  <si>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</si>
  <si>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</si>
  <si>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</si>
  <si>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</si>
  <si>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</si>
  <si>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</si>
  <si>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</si>
  <si>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</si>
  <si>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</si>
  <si>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</si>
  <si>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</si>
  <si>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</si>
  <si>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</si>
  <si>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</si>
  <si>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</si>
  <si>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</si>
  <si>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</si>
  <si>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</si>
  <si>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</si>
  <si>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</si>
  <si>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</si>
  <si>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</si>
  <si>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</si>
  <si>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</si>
  <si>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</si>
  <si>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</si>
  <si>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</si>
  <si>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</si>
  <si>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</si>
  <si>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</si>
  <si>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</si>
  <si>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</si>
  <si>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</si>
  <si>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</si>
  <si>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</si>
  <si>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</si>
  <si>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</si>
  <si>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</si>
  <si>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</si>
  <si>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</si>
  <si>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</si>
  <si>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</si>
  <si>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</si>
  <si>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</si>
  <si>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</si>
  <si>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</si>
  <si>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</si>
  <si>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</si>
  <si>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</si>
  <si>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</si>
  <si>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</si>
  <si>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</si>
  <si>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</si>
  <si>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</si>
  <si>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</si>
  <si>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</si>
  <si>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</si>
  <si>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</si>
  <si>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</si>
  <si>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</si>
  <si>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</si>
  <si>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</si>
  <si>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</si>
  <si>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</si>
  <si>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</si>
  <si>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</si>
  <si>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</si>
  <si>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</si>
  <si>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</si>
  <si>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</si>
  <si>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</si>
  <si>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</si>
  <si>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</si>
  <si>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</si>
  <si>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</si>
  <si>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</si>
  <si>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</si>
  <si>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</si>
  <si>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</si>
  <si>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</si>
  <si>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</si>
  <si>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</si>
  <si>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</si>
  <si>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</si>
  <si>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</si>
  <si>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</si>
  <si>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</si>
  <si>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</si>
  <si>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</si>
  <si>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</si>
  <si>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</si>
  <si>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</si>
  <si>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</si>
  <si>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</si>
  <si>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</si>
  <si>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</si>
  <si>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</si>
  <si>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</si>
  <si>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</si>
  <si>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</si>
  <si>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</si>
  <si>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</si>
  <si>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</si>
  <si>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</si>
  <si>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</si>
  <si>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</si>
  <si>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</si>
  <si>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</si>
  <si>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</si>
  <si>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</si>
  <si>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</si>
  <si>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</si>
  <si>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</si>
  <si>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</si>
  <si>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</si>
  <si>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</si>
  <si>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</si>
  <si>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</si>
  <si>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</si>
  <si>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</si>
  <si>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</si>
  <si>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</si>
  <si>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</si>
  <si>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</si>
  <si>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</si>
  <si>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</si>
  <si>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</si>
  <si>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</si>
  <si>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</si>
  <si>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</si>
  <si>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</si>
  <si>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</si>
  <si>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</si>
  <si>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</si>
  <si>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</si>
  <si>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</si>
  <si>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</si>
  <si>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</si>
  <si>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</si>
  <si>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</si>
  <si>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</si>
  <si>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</si>
  <si>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</si>
  <si>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</si>
  <si>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</si>
  <si>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</si>
  <si>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</si>
  <si>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</si>
  <si>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</si>
  <si>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</si>
  <si>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</si>
  <si>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</si>
  <si>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</si>
  <si>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</si>
  <si>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</si>
  <si>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</si>
  <si>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</si>
  <si>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</si>
  <si>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</si>
  <si>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</si>
  <si>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</si>
  <si>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</si>
  <si>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</si>
  <si>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</si>
  <si>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</si>
  <si>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</si>
  <si>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</si>
  <si>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</si>
  <si>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</si>
  <si>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</si>
  <si>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</si>
  <si>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</si>
  <si>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</si>
  <si>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</si>
  <si>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</si>
  <si>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</si>
  <si>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</si>
  <si>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</si>
  <si>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</si>
  <si>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</si>
  <si>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</si>
  <si>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</si>
  <si>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</si>
  <si>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</si>
  <si>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</si>
  <si>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</si>
  <si>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</si>
  <si>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</si>
  <si>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</si>
  <si>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</si>
  <si>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</si>
  <si>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</si>
  <si>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</si>
  <si>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</si>
  <si>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</si>
  <si>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</si>
  <si>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</si>
  <si>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</si>
  <si>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</si>
  <si>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</si>
  <si>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</si>
  <si>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</si>
  <si>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</si>
  <si>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</si>
  <si>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</si>
  <si>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</si>
  <si>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</si>
  <si>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</si>
  <si>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</si>
  <si>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</si>
  <si>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</si>
  <si>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</si>
  <si>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</si>
  <si>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</si>
  <si>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</si>
  <si>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</si>
  <si>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</si>
  <si>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</si>
  <si>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</si>
  <si>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</si>
  <si>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</si>
  <si>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</si>
  <si>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</si>
  <si>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</si>
  <si>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</si>
  <si>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</si>
  <si>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</si>
  <si>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</si>
  <si>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</si>
  <si>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</si>
  <si>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</si>
  <si>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</si>
  <si>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</si>
  <si>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</si>
  <si>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</si>
  <si>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</si>
  <si>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</si>
  <si>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</si>
  <si>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</si>
  <si>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</si>
  <si>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</si>
  <si>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</si>
  <si>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</si>
  <si>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</si>
  <si>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</si>
  <si>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</si>
  <si>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</si>
  <si>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</si>
  <si>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</si>
  <si>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</si>
  <si>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</si>
  <si>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</si>
  <si>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</si>
  <si>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</si>
  <si>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</si>
  <si>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</si>
  <si>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</si>
  <si>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</si>
  <si>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</si>
  <si>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</si>
  <si>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</si>
  <si>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</si>
  <si>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</si>
  <si>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</si>
  <si>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</si>
  <si>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</si>
  <si>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</si>
  <si>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</si>
  <si>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</si>
  <si>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</si>
  <si>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</si>
  <si>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</si>
  <si>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</si>
  <si>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</si>
  <si>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</si>
  <si>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</si>
  <si>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</si>
  <si>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</si>
  <si>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</si>
  <si>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</si>
  <si>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</si>
  <si>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</si>
  <si>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</si>
  <si>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</si>
  <si>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</si>
  <si>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</si>
  <si>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</si>
  <si>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</si>
  <si>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</si>
  <si>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</si>
  <si>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</si>
  <si>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</si>
  <si>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</si>
  <si>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</si>
  <si>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</si>
  <si>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</si>
  <si>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</si>
  <si>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</si>
  <si>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</si>
  <si>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</si>
  <si>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</si>
  <si>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</si>
  <si>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</si>
  <si>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</si>
  <si>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</si>
  <si>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</si>
  <si>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</si>
  <si>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</si>
  <si>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</si>
  <si>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</si>
  <si>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</si>
  <si>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</si>
  <si>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</si>
  <si>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</si>
  <si>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</si>
  <si>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</si>
  <si>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</si>
  <si>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</si>
  <si>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</si>
  <si>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</si>
  <si>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</si>
  <si>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</si>
  <si>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</si>
  <si>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</si>
  <si>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</si>
  <si>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</si>
  <si>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</si>
  <si>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</si>
  <si>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</si>
  <si>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</si>
  <si>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</si>
  <si>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</si>
  <si>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</si>
  <si>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</si>
  <si>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</si>
  <si>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</si>
  <si>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</si>
  <si>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</si>
  <si>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</si>
  <si>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</si>
  <si>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</si>
  <si>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</si>
  <si>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</si>
  <si>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</si>
  <si>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</si>
  <si>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</si>
  <si>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</si>
  <si>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</si>
  <si>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</si>
  <si>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</si>
  <si>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</si>
  <si>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</si>
  <si>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</si>
  <si>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</si>
  <si>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</si>
  <si>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</si>
  <si>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</si>
  <si>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</si>
  <si>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</si>
  <si>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</si>
  <si>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</si>
  <si>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</si>
  <si>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</si>
  <si>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</si>
  <si>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</si>
  <si>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</si>
  <si>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</si>
  <si>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</si>
  <si>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</si>
  <si>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</si>
  <si>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</si>
  <si>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</si>
  <si>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</si>
  <si>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</si>
  <si>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</si>
  <si>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</si>
  <si>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</si>
  <si>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</si>
  <si>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</si>
  <si>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</si>
  <si>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</si>
  <si>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</si>
  <si>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</si>
  <si>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</si>
  <si>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</si>
  <si>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</si>
  <si>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</si>
  <si>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</si>
  <si>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</si>
  <si>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</si>
  <si>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</si>
  <si>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</si>
  <si>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</si>
  <si>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</si>
  <si>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</si>
  <si>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</si>
  <si>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</si>
  <si>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</si>
  <si>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</si>
  <si>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</si>
  <si>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</si>
  <si>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</si>
  <si>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</si>
  <si>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</si>
  <si>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</si>
  <si>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</si>
  <si>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</si>
  <si>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</si>
  <si>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</si>
  <si>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</si>
  <si>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</si>
  <si>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</si>
  <si>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</si>
  <si>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</si>
  <si>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</si>
  <si>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</si>
  <si>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</si>
  <si>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</si>
  <si>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</si>
  <si>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</si>
  <si>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</si>
  <si>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</si>
  <si>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</si>
  <si>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</si>
  <si>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</si>
  <si>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</si>
  <si>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</si>
  <si>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</si>
  <si>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</si>
  <si>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</si>
  <si>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</si>
  <si>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</si>
  <si>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</si>
  <si>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</si>
  <si>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</si>
  <si>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</si>
  <si>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</si>
  <si>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</si>
  <si>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</si>
  <si>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</si>
  <si>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</si>
  <si>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</si>
  <si>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</si>
  <si>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</si>
  <si>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</si>
  <si>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</si>
  <si>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</si>
  <si>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</si>
  <si>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</si>
  <si>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</si>
  <si>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</si>
  <si>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</si>
  <si>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</si>
  <si>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</si>
  <si>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</si>
  <si>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</si>
  <si>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</si>
  <si>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</si>
  <si>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</si>
  <si>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</si>
  <si>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</si>
  <si>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</si>
  <si>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</si>
  <si>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</si>
  <si>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</si>
  <si>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</si>
  <si>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</si>
  <si>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</si>
  <si>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</si>
  <si>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</si>
  <si>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</si>
  <si>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</si>
  <si>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</si>
  <si>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</si>
  <si>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</si>
  <si>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</si>
  <si>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</si>
  <si>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</si>
  <si>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</si>
  <si>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</si>
  <si>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</si>
  <si>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</si>
  <si>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</si>
  <si>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</si>
  <si>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</si>
  <si>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</si>
  <si>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</si>
  <si>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</si>
  <si>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</si>
  <si>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</si>
  <si>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</si>
  <si>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</si>
  <si>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</si>
  <si>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</si>
  <si>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</si>
  <si>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</si>
  <si>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</si>
  <si>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</si>
  <si>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</si>
  <si>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</si>
  <si>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</si>
  <si>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</si>
  <si>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</si>
  <si>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</si>
  <si>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</si>
  <si>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</si>
  <si>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</si>
  <si>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</si>
  <si>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</si>
  <si>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</si>
  <si>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</si>
  <si>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</si>
  <si>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</si>
  <si>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</si>
  <si>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</si>
  <si>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</si>
  <si>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</si>
  <si>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</si>
  <si>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</si>
  <si>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</si>
  <si>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</si>
  <si>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</si>
  <si>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</si>
  <si>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</si>
  <si>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</si>
  <si>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</si>
  <si>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</si>
  <si>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</si>
  <si>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</si>
  <si>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</si>
  <si>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</si>
  <si>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</si>
  <si>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</si>
  <si>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</si>
  <si>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</si>
  <si>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</si>
  <si>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</si>
  <si>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</si>
  <si>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</si>
  <si>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</si>
  <si>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</si>
  <si>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</si>
  <si>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</si>
  <si>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</si>
  <si>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</si>
  <si>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</si>
  <si>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</si>
  <si>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</si>
  <si>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</si>
  <si>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</si>
  <si>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</si>
  <si>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</si>
  <si>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</si>
  <si>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</si>
  <si>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</si>
  <si>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</si>
  <si>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</si>
  <si>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</si>
  <si>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</si>
  <si>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</si>
  <si>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</si>
  <si>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</si>
  <si>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</si>
  <si>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</si>
  <si>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</si>
  <si>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</si>
  <si>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</si>
  <si>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</si>
  <si>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</si>
  <si>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</si>
  <si>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</si>
  <si>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</si>
  <si>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</si>
  <si>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</si>
  <si>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</si>
  <si>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</si>
  <si>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</si>
  <si>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</si>
  <si>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</si>
  <si>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</si>
  <si>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</si>
  <si>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</si>
  <si>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</si>
  <si>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</si>
  <si>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</si>
  <si>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</si>
  <si>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</si>
  <si>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</si>
  <si>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</si>
  <si>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</si>
  <si>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</si>
  <si>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</si>
  <si>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</si>
  <si>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</si>
  <si>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</si>
  <si>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</si>
  <si>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</si>
  <si>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</si>
  <si>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</si>
  <si>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</si>
  <si>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</si>
  <si>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</si>
  <si>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</si>
  <si>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</si>
  <si>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</si>
  <si>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</si>
  <si>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</si>
  <si>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</si>
  <si>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</si>
  <si>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</si>
  <si>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</si>
  <si>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</si>
  <si>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</si>
  <si>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</si>
  <si>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</si>
  <si>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</si>
  <si>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</si>
  <si>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</si>
  <si>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</si>
  <si>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</si>
  <si>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</si>
  <si>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</si>
  <si>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</si>
  <si>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</si>
  <si>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</si>
  <si>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</si>
  <si>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</si>
  <si>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</si>
  <si>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</si>
  <si>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</si>
  <si>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</si>
  <si>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</si>
  <si>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</si>
  <si>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</si>
  <si>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</si>
  <si>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</si>
  <si>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</si>
  <si>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</si>
  <si>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</si>
  <si>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</si>
  <si>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</si>
  <si>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</si>
  <si>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</si>
  <si>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</si>
  <si>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</si>
  <si>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</si>
  <si>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</si>
  <si>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</si>
  <si>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</si>
  <si>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</si>
  <si>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</si>
  <si>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</si>
  <si>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</si>
  <si>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</si>
  <si>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</si>
  <si>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</si>
  <si>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</si>
  <si>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</si>
  <si>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</si>
  <si>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</si>
  <si>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</si>
  <si>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</si>
  <si>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</si>
  <si>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</si>
  <si>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</si>
  <si>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</si>
  <si>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</si>
  <si>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</si>
  <si>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</si>
  <si>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</si>
  <si>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</si>
  <si>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</si>
  <si>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</si>
  <si>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</si>
  <si>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</si>
  <si>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</si>
  <si>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</si>
  <si>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</si>
  <si>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</si>
  <si>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</si>
  <si>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</si>
  <si>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</si>
  <si>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</si>
  <si>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</si>
  <si>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</si>
  <si>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</si>
  <si>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</si>
  <si>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</si>
  <si>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</si>
  <si>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</si>
  <si>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</si>
  <si>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</si>
  <si>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</si>
  <si>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</si>
  <si>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</si>
  <si>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</si>
  <si>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</si>
  <si>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</si>
  <si>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</si>
  <si>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</si>
  <si>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</si>
  <si>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</si>
  <si>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</si>
  <si>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</si>
  <si>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</si>
  <si>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</si>
  <si>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</si>
  <si>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</si>
  <si>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</si>
  <si>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</si>
  <si>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</si>
  <si>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</si>
  <si>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</si>
  <si>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</si>
  <si>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</si>
  <si>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</si>
  <si>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</si>
  <si>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</si>
  <si>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</si>
  <si>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</si>
  <si>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</si>
  <si>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</si>
  <si>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</si>
  <si>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</si>
  <si>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</si>
  <si>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</si>
  <si>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</si>
  <si>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</si>
  <si>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</si>
  <si>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</si>
  <si>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</si>
  <si>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</si>
  <si>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</si>
  <si>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</si>
  <si>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</si>
  <si>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</si>
  <si>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</si>
  <si>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</si>
  <si>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</si>
  <si>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</si>
  <si>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</si>
  <si>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</si>
  <si>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</si>
  <si>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</si>
  <si>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</si>
  <si>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</si>
  <si>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</si>
  <si>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</si>
  <si>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</si>
  <si>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</si>
  <si>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</si>
  <si>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</si>
  <si>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</si>
  <si>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</si>
  <si>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</si>
  <si>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</si>
  <si>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</si>
  <si>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</si>
  <si>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</si>
  <si>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</si>
  <si>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</si>
  <si>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</si>
  <si>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</si>
  <si>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</si>
  <si>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</si>
  <si>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</si>
  <si>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</si>
  <si>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</si>
  <si>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</si>
  <si>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</si>
  <si>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</si>
  <si>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</si>
  <si>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</si>
  <si>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</si>
  <si>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</si>
  <si>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</si>
  <si>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</si>
  <si>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</si>
  <si>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</si>
  <si>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</si>
  <si>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</si>
  <si>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</si>
  <si>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</si>
  <si>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</si>
  <si>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</si>
  <si>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</si>
  <si>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</si>
  <si>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</si>
  <si>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</si>
  <si>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</si>
  <si>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</si>
  <si>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</si>
  <si>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</si>
  <si>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</si>
  <si>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</si>
  <si>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</si>
  <si>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</si>
  <si>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</si>
  <si>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</si>
  <si>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</si>
  <si>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</si>
  <si>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</si>
  <si>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</si>
  <si>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</si>
  <si>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</si>
  <si>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</si>
  <si>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</si>
  <si>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</si>
  <si>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</si>
  <si>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</si>
  <si>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</si>
  <si>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</si>
  <si>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</si>
  <si>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</si>
  <si>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</si>
  <si>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</si>
  <si>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</si>
  <si>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</si>
  <si>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</si>
  <si>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</si>
  <si>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</si>
  <si>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</si>
  <si>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</si>
  <si>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</si>
  <si>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</si>
  <si>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</si>
  <si>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</si>
  <si>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</si>
  <si>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</si>
  <si>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</si>
  <si>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</si>
  <si>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</si>
  <si>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</si>
  <si>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</si>
  <si>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</si>
  <si>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</si>
  <si>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</si>
  <si>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</si>
  <si>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</si>
  <si>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</si>
  <si>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</si>
  <si>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</si>
  <si>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</si>
  <si>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</si>
  <si>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</si>
  <si>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</si>
  <si>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</si>
  <si>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</si>
  <si>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</si>
  <si>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</si>
  <si>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</si>
  <si>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</si>
  <si>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</si>
  <si>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</si>
  <si>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</si>
  <si>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</si>
  <si>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</si>
  <si>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</si>
  <si>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</si>
  <si>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</si>
  <si>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</si>
  <si>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</si>
  <si>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</si>
  <si>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</si>
  <si>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</si>
  <si>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</si>
  <si>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</si>
  <si>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</si>
  <si>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</si>
  <si>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</si>
  <si>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</si>
  <si>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</si>
  <si>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</si>
  <si>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</si>
  <si>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</si>
  <si>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</si>
  <si>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</si>
  <si>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</si>
  <si>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</si>
  <si>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</si>
  <si>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</si>
  <si>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</si>
  <si>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</si>
  <si>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</si>
  <si>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</si>
  <si>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</si>
  <si>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</si>
  <si>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</si>
  <si>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</si>
  <si>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</si>
  <si>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</si>
  <si>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</si>
  <si>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</si>
  <si>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</si>
  <si>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</si>
  <si>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</si>
  <si>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</si>
  <si>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</si>
  <si>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</si>
  <si>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</si>
  <si>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</si>
  <si>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</si>
  <si>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</si>
  <si>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</si>
  <si>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</si>
  <si>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</si>
  <si>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</si>
  <si>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</si>
  <si>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</si>
  <si>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</si>
  <si>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</si>
  <si>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</si>
  <si>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</si>
  <si>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</si>
  <si>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</si>
  <si>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</si>
  <si>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</si>
  <si>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</si>
  <si>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</si>
  <si>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</si>
  <si>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</si>
  <si>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</si>
  <si>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</si>
  <si>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</si>
  <si>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</si>
  <si>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</si>
  <si>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</si>
  <si>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</si>
  <si>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</si>
  <si>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</si>
  <si>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</si>
  <si>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</si>
  <si>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</si>
  <si>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</si>
  <si>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</si>
  <si>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</si>
  <si>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</si>
  <si>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</si>
  <si>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</si>
  <si>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</si>
  <si>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</si>
  <si>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</si>
  <si>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</si>
  <si>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</si>
  <si>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</si>
  <si>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</si>
  <si>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</si>
  <si>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</si>
  <si>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</si>
  <si>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</si>
  <si>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</si>
  <si>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</si>
  <si>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</si>
  <si>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</si>
  <si>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</si>
  <si>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</si>
  <si>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</si>
  <si>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</si>
  <si>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</si>
  <si>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</si>
  <si>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</si>
  <si>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</si>
  <si>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</si>
  <si>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</si>
  <si>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</si>
  <si>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</si>
  <si>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</si>
  <si>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</si>
  <si>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</si>
  <si>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</si>
  <si>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</si>
  <si>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</si>
  <si>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</si>
  <si>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</si>
  <si>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</si>
  <si>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</si>
  <si>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</si>
  <si>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</si>
  <si>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</si>
  <si>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</si>
  <si>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</si>
  <si>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</si>
  <si>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</si>
  <si>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</si>
  <si>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</si>
  <si>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</si>
  <si>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</si>
  <si>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</si>
  <si>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</si>
  <si>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</si>
  <si>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</si>
  <si>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</si>
  <si>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</si>
  <si>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</si>
  <si>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</si>
  <si>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</si>
  <si>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</si>
  <si>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</si>
  <si>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</si>
  <si>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</si>
  <si>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</si>
  <si>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</si>
  <si>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</si>
  <si>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</si>
  <si>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</si>
  <si>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</si>
  <si>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</si>
  <si>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</si>
  <si>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</si>
  <si>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</si>
  <si>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</si>
  <si>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</si>
  <si>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</si>
  <si>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</si>
  <si>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</si>
  <si>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</si>
  <si>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</si>
  <si>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</si>
  <si>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</si>
  <si>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</si>
  <si>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</si>
  <si>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</si>
  <si>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</si>
  <si>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</si>
  <si>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</si>
  <si>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</si>
  <si>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</si>
  <si>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</si>
  <si>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</si>
  <si>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</si>
  <si>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</si>
  <si>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</si>
  <si>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</si>
  <si>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</si>
  <si>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</si>
  <si>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</si>
  <si>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</si>
  <si>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</si>
  <si>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</si>
  <si>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</si>
  <si>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</si>
  <si>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</si>
  <si>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</si>
  <si>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</si>
  <si>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</si>
  <si>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</si>
  <si>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</si>
  <si>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</si>
  <si>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</si>
  <si>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</si>
  <si>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</si>
  <si>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</si>
  <si>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</si>
  <si>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</si>
  <si>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</si>
  <si>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</si>
  <si>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</si>
  <si>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</si>
  <si>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</si>
  <si>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</si>
  <si>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</si>
  <si>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</si>
  <si>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</si>
  <si>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</si>
  <si>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</si>
  <si>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</si>
  <si>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</si>
  <si>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</si>
  <si>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</si>
  <si>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</si>
  <si>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</si>
  <si>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</si>
  <si>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</si>
  <si>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</si>
  <si>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</si>
  <si>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</si>
  <si>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</si>
  <si>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</si>
  <si>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</si>
  <si>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</si>
  <si>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</si>
  <si>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</si>
  <si>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</si>
  <si>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</si>
  <si>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</si>
  <si>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</si>
  <si>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</si>
  <si>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</si>
  <si>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</si>
  <si>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</si>
  <si>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</si>
  <si>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</si>
  <si>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</si>
  <si>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</si>
  <si>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</si>
  <si>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</si>
  <si>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</si>
  <si>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</si>
  <si>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</si>
  <si>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</si>
  <si>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</si>
  <si>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</si>
  <si>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</si>
  <si>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</si>
  <si>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</si>
  <si>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</si>
  <si>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</si>
  <si>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</si>
  <si>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</si>
  <si>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</si>
  <si>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</si>
  <si>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</si>
  <si>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</si>
  <si>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</si>
  <si>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</si>
  <si>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</si>
  <si>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</si>
  <si>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</si>
  <si>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</si>
  <si>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</si>
  <si>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</si>
  <si>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</si>
  <si>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</si>
  <si>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</si>
  <si>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</si>
  <si>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</si>
  <si>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</si>
  <si>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</si>
  <si>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</si>
  <si>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</si>
  <si>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</si>
  <si>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</si>
  <si>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</si>
  <si>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</si>
  <si>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</si>
  <si>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</si>
  <si>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</si>
  <si>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</si>
  <si>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</si>
  <si>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</si>
  <si>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</si>
  <si>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</si>
  <si>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</si>
  <si>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</si>
  <si>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</si>
  <si>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</si>
  <si>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</si>
  <si>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</si>
  <si>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</si>
  <si>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</si>
  <si>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</si>
  <si>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</si>
  <si>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</si>
  <si>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</si>
  <si>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</si>
  <si>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</si>
  <si>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</si>
  <si>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</si>
  <si>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</si>
  <si>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</si>
  <si>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</si>
  <si>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</si>
  <si>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</si>
  <si>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</si>
  <si>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</si>
  <si>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</si>
  <si>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</si>
  <si>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</si>
  <si>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</si>
  <si>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</si>
  <si>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</si>
  <si>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</si>
  <si>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</si>
  <si>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</si>
  <si>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</si>
  <si>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</si>
  <si>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</si>
  <si>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</si>
  <si>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</si>
  <si>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</si>
  <si>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</si>
  <si>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</si>
  <si>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</si>
  <si>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</si>
  <si>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</si>
  <si>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</si>
  <si>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</si>
  <si>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</si>
  <si>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</si>
  <si>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</si>
  <si>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</si>
  <si>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</si>
  <si>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</si>
  <si>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</si>
  <si>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</si>
  <si>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</si>
  <si>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</si>
  <si>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</si>
  <si>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</si>
  <si>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</si>
  <si>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</si>
  <si>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</si>
  <si>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</si>
  <si>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</si>
  <si>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</si>
  <si>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</si>
  <si>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</si>
  <si>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</si>
  <si>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</si>
  <si>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</si>
  <si>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</si>
  <si>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</si>
  <si>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</si>
  <si>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</si>
  <si>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</si>
  <si>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</si>
  <si>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</si>
  <si>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</si>
  <si>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</si>
  <si>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</si>
  <si>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</si>
  <si>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</si>
  <si>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</si>
  <si>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</si>
  <si>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</si>
  <si>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</si>
  <si>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</si>
  <si>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</si>
  <si>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</si>
  <si>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</si>
  <si>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</si>
  <si>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</si>
  <si>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</si>
  <si>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</si>
  <si>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</si>
  <si>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</si>
  <si>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</si>
  <si>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</si>
  <si>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</si>
  <si>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</si>
  <si>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</si>
  <si>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</si>
  <si>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</si>
  <si>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</si>
  <si>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</si>
  <si>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</si>
  <si>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</si>
  <si>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</si>
  <si>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</si>
  <si>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</si>
  <si>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</si>
  <si>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</si>
  <si>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</si>
  <si>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</si>
  <si>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</si>
  <si>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</si>
  <si>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</si>
  <si>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</si>
  <si>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</si>
  <si>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</si>
  <si>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</si>
  <si>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</si>
  <si>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</si>
  <si>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</si>
  <si>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</si>
  <si>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</si>
  <si>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</si>
  <si>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</si>
  <si>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</si>
  <si>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</si>
  <si>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</si>
  <si>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</si>
  <si>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</si>
  <si>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</si>
  <si>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</si>
  <si>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</si>
  <si>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</si>
  <si>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</si>
  <si>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</si>
  <si>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</si>
  <si>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</si>
  <si>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</si>
  <si>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</si>
  <si>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</si>
  <si>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</si>
  <si>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</si>
  <si>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</si>
  <si>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</si>
  <si>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</si>
  <si>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</si>
  <si>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</si>
  <si>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</si>
  <si>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</si>
  <si>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</si>
  <si>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</si>
  <si>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</si>
  <si>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</si>
  <si>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</si>
  <si>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</si>
  <si>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</si>
  <si>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</si>
  <si>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</si>
  <si>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</si>
  <si>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</si>
  <si>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</si>
  <si>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</si>
  <si>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</si>
  <si>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</si>
  <si>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</si>
  <si>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</si>
  <si>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</si>
  <si>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</si>
  <si>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</si>
  <si>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</si>
  <si>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</si>
  <si>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</si>
  <si>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</si>
  <si>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</si>
  <si>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</si>
  <si>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</si>
  <si>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</si>
  <si>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</si>
  <si>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</si>
  <si>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</si>
  <si>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</si>
  <si>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</si>
  <si>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</si>
  <si>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</si>
  <si>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</si>
  <si>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</si>
  <si>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</si>
  <si>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</si>
  <si>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</si>
  <si>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</si>
  <si>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</si>
  <si>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</si>
  <si>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</si>
  <si>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</si>
  <si>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</si>
  <si>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</si>
  <si>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</si>
  <si>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</si>
  <si>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</si>
  <si>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</si>
  <si>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</si>
  <si>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</si>
  <si>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</si>
  <si>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</si>
  <si>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</si>
  <si>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</si>
  <si>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</si>
  <si>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</si>
  <si>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</si>
  <si>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</si>
  <si>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</si>
  <si>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</si>
  <si>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</si>
  <si>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</si>
  <si>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</si>
  <si>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</si>
  <si>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</si>
  <si>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</si>
  <si>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</si>
  <si>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</si>
  <si>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</si>
  <si>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</si>
  <si>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</si>
  <si>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</si>
  <si>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</si>
  <si>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</si>
  <si>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</si>
  <si>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</si>
  <si>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</si>
  <si>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</si>
  <si>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</si>
  <si>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</si>
  <si>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</si>
  <si>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</si>
  <si>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</si>
  <si>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</si>
  <si>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</si>
  <si>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</si>
  <si>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</si>
  <si>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</si>
  <si>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</si>
  <si>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</si>
  <si>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</si>
  <si>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</si>
  <si>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</si>
  <si>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</si>
  <si>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</si>
  <si>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</si>
  <si>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</si>
  <si>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</si>
  <si>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</si>
  <si>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</si>
  <si>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</si>
  <si>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</si>
  <si>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</si>
  <si>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</si>
  <si>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</si>
  <si>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</si>
  <si>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</si>
  <si>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</si>
  <si>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</si>
  <si>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</si>
  <si>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</si>
  <si>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</si>
  <si>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</si>
  <si>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</si>
  <si>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</si>
  <si>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</si>
  <si>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</si>
  <si>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</si>
  <si>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</si>
  <si>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</si>
  <si>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</si>
  <si>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</si>
  <si>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</si>
  <si>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</si>
  <si>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</si>
  <si>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</si>
  <si>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</si>
  <si>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</si>
  <si>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</si>
  <si>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</si>
  <si>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</si>
  <si>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</si>
  <si>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</si>
  <si>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</si>
  <si>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</si>
  <si>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</si>
  <si>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</si>
  <si>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</si>
  <si>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</si>
  <si>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</si>
  <si>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</si>
  <si>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</si>
  <si>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</si>
  <si>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</si>
  <si>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</si>
  <si>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</si>
  <si>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</si>
  <si>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</si>
  <si>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</si>
  <si>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</si>
  <si>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</si>
  <si>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</si>
  <si>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</si>
  <si>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</si>
  <si>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</si>
  <si>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</si>
  <si>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</si>
  <si>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</si>
  <si>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</si>
  <si>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</si>
  <si>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</si>
  <si>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</si>
  <si>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</si>
  <si>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</si>
  <si>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</si>
  <si>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</si>
  <si>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</si>
  <si>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</si>
  <si>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</si>
  <si>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</si>
  <si>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</si>
  <si>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</si>
  <si>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</si>
  <si>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</si>
  <si>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</si>
  <si>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</si>
  <si>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</si>
  <si>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</si>
  <si>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</si>
  <si>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</si>
  <si>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</si>
  <si>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</si>
  <si>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</si>
  <si>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</si>
  <si>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</si>
  <si>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</si>
  <si>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</si>
  <si>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</si>
  <si>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</si>
  <si>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</si>
  <si>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</si>
  <si>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</si>
  <si>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</si>
  <si>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</si>
  <si>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</si>
  <si>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</si>
  <si>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</si>
  <si>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</si>
  <si>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</si>
  <si>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</si>
  <si>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</si>
  <si>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</si>
  <si>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</si>
  <si>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</si>
  <si>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</si>
  <si>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</si>
  <si>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</si>
  <si>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</si>
  <si>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</si>
  <si>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</si>
  <si>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</si>
  <si>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</si>
  <si>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</si>
  <si>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</si>
  <si>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</si>
  <si>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</si>
  <si>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</si>
  <si>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</si>
  <si>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</si>
  <si>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</si>
  <si>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</si>
  <si>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</si>
  <si>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</si>
  <si>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</si>
  <si>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</si>
  <si>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</si>
  <si>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</si>
  <si>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</si>
  <si>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</si>
  <si>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</si>
  <si>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</si>
  <si>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</si>
  <si>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</si>
  <si>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</si>
  <si>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</si>
  <si>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</si>
  <si>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</si>
  <si>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</si>
  <si>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</si>
  <si>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</si>
  <si>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</si>
  <si>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</si>
  <si>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</si>
  <si>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</si>
  <si>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</si>
  <si>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</si>
  <si>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</si>
  <si>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</si>
  <si>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</si>
  <si>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</si>
  <si>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</si>
  <si>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</si>
  <si>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</si>
  <si>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</si>
  <si>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</si>
  <si>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</si>
  <si>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</si>
  <si>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</si>
  <si>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</si>
  <si>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</si>
  <si>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</si>
  <si>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</si>
  <si>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</si>
  <si>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</si>
  <si>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</si>
  <si>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</si>
  <si>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</si>
  <si>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</si>
  <si>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</si>
  <si>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</si>
  <si>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</si>
  <si>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</si>
  <si>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</si>
  <si>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</si>
  <si>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</si>
  <si>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</si>
  <si>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</si>
  <si>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</si>
  <si>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</si>
  <si>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</si>
  <si>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</si>
  <si>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</si>
  <si>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</si>
  <si>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</si>
  <si>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</si>
  <si>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</si>
  <si>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</si>
  <si>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</si>
  <si>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</si>
  <si>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</si>
  <si>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</si>
  <si>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</si>
  <si>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</si>
  <si>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</si>
  <si>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</si>
  <si>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</si>
  <si>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</si>
  <si>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</si>
  <si>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</si>
  <si>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</si>
  <si>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</si>
  <si>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</si>
  <si>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</si>
  <si>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</si>
  <si>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</si>
  <si>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</si>
  <si>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</si>
  <si>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</si>
  <si>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</si>
  <si>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</si>
  <si>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</si>
  <si>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</si>
  <si>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</si>
  <si>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</si>
  <si>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</si>
  <si>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</si>
  <si>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</si>
  <si>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</si>
  <si>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</si>
  <si>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</si>
  <si>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</si>
  <si>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</si>
  <si>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</si>
  <si>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</si>
  <si>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</si>
  <si>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</si>
  <si>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</si>
  <si>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</si>
  <si>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</si>
  <si>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</si>
  <si>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</si>
  <si>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</si>
  <si>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</si>
  <si>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</si>
  <si>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</si>
  <si>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</si>
  <si>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</si>
  <si>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</si>
  <si>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</si>
  <si>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</si>
  <si>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</si>
  <si>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</si>
  <si>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</si>
  <si>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</si>
  <si>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</si>
  <si>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</si>
  <si>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</si>
  <si>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</si>
  <si>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</si>
  <si>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</si>
  <si>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</si>
  <si>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</si>
  <si>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</si>
  <si>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</si>
  <si>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</si>
  <si>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</si>
  <si>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</si>
  <si>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</si>
  <si>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</si>
  <si>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</si>
  <si>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</si>
  <si>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</si>
  <si>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</si>
  <si>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</si>
  <si>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</si>
  <si>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</si>
  <si>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</si>
  <si>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</si>
  <si>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</si>
  <si>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</si>
  <si>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</si>
  <si>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</si>
  <si>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</si>
  <si>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</si>
  <si>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</si>
  <si>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</si>
  <si>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</si>
  <si>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</si>
  <si>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</si>
  <si>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</si>
  <si>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</si>
  <si>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</si>
  <si>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</si>
  <si>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</si>
  <si>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</si>
  <si>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</si>
  <si>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</si>
  <si>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</si>
  <si>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</si>
  <si>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</si>
  <si>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</si>
  <si>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</si>
  <si>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</si>
  <si>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</si>
  <si>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</si>
  <si>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</si>
  <si>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</si>
  <si>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</si>
  <si>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</si>
  <si>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</si>
  <si>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</si>
  <si>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</si>
  <si>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</si>
  <si>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</si>
  <si>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</si>
  <si>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</si>
  <si>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</si>
  <si>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</si>
  <si>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</si>
  <si>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</si>
  <si>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</si>
  <si>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</si>
  <si>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</si>
  <si>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</si>
  <si>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</si>
  <si>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</si>
  <si>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</si>
  <si>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</si>
  <si>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</si>
  <si>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</si>
  <si>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</si>
  <si>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</si>
  <si>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</si>
  <si>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</si>
  <si>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</si>
  <si>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</si>
  <si>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</si>
  <si>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</si>
  <si>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</si>
  <si>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</si>
  <si>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</si>
  <si>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</si>
  <si>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</si>
  <si>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</si>
  <si>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</si>
  <si>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</si>
  <si>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</si>
  <si>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</si>
  <si>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</si>
  <si>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</si>
  <si>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</si>
  <si>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</si>
  <si>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</si>
  <si>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</si>
  <si>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</si>
  <si>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</si>
  <si>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</si>
  <si>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</si>
  <si>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</si>
  <si>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</si>
  <si>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</si>
  <si>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</si>
  <si>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</si>
  <si>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</si>
  <si>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</si>
  <si>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</si>
  <si>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</si>
  <si>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</si>
  <si>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</si>
  <si>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</si>
  <si>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</si>
  <si>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</si>
  <si>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</si>
  <si>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</si>
  <si>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</si>
  <si>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</si>
  <si>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</si>
  <si>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</si>
  <si>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</si>
  <si>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</si>
  <si>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</si>
  <si>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</si>
  <si>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</si>
  <si>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</si>
  <si>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</si>
  <si>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</si>
  <si>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</si>
  <si>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</si>
  <si>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</si>
  <si>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</si>
  <si>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</si>
  <si>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</si>
  <si>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</si>
  <si>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</si>
  <si>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</si>
  <si>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</si>
  <si>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</si>
  <si>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</si>
  <si>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</si>
  <si>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</si>
  <si>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</si>
  <si>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</si>
  <si>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</si>
  <si>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</si>
  <si>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</si>
  <si>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</si>
  <si>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</si>
  <si>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</si>
  <si>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</si>
  <si>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</si>
  <si>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</si>
  <si>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</si>
  <si>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</si>
  <si>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</si>
  <si>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</si>
  <si>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</si>
  <si>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</si>
  <si>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</si>
  <si>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</si>
  <si>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</si>
  <si>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</si>
  <si>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</si>
  <si>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</si>
  <si>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</si>
  <si>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</si>
  <si>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</si>
  <si>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</si>
  <si>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</si>
  <si>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</si>
  <si>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</si>
  <si>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</si>
  <si>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</si>
  <si>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</si>
  <si>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</si>
  <si>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</si>
  <si>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</si>
  <si>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</si>
  <si>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</si>
  <si>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</si>
  <si>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</si>
  <si>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</si>
  <si>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</si>
  <si>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</si>
  <si>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</si>
  <si>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</si>
  <si>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</si>
  <si>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</si>
  <si>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</si>
  <si>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</si>
  <si>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</si>
  <si>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</si>
  <si>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</si>
  <si>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</si>
  <si>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</si>
  <si>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</si>
  <si>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</si>
  <si>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</si>
  <si>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</si>
  <si>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</si>
  <si>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</si>
  <si>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</si>
  <si>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</si>
  <si>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</si>
  <si>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</si>
  <si>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</si>
  <si>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</si>
  <si>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</si>
  <si>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</si>
  <si>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</si>
  <si>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</si>
  <si>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</si>
  <si>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</si>
  <si>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</si>
  <si>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</si>
  <si>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</si>
  <si>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</si>
  <si>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</si>
  <si>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</si>
  <si>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</si>
  <si>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</si>
  <si>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</si>
  <si>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</si>
  <si>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</si>
  <si>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</si>
  <si>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</si>
  <si>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</si>
  <si>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</si>
  <si>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</si>
  <si>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</si>
  <si>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</si>
  <si>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</si>
  <si>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</si>
  <si>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</si>
  <si>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</si>
  <si>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</si>
  <si>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</si>
  <si>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</si>
  <si>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</si>
  <si>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</si>
  <si>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</si>
  <si>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</si>
  <si>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</si>
  <si>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</si>
  <si>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</si>
  <si>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</si>
  <si>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</si>
  <si>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</si>
  <si>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</si>
  <si>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</si>
  <si>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</si>
  <si>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</si>
  <si>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</si>
  <si>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</si>
  <si>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</si>
  <si>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</si>
  <si>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</si>
  <si>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</si>
  <si>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</si>
  <si>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</si>
  <si>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</si>
  <si>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</si>
  <si>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</si>
  <si>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</si>
  <si>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</si>
  <si>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</si>
  <si>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</si>
  <si>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</si>
  <si>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</si>
  <si>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</si>
  <si>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</si>
  <si>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</si>
  <si>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</si>
  <si>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</si>
  <si>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</si>
  <si>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</si>
  <si>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</si>
  <si>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</si>
  <si>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</si>
  <si>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</si>
  <si>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</si>
  <si>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</si>
  <si>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</si>
  <si>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</si>
  <si>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</si>
  <si>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</si>
  <si>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</si>
  <si>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</si>
  <si>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</si>
  <si>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</si>
  <si>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</si>
  <si>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</si>
  <si>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</si>
  <si>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</si>
  <si>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</si>
  <si>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</si>
  <si>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</si>
  <si>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</si>
  <si>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</si>
  <si>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</si>
  <si>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</si>
  <si>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</si>
  <si>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</si>
  <si>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</si>
  <si>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</si>
  <si>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</si>
  <si>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</si>
  <si>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</si>
  <si>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</si>
  <si>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</si>
  <si>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</si>
  <si>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</si>
  <si>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</si>
  <si>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</si>
  <si>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</si>
  <si>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</si>
  <si>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</si>
  <si>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</si>
  <si>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</si>
  <si>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</si>
  <si>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</si>
  <si>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</si>
  <si>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</si>
  <si>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</si>
  <si>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</si>
  <si>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</si>
  <si>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</si>
  <si>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</si>
  <si>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</si>
  <si>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</si>
  <si>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</si>
  <si>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</si>
  <si>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</si>
  <si>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</si>
  <si>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</si>
  <si>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</si>
  <si>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</si>
  <si>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</si>
  <si>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</si>
  <si>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</si>
  <si>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</si>
  <si>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</si>
  <si>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</si>
  <si>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</si>
  <si>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</si>
  <si>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</si>
  <si>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</si>
  <si>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</si>
  <si>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</si>
  <si>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</si>
  <si>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</si>
  <si>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</si>
  <si>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</si>
  <si>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</si>
  <si>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</si>
  <si>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</si>
  <si>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</si>
  <si>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</si>
  <si>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</si>
  <si>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</si>
  <si>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</si>
  <si>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</si>
  <si>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</si>
  <si>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</si>
  <si>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</si>
  <si>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</si>
  <si>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</si>
  <si>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</si>
  <si>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</si>
  <si>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</si>
  <si>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</si>
  <si>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</si>
  <si>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</si>
  <si>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</si>
  <si>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</si>
  <si>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</si>
  <si>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</si>
  <si>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</si>
  <si>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</si>
  <si>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</si>
  <si>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</si>
  <si>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</si>
  <si>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</si>
  <si>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</si>
  <si>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</si>
  <si>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</si>
  <si>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</si>
  <si>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</si>
  <si>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</si>
  <si>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</si>
  <si>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</si>
  <si>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</si>
  <si>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</si>
  <si>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</si>
  <si>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</si>
  <si>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</si>
  <si>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</si>
  <si>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</si>
  <si>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</si>
  <si>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</si>
  <si>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</si>
  <si>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</si>
  <si>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</si>
  <si>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</si>
  <si>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</si>
  <si>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</si>
  <si>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</si>
  <si>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</si>
  <si>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</si>
  <si>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</si>
  <si>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</si>
  <si>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</si>
  <si>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</si>
  <si>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</si>
  <si>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</si>
  <si>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</si>
  <si>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</si>
  <si>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</si>
  <si>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</si>
  <si>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</si>
  <si>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</si>
  <si>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</si>
  <si>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</si>
  <si>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</si>
  <si>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</si>
  <si>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</si>
  <si>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</si>
  <si>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</si>
  <si>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</si>
  <si>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</si>
  <si>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</si>
  <si>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</si>
  <si>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</si>
  <si>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</si>
  <si>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</si>
  <si>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</si>
  <si>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</si>
  <si>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</si>
  <si>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</si>
  <si>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</si>
  <si>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</si>
  <si>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</si>
  <si>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</si>
  <si>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</si>
  <si>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</si>
  <si>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</si>
  <si>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</si>
  <si>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</si>
  <si>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</si>
  <si>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</si>
  <si>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</si>
  <si>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</si>
  <si>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</si>
  <si>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</si>
  <si>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</si>
  <si>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</si>
  <si>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</si>
  <si>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</si>
  <si>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</si>
  <si>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</si>
  <si>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</si>
  <si>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</si>
  <si>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</si>
  <si>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</si>
  <si>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</si>
  <si>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</si>
  <si>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</si>
  <si>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</si>
  <si>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</si>
  <si>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</si>
  <si>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</si>
  <si>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</si>
  <si>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</si>
  <si>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</si>
  <si>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</si>
  <si>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</si>
  <si>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</si>
  <si>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</si>
  <si>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</si>
  <si>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</si>
  <si>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</si>
  <si>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</si>
  <si>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</si>
  <si>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</si>
  <si>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</si>
  <si>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</si>
  <si>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</si>
  <si>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</si>
  <si>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</si>
  <si>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</si>
  <si>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</si>
  <si>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</si>
  <si>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</si>
  <si>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</si>
  <si>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</si>
  <si>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</si>
  <si>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</si>
  <si>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</si>
  <si>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</si>
  <si>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</si>
  <si>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</si>
  <si>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</si>
  <si>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</si>
  <si>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</si>
  <si>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</si>
  <si>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</si>
  <si>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</si>
  <si>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</si>
  <si>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</si>
  <si>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</si>
  <si>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</si>
  <si>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</si>
  <si>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</si>
  <si>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</si>
  <si>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</si>
  <si>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</si>
  <si>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</si>
  <si>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</si>
  <si>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</si>
  <si>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</si>
  <si>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</si>
  <si>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</si>
  <si>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</si>
  <si>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</si>
  <si>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</si>
  <si>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</si>
  <si>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</si>
  <si>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</si>
  <si>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</si>
  <si>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</si>
  <si>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</si>
  <si>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</si>
  <si>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</si>
  <si>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</si>
  <si>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</si>
  <si>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</si>
  <si>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</si>
  <si>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</si>
  <si>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</si>
  <si>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</si>
  <si>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</si>
  <si>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</si>
  <si>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</si>
  <si>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</si>
  <si>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</si>
  <si>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</si>
  <si>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</si>
  <si>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</si>
  <si>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</si>
  <si>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</si>
  <si>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</si>
  <si>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</si>
  <si>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</si>
  <si>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</si>
  <si>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</si>
  <si>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</si>
  <si>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</si>
  <si>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</si>
  <si>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</si>
  <si>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</si>
  <si>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</si>
  <si>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</si>
  <si>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</si>
  <si>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</si>
  <si>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</si>
  <si>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</si>
  <si>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</si>
  <si>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</si>
  <si>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</si>
  <si>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</si>
  <si>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</si>
  <si>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</si>
  <si>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</si>
  <si>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</si>
  <si>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</si>
  <si>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</si>
  <si>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</si>
  <si>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</si>
  <si>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</si>
  <si>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</si>
  <si>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</si>
  <si>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</si>
  <si>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</si>
  <si>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</si>
  <si>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</si>
  <si>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</si>
  <si>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</si>
  <si>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</si>
  <si>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</si>
  <si>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</si>
  <si>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</si>
  <si>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</si>
  <si>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</si>
  <si>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</si>
  <si>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</si>
  <si>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</si>
  <si>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</si>
  <si>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</si>
  <si>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</si>
  <si>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</si>
  <si>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</si>
  <si>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</si>
  <si>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</si>
  <si>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</si>
  <si>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</si>
  <si>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</si>
  <si>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</si>
  <si>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</si>
  <si>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</si>
  <si>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</si>
  <si>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</si>
  <si>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</si>
  <si>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</si>
  <si>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</si>
  <si>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</si>
  <si>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</si>
  <si>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</si>
  <si>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</si>
  <si>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</si>
  <si>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</si>
  <si>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</si>
  <si>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</si>
  <si>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</si>
  <si>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</si>
  <si>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</si>
  <si>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</si>
  <si>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</si>
  <si>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</si>
  <si>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</si>
  <si>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</si>
  <si>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</si>
  <si>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</si>
  <si>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</si>
  <si>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</si>
  <si>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</si>
  <si>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</si>
  <si>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</si>
  <si>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</si>
  <si>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</si>
  <si>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</si>
  <si>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</si>
  <si>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</si>
  <si>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</si>
  <si>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</si>
  <si>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</si>
  <si>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</si>
  <si>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</si>
  <si>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</si>
  <si>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</si>
  <si>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</si>
  <si>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</si>
  <si>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</si>
  <si>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</si>
  <si>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</si>
  <si>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</si>
  <si>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</si>
  <si>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</si>
  <si>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</si>
  <si>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</si>
  <si>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</si>
  <si>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</si>
  <si>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</si>
  <si>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</si>
  <si>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</si>
  <si>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</si>
  <si>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</si>
  <si>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</si>
  <si>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</si>
  <si>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</si>
  <si>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</si>
  <si>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</si>
  <si>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</si>
  <si>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</si>
  <si>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</si>
  <si>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</si>
  <si>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</si>
  <si>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</si>
  <si>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</si>
  <si>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</si>
  <si>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</si>
  <si>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</si>
  <si>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</si>
  <si>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</si>
  <si>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</si>
  <si>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</si>
  <si>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</si>
  <si>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</si>
  <si>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</si>
  <si>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</si>
  <si>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</si>
  <si>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</si>
  <si>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</si>
  <si>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</si>
  <si>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</si>
  <si>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</si>
  <si>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</si>
  <si>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</si>
  <si>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</si>
  <si>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</si>
  <si>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</si>
  <si>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</si>
  <si>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</si>
  <si>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</si>
  <si>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</si>
  <si>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</si>
  <si>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</si>
  <si>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</si>
  <si>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</si>
  <si>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</si>
  <si>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</si>
  <si>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</si>
  <si>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</si>
  <si>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</si>
  <si>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</si>
  <si>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</si>
  <si>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</si>
  <si>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</si>
  <si>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</si>
  <si>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</si>
  <si>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</si>
  <si>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</si>
  <si>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</si>
  <si>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</si>
  <si>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</si>
  <si>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</si>
  <si>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</si>
  <si>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</si>
  <si>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</si>
  <si>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</si>
  <si>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</si>
  <si>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</si>
  <si>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</si>
  <si>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</si>
  <si>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</si>
  <si>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</si>
  <si>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</si>
  <si>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</si>
  <si>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</si>
  <si>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</si>
  <si>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</si>
  <si>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</si>
  <si>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</si>
  <si>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</si>
  <si>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</si>
  <si>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</si>
  <si>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</si>
  <si>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</si>
  <si>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</si>
  <si>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</si>
  <si>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</si>
  <si>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</si>
  <si>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</si>
  <si>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</si>
  <si>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</si>
  <si>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</si>
  <si>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</si>
  <si>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</si>
  <si>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</si>
  <si>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</si>
  <si>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</si>
  <si>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</si>
  <si>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</si>
  <si>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</si>
  <si>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</si>
  <si>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</si>
  <si>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</si>
  <si>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</si>
  <si>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</si>
  <si>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</si>
  <si>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</si>
  <si>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</si>
  <si>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</si>
  <si>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</si>
  <si>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</si>
  <si>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</si>
  <si>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</si>
  <si>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</si>
  <si>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</si>
  <si>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</si>
  <si>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</si>
  <si>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</si>
  <si>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</si>
  <si>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</si>
  <si>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</si>
  <si>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</si>
  <si>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</si>
  <si>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</si>
  <si>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</si>
  <si>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</si>
  <si>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</si>
  <si>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</si>
  <si>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</si>
  <si>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</si>
  <si>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</si>
  <si>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</si>
  <si>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</si>
  <si>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</si>
  <si>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</si>
  <si>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</si>
  <si>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</si>
  <si>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</si>
  <si>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</si>
  <si>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</si>
  <si>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</si>
  <si>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</si>
  <si>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</si>
  <si>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</si>
  <si>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</si>
  <si>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</si>
  <si>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</si>
  <si>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</si>
  <si>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</si>
  <si>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</si>
  <si>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</si>
  <si>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</si>
  <si>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</si>
  <si>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</si>
  <si>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</si>
  <si>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</si>
  <si>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</si>
  <si>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</si>
  <si>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</si>
  <si>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</si>
  <si>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</si>
  <si>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</si>
  <si>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</si>
  <si>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</si>
  <si>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</si>
  <si>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</si>
  <si>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</si>
  <si>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</si>
  <si>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</si>
  <si>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</si>
  <si>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</si>
  <si>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</si>
  <si>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</si>
  <si>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</si>
  <si>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</si>
  <si>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</si>
  <si>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</si>
  <si>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</si>
  <si>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</si>
  <si>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</si>
  <si>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</si>
  <si>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</si>
  <si>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</si>
  <si>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</si>
  <si>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</si>
  <si>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</si>
  <si>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</si>
  <si>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</si>
  <si>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</si>
  <si>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</si>
  <si>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</si>
  <si>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</si>
  <si>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</si>
  <si>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</si>
  <si>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</si>
  <si>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</si>
  <si>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</si>
  <si>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</si>
  <si>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</si>
  <si>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</si>
  <si>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</si>
  <si>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</si>
  <si>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</si>
  <si>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</si>
  <si>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</si>
  <si>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</si>
  <si>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</si>
  <si>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</si>
  <si>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</si>
  <si>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</si>
  <si>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</si>
  <si>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</si>
  <si>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</si>
  <si>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</si>
  <si>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</si>
  <si>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</si>
  <si>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</si>
  <si>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</si>
  <si>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</si>
  <si>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</si>
  <si>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</si>
  <si>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</si>
  <si>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</si>
  <si>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</si>
  <si>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</si>
  <si>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</si>
  <si>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</si>
  <si>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</si>
  <si>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</si>
  <si>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</si>
  <si>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</si>
  <si>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</si>
  <si>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</si>
  <si>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</si>
  <si>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</si>
  <si>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</si>
  <si>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</si>
  <si>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</si>
  <si>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</si>
  <si>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</si>
  <si>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</si>
  <si>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</si>
  <si>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</si>
  <si>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</si>
  <si>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</si>
  <si>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</si>
  <si>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</si>
  <si>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</si>
  <si>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</si>
  <si>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</si>
  <si>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</si>
  <si>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</si>
  <si>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</si>
  <si>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</si>
  <si>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</si>
  <si>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</si>
  <si>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</si>
  <si>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</si>
  <si>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</si>
  <si>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</si>
  <si>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</si>
  <si>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</si>
  <si>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</si>
  <si>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</si>
  <si>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</si>
  <si>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</si>
  <si>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</si>
  <si>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</si>
  <si>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</si>
  <si>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</si>
  <si>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</si>
  <si>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</si>
  <si>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</si>
  <si>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</si>
  <si>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</si>
  <si>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</si>
  <si>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</si>
  <si>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</si>
  <si>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</si>
  <si>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</si>
  <si>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</si>
  <si>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</si>
  <si>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</si>
  <si>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</si>
  <si>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</si>
  <si>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</si>
  <si>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</si>
  <si>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</si>
  <si>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</si>
  <si>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</si>
  <si>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</si>
  <si>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</si>
  <si>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</si>
  <si>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</si>
  <si>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</si>
  <si>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</si>
  <si>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</si>
  <si>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</si>
  <si>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</si>
  <si>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</si>
  <si>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</si>
  <si>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</si>
  <si>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</si>
  <si>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</si>
  <si>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</si>
  <si>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</si>
  <si>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</si>
  <si>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</si>
  <si>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</si>
  <si>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</si>
  <si>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</si>
  <si>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</si>
  <si>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</si>
  <si>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</si>
  <si>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</si>
  <si>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</si>
  <si>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</si>
  <si>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</si>
  <si>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</si>
  <si>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</si>
  <si>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</si>
  <si>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</si>
  <si>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</si>
  <si>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</si>
  <si>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</si>
  <si>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</si>
  <si>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</si>
  <si>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</si>
  <si>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</si>
  <si>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</si>
  <si>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</si>
  <si>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</si>
  <si>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</si>
  <si>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</si>
  <si>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</si>
  <si>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</si>
  <si>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</si>
  <si>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</si>
  <si>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</si>
  <si>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</si>
  <si>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</si>
  <si>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</si>
  <si>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</si>
  <si>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</si>
  <si>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</si>
  <si>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</si>
  <si>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</si>
  <si>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</si>
  <si>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</si>
  <si>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</si>
  <si>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</si>
  <si>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</si>
  <si>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</si>
  <si>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</si>
  <si>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</si>
  <si>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</si>
  <si>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</si>
  <si>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</si>
  <si>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</si>
  <si>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</si>
  <si>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</si>
  <si>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</si>
  <si>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</si>
  <si>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</si>
  <si>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</si>
  <si>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</si>
  <si>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</si>
  <si>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</si>
  <si>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</si>
  <si>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</si>
  <si>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</si>
  <si>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</si>
  <si>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</si>
  <si>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</si>
  <si>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</si>
  <si>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</si>
  <si>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</si>
  <si>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</si>
  <si>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</si>
  <si>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</si>
  <si>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</si>
  <si>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</si>
  <si>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</si>
  <si>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</si>
  <si>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</si>
  <si>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</si>
  <si>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</si>
  <si>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</si>
  <si>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</si>
  <si>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</si>
  <si>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</si>
  <si>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</si>
  <si>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</si>
  <si>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</si>
  <si>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</si>
  <si>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</si>
  <si>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</si>
  <si>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</si>
  <si>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</si>
  <si>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</si>
  <si>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</si>
  <si>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</si>
  <si>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</si>
  <si>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</si>
  <si>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</si>
  <si>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</si>
  <si>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</si>
  <si>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</si>
  <si>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</si>
  <si>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</si>
  <si>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</si>
  <si>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</si>
  <si>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</si>
  <si>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</si>
  <si>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</si>
  <si>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</si>
  <si>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</si>
  <si>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</si>
  <si>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</si>
  <si>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</si>
  <si>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</si>
  <si>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</si>
  <si>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</si>
  <si>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</si>
  <si>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</si>
  <si>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</si>
  <si>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</si>
  <si>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</si>
  <si>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</si>
  <si>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</si>
  <si>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</si>
  <si>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</si>
  <si>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</si>
  <si>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</si>
  <si>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</si>
  <si>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</si>
  <si>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</si>
  <si>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</si>
  <si>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</si>
  <si>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</si>
  <si>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</si>
  <si>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</si>
  <si>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</si>
  <si>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</si>
  <si>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</si>
  <si>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</si>
  <si>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</si>
  <si>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</si>
  <si>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</si>
  <si>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</si>
  <si>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</si>
  <si>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</si>
  <si>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</si>
  <si>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</si>
  <si>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</si>
  <si>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</si>
  <si>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</si>
  <si>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</si>
  <si>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</si>
  <si>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</si>
  <si>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</si>
  <si>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</si>
  <si>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</si>
  <si>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</si>
  <si>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</si>
  <si>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</si>
  <si>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</si>
  <si>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</si>
  <si>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</si>
  <si>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</si>
  <si>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</si>
  <si>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</si>
  <si>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</si>
  <si>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</si>
  <si>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</si>
  <si>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</si>
  <si>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</si>
  <si>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</si>
  <si>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</si>
  <si>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</si>
  <si>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</si>
  <si>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</si>
  <si>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</si>
  <si>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</si>
  <si>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</si>
  <si>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</si>
  <si>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</si>
  <si>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</si>
  <si>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</si>
  <si>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</si>
  <si>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</si>
  <si>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</si>
  <si>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</si>
  <si>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</si>
  <si>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</si>
  <si>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</si>
  <si>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</si>
  <si>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</si>
  <si>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</si>
  <si>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</si>
  <si>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</si>
  <si>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</si>
  <si>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</si>
  <si>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</si>
  <si>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</si>
  <si>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</si>
  <si>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</si>
  <si>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</si>
  <si>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</si>
  <si>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</si>
  <si>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</si>
  <si>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</si>
  <si>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</si>
  <si>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</si>
  <si>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</si>
  <si>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</si>
  <si>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</si>
  <si>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</si>
  <si>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</si>
  <si>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</si>
  <si>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</si>
  <si>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</si>
  <si>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</si>
  <si>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</si>
  <si>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</si>
  <si>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</si>
  <si>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</si>
  <si>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</si>
  <si>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</si>
  <si>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</si>
  <si>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</si>
  <si>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</si>
  <si>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</si>
  <si>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</si>
  <si>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</si>
  <si>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</si>
  <si>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</si>
  <si>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</si>
  <si>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</si>
  <si>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</si>
  <si>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</si>
  <si>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</si>
  <si>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</si>
  <si>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</si>
  <si>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</si>
  <si>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</si>
  <si>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</si>
  <si>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</si>
  <si>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</si>
  <si>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</si>
  <si>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</si>
  <si>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</si>
  <si>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</si>
  <si>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</si>
  <si>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</si>
  <si>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</si>
  <si>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</si>
  <si>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</si>
  <si>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</si>
  <si>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</si>
  <si>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</si>
  <si>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</si>
  <si>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</si>
  <si>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</si>
  <si>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</si>
  <si>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</si>
  <si>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</si>
  <si>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</si>
  <si>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</si>
  <si>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</si>
  <si>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</si>
  <si>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</si>
  <si>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</si>
  <si>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</si>
  <si>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</si>
  <si>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</si>
  <si>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</si>
  <si>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</si>
  <si>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</si>
  <si>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</si>
  <si>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</si>
  <si>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</si>
  <si>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</si>
  <si>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</si>
  <si>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</si>
  <si>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</si>
  <si>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</si>
  <si>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</si>
  <si>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</si>
  <si>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</si>
  <si>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</si>
  <si>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</si>
  <si>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</si>
  <si>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</si>
  <si>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</si>
  <si>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</si>
  <si>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</si>
  <si>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</si>
  <si>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</si>
  <si>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</si>
  <si>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</si>
  <si>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</si>
  <si>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</si>
  <si>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</si>
  <si>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</si>
  <si>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</si>
  <si>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</si>
  <si>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</si>
  <si>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</si>
  <si>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</si>
  <si>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</si>
  <si>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</si>
  <si>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</si>
  <si>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</si>
  <si>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</si>
  <si>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</si>
  <si>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</si>
  <si>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</si>
  <si>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</si>
  <si>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</si>
  <si>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</si>
  <si>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</si>
  <si>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</si>
  <si>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</si>
  <si>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</si>
  <si>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</si>
  <si>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</si>
  <si>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</si>
  <si>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</si>
  <si>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</si>
  <si>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</si>
  <si>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</si>
  <si>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</si>
  <si>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</si>
  <si>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</si>
  <si>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</si>
  <si>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</si>
  <si>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</si>
  <si>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</si>
  <si>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</si>
  <si>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</si>
  <si>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</si>
  <si>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</si>
  <si>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</si>
  <si>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</si>
  <si>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</si>
  <si>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</si>
  <si>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</si>
  <si>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</si>
  <si>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</si>
  <si>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</si>
  <si>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</si>
  <si>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</si>
  <si>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</si>
  <si>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</si>
  <si>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</si>
  <si>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</si>
  <si>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</si>
  <si>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</si>
  <si>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</si>
  <si>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</si>
  <si>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</si>
  <si>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</si>
  <si>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</si>
  <si>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</si>
  <si>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</si>
  <si>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</si>
  <si>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</si>
  <si>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</si>
  <si>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</si>
  <si>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</si>
  <si>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</si>
  <si>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</si>
  <si>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</si>
  <si>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</si>
  <si>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</si>
  <si>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</si>
  <si>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</si>
  <si>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</si>
  <si>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</si>
  <si>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</si>
  <si>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</si>
  <si>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</si>
  <si>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</si>
  <si>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</si>
  <si>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</si>
  <si>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</si>
  <si>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</si>
  <si>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</si>
  <si>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</si>
  <si>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</si>
  <si>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</si>
  <si>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</si>
  <si>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</si>
  <si>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</si>
  <si>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</si>
  <si>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</si>
  <si>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</si>
  <si>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</si>
  <si>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</si>
  <si>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</si>
  <si>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</si>
  <si>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</si>
  <si>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</si>
  <si>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</si>
  <si>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</si>
  <si>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</si>
  <si>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</si>
  <si>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</si>
  <si>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</si>
  <si>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</si>
  <si>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</si>
  <si>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</si>
  <si>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</si>
  <si>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</si>
  <si>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</si>
  <si>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</si>
  <si>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</si>
  <si>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</si>
  <si>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</si>
  <si>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</si>
  <si>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</si>
  <si>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</si>
  <si>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</si>
  <si>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</si>
  <si>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</si>
  <si>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</si>
  <si>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</si>
  <si>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</si>
  <si>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</si>
  <si>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</si>
  <si>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</si>
  <si>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</si>
  <si>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</si>
  <si>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</si>
  <si>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</si>
  <si>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</si>
  <si>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</si>
  <si>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</si>
  <si>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</si>
  <si>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</si>
  <si>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</si>
  <si>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</si>
  <si>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</si>
  <si>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</si>
  <si>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</si>
  <si>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</si>
  <si>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</si>
  <si>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</si>
  <si>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</si>
  <si>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</si>
  <si>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</si>
  <si>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</si>
  <si>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</si>
  <si>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</si>
  <si>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</si>
  <si>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</si>
  <si>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</si>
  <si>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</si>
  <si>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</si>
  <si>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</si>
  <si>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</si>
  <si>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</si>
  <si>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</si>
  <si>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</si>
  <si>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</si>
  <si>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</si>
  <si>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</si>
  <si>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</si>
  <si>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</si>
  <si>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</si>
  <si>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</si>
  <si>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</si>
  <si>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</si>
  <si>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</si>
  <si>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</si>
  <si>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</si>
  <si>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</si>
  <si>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</si>
  <si>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</si>
  <si>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</si>
  <si>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</si>
  <si>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</si>
  <si>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</si>
  <si>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</si>
  <si>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</si>
  <si>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</si>
  <si>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</si>
  <si>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</si>
  <si>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</si>
  <si>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</si>
  <si>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</si>
  <si>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</si>
  <si>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</si>
  <si>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</si>
  <si>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</si>
  <si>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</si>
  <si>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</si>
  <si>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</si>
  <si>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</si>
  <si>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</si>
  <si>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</si>
  <si>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</si>
  <si>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</si>
  <si>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</si>
  <si>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</si>
  <si>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</si>
  <si>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</si>
  <si>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</si>
  <si>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</si>
  <si>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</si>
  <si>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</si>
  <si>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</si>
  <si>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</si>
  <si>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</si>
  <si>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</si>
  <si>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</si>
  <si>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</si>
  <si>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</si>
  <si>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</si>
  <si>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</si>
  <si>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</si>
  <si>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</si>
  <si>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</si>
  <si>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</si>
  <si>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</si>
  <si>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</si>
  <si>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</si>
  <si>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</si>
  <si>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</si>
  <si>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</si>
  <si>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</si>
  <si>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</si>
  <si>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</si>
  <si>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</si>
  <si>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</si>
  <si>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</si>
  <si>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</si>
  <si>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</si>
  <si>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</si>
  <si>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</si>
  <si>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</si>
  <si>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</si>
  <si>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</si>
  <si>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</si>
  <si>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</si>
  <si>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</si>
  <si>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</si>
  <si>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</si>
  <si>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</si>
  <si>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</si>
  <si>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</si>
  <si>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</si>
  <si>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</si>
  <si>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</si>
  <si>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</si>
  <si>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</si>
  <si>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</si>
  <si>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</si>
  <si>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</si>
  <si>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</si>
  <si>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</si>
  <si>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</si>
  <si>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</si>
  <si>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</si>
  <si>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</si>
  <si>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</si>
  <si>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</si>
  <si>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</si>
  <si>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</si>
  <si>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</si>
  <si>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</si>
  <si>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</si>
  <si>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</si>
  <si>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</si>
  <si>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</si>
  <si>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</si>
  <si>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</si>
  <si>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</si>
  <si>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</si>
  <si>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</si>
  <si>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</si>
  <si>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</si>
  <si>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</si>
  <si>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</si>
  <si>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</si>
  <si>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</si>
  <si>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</si>
  <si>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</si>
  <si>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</si>
  <si>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</si>
  <si>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</si>
  <si>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</si>
  <si>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</si>
  <si>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</si>
  <si>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</si>
  <si>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</si>
  <si>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</si>
  <si>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</si>
  <si>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</si>
  <si>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</si>
  <si>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</si>
  <si>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</si>
  <si>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</si>
  <si>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</si>
  <si>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</si>
  <si>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</si>
  <si>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</si>
  <si>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</si>
  <si>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</si>
  <si>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</si>
  <si>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</si>
  <si>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</si>
  <si>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</si>
  <si>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</si>
  <si>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</si>
  <si>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</si>
  <si>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</si>
  <si>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</si>
  <si>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</si>
  <si>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</si>
  <si>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</si>
  <si>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</si>
  <si>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</si>
  <si>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</si>
  <si>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</si>
  <si>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</si>
  <si>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</si>
  <si>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</si>
  <si>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</si>
  <si>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</si>
  <si>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</si>
  <si>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</si>
  <si>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</si>
  <si>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</si>
  <si>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</si>
  <si>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</si>
  <si>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</si>
  <si>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</si>
  <si>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</si>
  <si>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</si>
  <si>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</si>
  <si>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</si>
  <si>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</si>
  <si>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</si>
  <si>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</si>
  <si>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</si>
  <si>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</si>
  <si>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</si>
  <si>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</si>
  <si>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</si>
  <si>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</si>
  <si>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</si>
  <si>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</si>
  <si>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</si>
  <si>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</si>
  <si>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</si>
  <si>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</si>
  <si>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</si>
  <si>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</si>
  <si>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</si>
  <si>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</si>
  <si>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</si>
  <si>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</si>
  <si>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</si>
  <si>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</si>
  <si>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</si>
  <si>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</si>
  <si>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</si>
  <si>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</si>
  <si>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</si>
  <si>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</si>
  <si>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</si>
  <si>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</si>
  <si>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</si>
  <si>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</si>
  <si>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</si>
  <si>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</si>
  <si>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</si>
  <si>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</si>
  <si>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</si>
  <si>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</si>
  <si>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</si>
  <si>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</si>
  <si>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</si>
  <si>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</si>
  <si>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</si>
  <si>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</si>
  <si>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</si>
  <si>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</si>
  <si>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</si>
  <si>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</si>
  <si>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</si>
  <si>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</si>
  <si>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</si>
  <si>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</si>
  <si>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</si>
  <si>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</si>
  <si>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</si>
  <si>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</si>
  <si>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</si>
  <si>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</si>
  <si>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</si>
  <si>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</si>
  <si>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</si>
  <si>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</si>
  <si>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</si>
  <si>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</si>
  <si>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</si>
  <si>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</si>
  <si>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</si>
  <si>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</si>
  <si>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</si>
  <si>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</si>
  <si>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</si>
  <si>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</si>
  <si>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</si>
  <si>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</si>
  <si>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</si>
  <si>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</si>
  <si>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</si>
  <si>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</si>
  <si>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</si>
  <si>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</si>
  <si>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</si>
  <si>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</si>
  <si>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</si>
  <si>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</si>
  <si>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</si>
  <si>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</si>
  <si>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</si>
  <si>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</si>
  <si>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</si>
  <si>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</si>
  <si>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</si>
  <si>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</si>
  <si>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</si>
  <si>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</si>
  <si>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</si>
  <si>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</si>
  <si>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</si>
  <si>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</si>
  <si>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</si>
  <si>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</si>
  <si>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</si>
  <si>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</si>
  <si>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</si>
  <si>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</si>
  <si>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</si>
  <si>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</si>
  <si>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</si>
  <si>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</si>
  <si>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</si>
  <si>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</si>
  <si>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</si>
  <si>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</si>
  <si>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</si>
  <si>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</si>
  <si>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</si>
  <si>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</si>
  <si>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</si>
  <si>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</si>
  <si>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</si>
  <si>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</si>
  <si>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</si>
  <si>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</si>
  <si>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</si>
  <si>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</si>
  <si>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</si>
  <si>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</si>
  <si>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</si>
  <si>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</si>
  <si>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</si>
  <si>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</si>
  <si>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</si>
  <si>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</si>
  <si>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</si>
  <si>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</si>
  <si>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</si>
  <si>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</si>
  <si>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</si>
  <si>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</si>
  <si>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</si>
  <si>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</si>
  <si>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</si>
  <si>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</si>
  <si>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</si>
  <si>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</si>
  <si>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</si>
  <si>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</si>
  <si>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</si>
  <si>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</si>
  <si>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</si>
  <si>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</si>
  <si>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</si>
  <si>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</si>
  <si>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</si>
  <si>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</si>
  <si>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</si>
  <si>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</si>
  <si>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</si>
  <si>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</si>
  <si>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</si>
  <si>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</si>
  <si>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</si>
  <si>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</si>
  <si>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</si>
  <si>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</si>
  <si>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</si>
  <si>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</si>
  <si>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</si>
  <si>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</si>
  <si>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</si>
  <si>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</si>
  <si>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</si>
  <si>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</si>
  <si>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</si>
  <si>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</si>
  <si>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</si>
  <si>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</si>
  <si>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</si>
  <si>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</si>
  <si>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</si>
  <si>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</si>
  <si>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</si>
  <si>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</si>
  <si>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</si>
  <si>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</si>
  <si>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</si>
  <si>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</si>
  <si>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</si>
  <si>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</si>
  <si>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</si>
  <si>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</si>
  <si>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</si>
  <si>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</si>
  <si>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</si>
  <si>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</si>
  <si>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</si>
  <si>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</si>
  <si>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</si>
  <si>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</si>
  <si>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</si>
  <si>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</si>
  <si>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</si>
  <si>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</si>
  <si>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</si>
  <si>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</si>
  <si>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</si>
  <si>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</si>
  <si>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</si>
  <si>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</si>
  <si>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</si>
  <si>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</si>
  <si>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</si>
  <si>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</si>
  <si>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</si>
  <si>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</si>
  <si>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</si>
  <si>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</si>
  <si>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</si>
  <si>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</si>
  <si>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</si>
  <si>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</si>
  <si>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</si>
  <si>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</si>
  <si>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</si>
  <si>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</si>
  <si>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</si>
  <si>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</si>
  <si>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</si>
  <si>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</si>
  <si>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</si>
  <si>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</si>
  <si>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</si>
  <si>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</si>
  <si>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</si>
  <si>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</si>
  <si>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</si>
  <si>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</si>
  <si>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</si>
  <si>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</si>
  <si>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</si>
  <si>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</si>
  <si>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</si>
  <si>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</si>
  <si>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</si>
  <si>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</si>
  <si>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</si>
  <si>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</si>
  <si>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</si>
  <si>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</si>
  <si>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</si>
  <si>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</si>
  <si>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</si>
  <si>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</si>
  <si>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</si>
  <si>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</si>
  <si>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</si>
  <si>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</si>
  <si>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</si>
  <si>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</si>
  <si>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</si>
  <si>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</si>
  <si>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</si>
  <si>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</si>
  <si>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</si>
  <si>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</si>
  <si>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</si>
  <si>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</si>
  <si>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</si>
  <si>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</si>
  <si>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</si>
  <si>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</si>
  <si>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</si>
  <si>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</si>
  <si>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</si>
  <si>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</si>
  <si>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</si>
  <si>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</si>
  <si>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</si>
  <si>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</si>
  <si>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</si>
  <si>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</si>
  <si>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</si>
  <si>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</si>
  <si>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</si>
  <si>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</si>
  <si>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</si>
  <si>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</si>
  <si>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</si>
  <si>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</si>
  <si>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</si>
  <si>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</si>
  <si>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</si>
  <si>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</si>
  <si>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</si>
  <si>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</si>
  <si>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</si>
  <si>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</si>
  <si>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</si>
  <si>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</si>
  <si>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</si>
  <si>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</si>
  <si>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</si>
  <si>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</si>
  <si>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</si>
  <si>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</si>
  <si>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</si>
  <si>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</si>
  <si>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</si>
  <si>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</si>
  <si>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</si>
  <si>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</si>
  <si>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</si>
  <si>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</si>
  <si>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</si>
  <si>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</si>
  <si>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</si>
  <si>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</si>
  <si>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</si>
  <si>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</si>
  <si>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</si>
  <si>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</si>
  <si>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</si>
  <si>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</si>
  <si>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</si>
  <si>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</si>
  <si>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</si>
  <si>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</si>
  <si>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</si>
  <si>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</si>
  <si>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</si>
  <si>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</si>
  <si>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</si>
  <si>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</si>
  <si>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</si>
  <si>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</si>
  <si>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</si>
  <si>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</si>
  <si>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</si>
  <si>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</si>
  <si>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</si>
  <si>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</si>
  <si>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</si>
  <si>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</si>
  <si>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</si>
  <si>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</si>
  <si>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</si>
  <si>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</si>
  <si>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</si>
  <si>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</si>
  <si>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</si>
  <si>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</si>
  <si>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</si>
  <si>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</si>
  <si>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</si>
  <si>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</si>
  <si>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</si>
  <si>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</si>
  <si>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</si>
  <si>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</si>
  <si>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</si>
  <si>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</si>
  <si>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</si>
  <si>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</si>
  <si>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</si>
  <si>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</si>
  <si>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</si>
  <si>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</si>
  <si>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</si>
  <si>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</si>
  <si>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</si>
  <si>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</si>
  <si>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</si>
  <si>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</si>
  <si>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</si>
  <si>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</si>
  <si>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</si>
  <si>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</si>
  <si>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</si>
  <si>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</si>
  <si>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</si>
  <si>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</si>
  <si>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</si>
  <si>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</si>
  <si>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</si>
  <si>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</si>
  <si>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</si>
  <si>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</si>
  <si>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</si>
  <si>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</si>
  <si>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</si>
  <si>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</si>
  <si>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</si>
  <si>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</si>
  <si>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</si>
  <si>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</si>
  <si>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</si>
  <si>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</si>
  <si>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</si>
  <si>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</si>
  <si>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</si>
  <si>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</si>
  <si>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</si>
  <si>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</si>
  <si>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</si>
  <si>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</si>
  <si>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</si>
  <si>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</si>
  <si>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</si>
  <si>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</si>
  <si>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</si>
  <si>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</si>
  <si>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</si>
  <si>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</si>
  <si>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</si>
  <si>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</si>
  <si>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</si>
  <si>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</si>
  <si>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</si>
  <si>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</si>
  <si>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</si>
  <si>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</si>
  <si>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</si>
  <si>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</si>
  <si>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</si>
  <si>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</si>
  <si>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</si>
  <si>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</si>
  <si>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</si>
  <si>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</si>
  <si>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</si>
  <si>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</si>
  <si>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</si>
  <si>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</si>
  <si>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</si>
  <si>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</si>
  <si>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</si>
  <si>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</si>
  <si>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</si>
  <si>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</si>
  <si>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</si>
  <si>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</si>
  <si>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</si>
  <si>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</si>
  <si>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</si>
  <si>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</si>
  <si>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</si>
  <si>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</si>
  <si>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</si>
  <si>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</si>
  <si>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</si>
  <si>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</si>
  <si>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</si>
  <si>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</si>
  <si>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</si>
  <si>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</si>
  <si>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</si>
  <si>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</si>
  <si>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</si>
  <si>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</si>
  <si>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</si>
  <si>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</si>
  <si>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</si>
  <si>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</si>
  <si>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</si>
  <si>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</si>
  <si>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</si>
  <si>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</si>
  <si>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</si>
  <si>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</si>
  <si>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</si>
  <si>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</si>
  <si>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</si>
  <si>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</si>
  <si>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</si>
  <si>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</si>
  <si>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</si>
  <si>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</si>
  <si>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</si>
  <si>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</si>
  <si>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</si>
  <si>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</si>
  <si>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</si>
  <si>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</si>
  <si>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</si>
  <si>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</si>
  <si>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</si>
  <si>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</si>
  <si>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</si>
  <si>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</si>
  <si>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</si>
  <si>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</si>
  <si>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</si>
  <si>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</si>
  <si>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</si>
  <si>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</si>
  <si>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</si>
  <si>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</si>
  <si>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</si>
  <si>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</si>
  <si>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</si>
  <si>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</si>
  <si>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</si>
  <si>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</si>
  <si>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</si>
  <si>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</si>
  <si>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</si>
  <si>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</si>
  <si>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</si>
  <si>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</si>
  <si>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</si>
  <si>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</si>
  <si>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</si>
  <si>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</si>
  <si>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</si>
  <si>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</si>
  <si>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</si>
  <si>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</si>
  <si>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</si>
  <si>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</si>
  <si>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</si>
  <si>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</si>
  <si>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</si>
  <si>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</si>
  <si>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</si>
  <si>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</si>
  <si>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</si>
  <si>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</si>
  <si>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</si>
  <si>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</si>
  <si>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</si>
  <si>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</si>
  <si>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</si>
  <si>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</si>
  <si>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</si>
  <si>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</si>
  <si>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</si>
  <si>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</si>
  <si>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</si>
  <si>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</si>
  <si>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</si>
  <si>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</si>
  <si>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</si>
  <si>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</si>
  <si>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</si>
  <si>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</si>
  <si>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</si>
  <si>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</si>
  <si>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</si>
  <si>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</si>
  <si>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</si>
  <si>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</si>
  <si>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</si>
  <si>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</si>
  <si>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</si>
  <si>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</si>
  <si>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</si>
  <si>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</si>
  <si>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</si>
  <si>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</si>
  <si>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</si>
  <si>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</si>
  <si>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</si>
  <si>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</si>
  <si>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</si>
  <si>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</si>
  <si>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</si>
  <si>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</si>
  <si>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</si>
  <si>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</si>
  <si>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</si>
  <si>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</si>
  <si>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</si>
  <si>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</si>
  <si>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</si>
  <si>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</si>
  <si>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</si>
  <si>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</si>
  <si>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</si>
  <si>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</si>
  <si>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</si>
  <si>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</si>
  <si>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</si>
  <si>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</si>
  <si>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</si>
  <si>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</si>
  <si>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</si>
  <si>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</si>
  <si>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</si>
  <si>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</si>
  <si>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</si>
  <si>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</si>
  <si>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</si>
  <si>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</si>
  <si>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</si>
  <si>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</si>
  <si>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</si>
  <si>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</si>
  <si>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</si>
  <si>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</si>
  <si>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</si>
  <si>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</si>
  <si>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</si>
  <si>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</si>
  <si>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</si>
  <si>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</si>
  <si>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</si>
  <si>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</si>
  <si>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</si>
  <si>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</si>
  <si>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</si>
  <si>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</si>
  <si>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</si>
  <si>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</si>
  <si>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</si>
  <si>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</si>
  <si>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</si>
  <si>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</si>
  <si>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</si>
  <si>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</si>
  <si>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</si>
  <si>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</si>
  <si>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</si>
  <si>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</si>
  <si>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</si>
  <si>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</si>
  <si>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</si>
  <si>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</si>
  <si>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</si>
  <si>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</si>
  <si>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</si>
  <si>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</si>
  <si>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</si>
  <si>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</si>
  <si>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</si>
  <si>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</si>
  <si>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</si>
  <si>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</si>
  <si>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</si>
  <si>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</si>
  <si>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</si>
  <si>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</si>
  <si>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</si>
  <si>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</si>
  <si>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</si>
  <si>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</si>
  <si>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</si>
  <si>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</si>
  <si>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</si>
  <si>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</si>
  <si>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</si>
  <si>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</si>
  <si>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</si>
  <si>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</si>
  <si>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</si>
  <si>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</si>
  <si>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</si>
  <si>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</si>
  <si>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</si>
  <si>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</si>
  <si>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</si>
  <si>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</si>
  <si>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</si>
  <si>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</si>
  <si>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</si>
  <si>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</si>
  <si>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</si>
  <si>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</si>
  <si>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</si>
  <si>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</si>
  <si>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</si>
  <si>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</si>
  <si>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</si>
  <si>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</si>
  <si>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</si>
  <si>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</si>
  <si>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</si>
  <si>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</si>
  <si>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</si>
  <si>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</si>
  <si>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</si>
  <si>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</si>
  <si>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</si>
  <si>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</si>
  <si>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</si>
  <si>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</si>
  <si>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</si>
  <si>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</si>
  <si>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</si>
  <si>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</si>
  <si>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</si>
  <si>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</si>
  <si>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</si>
  <si>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</si>
  <si>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</si>
  <si>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</si>
  <si>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</si>
  <si>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</si>
  <si>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</si>
  <si>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</si>
  <si>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</si>
  <si>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</si>
  <si>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</si>
  <si>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</si>
  <si>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</si>
  <si>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</si>
  <si>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</si>
  <si>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</si>
  <si>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</si>
  <si>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</si>
  <si>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</si>
  <si>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</si>
  <si>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</si>
  <si>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</si>
  <si>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</si>
  <si>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</si>
  <si>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</si>
  <si>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</si>
  <si>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</si>
  <si>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</si>
  <si>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</si>
  <si>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</si>
  <si>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</si>
  <si>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</si>
  <si>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</si>
  <si>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</si>
  <si>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</si>
  <si>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</si>
  <si>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</si>
  <si>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</si>
  <si>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</si>
  <si>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</si>
  <si>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</si>
  <si>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</si>
  <si>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</si>
  <si>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</si>
  <si>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</si>
  <si>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</si>
  <si>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</si>
  <si>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</si>
  <si>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</si>
  <si>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</si>
  <si>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</si>
  <si>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</si>
  <si>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</si>
  <si>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</si>
  <si>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</si>
  <si>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</si>
  <si>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</si>
  <si>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</si>
  <si>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</si>
  <si>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</si>
  <si>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</si>
  <si>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</si>
  <si>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</si>
  <si>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</si>
  <si>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</si>
  <si>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</si>
  <si>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</si>
  <si>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</si>
  <si>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</si>
  <si>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</si>
  <si>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</si>
  <si>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</si>
  <si>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</si>
  <si>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</si>
  <si>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</si>
  <si>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</si>
  <si>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</si>
  <si>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</si>
  <si>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</si>
  <si>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</si>
  <si>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</si>
  <si>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</si>
  <si>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</si>
  <si>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</si>
  <si>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</si>
  <si>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</si>
  <si>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</si>
  <si>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</si>
  <si>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</si>
  <si>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</si>
  <si>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</si>
  <si>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</si>
  <si>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</si>
  <si>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</si>
  <si>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</si>
  <si>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</si>
  <si>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</si>
  <si>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</si>
  <si>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</si>
  <si>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</si>
  <si>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</si>
  <si>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</si>
  <si>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</si>
  <si>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Policy Type (sin auto)</t>
  </si>
  <si>
    <t>Numero de puertas</t>
  </si>
  <si>
    <t>Genero nuevo</t>
  </si>
  <si>
    <t>ST nuevo</t>
  </si>
  <si>
    <t>Duración garantias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</si>
</sst>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2" fontId="0" fillId="0" borderId="0" xfId="1" applyNumberFormat="1" applyFont="1"/>
    <xf numFmtId="2" fontId="0" fillId="0" borderId="0" xfId="0" applyNumberFormat="1"/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U1072"/>
  <sheetViews>
    <sheetView tabSelected="1" zoomScale="80" zoomScaleNormal="80" workbookViewId="0">
      <selection activeCell="S1066" sqref="S1066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4" width="10.6328125" customWidth="1"/>
    <col min="5" max="5" width="7.90625" customWidth="1"/>
    <col min="6" max="6" width="18.453125" bestFit="1" customWidth="1"/>
    <col min="7" max="7" width="21.36328125" bestFit="1" customWidth="1"/>
    <col min="8" max="8" width="7.08984375" bestFit="1" customWidth="1"/>
    <col min="9" max="9" width="20" bestFit="1" customWidth="1"/>
    <col min="10" max="10" width="24.453125" bestFit="1" customWidth="1"/>
    <col min="11" max="11" width="24.453125" customWidth="1"/>
    <col min="12" max="12" width="13.81640625" bestFit="1" customWidth="1"/>
    <col min="13" max="13" width="12.6328125" bestFit="1" customWidth="1"/>
    <col min="14" max="14" width="17.36328125" bestFit="1" customWidth="1"/>
    <col min="15" max="15" width="10.54296875" bestFit="1" customWidth="1"/>
    <col min="17" max="17" width="16.7265625" bestFit="1" customWidth="1"/>
    <col min="21" max="21" width="10.81640625" bestFit="1" customWidth="1"/>
  </cols>
  <sheetData>
    <row r="1" spans="1:21" x14ac:dyDescent="0.35">
      <c r="A1" t="s">
        <v>0</v>
      </c>
      <c r="B1" t="s">
        <v>1</v>
      </c>
      <c r="C1" t="s">
        <v>9191</v>
      </c>
      <c r="D1" t="s">
        <v>9190</v>
      </c>
      <c r="E1" t="s">
        <v>2</v>
      </c>
      <c r="F1" t="s">
        <v>3</v>
      </c>
      <c r="G1" s="1" t="s">
        <v>4</v>
      </c>
      <c r="H1" t="s">
        <v>5</v>
      </c>
      <c r="I1" t="s">
        <v>6</v>
      </c>
      <c r="J1" s="2" t="s">
        <v>7</v>
      </c>
      <c r="K1" s="2" t="s">
        <v>9188</v>
      </c>
      <c r="L1" t="s">
        <v>8</v>
      </c>
      <c r="M1" t="s">
        <v>9</v>
      </c>
      <c r="N1" t="s">
        <v>10</v>
      </c>
      <c r="O1" t="s">
        <v>11</v>
      </c>
      <c r="P1" t="s">
        <v>9189</v>
      </c>
      <c r="Q1" t="s">
        <v>9192</v>
      </c>
    </row>
    <row r="2" spans="1:21" x14ac:dyDescent="0.35">
      <c r="A2" t="s">
        <v>12</v>
      </c>
      <c r="B2" t="s">
        <v>13</v>
      </c>
      <c r="C2" t="str">
        <f>IF(B2="Washington","WA",IF(B2="Arizona","AR",IF(B2="Nevada","NV",IF(B2="Cali","CA",IF(B2="California","CA",IF(B2="Oregon","0R",B2))))))</f>
        <v>WA</v>
      </c>
      <c r="D2" t="str">
        <f>IF(E2="female","F",IF(E2="Femal","F",IF(E2="Male","M",E2)))</f>
        <v>NA</v>
      </c>
      <c r="E2" t="s">
        <v>14</v>
      </c>
      <c r="F2" t="s">
        <v>15</v>
      </c>
      <c r="G2" s="1"/>
      <c r="H2">
        <v>0</v>
      </c>
      <c r="I2">
        <v>1000</v>
      </c>
      <c r="J2" s="2">
        <v>0</v>
      </c>
      <c r="K2" s="2" t="str">
        <f>LEFT(L2,9)</f>
        <v xml:space="preserve">Personal </v>
      </c>
      <c r="L2" t="s">
        <v>16</v>
      </c>
      <c r="M2" t="s">
        <v>17</v>
      </c>
      <c r="N2" s="5">
        <v>2.7049340000000002</v>
      </c>
      <c r="O2" s="2">
        <v>35002.704934000001</v>
      </c>
      <c r="P2" t="str">
        <f>IF(M2="SUV","4 puertas",IF(M2="Luxury SUV","4 puertas","2 puertas"))</f>
        <v>2 puertas</v>
      </c>
      <c r="Q2" s="5">
        <f>U4-O2</f>
        <v>10909.295065999999</v>
      </c>
    </row>
    <row r="3" spans="1:21" x14ac:dyDescent="0.35">
      <c r="A3" t="s">
        <v>18</v>
      </c>
      <c r="B3" t="s">
        <v>19</v>
      </c>
      <c r="C3" t="str">
        <f>IF(B3="Washington","WA",IF(B3="Arizona","AR",IF(B3="Nevada","NV",IF(B3="Cali","CA",IF(B3="California","CA",IF(B3="Oregon","0R",B3))))))</f>
        <v>AR</v>
      </c>
      <c r="D3" t="str">
        <f t="shared" ref="D3:D66" si="0">IF(E3="female","F",IF(E3="Femal","F",IF(E3="Male","M",E3)))</f>
        <v>F</v>
      </c>
      <c r="E3" t="s">
        <v>20</v>
      </c>
      <c r="F3" t="s">
        <v>21</v>
      </c>
      <c r="G3" s="4">
        <v>697953.59</v>
      </c>
      <c r="H3">
        <v>0</v>
      </c>
      <c r="I3">
        <v>94</v>
      </c>
      <c r="J3" s="2">
        <v>0</v>
      </c>
      <c r="K3" s="2" t="str">
        <f t="shared" ref="K3:K66" si="1">LEFT(L3,9)</f>
        <v xml:space="preserve">Personal </v>
      </c>
      <c r="L3" t="s">
        <v>16</v>
      </c>
      <c r="M3" t="s">
        <v>17</v>
      </c>
      <c r="N3" s="5">
        <v>1131.464935</v>
      </c>
      <c r="O3" s="2">
        <v>36131.464934999996</v>
      </c>
      <c r="P3" t="str">
        <f t="shared" ref="P3:P66" si="2">IF(M3="SUV","4 puertas",IF(M3="Luxury SUV","4 puertas","2 puertas"))</f>
        <v>2 puertas</v>
      </c>
      <c r="Q3" s="5">
        <f t="shared" ref="Q3:Q66" si="3">U5-O3</f>
        <v>-36131.464934999996</v>
      </c>
    </row>
    <row r="4" spans="1:21" x14ac:dyDescent="0.35">
      <c r="A4" t="s">
        <v>22</v>
      </c>
      <c r="B4" t="s">
        <v>23</v>
      </c>
      <c r="C4" t="str">
        <f>IF(B4="Washington","WA",IF(B4="Arizona","AR",IF(B4="Nevada","NV",IF(B4="Cali","CA",IF(B4="California","CA",IF(B4="Oregon","0R",B4))))))</f>
        <v>NV</v>
      </c>
      <c r="D4" t="str">
        <f t="shared" si="0"/>
        <v>F</v>
      </c>
      <c r="E4" t="s">
        <v>20</v>
      </c>
      <c r="F4" t="s">
        <v>21</v>
      </c>
      <c r="G4" s="4">
        <v>1288743.17</v>
      </c>
      <c r="H4">
        <v>48767</v>
      </c>
      <c r="I4">
        <v>108</v>
      </c>
      <c r="J4" s="2">
        <v>0</v>
      </c>
      <c r="K4" s="2" t="str">
        <f t="shared" si="1"/>
        <v xml:space="preserve">Personal </v>
      </c>
      <c r="L4" t="s">
        <v>16</v>
      </c>
      <c r="M4" t="s">
        <v>24</v>
      </c>
      <c r="N4" s="5">
        <v>566.47224700000004</v>
      </c>
      <c r="O4" s="2">
        <v>35566.472246999998</v>
      </c>
      <c r="P4" t="str">
        <f t="shared" si="2"/>
        <v>2 puertas</v>
      </c>
      <c r="Q4" s="5">
        <f t="shared" si="3"/>
        <v>-35566.472246999998</v>
      </c>
      <c r="U4" s="2">
        <v>45912</v>
      </c>
    </row>
    <row r="5" spans="1:21" x14ac:dyDescent="0.35">
      <c r="A5" t="s">
        <v>25</v>
      </c>
      <c r="B5" t="s">
        <v>26</v>
      </c>
      <c r="C5" t="str">
        <f>IF(B5="Washington","WA",IF(B5="Arizona","AR",IF(B5="Nevada","NV",IF(B5="Cali","CA",IF(B5="California","CA",IF(B5="Oregon","0R",B5))))))</f>
        <v>CA</v>
      </c>
      <c r="D5" t="str">
        <f t="shared" si="0"/>
        <v>M</v>
      </c>
      <c r="E5" t="s">
        <v>27</v>
      </c>
      <c r="F5" t="s">
        <v>21</v>
      </c>
      <c r="G5" s="4">
        <v>764586.18</v>
      </c>
      <c r="H5">
        <v>0</v>
      </c>
      <c r="I5">
        <v>106</v>
      </c>
      <c r="J5" s="2">
        <v>0</v>
      </c>
      <c r="K5" s="2" t="str">
        <f t="shared" si="1"/>
        <v>Corporate</v>
      </c>
      <c r="L5" t="s">
        <v>28</v>
      </c>
      <c r="M5" t="s">
        <v>29</v>
      </c>
      <c r="N5" s="5">
        <v>529.88134400000001</v>
      </c>
      <c r="O5" s="2">
        <v>35529.881344000001</v>
      </c>
      <c r="P5" t="str">
        <f t="shared" si="2"/>
        <v>4 puertas</v>
      </c>
      <c r="Q5" s="5">
        <f t="shared" si="3"/>
        <v>-35529.881344000001</v>
      </c>
    </row>
    <row r="6" spans="1:21" x14ac:dyDescent="0.35">
      <c r="A6" t="s">
        <v>30</v>
      </c>
      <c r="B6" t="s">
        <v>13</v>
      </c>
      <c r="C6" t="str">
        <f>IF(B6="Washington","WA",IF(B6="Arizona","AR",IF(B6="Nevada","NV",IF(B6="Cali","CA",IF(B6="California","CA",IF(B6="Oregon","0R",B6))))))</f>
        <v>WA</v>
      </c>
      <c r="D6" t="str">
        <f t="shared" si="0"/>
        <v>M</v>
      </c>
      <c r="E6" t="s">
        <v>27</v>
      </c>
      <c r="F6" t="s">
        <v>31</v>
      </c>
      <c r="G6" s="4">
        <v>536307.65</v>
      </c>
      <c r="H6">
        <v>36357</v>
      </c>
      <c r="I6">
        <v>68</v>
      </c>
      <c r="J6" s="2">
        <v>0</v>
      </c>
      <c r="K6" s="2" t="str">
        <f t="shared" si="1"/>
        <v xml:space="preserve">Personal </v>
      </c>
      <c r="L6" t="s">
        <v>16</v>
      </c>
      <c r="M6" t="s">
        <v>17</v>
      </c>
      <c r="N6" s="5">
        <v>17.269323</v>
      </c>
      <c r="O6" s="2">
        <v>35017.269323</v>
      </c>
      <c r="P6" t="str">
        <f t="shared" si="2"/>
        <v>2 puertas</v>
      </c>
      <c r="Q6" s="5">
        <f t="shared" si="3"/>
        <v>-35017.269323</v>
      </c>
    </row>
    <row r="7" spans="1:21" x14ac:dyDescent="0.35">
      <c r="A7" t="s">
        <v>32</v>
      </c>
      <c r="B7" t="s">
        <v>33</v>
      </c>
      <c r="C7" t="str">
        <f>IF(B7="Washington","WA",IF(B7="Arizona","AR",IF(B7="Nevada","NV",IF(B7="Cali","CA",IF(B7="California","CA",IF(B7="Oregon","0R",B7))))))</f>
        <v>0R</v>
      </c>
      <c r="D7" t="str">
        <f t="shared" si="0"/>
        <v>F</v>
      </c>
      <c r="E7" t="s">
        <v>20</v>
      </c>
      <c r="F7" t="s">
        <v>21</v>
      </c>
      <c r="G7" s="4">
        <v>825629.78</v>
      </c>
      <c r="H7">
        <v>62902</v>
      </c>
      <c r="I7">
        <v>69</v>
      </c>
      <c r="J7" s="2">
        <v>0</v>
      </c>
      <c r="K7" s="2" t="str">
        <f t="shared" si="1"/>
        <v xml:space="preserve">Personal </v>
      </c>
      <c r="L7" t="s">
        <v>16</v>
      </c>
      <c r="M7" t="s">
        <v>24</v>
      </c>
      <c r="N7" s="5">
        <v>159.38304199999999</v>
      </c>
      <c r="O7" s="2">
        <v>35159.383042000001</v>
      </c>
      <c r="P7" t="str">
        <f t="shared" si="2"/>
        <v>2 puertas</v>
      </c>
      <c r="Q7" s="5">
        <f t="shared" si="3"/>
        <v>-35159.383042000001</v>
      </c>
    </row>
    <row r="8" spans="1:21" x14ac:dyDescent="0.35">
      <c r="A8" t="s">
        <v>34</v>
      </c>
      <c r="B8" t="s">
        <v>33</v>
      </c>
      <c r="C8" t="str">
        <f>IF(B8="Washington","WA",IF(B8="Arizona","AR",IF(B8="Nevada","NV",IF(B8="Cali","CA",IF(B8="California","CA",IF(B8="Oregon","0R",B8))))))</f>
        <v>0R</v>
      </c>
      <c r="D8" t="str">
        <f t="shared" si="0"/>
        <v>F</v>
      </c>
      <c r="E8" t="s">
        <v>20</v>
      </c>
      <c r="F8" t="s">
        <v>35</v>
      </c>
      <c r="G8" s="4">
        <v>538089.86</v>
      </c>
      <c r="H8">
        <v>55350</v>
      </c>
      <c r="I8">
        <v>67</v>
      </c>
      <c r="J8" s="2">
        <v>0</v>
      </c>
      <c r="K8" s="2" t="str">
        <f t="shared" si="1"/>
        <v>Corporate</v>
      </c>
      <c r="L8" t="s">
        <v>28</v>
      </c>
      <c r="M8" t="s">
        <v>17</v>
      </c>
      <c r="N8" s="5">
        <v>321.60000000000002</v>
      </c>
      <c r="O8" s="2">
        <v>35321.599999999999</v>
      </c>
      <c r="P8" t="str">
        <f t="shared" si="2"/>
        <v>2 puertas</v>
      </c>
      <c r="Q8" s="5">
        <f t="shared" si="3"/>
        <v>-35321.599999999999</v>
      </c>
    </row>
    <row r="9" spans="1:21" x14ac:dyDescent="0.35">
      <c r="A9" t="s">
        <v>36</v>
      </c>
      <c r="B9" t="s">
        <v>19</v>
      </c>
      <c r="C9" t="str">
        <f>IF(B9="Washington","WA",IF(B9="Arizona","AR",IF(B9="Nevada","NV",IF(B9="Cali","CA",IF(B9="California","CA",IF(B9="Oregon","0R",B9))))))</f>
        <v>AR</v>
      </c>
      <c r="D9" t="str">
        <f t="shared" si="0"/>
        <v>M</v>
      </c>
      <c r="E9" t="s">
        <v>27</v>
      </c>
      <c r="F9" t="s">
        <v>15</v>
      </c>
      <c r="G9" s="4">
        <v>721610.03</v>
      </c>
      <c r="H9">
        <v>0</v>
      </c>
      <c r="I9">
        <v>101</v>
      </c>
      <c r="J9" s="2">
        <v>0</v>
      </c>
      <c r="K9" s="2" t="str">
        <f t="shared" si="1"/>
        <v>Corporate</v>
      </c>
      <c r="L9" t="s">
        <v>28</v>
      </c>
      <c r="M9" t="s">
        <v>17</v>
      </c>
      <c r="N9" s="5">
        <v>363.02967999999998</v>
      </c>
      <c r="O9" s="2">
        <v>35363.02968</v>
      </c>
      <c r="P9" t="str">
        <f t="shared" si="2"/>
        <v>2 puertas</v>
      </c>
      <c r="Q9" s="5">
        <f t="shared" si="3"/>
        <v>-35363.02968</v>
      </c>
    </row>
    <row r="10" spans="1:21" x14ac:dyDescent="0.35">
      <c r="A10" t="s">
        <v>37</v>
      </c>
      <c r="B10" t="s">
        <v>33</v>
      </c>
      <c r="C10" t="str">
        <f>IF(B10="Washington","WA",IF(B10="Arizona","AR",IF(B10="Nevada","NV",IF(B10="Cali","CA",IF(B10="California","CA",IF(B10="Oregon","0R",B10))))))</f>
        <v>0R</v>
      </c>
      <c r="D10" t="str">
        <f t="shared" si="0"/>
        <v>M</v>
      </c>
      <c r="E10" t="s">
        <v>27</v>
      </c>
      <c r="F10" t="s">
        <v>21</v>
      </c>
      <c r="G10" s="4">
        <v>2412750.4</v>
      </c>
      <c r="H10">
        <v>14072</v>
      </c>
      <c r="I10">
        <v>71</v>
      </c>
      <c r="J10" s="2">
        <v>0</v>
      </c>
      <c r="K10" s="2" t="str">
        <f t="shared" si="1"/>
        <v>Corporate</v>
      </c>
      <c r="L10" t="s">
        <v>28</v>
      </c>
      <c r="M10" t="s">
        <v>17</v>
      </c>
      <c r="N10" s="5">
        <v>511.2</v>
      </c>
      <c r="O10" s="2">
        <v>35511.199999999997</v>
      </c>
      <c r="P10" t="str">
        <f t="shared" si="2"/>
        <v>2 puertas</v>
      </c>
      <c r="Q10" s="5">
        <f t="shared" si="3"/>
        <v>-35511.199999999997</v>
      </c>
    </row>
    <row r="11" spans="1:21" x14ac:dyDescent="0.35">
      <c r="A11" t="s">
        <v>38</v>
      </c>
      <c r="B11" t="s">
        <v>33</v>
      </c>
      <c r="C11" t="str">
        <f>IF(B11="Washington","WA",IF(B11="Arizona","AR",IF(B11="Nevada","NV",IF(B11="Cali","CA",IF(B11="California","CA",IF(B11="Oregon","0R",B11))))))</f>
        <v>0R</v>
      </c>
      <c r="D11" t="str">
        <f t="shared" si="0"/>
        <v>F</v>
      </c>
      <c r="E11" t="s">
        <v>20</v>
      </c>
      <c r="F11" t="s">
        <v>35</v>
      </c>
      <c r="G11" s="4">
        <v>738817.81</v>
      </c>
      <c r="H11">
        <v>28812</v>
      </c>
      <c r="I11">
        <v>93</v>
      </c>
      <c r="J11" s="2">
        <v>0</v>
      </c>
      <c r="K11" s="2" t="str">
        <f>LEFT(L11,8)</f>
        <v xml:space="preserve">Special </v>
      </c>
      <c r="L11" t="s">
        <v>39</v>
      </c>
      <c r="M11" t="s">
        <v>17</v>
      </c>
      <c r="N11" s="5">
        <v>425.52783399999998</v>
      </c>
      <c r="O11" s="2">
        <v>35425.527834</v>
      </c>
      <c r="P11" t="str">
        <f t="shared" si="2"/>
        <v>2 puertas</v>
      </c>
      <c r="Q11" s="5">
        <f t="shared" si="3"/>
        <v>-35425.527834</v>
      </c>
    </row>
    <row r="12" spans="1:21" x14ac:dyDescent="0.35">
      <c r="A12" t="s">
        <v>40</v>
      </c>
      <c r="B12" t="s">
        <v>26</v>
      </c>
      <c r="C12" t="str">
        <f>IF(B12="Washington","WA",IF(B12="Arizona","AR",IF(B12="Nevada","NV",IF(B12="Cali","CA",IF(B12="California","CA",IF(B12="Oregon","0R",B12))))))</f>
        <v>CA</v>
      </c>
      <c r="D12" t="str">
        <f t="shared" si="0"/>
        <v>M</v>
      </c>
      <c r="E12" t="s">
        <v>27</v>
      </c>
      <c r="F12" t="s">
        <v>35</v>
      </c>
      <c r="G12" s="4">
        <v>473899.2</v>
      </c>
      <c r="H12">
        <v>0</v>
      </c>
      <c r="I12">
        <v>67</v>
      </c>
      <c r="J12" s="2">
        <v>0</v>
      </c>
      <c r="K12" s="2" t="str">
        <f t="shared" si="1"/>
        <v xml:space="preserve">Personal </v>
      </c>
      <c r="L12" t="s">
        <v>16</v>
      </c>
      <c r="M12" t="s">
        <v>17</v>
      </c>
      <c r="N12" s="5">
        <v>482.4</v>
      </c>
      <c r="O12" s="2">
        <v>35482.400000000001</v>
      </c>
      <c r="P12" t="str">
        <f t="shared" si="2"/>
        <v>2 puertas</v>
      </c>
      <c r="Q12" s="5">
        <f t="shared" si="3"/>
        <v>-35482.400000000001</v>
      </c>
    </row>
    <row r="13" spans="1:21" x14ac:dyDescent="0.35">
      <c r="A13" t="s">
        <v>41</v>
      </c>
      <c r="B13" t="s">
        <v>26</v>
      </c>
      <c r="C13" t="str">
        <f>IF(B13="Washington","WA",IF(B13="Arizona","AR",IF(B13="Nevada","NV",IF(B13="Cali","CA",IF(B13="California","CA",IF(B13="Oregon","0R",B13))))))</f>
        <v>CA</v>
      </c>
      <c r="D13" t="str">
        <f t="shared" si="0"/>
        <v>NA</v>
      </c>
      <c r="E13" t="s">
        <v>14</v>
      </c>
      <c r="F13" t="s">
        <v>35</v>
      </c>
      <c r="G13" s="4">
        <v>819719.71</v>
      </c>
      <c r="H13">
        <v>0</v>
      </c>
      <c r="I13">
        <v>110</v>
      </c>
      <c r="J13" s="2">
        <v>0</v>
      </c>
      <c r="K13" s="2" t="str">
        <f t="shared" si="1"/>
        <v xml:space="preserve">Personal </v>
      </c>
      <c r="L13" t="s">
        <v>16</v>
      </c>
      <c r="M13" t="s">
        <v>29</v>
      </c>
      <c r="N13" s="5">
        <v>528</v>
      </c>
      <c r="O13" s="2">
        <v>35528</v>
      </c>
      <c r="P13" t="str">
        <f t="shared" si="2"/>
        <v>4 puertas</v>
      </c>
      <c r="Q13" s="5">
        <f t="shared" si="3"/>
        <v>-35528</v>
      </c>
    </row>
    <row r="14" spans="1:21" x14ac:dyDescent="0.35">
      <c r="A14" t="s">
        <v>42</v>
      </c>
      <c r="B14" t="s">
        <v>26</v>
      </c>
      <c r="C14" t="str">
        <f>IF(B14="Washington","WA",IF(B14="Arizona","AR",IF(B14="Nevada","NV",IF(B14="Cali","CA",IF(B14="California","CA",IF(B14="Oregon","0R",B14))))))</f>
        <v>CA</v>
      </c>
      <c r="D14" t="str">
        <f t="shared" si="0"/>
        <v>NA</v>
      </c>
      <c r="E14" t="s">
        <v>14</v>
      </c>
      <c r="F14" t="s">
        <v>15</v>
      </c>
      <c r="G14" s="4">
        <v>879879.7</v>
      </c>
      <c r="H14">
        <v>77026</v>
      </c>
      <c r="I14">
        <v>110</v>
      </c>
      <c r="J14" s="2">
        <v>36557</v>
      </c>
      <c r="K14" s="2" t="str">
        <f t="shared" si="1"/>
        <v>Corporate</v>
      </c>
      <c r="L14" t="s">
        <v>28</v>
      </c>
      <c r="M14" t="s">
        <v>17</v>
      </c>
      <c r="N14" s="5">
        <v>472.02973700000001</v>
      </c>
      <c r="O14" s="2">
        <v>35472.029736999997</v>
      </c>
      <c r="P14" t="str">
        <f t="shared" si="2"/>
        <v>2 puertas</v>
      </c>
      <c r="Q14" s="5">
        <f t="shared" si="3"/>
        <v>-35472.029736999997</v>
      </c>
    </row>
    <row r="15" spans="1:21" x14ac:dyDescent="0.35">
      <c r="A15" t="s">
        <v>43</v>
      </c>
      <c r="B15" t="s">
        <v>19</v>
      </c>
      <c r="C15" t="str">
        <f>IF(B15="Washington","WA",IF(B15="Arizona","AR",IF(B15="Nevada","NV",IF(B15="Cali","CA",IF(B15="California","CA",IF(B15="Oregon","0R",B15))))))</f>
        <v>AR</v>
      </c>
      <c r="D15" t="str">
        <f t="shared" si="0"/>
        <v>NA</v>
      </c>
      <c r="E15" t="s">
        <v>14</v>
      </c>
      <c r="F15" t="s">
        <v>31</v>
      </c>
      <c r="G15" s="4">
        <v>881901.89</v>
      </c>
      <c r="H15">
        <v>99845</v>
      </c>
      <c r="I15">
        <v>110</v>
      </c>
      <c r="J15" s="2">
        <v>36526</v>
      </c>
      <c r="K15" s="2" t="str">
        <f t="shared" si="1"/>
        <v>Corporate</v>
      </c>
      <c r="L15" t="s">
        <v>28</v>
      </c>
      <c r="M15" t="s">
        <v>29</v>
      </c>
      <c r="N15" s="5">
        <v>528</v>
      </c>
      <c r="O15" s="2">
        <v>35528</v>
      </c>
      <c r="P15" t="str">
        <f t="shared" si="2"/>
        <v>4 puertas</v>
      </c>
      <c r="Q15" s="5">
        <f t="shared" si="3"/>
        <v>-35528</v>
      </c>
    </row>
    <row r="16" spans="1:21" x14ac:dyDescent="0.35">
      <c r="A16" t="s">
        <v>44</v>
      </c>
      <c r="B16" t="s">
        <v>26</v>
      </c>
      <c r="C16" t="str">
        <f>IF(B16="Washington","WA",IF(B16="Arizona","AR",IF(B16="Nevada","NV",IF(B16="Cali","CA",IF(B16="California","CA",IF(B16="Oregon","0R",B16))))))</f>
        <v>CA</v>
      </c>
      <c r="D16" t="str">
        <f t="shared" si="0"/>
        <v>NA</v>
      </c>
      <c r="E16" t="s">
        <v>14</v>
      </c>
      <c r="F16" t="s">
        <v>35</v>
      </c>
      <c r="G16" s="4">
        <v>538443.17000000004</v>
      </c>
      <c r="H16">
        <v>83689</v>
      </c>
      <c r="I16">
        <v>70</v>
      </c>
      <c r="J16" s="2">
        <v>36557</v>
      </c>
      <c r="K16" s="2" t="str">
        <f t="shared" si="1"/>
        <v>Corporate</v>
      </c>
      <c r="L16" t="s">
        <v>28</v>
      </c>
      <c r="M16" t="s">
        <v>17</v>
      </c>
      <c r="N16" s="5">
        <v>307.13913200000002</v>
      </c>
      <c r="O16" s="2">
        <v>35307.139131999997</v>
      </c>
      <c r="P16" t="str">
        <f t="shared" si="2"/>
        <v>2 puertas</v>
      </c>
      <c r="Q16" s="5">
        <f t="shared" si="3"/>
        <v>-35307.139131999997</v>
      </c>
    </row>
    <row r="17" spans="1:17" x14ac:dyDescent="0.35">
      <c r="A17" t="s">
        <v>45</v>
      </c>
      <c r="B17" t="s">
        <v>33</v>
      </c>
      <c r="C17" t="str">
        <f>IF(B17="Washington","WA",IF(B17="Arizona","AR",IF(B17="Nevada","NV",IF(B17="Cali","CA",IF(B17="California","CA",IF(B17="Oregon","0R",B17))))))</f>
        <v>0R</v>
      </c>
      <c r="D17" t="str">
        <f t="shared" si="0"/>
        <v>NA</v>
      </c>
      <c r="E17" t="s">
        <v>14</v>
      </c>
      <c r="F17" t="s">
        <v>21</v>
      </c>
      <c r="G17" s="4">
        <v>746313.94</v>
      </c>
      <c r="H17">
        <v>24599</v>
      </c>
      <c r="I17">
        <v>64</v>
      </c>
      <c r="J17" s="2">
        <v>36526</v>
      </c>
      <c r="K17" s="2" t="str">
        <f t="shared" si="1"/>
        <v>Corporate</v>
      </c>
      <c r="L17" t="s">
        <v>28</v>
      </c>
      <c r="M17" t="s">
        <v>17</v>
      </c>
      <c r="N17" s="5">
        <v>42.920271</v>
      </c>
      <c r="O17" s="2">
        <v>35042.920271000003</v>
      </c>
      <c r="P17" t="str">
        <f t="shared" si="2"/>
        <v>2 puertas</v>
      </c>
      <c r="Q17" s="5">
        <f t="shared" si="3"/>
        <v>-35042.920271000003</v>
      </c>
    </row>
    <row r="18" spans="1:17" x14ac:dyDescent="0.35">
      <c r="A18" t="s">
        <v>46</v>
      </c>
      <c r="B18" t="s">
        <v>23</v>
      </c>
      <c r="C18" t="str">
        <f>IF(B18="Washington","WA",IF(B18="Arizona","AR",IF(B18="Nevada","NV",IF(B18="Cali","CA",IF(B18="California","CA",IF(B18="Oregon","0R",B18))))))</f>
        <v>NV</v>
      </c>
      <c r="D18" t="str">
        <f t="shared" si="0"/>
        <v>NA</v>
      </c>
      <c r="E18" t="s">
        <v>14</v>
      </c>
      <c r="F18" t="s">
        <v>31</v>
      </c>
      <c r="G18" s="4">
        <v>256686.78</v>
      </c>
      <c r="H18">
        <v>25049</v>
      </c>
      <c r="I18">
        <v>67</v>
      </c>
      <c r="J18" s="2">
        <v>0</v>
      </c>
      <c r="K18" s="2" t="str">
        <f t="shared" si="1"/>
        <v xml:space="preserve">Personal </v>
      </c>
      <c r="L18" t="s">
        <v>16</v>
      </c>
      <c r="M18" t="s">
        <v>24</v>
      </c>
      <c r="N18" s="5">
        <v>454.24509799999998</v>
      </c>
      <c r="O18" s="2">
        <v>35454.245097999999</v>
      </c>
      <c r="P18" t="str">
        <f t="shared" si="2"/>
        <v>2 puertas</v>
      </c>
      <c r="Q18" s="5">
        <f t="shared" si="3"/>
        <v>-35454.245097999999</v>
      </c>
    </row>
    <row r="19" spans="1:17" x14ac:dyDescent="0.35">
      <c r="A19" t="s">
        <v>47</v>
      </c>
      <c r="B19" t="s">
        <v>48</v>
      </c>
      <c r="C19" t="str">
        <f>IF(B19="Washington","WA",IF(B19="Arizona","AR",IF(B19="Nevada","NV",IF(B19="Cali","CA",IF(B19="California","CA",IF(B19="Oregon","0R",B19))))))</f>
        <v>CA</v>
      </c>
      <c r="D19" t="str">
        <f t="shared" si="0"/>
        <v>NA</v>
      </c>
      <c r="E19" t="s">
        <v>14</v>
      </c>
      <c r="F19" t="s">
        <v>35</v>
      </c>
      <c r="G19" s="4">
        <v>394524.15999999997</v>
      </c>
      <c r="H19">
        <v>28855</v>
      </c>
      <c r="I19">
        <v>101</v>
      </c>
      <c r="J19" s="2">
        <v>0</v>
      </c>
      <c r="K19" s="2" t="str">
        <f t="shared" si="1"/>
        <v xml:space="preserve">Personal </v>
      </c>
      <c r="L19" t="s">
        <v>16</v>
      </c>
      <c r="M19" t="s">
        <v>29</v>
      </c>
      <c r="N19" s="5">
        <v>647.44203100000004</v>
      </c>
      <c r="O19" s="2">
        <v>35647.442030999999</v>
      </c>
      <c r="P19" t="str">
        <f t="shared" si="2"/>
        <v>4 puertas</v>
      </c>
      <c r="Q19" s="5">
        <f t="shared" si="3"/>
        <v>-35647.442030999999</v>
      </c>
    </row>
    <row r="20" spans="1:17" x14ac:dyDescent="0.35">
      <c r="A20" t="s">
        <v>49</v>
      </c>
      <c r="B20" t="s">
        <v>33</v>
      </c>
      <c r="C20" t="str">
        <f>IF(B20="Washington","WA",IF(B20="Arizona","AR",IF(B20="Nevada","NV",IF(B20="Cali","CA",IF(B20="California","CA",IF(B20="Oregon","0R",B20))))))</f>
        <v>0R</v>
      </c>
      <c r="D20" t="str">
        <f t="shared" si="0"/>
        <v>NA</v>
      </c>
      <c r="E20" t="s">
        <v>14</v>
      </c>
      <c r="F20" t="s">
        <v>35</v>
      </c>
      <c r="G20" s="4">
        <v>571033.31000000006</v>
      </c>
      <c r="H20">
        <v>51148</v>
      </c>
      <c r="I20">
        <v>72</v>
      </c>
      <c r="J20" s="2">
        <v>0</v>
      </c>
      <c r="K20" s="2" t="str">
        <f t="shared" si="1"/>
        <v xml:space="preserve">Personal </v>
      </c>
      <c r="L20" t="s">
        <v>16</v>
      </c>
      <c r="M20" t="s">
        <v>17</v>
      </c>
      <c r="N20" s="5">
        <v>308.98166400000002</v>
      </c>
      <c r="O20" s="2">
        <v>35308.981663999999</v>
      </c>
      <c r="P20" t="str">
        <f t="shared" si="2"/>
        <v>2 puertas</v>
      </c>
      <c r="Q20" s="5">
        <f t="shared" si="3"/>
        <v>-35308.981663999999</v>
      </c>
    </row>
    <row r="21" spans="1:17" x14ac:dyDescent="0.35">
      <c r="A21" t="s">
        <v>50</v>
      </c>
      <c r="B21" t="s">
        <v>26</v>
      </c>
      <c r="C21" t="str">
        <f>IF(B21="Washington","WA",IF(B21="Arizona","AR",IF(B21="Nevada","NV",IF(B21="Cali","CA",IF(B21="California","CA",IF(B21="Oregon","0R",B21))))))</f>
        <v>CA</v>
      </c>
      <c r="D21" t="str">
        <f t="shared" si="0"/>
        <v>NA</v>
      </c>
      <c r="E21" t="s">
        <v>14</v>
      </c>
      <c r="F21" t="s">
        <v>31</v>
      </c>
      <c r="G21" s="4">
        <v>816261.71</v>
      </c>
      <c r="H21">
        <v>66140</v>
      </c>
      <c r="I21">
        <v>101</v>
      </c>
      <c r="J21" s="2">
        <v>0</v>
      </c>
      <c r="K21" s="2" t="str">
        <f t="shared" si="1"/>
        <v>Corporate</v>
      </c>
      <c r="L21" t="s">
        <v>28</v>
      </c>
      <c r="M21" t="s">
        <v>17</v>
      </c>
      <c r="N21" s="5">
        <v>484.8</v>
      </c>
      <c r="O21" s="2">
        <v>35484.800000000003</v>
      </c>
      <c r="P21" t="str">
        <f t="shared" si="2"/>
        <v>2 puertas</v>
      </c>
      <c r="Q21" s="5">
        <f t="shared" si="3"/>
        <v>-35484.800000000003</v>
      </c>
    </row>
    <row r="22" spans="1:17" x14ac:dyDescent="0.35">
      <c r="A22" t="s">
        <v>51</v>
      </c>
      <c r="B22" t="s">
        <v>33</v>
      </c>
      <c r="C22" t="str">
        <f>IF(B22="Washington","WA",IF(B22="Arizona","AR",IF(B22="Nevada","NV",IF(B22="Cali","CA",IF(B22="California","CA",IF(B22="Oregon","0R",B22))))))</f>
        <v>0R</v>
      </c>
      <c r="D22" t="str">
        <f t="shared" si="0"/>
        <v>NA</v>
      </c>
      <c r="E22" t="s">
        <v>14</v>
      </c>
      <c r="F22" t="s">
        <v>31</v>
      </c>
      <c r="G22" s="4">
        <v>287205.13</v>
      </c>
      <c r="H22">
        <v>57749</v>
      </c>
      <c r="I22">
        <v>74</v>
      </c>
      <c r="J22" s="2">
        <v>0</v>
      </c>
      <c r="K22" s="2" t="str">
        <f t="shared" si="1"/>
        <v xml:space="preserve">Personal </v>
      </c>
      <c r="L22" t="s">
        <v>16</v>
      </c>
      <c r="M22" t="s">
        <v>24</v>
      </c>
      <c r="N22" s="5">
        <v>355.2</v>
      </c>
      <c r="O22" s="2">
        <v>35355.199999999997</v>
      </c>
      <c r="P22" t="str">
        <f t="shared" si="2"/>
        <v>2 puertas</v>
      </c>
      <c r="Q22" s="5">
        <f t="shared" si="3"/>
        <v>-35355.199999999997</v>
      </c>
    </row>
    <row r="23" spans="1:17" x14ac:dyDescent="0.35">
      <c r="A23" t="s">
        <v>52</v>
      </c>
      <c r="B23" t="s">
        <v>13</v>
      </c>
      <c r="C23" t="str">
        <f>IF(B23="Washington","WA",IF(B23="Arizona","AR",IF(B23="Nevada","NV",IF(B23="Cali","CA",IF(B23="California","CA",IF(B23="Oregon","0R",B23))))))</f>
        <v>WA</v>
      </c>
      <c r="D23" t="str">
        <f t="shared" si="0"/>
        <v>M</v>
      </c>
      <c r="E23" t="s">
        <v>27</v>
      </c>
      <c r="F23" t="s">
        <v>53</v>
      </c>
      <c r="G23" s="4">
        <v>617710.93000000005</v>
      </c>
      <c r="H23">
        <v>61040</v>
      </c>
      <c r="I23">
        <v>79</v>
      </c>
      <c r="J23" s="2">
        <v>36526</v>
      </c>
      <c r="K23" s="2" t="str">
        <f t="shared" si="1"/>
        <v xml:space="preserve">Personal </v>
      </c>
      <c r="L23" t="s">
        <v>16</v>
      </c>
      <c r="M23" t="s">
        <v>24</v>
      </c>
      <c r="N23" s="5">
        <v>20.382876</v>
      </c>
      <c r="O23" s="2">
        <v>35020.382876000003</v>
      </c>
      <c r="P23" t="str">
        <f t="shared" si="2"/>
        <v>2 puertas</v>
      </c>
      <c r="Q23" s="5">
        <f t="shared" si="3"/>
        <v>-35020.382876000003</v>
      </c>
    </row>
    <row r="24" spans="1:17" x14ac:dyDescent="0.35">
      <c r="A24" t="s">
        <v>54</v>
      </c>
      <c r="B24" t="s">
        <v>19</v>
      </c>
      <c r="C24" t="str">
        <f>IF(B24="Washington","WA",IF(B24="Arizona","AR",IF(B24="Nevada","NV",IF(B24="Cali","CA",IF(B24="California","CA",IF(B24="Oregon","0R",B24))))))</f>
        <v>AR</v>
      </c>
      <c r="D24" t="str">
        <f t="shared" si="0"/>
        <v>NA</v>
      </c>
      <c r="E24" t="s">
        <v>14</v>
      </c>
      <c r="F24" t="s">
        <v>21</v>
      </c>
      <c r="G24" s="4">
        <v>2412750.4</v>
      </c>
      <c r="H24">
        <v>14072</v>
      </c>
      <c r="I24">
        <v>71</v>
      </c>
      <c r="J24" s="2">
        <v>0</v>
      </c>
      <c r="K24" s="2" t="str">
        <f t="shared" si="1"/>
        <v xml:space="preserve">Personal </v>
      </c>
      <c r="L24" t="s">
        <v>16</v>
      </c>
      <c r="M24" t="s">
        <v>17</v>
      </c>
      <c r="N24" s="5">
        <v>511.2</v>
      </c>
      <c r="O24" s="2">
        <v>35511.199999999997</v>
      </c>
      <c r="P24" t="str">
        <f t="shared" si="2"/>
        <v>2 puertas</v>
      </c>
      <c r="Q24" s="5">
        <f t="shared" si="3"/>
        <v>-35511.199999999997</v>
      </c>
    </row>
    <row r="25" spans="1:17" x14ac:dyDescent="0.35">
      <c r="A25" t="s">
        <v>55</v>
      </c>
      <c r="B25" t="s">
        <v>23</v>
      </c>
      <c r="C25" t="str">
        <f>IF(B25="Washington","WA",IF(B25="Arizona","AR",IF(B25="Nevada","NV",IF(B25="Cali","CA",IF(B25="California","CA",IF(B25="Oregon","0R",B25))))))</f>
        <v>NV</v>
      </c>
      <c r="D25" t="str">
        <f t="shared" si="0"/>
        <v>NA</v>
      </c>
      <c r="E25" t="s">
        <v>14</v>
      </c>
      <c r="F25" t="s">
        <v>21</v>
      </c>
      <c r="G25" s="4">
        <v>245019.1</v>
      </c>
      <c r="H25">
        <v>0</v>
      </c>
      <c r="I25">
        <v>73</v>
      </c>
      <c r="J25" s="2">
        <v>36586</v>
      </c>
      <c r="K25" s="2" t="str">
        <f t="shared" si="1"/>
        <v>Corporate</v>
      </c>
      <c r="L25" t="s">
        <v>28</v>
      </c>
      <c r="M25" t="s">
        <v>17</v>
      </c>
      <c r="N25" s="5">
        <v>554.37676299999998</v>
      </c>
      <c r="O25" s="2">
        <v>35554.376763</v>
      </c>
      <c r="P25" t="str">
        <f t="shared" si="2"/>
        <v>2 puertas</v>
      </c>
      <c r="Q25" s="5">
        <f t="shared" si="3"/>
        <v>-35554.376763</v>
      </c>
    </row>
    <row r="26" spans="1:17" x14ac:dyDescent="0.35">
      <c r="A26" t="s">
        <v>56</v>
      </c>
      <c r="B26" t="s">
        <v>26</v>
      </c>
      <c r="C26" t="str">
        <f>IF(B26="Washington","WA",IF(B26="Arizona","AR",IF(B26="Nevada","NV",IF(B26="Cali","CA",IF(B26="California","CA",IF(B26="Oregon","0R",B26))))))</f>
        <v>CA</v>
      </c>
      <c r="D26" t="str">
        <f t="shared" si="0"/>
        <v>NA</v>
      </c>
      <c r="E26" t="s">
        <v>14</v>
      </c>
      <c r="F26" t="s">
        <v>21</v>
      </c>
      <c r="G26" s="4">
        <v>239210.79</v>
      </c>
      <c r="H26">
        <v>17870</v>
      </c>
      <c r="I26">
        <v>61</v>
      </c>
      <c r="J26" s="2">
        <v>0</v>
      </c>
      <c r="K26" s="2" t="str">
        <f t="shared" si="1"/>
        <v>Corporate</v>
      </c>
      <c r="L26" t="s">
        <v>28</v>
      </c>
      <c r="M26" t="s">
        <v>17</v>
      </c>
      <c r="N26" s="5">
        <v>439.2</v>
      </c>
      <c r="O26" s="2">
        <v>35439.199999999997</v>
      </c>
      <c r="P26" t="str">
        <f t="shared" si="2"/>
        <v>2 puertas</v>
      </c>
      <c r="Q26" s="5">
        <f t="shared" si="3"/>
        <v>-35439.199999999997</v>
      </c>
    </row>
    <row r="27" spans="1:17" x14ac:dyDescent="0.35">
      <c r="A27" t="s">
        <v>57</v>
      </c>
      <c r="B27" t="s">
        <v>33</v>
      </c>
      <c r="C27" t="str">
        <f>IF(B27="Washington","WA",IF(B27="Arizona","AR",IF(B27="Nevada","NV",IF(B27="Cali","CA",IF(B27="California","CA",IF(B27="Oregon","0R",B27))))))</f>
        <v>0R</v>
      </c>
      <c r="D27" t="str">
        <f t="shared" si="0"/>
        <v>NA</v>
      </c>
      <c r="E27" t="s">
        <v>14</v>
      </c>
      <c r="F27" t="s">
        <v>35</v>
      </c>
      <c r="G27" s="4">
        <v>580206.6</v>
      </c>
      <c r="H27">
        <v>97541</v>
      </c>
      <c r="I27">
        <v>72</v>
      </c>
      <c r="J27" s="2">
        <v>0</v>
      </c>
      <c r="K27" s="2" t="str">
        <f t="shared" si="1"/>
        <v xml:space="preserve">Personal </v>
      </c>
      <c r="L27" t="s">
        <v>16</v>
      </c>
      <c r="M27" t="s">
        <v>17</v>
      </c>
      <c r="N27" s="5">
        <v>389.18500599999999</v>
      </c>
      <c r="O27" s="2">
        <v>35389.185006</v>
      </c>
      <c r="P27" t="str">
        <f t="shared" si="2"/>
        <v>2 puertas</v>
      </c>
      <c r="Q27" s="5">
        <f t="shared" si="3"/>
        <v>-35389.185006</v>
      </c>
    </row>
    <row r="28" spans="1:17" x14ac:dyDescent="0.35">
      <c r="A28" t="s">
        <v>58</v>
      </c>
      <c r="B28" t="s">
        <v>26</v>
      </c>
      <c r="C28" t="str">
        <f>IF(B28="Washington","WA",IF(B28="Arizona","AR",IF(B28="Nevada","NV",IF(B28="Cali","CA",IF(B28="California","CA",IF(B28="Oregon","0R",B28))))))</f>
        <v>CA</v>
      </c>
      <c r="D28" t="str">
        <f t="shared" si="0"/>
        <v>NA</v>
      </c>
      <c r="E28" t="s">
        <v>14</v>
      </c>
      <c r="F28" t="s">
        <v>21</v>
      </c>
      <c r="G28" s="4">
        <v>394637.21</v>
      </c>
      <c r="H28">
        <v>0</v>
      </c>
      <c r="I28">
        <v>111</v>
      </c>
      <c r="J28" s="2">
        <v>0</v>
      </c>
      <c r="K28" s="2" t="str">
        <f t="shared" si="1"/>
        <v xml:space="preserve">Personal </v>
      </c>
      <c r="L28" t="s">
        <v>16</v>
      </c>
      <c r="M28" t="s">
        <v>17</v>
      </c>
      <c r="N28" s="5">
        <v>799.2</v>
      </c>
      <c r="O28" s="2">
        <v>35799.199999999997</v>
      </c>
      <c r="P28" t="str">
        <f t="shared" si="2"/>
        <v>2 puertas</v>
      </c>
      <c r="Q28" s="5">
        <f t="shared" si="3"/>
        <v>-35799.199999999997</v>
      </c>
    </row>
    <row r="29" spans="1:17" x14ac:dyDescent="0.35">
      <c r="A29" t="s">
        <v>59</v>
      </c>
      <c r="B29" t="s">
        <v>13</v>
      </c>
      <c r="C29" t="str">
        <f>IF(B29="Washington","WA",IF(B29="Arizona","AR",IF(B29="Nevada","NV",IF(B29="Cali","CA",IF(B29="California","CA",IF(B29="Oregon","0R",B29))))))</f>
        <v>WA</v>
      </c>
      <c r="D29" t="str">
        <f t="shared" si="0"/>
        <v>M</v>
      </c>
      <c r="E29" t="s">
        <v>27</v>
      </c>
      <c r="F29" t="s">
        <v>35</v>
      </c>
      <c r="G29" s="4">
        <v>916206.32</v>
      </c>
      <c r="H29">
        <v>29723</v>
      </c>
      <c r="I29">
        <v>80</v>
      </c>
      <c r="J29" s="2">
        <v>0</v>
      </c>
      <c r="K29" s="2" t="str">
        <f t="shared" si="1"/>
        <v xml:space="preserve">Personal </v>
      </c>
      <c r="L29" t="s">
        <v>16</v>
      </c>
      <c r="M29" t="s">
        <v>17</v>
      </c>
      <c r="N29" s="5">
        <v>20.985105000000001</v>
      </c>
      <c r="O29" s="2">
        <v>35020.985105</v>
      </c>
      <c r="P29" t="str">
        <f t="shared" si="2"/>
        <v>2 puertas</v>
      </c>
      <c r="Q29" s="5">
        <f t="shared" si="3"/>
        <v>-35020.985105</v>
      </c>
    </row>
    <row r="30" spans="1:17" x14ac:dyDescent="0.35">
      <c r="A30" t="s">
        <v>60</v>
      </c>
      <c r="B30" t="s">
        <v>61</v>
      </c>
      <c r="C30" t="str">
        <f>IF(B30="Washington","WA",IF(B30="Arizona","AR",IF(B30="Nevada","NV",IF(B30="Cali","CA",IF(B30="California","CA",IF(B30="Oregon","0R",B30))))))</f>
        <v>AZ</v>
      </c>
      <c r="D30" t="str">
        <f t="shared" si="0"/>
        <v>NA</v>
      </c>
      <c r="E30" t="s">
        <v>14</v>
      </c>
      <c r="F30" t="s">
        <v>35</v>
      </c>
      <c r="G30" s="4">
        <v>1290256.01</v>
      </c>
      <c r="H30">
        <v>86584</v>
      </c>
      <c r="I30">
        <v>111</v>
      </c>
      <c r="J30" s="2">
        <v>36557</v>
      </c>
      <c r="K30" s="2" t="str">
        <f t="shared" si="1"/>
        <v xml:space="preserve">Personal </v>
      </c>
      <c r="L30" t="s">
        <v>16</v>
      </c>
      <c r="M30" t="s">
        <v>17</v>
      </c>
      <c r="N30" s="5">
        <v>532.79999999999995</v>
      </c>
      <c r="O30" s="2">
        <v>35532.800000000003</v>
      </c>
      <c r="P30" t="str">
        <f t="shared" si="2"/>
        <v>2 puertas</v>
      </c>
      <c r="Q30" s="5">
        <f t="shared" si="3"/>
        <v>-35532.800000000003</v>
      </c>
    </row>
    <row r="31" spans="1:17" x14ac:dyDescent="0.35">
      <c r="A31" t="s">
        <v>62</v>
      </c>
      <c r="B31" t="s">
        <v>33</v>
      </c>
      <c r="C31" t="str">
        <f>IF(B31="Washington","WA",IF(B31="Arizona","AR",IF(B31="Nevada","NV",IF(B31="Cali","CA",IF(B31="California","CA",IF(B31="Oregon","0R",B31))))))</f>
        <v>0R</v>
      </c>
      <c r="D31" t="str">
        <f t="shared" si="0"/>
        <v>NA</v>
      </c>
      <c r="E31" t="s">
        <v>14</v>
      </c>
      <c r="F31" t="s">
        <v>15</v>
      </c>
      <c r="G31" s="4">
        <v>323536.05</v>
      </c>
      <c r="H31">
        <v>75690</v>
      </c>
      <c r="I31">
        <v>80</v>
      </c>
      <c r="J31" s="2">
        <v>36526</v>
      </c>
      <c r="K31" s="2" t="str">
        <f t="shared" si="1"/>
        <v xml:space="preserve">Personal </v>
      </c>
      <c r="L31" t="s">
        <v>16</v>
      </c>
      <c r="M31" t="s">
        <v>17</v>
      </c>
      <c r="N31" s="5">
        <v>384</v>
      </c>
      <c r="O31" s="2">
        <v>35384</v>
      </c>
      <c r="P31" t="str">
        <f t="shared" si="2"/>
        <v>2 puertas</v>
      </c>
      <c r="Q31" s="5">
        <f t="shared" si="3"/>
        <v>-35384</v>
      </c>
    </row>
    <row r="32" spans="1:17" x14ac:dyDescent="0.35">
      <c r="A32" t="s">
        <v>63</v>
      </c>
      <c r="B32" t="s">
        <v>19</v>
      </c>
      <c r="C32" t="str">
        <f>IF(B32="Washington","WA",IF(B32="Arizona","AR",IF(B32="Nevada","NV",IF(B32="Cali","CA",IF(B32="California","CA",IF(B32="Oregon","0R",B32))))))</f>
        <v>AR</v>
      </c>
      <c r="D32" t="str">
        <f t="shared" si="0"/>
        <v>NA</v>
      </c>
      <c r="E32" t="s">
        <v>14</v>
      </c>
      <c r="F32" t="s">
        <v>35</v>
      </c>
      <c r="G32" s="4">
        <v>245458.35</v>
      </c>
      <c r="H32">
        <v>23158</v>
      </c>
      <c r="I32">
        <v>63</v>
      </c>
      <c r="J32" s="2">
        <v>36526</v>
      </c>
      <c r="K32" s="2" t="str">
        <f t="shared" si="1"/>
        <v xml:space="preserve">Personal </v>
      </c>
      <c r="L32" t="s">
        <v>16</v>
      </c>
      <c r="M32" t="s">
        <v>17</v>
      </c>
      <c r="N32" s="5">
        <v>322.29404299999999</v>
      </c>
      <c r="O32" s="2">
        <v>35322.294043000002</v>
      </c>
      <c r="P32" t="str">
        <f t="shared" si="2"/>
        <v>2 puertas</v>
      </c>
      <c r="Q32" s="5">
        <f t="shared" si="3"/>
        <v>-35322.294043000002</v>
      </c>
    </row>
    <row r="33" spans="1:17" x14ac:dyDescent="0.35">
      <c r="A33" t="s">
        <v>64</v>
      </c>
      <c r="B33" t="s">
        <v>23</v>
      </c>
      <c r="C33" t="str">
        <f>IF(B33="Washington","WA",IF(B33="Arizona","AR",IF(B33="Nevada","NV",IF(B33="Cali","CA",IF(B33="California","CA",IF(B33="Oregon","0R",B33))))))</f>
        <v>NV</v>
      </c>
      <c r="D33" t="str">
        <f t="shared" si="0"/>
        <v>NA</v>
      </c>
      <c r="E33" t="s">
        <v>14</v>
      </c>
      <c r="F33" t="s">
        <v>31</v>
      </c>
      <c r="G33" s="4">
        <v>1897545.61</v>
      </c>
      <c r="H33">
        <v>65999</v>
      </c>
      <c r="I33">
        <v>237</v>
      </c>
      <c r="J33" s="2">
        <v>0</v>
      </c>
      <c r="K33" s="2" t="str">
        <f t="shared" si="1"/>
        <v>Corporate</v>
      </c>
      <c r="L33" t="s">
        <v>28</v>
      </c>
      <c r="M33" t="s">
        <v>65</v>
      </c>
      <c r="N33" s="5">
        <v>615.92776900000001</v>
      </c>
      <c r="O33" s="2">
        <v>35615.927769000002</v>
      </c>
      <c r="P33" t="str">
        <f t="shared" si="2"/>
        <v>4 puertas</v>
      </c>
      <c r="Q33" s="5">
        <f t="shared" si="3"/>
        <v>-35615.927769000002</v>
      </c>
    </row>
    <row r="34" spans="1:17" x14ac:dyDescent="0.35">
      <c r="A34" t="s">
        <v>66</v>
      </c>
      <c r="B34" t="s">
        <v>26</v>
      </c>
      <c r="C34" t="str">
        <f>IF(B34="Washington","WA",IF(B34="Arizona","AR",IF(B34="Nevada","NV",IF(B34="Cali","CA",IF(B34="California","CA",IF(B34="Oregon","0R",B34))))))</f>
        <v>CA</v>
      </c>
      <c r="D34" t="str">
        <f t="shared" si="0"/>
        <v>NA</v>
      </c>
      <c r="E34" t="s">
        <v>14</v>
      </c>
      <c r="F34" t="s">
        <v>21</v>
      </c>
      <c r="G34" s="4">
        <v>471532.13</v>
      </c>
      <c r="H34">
        <v>0</v>
      </c>
      <c r="I34">
        <v>65</v>
      </c>
      <c r="J34" s="2">
        <v>0</v>
      </c>
      <c r="K34" s="2" t="str">
        <f t="shared" si="1"/>
        <v xml:space="preserve">Personal </v>
      </c>
      <c r="L34" t="s">
        <v>16</v>
      </c>
      <c r="M34" t="s">
        <v>17</v>
      </c>
      <c r="N34" s="5">
        <v>308.15089</v>
      </c>
      <c r="O34" s="2">
        <v>35308.150889999997</v>
      </c>
      <c r="P34" t="str">
        <f t="shared" si="2"/>
        <v>2 puertas</v>
      </c>
      <c r="Q34" s="5">
        <f t="shared" si="3"/>
        <v>-35308.150889999997</v>
      </c>
    </row>
    <row r="35" spans="1:17" x14ac:dyDescent="0.35">
      <c r="A35" t="s">
        <v>67</v>
      </c>
      <c r="B35" t="s">
        <v>13</v>
      </c>
      <c r="C35" t="str">
        <f>IF(B35="Washington","WA",IF(B35="Arizona","AR",IF(B35="Nevada","NV",IF(B35="Cali","CA",IF(B35="California","CA",IF(B35="Oregon","0R",B35))))))</f>
        <v>WA</v>
      </c>
      <c r="D35" t="str">
        <f t="shared" si="0"/>
        <v>F</v>
      </c>
      <c r="E35" t="s">
        <v>20</v>
      </c>
      <c r="F35" t="s">
        <v>35</v>
      </c>
      <c r="G35" s="4">
        <v>473787.17</v>
      </c>
      <c r="H35">
        <v>0</v>
      </c>
      <c r="I35">
        <v>130</v>
      </c>
      <c r="J35" s="2">
        <v>0</v>
      </c>
      <c r="K35" s="2" t="str">
        <f t="shared" si="1"/>
        <v xml:space="preserve">Personal </v>
      </c>
      <c r="L35" t="s">
        <v>16</v>
      </c>
      <c r="M35" t="s">
        <v>29</v>
      </c>
      <c r="N35" s="5">
        <v>23.820157999999999</v>
      </c>
      <c r="O35" s="2">
        <v>35023.820158000002</v>
      </c>
      <c r="P35" t="str">
        <f t="shared" si="2"/>
        <v>4 puertas</v>
      </c>
      <c r="Q35" s="5">
        <f t="shared" si="3"/>
        <v>-35023.820158000002</v>
      </c>
    </row>
    <row r="36" spans="1:17" x14ac:dyDescent="0.35">
      <c r="A36" t="s">
        <v>68</v>
      </c>
      <c r="B36" t="s">
        <v>33</v>
      </c>
      <c r="C36" t="str">
        <f>IF(B36="Washington","WA",IF(B36="Arizona","AR",IF(B36="Nevada","NV",IF(B36="Cali","CA",IF(B36="California","CA",IF(B36="Oregon","0R",B36))))))</f>
        <v>0R</v>
      </c>
      <c r="D36" t="str">
        <f t="shared" si="0"/>
        <v>NA</v>
      </c>
      <c r="E36" t="s">
        <v>14</v>
      </c>
      <c r="F36" t="s">
        <v>21</v>
      </c>
      <c r="G36" s="4">
        <v>493291.63</v>
      </c>
      <c r="H36">
        <v>37260</v>
      </c>
      <c r="I36">
        <v>62</v>
      </c>
      <c r="J36" s="2">
        <v>0</v>
      </c>
      <c r="K36" s="2" t="str">
        <f t="shared" si="1"/>
        <v>Corporate</v>
      </c>
      <c r="L36" t="s">
        <v>28</v>
      </c>
      <c r="M36" t="s">
        <v>17</v>
      </c>
      <c r="N36" s="5">
        <v>15.437681</v>
      </c>
      <c r="O36" s="2">
        <v>35015.437681000003</v>
      </c>
      <c r="P36" t="str">
        <f t="shared" si="2"/>
        <v>2 puertas</v>
      </c>
      <c r="Q36" s="5">
        <f t="shared" si="3"/>
        <v>-35015.437681000003</v>
      </c>
    </row>
    <row r="37" spans="1:17" x14ac:dyDescent="0.35">
      <c r="A37" t="s">
        <v>69</v>
      </c>
      <c r="B37" t="s">
        <v>19</v>
      </c>
      <c r="C37" t="str">
        <f>IF(B37="Washington","WA",IF(B37="Arizona","AR",IF(B37="Nevada","NV",IF(B37="Cali","CA",IF(B37="California","CA",IF(B37="Oregon","0R",B37))))))</f>
        <v>AR</v>
      </c>
      <c r="D37" t="str">
        <f t="shared" si="0"/>
        <v>NA</v>
      </c>
      <c r="E37" t="s">
        <v>14</v>
      </c>
      <c r="F37" t="s">
        <v>31</v>
      </c>
      <c r="G37" s="4">
        <v>574422.97</v>
      </c>
      <c r="H37">
        <v>68987</v>
      </c>
      <c r="I37">
        <v>71</v>
      </c>
      <c r="J37" s="2">
        <v>0</v>
      </c>
      <c r="K37" s="2" t="str">
        <f t="shared" si="1"/>
        <v xml:space="preserve">Personal </v>
      </c>
      <c r="L37" t="s">
        <v>16</v>
      </c>
      <c r="M37" t="s">
        <v>17</v>
      </c>
      <c r="N37" s="5">
        <v>204.47514699999999</v>
      </c>
      <c r="O37" s="2">
        <v>35204.475146999997</v>
      </c>
      <c r="P37" t="str">
        <f t="shared" si="2"/>
        <v>2 puertas</v>
      </c>
      <c r="Q37" s="5">
        <f t="shared" si="3"/>
        <v>-35204.475146999997</v>
      </c>
    </row>
    <row r="38" spans="1:17" x14ac:dyDescent="0.35">
      <c r="A38" t="s">
        <v>70</v>
      </c>
      <c r="B38" t="s">
        <v>26</v>
      </c>
      <c r="C38" t="str">
        <f>IF(B38="Washington","WA",IF(B38="Arizona","AR",IF(B38="Nevada","NV",IF(B38="Cali","CA",IF(B38="California","CA",IF(B38="Oregon","0R",B38))))))</f>
        <v>CA</v>
      </c>
      <c r="D38" t="str">
        <f t="shared" si="0"/>
        <v>NA</v>
      </c>
      <c r="E38" t="s">
        <v>14</v>
      </c>
      <c r="F38" t="s">
        <v>21</v>
      </c>
      <c r="G38" s="4">
        <v>1389173.57</v>
      </c>
      <c r="H38">
        <v>42305</v>
      </c>
      <c r="I38">
        <v>117</v>
      </c>
      <c r="J38" s="2">
        <v>0</v>
      </c>
      <c r="K38" s="2" t="str">
        <f t="shared" si="1"/>
        <v xml:space="preserve">Personal </v>
      </c>
      <c r="L38" t="s">
        <v>16</v>
      </c>
      <c r="M38" t="s">
        <v>17</v>
      </c>
      <c r="N38" s="5">
        <v>561.6</v>
      </c>
      <c r="O38" s="2">
        <v>35561.599999999999</v>
      </c>
      <c r="P38" t="str">
        <f t="shared" si="2"/>
        <v>2 puertas</v>
      </c>
      <c r="Q38" s="5">
        <f t="shared" si="3"/>
        <v>-35561.599999999999</v>
      </c>
    </row>
    <row r="39" spans="1:17" x14ac:dyDescent="0.35">
      <c r="A39" t="s">
        <v>71</v>
      </c>
      <c r="B39" t="s">
        <v>33</v>
      </c>
      <c r="C39" t="str">
        <f>IF(B39="Washington","WA",IF(B39="Arizona","AR",IF(B39="Nevada","NV",IF(B39="Cali","CA",IF(B39="California","CA",IF(B39="Oregon","0R",B39))))))</f>
        <v>0R</v>
      </c>
      <c r="D39" t="str">
        <f t="shared" si="0"/>
        <v>NA</v>
      </c>
      <c r="E39" t="s">
        <v>14</v>
      </c>
      <c r="F39" t="s">
        <v>15</v>
      </c>
      <c r="G39" s="4">
        <v>738097.67</v>
      </c>
      <c r="H39">
        <v>65706</v>
      </c>
      <c r="I39">
        <v>91</v>
      </c>
      <c r="J39" s="2">
        <v>0</v>
      </c>
      <c r="K39" s="2" t="str">
        <f t="shared" si="1"/>
        <v xml:space="preserve">Personal </v>
      </c>
      <c r="L39" t="s">
        <v>16</v>
      </c>
      <c r="M39" t="s">
        <v>17</v>
      </c>
      <c r="N39" s="5">
        <v>436.8</v>
      </c>
      <c r="O39" s="2">
        <v>35436.800000000003</v>
      </c>
      <c r="P39" t="str">
        <f t="shared" si="2"/>
        <v>2 puertas</v>
      </c>
      <c r="Q39" s="5">
        <f t="shared" si="3"/>
        <v>-35436.800000000003</v>
      </c>
    </row>
    <row r="40" spans="1:17" x14ac:dyDescent="0.35">
      <c r="A40" t="s">
        <v>72</v>
      </c>
      <c r="B40" t="s">
        <v>33</v>
      </c>
      <c r="C40" t="str">
        <f>IF(B40="Washington","WA",IF(B40="Arizona","AR",IF(B40="Nevada","NV",IF(B40="Cali","CA",IF(B40="California","CA",IF(B40="Oregon","0R",B40))))))</f>
        <v>0R</v>
      </c>
      <c r="D40" t="str">
        <f t="shared" si="0"/>
        <v>NA</v>
      </c>
      <c r="E40" t="s">
        <v>14</v>
      </c>
      <c r="F40" t="s">
        <v>21</v>
      </c>
      <c r="G40" s="4">
        <v>309003.40999999997</v>
      </c>
      <c r="H40">
        <v>0</v>
      </c>
      <c r="I40">
        <v>90</v>
      </c>
      <c r="J40" s="2">
        <v>0</v>
      </c>
      <c r="K40" s="2" t="str">
        <f t="shared" si="1"/>
        <v xml:space="preserve">Personal </v>
      </c>
      <c r="L40" t="s">
        <v>16</v>
      </c>
      <c r="M40" t="s">
        <v>24</v>
      </c>
      <c r="N40" s="5">
        <v>648</v>
      </c>
      <c r="O40" s="2">
        <v>35648</v>
      </c>
      <c r="P40" t="str">
        <f t="shared" si="2"/>
        <v>2 puertas</v>
      </c>
      <c r="Q40" s="5">
        <f t="shared" si="3"/>
        <v>-35648</v>
      </c>
    </row>
    <row r="41" spans="1:17" x14ac:dyDescent="0.35">
      <c r="A41" t="s">
        <v>73</v>
      </c>
      <c r="B41" t="s">
        <v>19</v>
      </c>
      <c r="C41" t="str">
        <f>IF(B41="Washington","WA",IF(B41="Arizona","AR",IF(B41="Nevada","NV",IF(B41="Cali","CA",IF(B41="California","CA",IF(B41="Oregon","0R",B41))))))</f>
        <v>AR</v>
      </c>
      <c r="D41" t="str">
        <f t="shared" si="0"/>
        <v>NA</v>
      </c>
      <c r="E41" t="s">
        <v>14</v>
      </c>
      <c r="F41" t="s">
        <v>31</v>
      </c>
      <c r="G41" s="4">
        <v>252163.31</v>
      </c>
      <c r="H41">
        <v>53243</v>
      </c>
      <c r="I41">
        <v>66</v>
      </c>
      <c r="J41" s="2">
        <v>36557</v>
      </c>
      <c r="K41" s="2" t="str">
        <f t="shared" si="1"/>
        <v xml:space="preserve">Personal </v>
      </c>
      <c r="L41" t="s">
        <v>16</v>
      </c>
      <c r="M41" t="s">
        <v>17</v>
      </c>
      <c r="N41" s="5">
        <v>157.39784900000001</v>
      </c>
      <c r="O41" s="2">
        <v>35157.397849000001</v>
      </c>
      <c r="P41" t="str">
        <f t="shared" si="2"/>
        <v>2 puertas</v>
      </c>
      <c r="Q41" s="5">
        <f t="shared" si="3"/>
        <v>-35157.397849000001</v>
      </c>
    </row>
    <row r="42" spans="1:17" x14ac:dyDescent="0.35">
      <c r="A42" t="s">
        <v>74</v>
      </c>
      <c r="B42" t="s">
        <v>23</v>
      </c>
      <c r="C42" t="str">
        <f>IF(B42="Washington","WA",IF(B42="Arizona","AR",IF(B42="Nevada","NV",IF(B42="Cali","CA",IF(B42="California","CA",IF(B42="Oregon","0R",B42))))))</f>
        <v>NV</v>
      </c>
      <c r="D42" t="str">
        <f t="shared" si="0"/>
        <v>NA</v>
      </c>
      <c r="E42" t="s">
        <v>14</v>
      </c>
      <c r="F42" t="s">
        <v>31</v>
      </c>
      <c r="G42" s="4">
        <v>265206.18</v>
      </c>
      <c r="H42">
        <v>0</v>
      </c>
      <c r="I42">
        <v>70</v>
      </c>
      <c r="J42" s="2">
        <v>36526</v>
      </c>
      <c r="K42" s="2" t="str">
        <f t="shared" si="1"/>
        <v>Corporate</v>
      </c>
      <c r="L42" t="s">
        <v>28</v>
      </c>
      <c r="M42" t="s">
        <v>24</v>
      </c>
      <c r="N42" s="5">
        <v>484.31853599999999</v>
      </c>
      <c r="O42" s="2">
        <v>35484.318535999999</v>
      </c>
      <c r="P42" t="str">
        <f t="shared" si="2"/>
        <v>2 puertas</v>
      </c>
      <c r="Q42" s="5">
        <f t="shared" si="3"/>
        <v>-35484.318535999999</v>
      </c>
    </row>
    <row r="43" spans="1:17" x14ac:dyDescent="0.35">
      <c r="A43" t="s">
        <v>75</v>
      </c>
      <c r="B43" t="s">
        <v>33</v>
      </c>
      <c r="C43" t="str">
        <f>IF(B43="Washington","WA",IF(B43="Arizona","AR",IF(B43="Nevada","NV",IF(B43="Cali","CA",IF(B43="California","CA",IF(B43="Oregon","0R",B43))))))</f>
        <v>0R</v>
      </c>
      <c r="D43" t="str">
        <f t="shared" si="0"/>
        <v>NA</v>
      </c>
      <c r="E43" t="s">
        <v>14</v>
      </c>
      <c r="F43" t="s">
        <v>35</v>
      </c>
      <c r="G43" s="4">
        <v>277104.5</v>
      </c>
      <c r="H43">
        <v>50071</v>
      </c>
      <c r="I43">
        <v>71</v>
      </c>
      <c r="J43" s="2">
        <v>0</v>
      </c>
      <c r="K43" s="2" t="str">
        <f t="shared" si="1"/>
        <v>Corporate</v>
      </c>
      <c r="L43" t="s">
        <v>28</v>
      </c>
      <c r="M43" t="s">
        <v>24</v>
      </c>
      <c r="N43" s="5">
        <v>18.918935000000001</v>
      </c>
      <c r="O43" s="2">
        <v>35018.918935000002</v>
      </c>
      <c r="P43" t="str">
        <f t="shared" si="2"/>
        <v>2 puertas</v>
      </c>
      <c r="Q43" s="5">
        <f t="shared" si="3"/>
        <v>-35018.918935000002</v>
      </c>
    </row>
    <row r="44" spans="1:17" x14ac:dyDescent="0.35">
      <c r="A44" t="s">
        <v>76</v>
      </c>
      <c r="B44" t="s">
        <v>26</v>
      </c>
      <c r="C44" t="str">
        <f>IF(B44="Washington","WA",IF(B44="Arizona","AR",IF(B44="Nevada","NV",IF(B44="Cali","CA",IF(B44="California","CA",IF(B44="Oregon","0R",B44))))))</f>
        <v>CA</v>
      </c>
      <c r="D44" t="str">
        <f t="shared" si="0"/>
        <v>NA</v>
      </c>
      <c r="E44" t="s">
        <v>14</v>
      </c>
      <c r="F44" t="s">
        <v>21</v>
      </c>
      <c r="G44" s="4">
        <v>393900.64</v>
      </c>
      <c r="H44">
        <v>60021</v>
      </c>
      <c r="I44">
        <v>99</v>
      </c>
      <c r="J44" s="2">
        <v>0</v>
      </c>
      <c r="K44" s="2" t="str">
        <f t="shared" si="1"/>
        <v xml:space="preserve">Personal </v>
      </c>
      <c r="L44" t="s">
        <v>16</v>
      </c>
      <c r="M44" t="s">
        <v>17</v>
      </c>
      <c r="N44" s="5">
        <v>882.87194499999998</v>
      </c>
      <c r="O44" s="2">
        <v>35882.871944999999</v>
      </c>
      <c r="P44" t="str">
        <f t="shared" si="2"/>
        <v>2 puertas</v>
      </c>
      <c r="Q44" s="5">
        <f t="shared" si="3"/>
        <v>-35882.871944999999</v>
      </c>
    </row>
    <row r="45" spans="1:17" x14ac:dyDescent="0.35">
      <c r="A45" t="s">
        <v>77</v>
      </c>
      <c r="B45" t="s">
        <v>19</v>
      </c>
      <c r="C45" t="str">
        <f>IF(B45="Washington","WA",IF(B45="Arizona","AR",IF(B45="Nevada","NV",IF(B45="Cali","CA",IF(B45="California","CA",IF(B45="Oregon","0R",B45))))))</f>
        <v>AR</v>
      </c>
      <c r="D45" t="str">
        <f t="shared" si="0"/>
        <v>NA</v>
      </c>
      <c r="E45" t="s">
        <v>14</v>
      </c>
      <c r="F45" t="s">
        <v>31</v>
      </c>
      <c r="G45" s="4">
        <v>1223187.97</v>
      </c>
      <c r="H45">
        <v>43244</v>
      </c>
      <c r="I45">
        <v>103</v>
      </c>
      <c r="J45" s="2">
        <v>0</v>
      </c>
      <c r="K45" s="2" t="str">
        <f t="shared" si="1"/>
        <v xml:space="preserve">Personal </v>
      </c>
      <c r="L45" t="s">
        <v>16</v>
      </c>
      <c r="M45" t="s">
        <v>78</v>
      </c>
      <c r="N45" s="5">
        <v>494.4</v>
      </c>
      <c r="O45" s="2">
        <v>35494.400000000001</v>
      </c>
      <c r="P45" t="str">
        <f t="shared" si="2"/>
        <v>2 puertas</v>
      </c>
      <c r="Q45" s="5">
        <f t="shared" si="3"/>
        <v>-35494.400000000001</v>
      </c>
    </row>
    <row r="46" spans="1:17" x14ac:dyDescent="0.35">
      <c r="A46" t="s">
        <v>79</v>
      </c>
      <c r="B46" t="s">
        <v>13</v>
      </c>
      <c r="C46" t="str">
        <f>IF(B46="Washington","WA",IF(B46="Arizona","AR",IF(B46="Nevada","NV",IF(B46="Cali","CA",IF(B46="California","CA",IF(B46="Oregon","0R",B46))))))</f>
        <v>WA</v>
      </c>
      <c r="D46" t="str">
        <f t="shared" si="0"/>
        <v>M</v>
      </c>
      <c r="E46" t="s">
        <v>27</v>
      </c>
      <c r="F46" t="s">
        <v>80</v>
      </c>
      <c r="G46" s="4">
        <v>495165.61</v>
      </c>
      <c r="H46">
        <v>46896</v>
      </c>
      <c r="I46">
        <v>35354</v>
      </c>
      <c r="J46" s="2">
        <v>36526</v>
      </c>
      <c r="K46" s="2" t="str">
        <f t="shared" si="1"/>
        <v xml:space="preserve">Personal </v>
      </c>
      <c r="L46" t="s">
        <v>16</v>
      </c>
      <c r="M46" t="s">
        <v>17</v>
      </c>
      <c r="N46" s="5">
        <v>31.707317</v>
      </c>
      <c r="O46" s="2">
        <v>35031.707317</v>
      </c>
      <c r="P46" t="str">
        <f t="shared" si="2"/>
        <v>2 puertas</v>
      </c>
      <c r="Q46" s="5">
        <f t="shared" si="3"/>
        <v>-35031.707317</v>
      </c>
    </row>
    <row r="47" spans="1:17" x14ac:dyDescent="0.35">
      <c r="A47" t="s">
        <v>81</v>
      </c>
      <c r="B47" t="s">
        <v>33</v>
      </c>
      <c r="C47" t="str">
        <f>IF(B47="Washington","WA",IF(B47="Arizona","AR",IF(B47="Nevada","NV",IF(B47="Cali","CA",IF(B47="California","CA",IF(B47="Oregon","0R",B47))))))</f>
        <v>0R</v>
      </c>
      <c r="D47" t="str">
        <f t="shared" si="0"/>
        <v>NA</v>
      </c>
      <c r="E47" t="s">
        <v>14</v>
      </c>
      <c r="F47" t="s">
        <v>80</v>
      </c>
      <c r="G47" s="4">
        <v>1281910.29</v>
      </c>
      <c r="H47">
        <v>10105</v>
      </c>
      <c r="I47">
        <v>172</v>
      </c>
      <c r="J47" s="2">
        <v>36586</v>
      </c>
      <c r="K47" s="2" t="str">
        <f t="shared" si="1"/>
        <v xml:space="preserve">Personal </v>
      </c>
      <c r="L47" t="s">
        <v>16</v>
      </c>
      <c r="M47" t="s">
        <v>29</v>
      </c>
      <c r="N47" s="5">
        <v>0.51775300000000002</v>
      </c>
      <c r="O47" s="2">
        <v>35000.517753</v>
      </c>
      <c r="P47" t="str">
        <f t="shared" si="2"/>
        <v>4 puertas</v>
      </c>
      <c r="Q47" s="5">
        <f t="shared" si="3"/>
        <v>-35000.517753</v>
      </c>
    </row>
    <row r="48" spans="1:17" x14ac:dyDescent="0.35">
      <c r="A48" t="s">
        <v>82</v>
      </c>
      <c r="B48" t="s">
        <v>19</v>
      </c>
      <c r="C48" t="str">
        <f>IF(B48="Washington","WA",IF(B48="Arizona","AR",IF(B48="Nevada","NV",IF(B48="Cali","CA",IF(B48="California","CA",IF(B48="Oregon","0R",B48))))))</f>
        <v>AR</v>
      </c>
      <c r="D48" t="str">
        <f t="shared" si="0"/>
        <v>NA</v>
      </c>
      <c r="E48" t="s">
        <v>14</v>
      </c>
      <c r="F48" t="s">
        <v>21</v>
      </c>
      <c r="G48" s="4">
        <v>446851.05</v>
      </c>
      <c r="H48">
        <v>0</v>
      </c>
      <c r="I48">
        <v>73</v>
      </c>
      <c r="J48" s="2">
        <v>36586</v>
      </c>
      <c r="K48" s="2" t="str">
        <f t="shared" si="1"/>
        <v xml:space="preserve">Personal </v>
      </c>
      <c r="L48" t="s">
        <v>16</v>
      </c>
      <c r="M48" t="s">
        <v>17</v>
      </c>
      <c r="N48" s="5">
        <v>579.16595400000006</v>
      </c>
      <c r="O48" s="2">
        <v>35579.165953999996</v>
      </c>
      <c r="P48" t="str">
        <f t="shared" si="2"/>
        <v>2 puertas</v>
      </c>
      <c r="Q48" s="5">
        <f t="shared" si="3"/>
        <v>-35579.165953999996</v>
      </c>
    </row>
    <row r="49" spans="1:17" x14ac:dyDescent="0.35">
      <c r="A49" t="s">
        <v>83</v>
      </c>
      <c r="B49" t="s">
        <v>33</v>
      </c>
      <c r="C49" t="str">
        <f>IF(B49="Washington","WA",IF(B49="Arizona","AR",IF(B49="Nevada","NV",IF(B49="Cali","CA",IF(B49="California","CA",IF(B49="Oregon","0R",B49))))))</f>
        <v>0R</v>
      </c>
      <c r="D49" t="str">
        <f t="shared" si="0"/>
        <v>NA</v>
      </c>
      <c r="E49" t="s">
        <v>14</v>
      </c>
      <c r="F49" t="s">
        <v>31</v>
      </c>
      <c r="G49" s="4">
        <v>551434.4</v>
      </c>
      <c r="H49">
        <v>23218</v>
      </c>
      <c r="I49">
        <v>71</v>
      </c>
      <c r="J49" s="2">
        <v>0</v>
      </c>
      <c r="K49" s="2" t="str">
        <f t="shared" si="1"/>
        <v xml:space="preserve">Personal </v>
      </c>
      <c r="L49" t="s">
        <v>16</v>
      </c>
      <c r="M49" t="s">
        <v>24</v>
      </c>
      <c r="N49" s="5">
        <v>447.79343999999998</v>
      </c>
      <c r="O49" s="2">
        <v>35447.793440000001</v>
      </c>
      <c r="P49" t="str">
        <f t="shared" si="2"/>
        <v>2 puertas</v>
      </c>
      <c r="Q49" s="5">
        <f t="shared" si="3"/>
        <v>-35447.793440000001</v>
      </c>
    </row>
    <row r="50" spans="1:17" x14ac:dyDescent="0.35">
      <c r="A50" t="s">
        <v>84</v>
      </c>
      <c r="B50" t="s">
        <v>26</v>
      </c>
      <c r="C50" t="str">
        <f>IF(B50="Washington","WA",IF(B50="Arizona","AR",IF(B50="Nevada","NV",IF(B50="Cali","CA",IF(B50="California","CA",IF(B50="Oregon","0R",B50))))))</f>
        <v>CA</v>
      </c>
      <c r="D50" t="str">
        <f t="shared" si="0"/>
        <v>NA</v>
      </c>
      <c r="E50" t="s">
        <v>14</v>
      </c>
      <c r="F50" t="s">
        <v>21</v>
      </c>
      <c r="G50" s="4">
        <v>334387.53000000003</v>
      </c>
      <c r="H50">
        <v>0</v>
      </c>
      <c r="I50">
        <v>92</v>
      </c>
      <c r="J50" s="2">
        <v>0</v>
      </c>
      <c r="K50" s="2" t="str">
        <f t="shared" si="1"/>
        <v>Corporate</v>
      </c>
      <c r="L50" t="s">
        <v>28</v>
      </c>
      <c r="M50" t="s">
        <v>17</v>
      </c>
      <c r="N50" s="5">
        <v>529.62408400000004</v>
      </c>
      <c r="O50" s="2">
        <v>35529.624084000003</v>
      </c>
      <c r="P50" t="str">
        <f t="shared" si="2"/>
        <v>2 puertas</v>
      </c>
      <c r="Q50" s="5">
        <f t="shared" si="3"/>
        <v>-35529.624084000003</v>
      </c>
    </row>
    <row r="51" spans="1:17" x14ac:dyDescent="0.35">
      <c r="A51" t="s">
        <v>85</v>
      </c>
      <c r="B51" t="s">
        <v>19</v>
      </c>
      <c r="C51" t="str">
        <f>IF(B51="Washington","WA",IF(B51="Arizona","AR",IF(B51="Nevada","NV",IF(B51="Cali","CA",IF(B51="California","CA",IF(B51="Oregon","0R",B51))))))</f>
        <v>AR</v>
      </c>
      <c r="D51" t="str">
        <f t="shared" si="0"/>
        <v>NA</v>
      </c>
      <c r="E51" t="s">
        <v>14</v>
      </c>
      <c r="F51" t="s">
        <v>31</v>
      </c>
      <c r="G51" s="4">
        <v>229447.89</v>
      </c>
      <c r="H51">
        <v>0</v>
      </c>
      <c r="I51">
        <v>62</v>
      </c>
      <c r="J51" s="2">
        <v>0</v>
      </c>
      <c r="K51" s="2" t="str">
        <f t="shared" si="1"/>
        <v xml:space="preserve">Personal </v>
      </c>
      <c r="L51" t="s">
        <v>16</v>
      </c>
      <c r="M51" t="s">
        <v>17</v>
      </c>
      <c r="N51" s="5">
        <v>313.02317499999998</v>
      </c>
      <c r="O51" s="2">
        <v>35313.023175000002</v>
      </c>
      <c r="P51" t="str">
        <f t="shared" si="2"/>
        <v>2 puertas</v>
      </c>
      <c r="Q51" s="5">
        <f t="shared" si="3"/>
        <v>-35313.023175000002</v>
      </c>
    </row>
    <row r="52" spans="1:17" x14ac:dyDescent="0.35">
      <c r="A52" t="s">
        <v>86</v>
      </c>
      <c r="B52" t="s">
        <v>33</v>
      </c>
      <c r="C52" t="str">
        <f>IF(B52="Washington","WA",IF(B52="Arizona","AR",IF(B52="Nevada","NV",IF(B52="Cali","CA",IF(B52="California","CA",IF(B52="Oregon","0R",B52))))))</f>
        <v>0R</v>
      </c>
      <c r="D52" t="str">
        <f t="shared" si="0"/>
        <v>NA</v>
      </c>
      <c r="E52" t="s">
        <v>14</v>
      </c>
      <c r="F52" t="s">
        <v>35</v>
      </c>
      <c r="G52" s="4">
        <v>3670742.64</v>
      </c>
      <c r="H52">
        <v>24804</v>
      </c>
      <c r="I52">
        <v>104</v>
      </c>
      <c r="J52" s="2">
        <v>0</v>
      </c>
      <c r="K52" s="2" t="str">
        <f t="shared" si="1"/>
        <v xml:space="preserve">Personal </v>
      </c>
      <c r="L52" t="s">
        <v>16</v>
      </c>
      <c r="M52" t="s">
        <v>29</v>
      </c>
      <c r="N52" s="5">
        <v>593.830288</v>
      </c>
      <c r="O52" s="2">
        <v>35593.830287999997</v>
      </c>
      <c r="P52" t="str">
        <f t="shared" si="2"/>
        <v>4 puertas</v>
      </c>
      <c r="Q52" s="5">
        <f t="shared" si="3"/>
        <v>-35593.830287999997</v>
      </c>
    </row>
    <row r="53" spans="1:17" x14ac:dyDescent="0.35">
      <c r="A53" t="s">
        <v>87</v>
      </c>
      <c r="B53" t="s">
        <v>26</v>
      </c>
      <c r="C53" t="str">
        <f>IF(B53="Washington","WA",IF(B53="Arizona","AR",IF(B53="Nevada","NV",IF(B53="Cali","CA",IF(B53="California","CA",IF(B53="Oregon","0R",B53))))))</f>
        <v>CA</v>
      </c>
      <c r="D53" t="str">
        <f t="shared" si="0"/>
        <v>NA</v>
      </c>
      <c r="E53" t="s">
        <v>14</v>
      </c>
      <c r="F53" t="s">
        <v>21</v>
      </c>
      <c r="G53" s="4">
        <v>3347334.95</v>
      </c>
      <c r="H53">
        <v>33190</v>
      </c>
      <c r="I53">
        <v>106</v>
      </c>
      <c r="J53" s="2">
        <v>0</v>
      </c>
      <c r="K53" s="2" t="str">
        <f t="shared" si="1"/>
        <v>Corporate</v>
      </c>
      <c r="L53" t="s">
        <v>28</v>
      </c>
      <c r="M53" t="s">
        <v>29</v>
      </c>
      <c r="N53" s="5">
        <v>508.8</v>
      </c>
      <c r="O53" s="2">
        <v>35508.800000000003</v>
      </c>
      <c r="P53" t="str">
        <f t="shared" si="2"/>
        <v>4 puertas</v>
      </c>
      <c r="Q53" s="5">
        <f t="shared" si="3"/>
        <v>-35508.800000000003</v>
      </c>
    </row>
    <row r="54" spans="1:17" x14ac:dyDescent="0.35">
      <c r="A54" t="s">
        <v>88</v>
      </c>
      <c r="B54" t="s">
        <v>23</v>
      </c>
      <c r="C54" t="str">
        <f>IF(B54="Washington","WA",IF(B54="Arizona","AR",IF(B54="Nevada","NV",IF(B54="Cali","CA",IF(B54="California","CA",IF(B54="Oregon","0R",B54))))))</f>
        <v>NV</v>
      </c>
      <c r="D54" t="str">
        <f t="shared" si="0"/>
        <v>NA</v>
      </c>
      <c r="E54" t="s">
        <v>14</v>
      </c>
      <c r="F54" t="s">
        <v>31</v>
      </c>
      <c r="G54" s="4">
        <v>798343.17</v>
      </c>
      <c r="H54">
        <v>36014</v>
      </c>
      <c r="I54">
        <v>69</v>
      </c>
      <c r="J54" s="2">
        <v>36586</v>
      </c>
      <c r="K54" s="2" t="str">
        <f>LEFT(L54,8)</f>
        <v xml:space="preserve">Special </v>
      </c>
      <c r="L54" t="s">
        <v>39</v>
      </c>
      <c r="M54" t="s">
        <v>17</v>
      </c>
      <c r="N54" s="5">
        <v>173.95607200000001</v>
      </c>
      <c r="O54" s="2">
        <v>35173.956072000001</v>
      </c>
      <c r="P54" t="str">
        <f t="shared" si="2"/>
        <v>2 puertas</v>
      </c>
      <c r="Q54" s="5">
        <f t="shared" si="3"/>
        <v>-35173.956072000001</v>
      </c>
    </row>
    <row r="55" spans="1:17" x14ac:dyDescent="0.35">
      <c r="A55" t="s">
        <v>89</v>
      </c>
      <c r="B55" t="s">
        <v>13</v>
      </c>
      <c r="C55" t="str">
        <f>IF(B55="Washington","WA",IF(B55="Arizona","AR",IF(B55="Nevada","NV",IF(B55="Cali","CA",IF(B55="California","CA",IF(B55="Oregon","0R",B55))))))</f>
        <v>WA</v>
      </c>
      <c r="D55" t="str">
        <f t="shared" si="0"/>
        <v>F</v>
      </c>
      <c r="E55" t="s">
        <v>20</v>
      </c>
      <c r="F55" t="s">
        <v>15</v>
      </c>
      <c r="G55" s="4">
        <v>487938.48</v>
      </c>
      <c r="H55">
        <v>67163</v>
      </c>
      <c r="I55">
        <v>61</v>
      </c>
      <c r="J55" s="2">
        <v>36557</v>
      </c>
      <c r="K55" s="2" t="str">
        <f t="shared" si="1"/>
        <v xml:space="preserve">Personal </v>
      </c>
      <c r="L55" t="s">
        <v>16</v>
      </c>
      <c r="M55" t="s">
        <v>24</v>
      </c>
      <c r="N55" s="5">
        <v>33.192802999999998</v>
      </c>
      <c r="O55" s="2">
        <v>35033.192802999998</v>
      </c>
      <c r="P55" t="str">
        <f t="shared" si="2"/>
        <v>2 puertas</v>
      </c>
      <c r="Q55" s="5">
        <f t="shared" si="3"/>
        <v>-35033.192802999998</v>
      </c>
    </row>
    <row r="56" spans="1:17" x14ac:dyDescent="0.35">
      <c r="A56" t="s">
        <v>90</v>
      </c>
      <c r="B56" t="s">
        <v>26</v>
      </c>
      <c r="C56" t="str">
        <f>IF(B56="Washington","WA",IF(B56="Arizona","AR",IF(B56="Nevada","NV",IF(B56="Cali","CA",IF(B56="California","CA",IF(B56="Oregon","0R",B56))))))</f>
        <v>CA</v>
      </c>
      <c r="D56" t="str">
        <f t="shared" si="0"/>
        <v>NA</v>
      </c>
      <c r="E56" t="s">
        <v>14</v>
      </c>
      <c r="F56" t="s">
        <v>21</v>
      </c>
      <c r="G56" s="4">
        <v>429399.73</v>
      </c>
      <c r="H56">
        <v>16701</v>
      </c>
      <c r="I56">
        <v>113</v>
      </c>
      <c r="J56" s="2">
        <v>0</v>
      </c>
      <c r="K56" s="2" t="str">
        <f t="shared" si="1"/>
        <v xml:space="preserve">Personal </v>
      </c>
      <c r="L56" t="s">
        <v>16</v>
      </c>
      <c r="M56" t="s">
        <v>17</v>
      </c>
      <c r="N56" s="5">
        <v>831.62597900000003</v>
      </c>
      <c r="O56" s="2">
        <v>35831.625978999997</v>
      </c>
      <c r="P56" t="str">
        <f t="shared" si="2"/>
        <v>2 puertas</v>
      </c>
      <c r="Q56" s="5">
        <f t="shared" si="3"/>
        <v>-35831.625978999997</v>
      </c>
    </row>
    <row r="57" spans="1:17" x14ac:dyDescent="0.35">
      <c r="A57" t="s">
        <v>91</v>
      </c>
      <c r="B57" t="s">
        <v>19</v>
      </c>
      <c r="C57" t="str">
        <f>IF(B57="Washington","WA",IF(B57="Arizona","AR",IF(B57="Nevada","NV",IF(B57="Cali","CA",IF(B57="California","CA",IF(B57="Oregon","0R",B57))))))</f>
        <v>AR</v>
      </c>
      <c r="D57" t="str">
        <f t="shared" si="0"/>
        <v>NA</v>
      </c>
      <c r="E57" t="s">
        <v>14</v>
      </c>
      <c r="F57" t="s">
        <v>35</v>
      </c>
      <c r="G57" s="4">
        <v>716439.55</v>
      </c>
      <c r="H57">
        <v>46623</v>
      </c>
      <c r="I57">
        <v>91</v>
      </c>
      <c r="J57" s="2">
        <v>0</v>
      </c>
      <c r="K57" s="2" t="str">
        <f t="shared" si="1"/>
        <v>Corporate</v>
      </c>
      <c r="L57" t="s">
        <v>28</v>
      </c>
      <c r="M57" t="s">
        <v>17</v>
      </c>
      <c r="N57" s="5">
        <v>436.8</v>
      </c>
      <c r="O57" s="2">
        <v>35436.800000000003</v>
      </c>
      <c r="P57" t="str">
        <f t="shared" si="2"/>
        <v>2 puertas</v>
      </c>
      <c r="Q57" s="5">
        <f t="shared" si="3"/>
        <v>-35436.800000000003</v>
      </c>
    </row>
    <row r="58" spans="1:17" x14ac:dyDescent="0.35">
      <c r="A58" t="s">
        <v>92</v>
      </c>
      <c r="B58" t="s">
        <v>26</v>
      </c>
      <c r="C58" t="str">
        <f>IF(B58="Washington","WA",IF(B58="Arizona","AR",IF(B58="Nevada","NV",IF(B58="Cali","CA",IF(B58="California","CA",IF(B58="Oregon","0R",B58))))))</f>
        <v>CA</v>
      </c>
      <c r="D58" t="str">
        <f t="shared" si="0"/>
        <v>NA</v>
      </c>
      <c r="E58" t="s">
        <v>14</v>
      </c>
      <c r="F58" t="s">
        <v>35</v>
      </c>
      <c r="G58" s="4">
        <v>761951.58</v>
      </c>
      <c r="H58">
        <v>64749</v>
      </c>
      <c r="I58">
        <v>64</v>
      </c>
      <c r="J58" s="2">
        <v>0</v>
      </c>
      <c r="K58" s="2" t="str">
        <f>LEFT(L58,8)</f>
        <v xml:space="preserve">Special </v>
      </c>
      <c r="L58" t="s">
        <v>39</v>
      </c>
      <c r="M58" t="s">
        <v>17</v>
      </c>
      <c r="N58" s="5">
        <v>302.56518999999997</v>
      </c>
      <c r="O58" s="2">
        <v>35302.565190000001</v>
      </c>
      <c r="P58" t="str">
        <f t="shared" si="2"/>
        <v>2 puertas</v>
      </c>
      <c r="Q58" s="5">
        <f t="shared" si="3"/>
        <v>-35302.565190000001</v>
      </c>
    </row>
    <row r="59" spans="1:17" x14ac:dyDescent="0.35">
      <c r="A59" t="s">
        <v>93</v>
      </c>
      <c r="B59" t="s">
        <v>19</v>
      </c>
      <c r="C59" t="str">
        <f>IF(B59="Washington","WA",IF(B59="Arizona","AR",IF(B59="Nevada","NV",IF(B59="Cali","CA",IF(B59="California","CA",IF(B59="Oregon","0R",B59))))))</f>
        <v>AR</v>
      </c>
      <c r="D59" t="str">
        <f t="shared" si="0"/>
        <v>NA</v>
      </c>
      <c r="E59" t="s">
        <v>14</v>
      </c>
      <c r="F59" t="s">
        <v>31</v>
      </c>
      <c r="G59" s="4">
        <v>395800.28</v>
      </c>
      <c r="H59">
        <v>0</v>
      </c>
      <c r="I59">
        <v>101</v>
      </c>
      <c r="J59" s="2">
        <v>0</v>
      </c>
      <c r="K59" s="2" t="str">
        <f t="shared" si="1"/>
        <v xml:space="preserve">Personal </v>
      </c>
      <c r="L59" t="s">
        <v>16</v>
      </c>
      <c r="M59" t="s">
        <v>29</v>
      </c>
      <c r="N59" s="5">
        <v>484.8</v>
      </c>
      <c r="O59" s="2">
        <v>35484.800000000003</v>
      </c>
      <c r="P59" t="str">
        <f t="shared" si="2"/>
        <v>4 puertas</v>
      </c>
      <c r="Q59" s="5">
        <f t="shared" si="3"/>
        <v>-35484.800000000003</v>
      </c>
    </row>
    <row r="60" spans="1:17" x14ac:dyDescent="0.35">
      <c r="A60" t="s">
        <v>94</v>
      </c>
      <c r="B60" t="s">
        <v>33</v>
      </c>
      <c r="C60" t="str">
        <f>IF(B60="Washington","WA",IF(B60="Arizona","AR",IF(B60="Nevada","NV",IF(B60="Cali","CA",IF(B60="California","CA",IF(B60="Oregon","0R",B60))))))</f>
        <v>0R</v>
      </c>
      <c r="D60" t="str">
        <f t="shared" si="0"/>
        <v>NA</v>
      </c>
      <c r="E60" t="s">
        <v>14</v>
      </c>
      <c r="F60" t="s">
        <v>31</v>
      </c>
      <c r="G60" s="4">
        <v>449949.33</v>
      </c>
      <c r="H60">
        <v>16969</v>
      </c>
      <c r="I60">
        <v>124</v>
      </c>
      <c r="J60" s="2">
        <v>36557</v>
      </c>
      <c r="K60" s="2" t="str">
        <f t="shared" si="1"/>
        <v xml:space="preserve">Personal </v>
      </c>
      <c r="L60" t="s">
        <v>16</v>
      </c>
      <c r="M60" t="s">
        <v>29</v>
      </c>
      <c r="N60" s="5">
        <v>704.76811099999998</v>
      </c>
      <c r="O60" s="2">
        <v>35704.768110999998</v>
      </c>
      <c r="P60" t="str">
        <f t="shared" si="2"/>
        <v>4 puertas</v>
      </c>
      <c r="Q60" s="5">
        <f t="shared" si="3"/>
        <v>-35704.768110999998</v>
      </c>
    </row>
    <row r="61" spans="1:17" x14ac:dyDescent="0.35">
      <c r="A61" t="s">
        <v>95</v>
      </c>
      <c r="B61" t="s">
        <v>33</v>
      </c>
      <c r="C61" t="str">
        <f>IF(B61="Washington","WA",IF(B61="Arizona","AR",IF(B61="Nevada","NV",IF(B61="Cali","CA",IF(B61="California","CA",IF(B61="Oregon","0R",B61))))))</f>
        <v>0R</v>
      </c>
      <c r="D61" t="str">
        <f t="shared" si="0"/>
        <v>NA</v>
      </c>
      <c r="E61" t="s">
        <v>14</v>
      </c>
      <c r="F61" t="s">
        <v>15</v>
      </c>
      <c r="G61" s="4">
        <v>405956.74</v>
      </c>
      <c r="H61">
        <v>11621</v>
      </c>
      <c r="I61">
        <v>108</v>
      </c>
      <c r="J61" s="2">
        <v>0</v>
      </c>
      <c r="K61" s="2" t="str">
        <f t="shared" si="1"/>
        <v xml:space="preserve">Personal </v>
      </c>
      <c r="L61" t="s">
        <v>16</v>
      </c>
      <c r="M61" t="s">
        <v>17</v>
      </c>
      <c r="N61" s="5">
        <v>518.4</v>
      </c>
      <c r="O61" s="2">
        <v>35518.400000000001</v>
      </c>
      <c r="P61" t="str">
        <f t="shared" si="2"/>
        <v>2 puertas</v>
      </c>
      <c r="Q61" s="5">
        <f t="shared" si="3"/>
        <v>-35518.400000000001</v>
      </c>
    </row>
    <row r="62" spans="1:17" x14ac:dyDescent="0.35">
      <c r="A62" t="s">
        <v>96</v>
      </c>
      <c r="B62" t="s">
        <v>19</v>
      </c>
      <c r="C62" t="str">
        <f>IF(B62="Washington","WA",IF(B62="Arizona","AR",IF(B62="Nevada","NV",IF(B62="Cali","CA",IF(B62="California","CA",IF(B62="Oregon","0R",B62))))))</f>
        <v>AR</v>
      </c>
      <c r="D62" t="str">
        <f t="shared" si="0"/>
        <v>NA</v>
      </c>
      <c r="E62" t="s">
        <v>14</v>
      </c>
      <c r="F62" t="s">
        <v>21</v>
      </c>
      <c r="G62" s="4">
        <v>445811.34</v>
      </c>
      <c r="H62">
        <v>17622</v>
      </c>
      <c r="I62">
        <v>65</v>
      </c>
      <c r="J62" s="2">
        <v>36526</v>
      </c>
      <c r="K62" s="2" t="str">
        <f t="shared" si="1"/>
        <v xml:space="preserve">Personal </v>
      </c>
      <c r="L62" t="s">
        <v>16</v>
      </c>
      <c r="M62" t="s">
        <v>17</v>
      </c>
      <c r="N62" s="5">
        <v>312</v>
      </c>
      <c r="O62" s="2">
        <v>35312</v>
      </c>
      <c r="P62" t="str">
        <f t="shared" si="2"/>
        <v>2 puertas</v>
      </c>
      <c r="Q62" s="5">
        <f t="shared" si="3"/>
        <v>-35312</v>
      </c>
    </row>
    <row r="63" spans="1:17" x14ac:dyDescent="0.35">
      <c r="A63" t="s">
        <v>97</v>
      </c>
      <c r="B63" t="s">
        <v>26</v>
      </c>
      <c r="C63" t="str">
        <f>IF(B63="Washington","WA",IF(B63="Arizona","AR",IF(B63="Nevada","NV",IF(B63="Cali","CA",IF(B63="California","CA",IF(B63="Oregon","0R",B63))))))</f>
        <v>CA</v>
      </c>
      <c r="D63" t="str">
        <f t="shared" si="0"/>
        <v>NA</v>
      </c>
      <c r="E63" t="s">
        <v>14</v>
      </c>
      <c r="F63" t="s">
        <v>21</v>
      </c>
      <c r="G63" s="4">
        <v>811033.31</v>
      </c>
      <c r="H63">
        <v>11489</v>
      </c>
      <c r="I63">
        <v>105</v>
      </c>
      <c r="J63" s="2">
        <v>0</v>
      </c>
      <c r="K63" s="2" t="str">
        <f t="shared" si="1"/>
        <v xml:space="preserve">Personal </v>
      </c>
      <c r="L63" t="s">
        <v>16</v>
      </c>
      <c r="M63" t="s">
        <v>24</v>
      </c>
      <c r="N63" s="5">
        <v>504</v>
      </c>
      <c r="O63" s="2">
        <v>35504</v>
      </c>
      <c r="P63" t="str">
        <f t="shared" si="2"/>
        <v>2 puertas</v>
      </c>
      <c r="Q63" s="5">
        <f t="shared" si="3"/>
        <v>-35504</v>
      </c>
    </row>
    <row r="64" spans="1:17" x14ac:dyDescent="0.35">
      <c r="A64" t="s">
        <v>98</v>
      </c>
      <c r="B64" t="s">
        <v>33</v>
      </c>
      <c r="C64" t="str">
        <f>IF(B64="Washington","WA",IF(B64="Arizona","AR",IF(B64="Nevada","NV",IF(B64="Cali","CA",IF(B64="California","CA",IF(B64="Oregon","0R",B64))))))</f>
        <v>0R</v>
      </c>
      <c r="D64" t="str">
        <f t="shared" si="0"/>
        <v>NA</v>
      </c>
      <c r="E64" t="s">
        <v>14</v>
      </c>
      <c r="F64" t="s">
        <v>21</v>
      </c>
      <c r="G64" s="4">
        <v>333976.49</v>
      </c>
      <c r="H64">
        <v>0</v>
      </c>
      <c r="I64">
        <v>94</v>
      </c>
      <c r="J64" s="2">
        <v>0</v>
      </c>
      <c r="K64" s="2" t="str">
        <f t="shared" si="1"/>
        <v xml:space="preserve">Personal </v>
      </c>
      <c r="L64" t="s">
        <v>16</v>
      </c>
      <c r="M64" t="s">
        <v>24</v>
      </c>
      <c r="N64" s="5">
        <v>863.32732399999998</v>
      </c>
      <c r="O64" s="2">
        <v>35863.327323999998</v>
      </c>
      <c r="P64" t="str">
        <f t="shared" si="2"/>
        <v>2 puertas</v>
      </c>
      <c r="Q64" s="5">
        <f t="shared" si="3"/>
        <v>-35863.327323999998</v>
      </c>
    </row>
    <row r="65" spans="1:17" x14ac:dyDescent="0.35">
      <c r="A65" t="s">
        <v>99</v>
      </c>
      <c r="B65" t="s">
        <v>26</v>
      </c>
      <c r="C65" t="str">
        <f>IF(B65="Washington","WA",IF(B65="Arizona","AR",IF(B65="Nevada","NV",IF(B65="Cali","CA",IF(B65="California","CA",IF(B65="Oregon","0R",B65))))))</f>
        <v>CA</v>
      </c>
      <c r="D65" t="str">
        <f t="shared" si="0"/>
        <v>NA</v>
      </c>
      <c r="E65" t="s">
        <v>14</v>
      </c>
      <c r="F65" t="s">
        <v>31</v>
      </c>
      <c r="G65" s="4">
        <v>2426101.7799999998</v>
      </c>
      <c r="H65">
        <v>66525</v>
      </c>
      <c r="I65">
        <v>100</v>
      </c>
      <c r="J65" s="2">
        <v>0</v>
      </c>
      <c r="K65" s="2" t="str">
        <f t="shared" si="1"/>
        <v xml:space="preserve">Personal </v>
      </c>
      <c r="L65" t="s">
        <v>16</v>
      </c>
      <c r="M65" t="s">
        <v>29</v>
      </c>
      <c r="N65" s="5">
        <v>104.331355</v>
      </c>
      <c r="O65" s="2">
        <v>35104.331355000002</v>
      </c>
      <c r="P65" t="str">
        <f t="shared" si="2"/>
        <v>4 puertas</v>
      </c>
      <c r="Q65" s="5">
        <f t="shared" si="3"/>
        <v>-35104.331355000002</v>
      </c>
    </row>
    <row r="66" spans="1:17" x14ac:dyDescent="0.35">
      <c r="A66" t="s">
        <v>100</v>
      </c>
      <c r="B66" t="s">
        <v>19</v>
      </c>
      <c r="C66" t="str">
        <f>IF(B66="Washington","WA",IF(B66="Arizona","AR",IF(B66="Nevada","NV",IF(B66="Cali","CA",IF(B66="California","CA",IF(B66="Oregon","0R",B66))))))</f>
        <v>AR</v>
      </c>
      <c r="D66" t="str">
        <f t="shared" si="0"/>
        <v>NA</v>
      </c>
      <c r="E66" t="s">
        <v>14</v>
      </c>
      <c r="F66" t="s">
        <v>21</v>
      </c>
      <c r="G66" s="4">
        <v>661397.37</v>
      </c>
      <c r="H66">
        <v>0</v>
      </c>
      <c r="I66">
        <v>63</v>
      </c>
      <c r="J66" s="2">
        <v>0</v>
      </c>
      <c r="K66" s="2" t="str">
        <f t="shared" si="1"/>
        <v xml:space="preserve">Personal </v>
      </c>
      <c r="L66" t="s">
        <v>16</v>
      </c>
      <c r="M66" t="s">
        <v>17</v>
      </c>
      <c r="N66" s="5">
        <v>676.391482</v>
      </c>
      <c r="O66" s="2">
        <v>35676.391481999999</v>
      </c>
      <c r="P66" t="str">
        <f t="shared" si="2"/>
        <v>2 puertas</v>
      </c>
      <c r="Q66" s="5">
        <f t="shared" si="3"/>
        <v>-35676.391481999999</v>
      </c>
    </row>
    <row r="67" spans="1:17" x14ac:dyDescent="0.35">
      <c r="A67" t="s">
        <v>101</v>
      </c>
      <c r="B67" t="s">
        <v>102</v>
      </c>
      <c r="C67" t="str">
        <f>IF(B67="Washington","WA",IF(B67="Arizona","AR",IF(B67="Nevada","NV",IF(B67="Cali","CA",IF(B67="California","CA",IF(B67="Oregon","0R",B67))))))</f>
        <v>WA</v>
      </c>
      <c r="D67" t="str">
        <f t="shared" ref="D67:D130" si="4">IF(E67="female","F",IF(E67="Femal","F",IF(E67="Male","M",E67)))</f>
        <v>NA</v>
      </c>
      <c r="E67" t="s">
        <v>14</v>
      </c>
      <c r="F67" t="s">
        <v>35</v>
      </c>
      <c r="G67" s="4">
        <v>293069.34999999998</v>
      </c>
      <c r="H67">
        <v>33663</v>
      </c>
      <c r="I67">
        <v>73</v>
      </c>
      <c r="J67" s="2">
        <v>0</v>
      </c>
      <c r="K67" s="2" t="str">
        <f t="shared" ref="K67:K130" si="5">LEFT(L67,9)</f>
        <v xml:space="preserve">Personal </v>
      </c>
      <c r="L67" t="s">
        <v>16</v>
      </c>
      <c r="M67" t="s">
        <v>17</v>
      </c>
      <c r="N67" s="5">
        <v>350.4</v>
      </c>
      <c r="O67" s="2">
        <v>35350.400000000001</v>
      </c>
      <c r="P67" t="str">
        <f t="shared" ref="P67:P130" si="6">IF(M67="SUV","4 puertas",IF(M67="Luxury SUV","4 puertas","2 puertas"))</f>
        <v>2 puertas</v>
      </c>
      <c r="Q67" s="5">
        <f t="shared" ref="Q67:Q130" si="7">U69-O67</f>
        <v>-35350.400000000001</v>
      </c>
    </row>
    <row r="68" spans="1:17" x14ac:dyDescent="0.35">
      <c r="A68" t="s">
        <v>103</v>
      </c>
      <c r="B68" t="s">
        <v>33</v>
      </c>
      <c r="C68" t="str">
        <f>IF(B68="Washington","WA",IF(B68="Arizona","AR",IF(B68="Nevada","NV",IF(B68="Cali","CA",IF(B68="California","CA",IF(B68="Oregon","0R",B68))))))</f>
        <v>0R</v>
      </c>
      <c r="D68" t="str">
        <f t="shared" si="4"/>
        <v>NA</v>
      </c>
      <c r="E68" t="s">
        <v>14</v>
      </c>
      <c r="F68" t="s">
        <v>35</v>
      </c>
      <c r="G68" s="4">
        <v>867219.43</v>
      </c>
      <c r="H68">
        <v>22547</v>
      </c>
      <c r="I68">
        <v>112</v>
      </c>
      <c r="J68" s="2">
        <v>0</v>
      </c>
      <c r="K68" s="2" t="str">
        <f t="shared" si="5"/>
        <v>Corporate</v>
      </c>
      <c r="L68" t="s">
        <v>28</v>
      </c>
      <c r="M68" t="s">
        <v>29</v>
      </c>
      <c r="N68" s="5">
        <v>537.6</v>
      </c>
      <c r="O68" s="2">
        <v>35537.599999999999</v>
      </c>
      <c r="P68" t="str">
        <f t="shared" si="6"/>
        <v>4 puertas</v>
      </c>
      <c r="Q68" s="5">
        <f t="shared" si="7"/>
        <v>-35537.599999999999</v>
      </c>
    </row>
    <row r="69" spans="1:17" x14ac:dyDescent="0.35">
      <c r="A69" t="s">
        <v>104</v>
      </c>
      <c r="B69" t="s">
        <v>61</v>
      </c>
      <c r="C69" t="str">
        <f>IF(B69="Washington","WA",IF(B69="Arizona","AR",IF(B69="Nevada","NV",IF(B69="Cali","CA",IF(B69="California","CA",IF(B69="Oregon","0R",B69))))))</f>
        <v>AZ</v>
      </c>
      <c r="D69" t="str">
        <f t="shared" si="4"/>
        <v>NA</v>
      </c>
      <c r="E69" t="s">
        <v>14</v>
      </c>
      <c r="F69" t="s">
        <v>31</v>
      </c>
      <c r="G69" s="4">
        <v>1163866.93</v>
      </c>
      <c r="H69">
        <v>61486</v>
      </c>
      <c r="I69">
        <v>97</v>
      </c>
      <c r="J69" s="2">
        <v>0</v>
      </c>
      <c r="K69" s="2" t="str">
        <f t="shared" si="5"/>
        <v xml:space="preserve">Personal </v>
      </c>
      <c r="L69" t="s">
        <v>16</v>
      </c>
      <c r="M69" t="s">
        <v>24</v>
      </c>
      <c r="N69" s="5">
        <v>465.258644</v>
      </c>
      <c r="O69" s="2">
        <v>35465.258644000001</v>
      </c>
      <c r="P69" t="str">
        <f t="shared" si="6"/>
        <v>2 puertas</v>
      </c>
      <c r="Q69" s="5">
        <f t="shared" si="7"/>
        <v>-35465.258644000001</v>
      </c>
    </row>
    <row r="70" spans="1:17" x14ac:dyDescent="0.35">
      <c r="A70" t="s">
        <v>105</v>
      </c>
      <c r="B70" t="s">
        <v>33</v>
      </c>
      <c r="C70" t="str">
        <f>IF(B70="Washington","WA",IF(B70="Arizona","AR",IF(B70="Nevada","NV",IF(B70="Cali","CA",IF(B70="California","CA",IF(B70="Oregon","0R",B70))))))</f>
        <v>0R</v>
      </c>
      <c r="D70" t="str">
        <f t="shared" si="4"/>
        <v>NA</v>
      </c>
      <c r="E70" t="s">
        <v>14</v>
      </c>
      <c r="F70" t="s">
        <v>21</v>
      </c>
      <c r="G70" s="4">
        <v>684615.03</v>
      </c>
      <c r="H70">
        <v>0</v>
      </c>
      <c r="I70">
        <v>95</v>
      </c>
      <c r="J70" s="2">
        <v>0</v>
      </c>
      <c r="K70" s="2" t="str">
        <f t="shared" si="5"/>
        <v xml:space="preserve">Personal </v>
      </c>
      <c r="L70" t="s">
        <v>16</v>
      </c>
      <c r="M70" t="s">
        <v>24</v>
      </c>
      <c r="N70" s="5">
        <v>456</v>
      </c>
      <c r="O70" s="2">
        <v>35456</v>
      </c>
      <c r="P70" t="str">
        <f t="shared" si="6"/>
        <v>2 puertas</v>
      </c>
      <c r="Q70" s="5">
        <f t="shared" si="7"/>
        <v>-35456</v>
      </c>
    </row>
    <row r="71" spans="1:17" x14ac:dyDescent="0.35">
      <c r="A71" t="s">
        <v>106</v>
      </c>
      <c r="B71" t="s">
        <v>26</v>
      </c>
      <c r="C71" t="str">
        <f>IF(B71="Washington","WA",IF(B71="Arizona","AR",IF(B71="Nevada","NV",IF(B71="Cali","CA",IF(B71="California","CA",IF(B71="Oregon","0R",B71))))))</f>
        <v>CA</v>
      </c>
      <c r="D71" t="str">
        <f t="shared" si="4"/>
        <v>NA</v>
      </c>
      <c r="E71" t="s">
        <v>14</v>
      </c>
      <c r="F71" t="s">
        <v>35</v>
      </c>
      <c r="G71" s="4">
        <v>1172777.6499999999</v>
      </c>
      <c r="H71">
        <v>29879</v>
      </c>
      <c r="I71">
        <v>102</v>
      </c>
      <c r="J71" s="2">
        <v>0</v>
      </c>
      <c r="K71" s="2" t="str">
        <f t="shared" si="5"/>
        <v xml:space="preserve">Personal </v>
      </c>
      <c r="L71" t="s">
        <v>16</v>
      </c>
      <c r="M71" t="s">
        <v>17</v>
      </c>
      <c r="N71" s="5">
        <v>500.25423499999999</v>
      </c>
      <c r="O71" s="2">
        <v>35500.254235</v>
      </c>
      <c r="P71" t="str">
        <f t="shared" si="6"/>
        <v>2 puertas</v>
      </c>
      <c r="Q71" s="5">
        <f t="shared" si="7"/>
        <v>-35500.254235</v>
      </c>
    </row>
    <row r="72" spans="1:17" x14ac:dyDescent="0.35">
      <c r="A72" t="s">
        <v>107</v>
      </c>
      <c r="B72" t="s">
        <v>33</v>
      </c>
      <c r="C72" t="str">
        <f>IF(B72="Washington","WA",IF(B72="Arizona","AR",IF(B72="Nevada","NV",IF(B72="Cali","CA",IF(B72="California","CA",IF(B72="Oregon","0R",B72))))))</f>
        <v>0R</v>
      </c>
      <c r="D72" t="str">
        <f t="shared" si="4"/>
        <v>NA</v>
      </c>
      <c r="E72" t="s">
        <v>14</v>
      </c>
      <c r="F72" t="s">
        <v>31</v>
      </c>
      <c r="G72" s="4">
        <v>2264383.48</v>
      </c>
      <c r="H72">
        <v>93011</v>
      </c>
      <c r="I72">
        <v>113</v>
      </c>
      <c r="J72" s="2">
        <v>0</v>
      </c>
      <c r="K72" s="2" t="str">
        <f t="shared" si="5"/>
        <v xml:space="preserve">Personal </v>
      </c>
      <c r="L72" t="s">
        <v>16</v>
      </c>
      <c r="M72" t="s">
        <v>29</v>
      </c>
      <c r="N72" s="5">
        <v>281.45104199999997</v>
      </c>
      <c r="O72" s="2">
        <v>35281.451042000001</v>
      </c>
      <c r="P72" t="str">
        <f t="shared" si="6"/>
        <v>4 puertas</v>
      </c>
      <c r="Q72" s="5">
        <f t="shared" si="7"/>
        <v>-35281.451042000001</v>
      </c>
    </row>
    <row r="73" spans="1:17" x14ac:dyDescent="0.35">
      <c r="A73" t="s">
        <v>108</v>
      </c>
      <c r="B73" t="s">
        <v>33</v>
      </c>
      <c r="C73" t="str">
        <f>IF(B73="Washington","WA",IF(B73="Arizona","AR",IF(B73="Nevada","NV",IF(B73="Cali","CA",IF(B73="California","CA",IF(B73="Oregon","0R",B73))))))</f>
        <v>0R</v>
      </c>
      <c r="D73" t="str">
        <f t="shared" si="4"/>
        <v>NA</v>
      </c>
      <c r="E73" t="s">
        <v>14</v>
      </c>
      <c r="F73" t="s">
        <v>15</v>
      </c>
      <c r="G73" s="4">
        <v>261447.43</v>
      </c>
      <c r="H73">
        <v>65186</v>
      </c>
      <c r="I73">
        <v>65</v>
      </c>
      <c r="J73" s="2">
        <v>0</v>
      </c>
      <c r="K73" s="2" t="str">
        <f t="shared" si="5"/>
        <v xml:space="preserve">Personal </v>
      </c>
      <c r="L73" t="s">
        <v>16</v>
      </c>
      <c r="M73" t="s">
        <v>24</v>
      </c>
      <c r="N73" s="5">
        <v>5.4345049999999997</v>
      </c>
      <c r="O73" s="2">
        <v>35005.434504999997</v>
      </c>
      <c r="P73" t="str">
        <f t="shared" si="6"/>
        <v>2 puertas</v>
      </c>
      <c r="Q73" s="5">
        <f t="shared" si="7"/>
        <v>-35005.434504999997</v>
      </c>
    </row>
    <row r="74" spans="1:17" x14ac:dyDescent="0.35">
      <c r="A74" t="s">
        <v>109</v>
      </c>
      <c r="B74" t="s">
        <v>33</v>
      </c>
      <c r="C74" t="str">
        <f>IF(B74="Washington","WA",IF(B74="Arizona","AR",IF(B74="Nevada","NV",IF(B74="Cali","CA",IF(B74="California","CA",IF(B74="Oregon","0R",B74))))))</f>
        <v>0R</v>
      </c>
      <c r="D74" t="str">
        <f t="shared" si="4"/>
        <v>NA</v>
      </c>
      <c r="E74" t="s">
        <v>14</v>
      </c>
      <c r="F74" t="s">
        <v>15</v>
      </c>
      <c r="G74" s="4">
        <v>245175.27</v>
      </c>
      <c r="H74">
        <v>26840</v>
      </c>
      <c r="I74">
        <v>64</v>
      </c>
      <c r="J74" s="2">
        <v>36557</v>
      </c>
      <c r="K74" s="2" t="str">
        <f t="shared" si="5"/>
        <v xml:space="preserve">Personal </v>
      </c>
      <c r="L74" t="s">
        <v>16</v>
      </c>
      <c r="M74" t="s">
        <v>17</v>
      </c>
      <c r="N74" s="5">
        <v>307.2</v>
      </c>
      <c r="O74" s="2">
        <v>35307.199999999997</v>
      </c>
      <c r="P74" t="str">
        <f t="shared" si="6"/>
        <v>2 puertas</v>
      </c>
      <c r="Q74" s="5">
        <f t="shared" si="7"/>
        <v>-35307.199999999997</v>
      </c>
    </row>
    <row r="75" spans="1:17" x14ac:dyDescent="0.35">
      <c r="A75" t="s">
        <v>110</v>
      </c>
      <c r="B75" t="s">
        <v>33</v>
      </c>
      <c r="C75" t="str">
        <f>IF(B75="Washington","WA",IF(B75="Arizona","AR",IF(B75="Nevada","NV",IF(B75="Cali","CA",IF(B75="California","CA",IF(B75="Oregon","0R",B75))))))</f>
        <v>0R</v>
      </c>
      <c r="D75" t="str">
        <f t="shared" si="4"/>
        <v>NA</v>
      </c>
      <c r="E75" t="s">
        <v>14</v>
      </c>
      <c r="F75" t="s">
        <v>21</v>
      </c>
      <c r="G75" s="4">
        <v>678127.02</v>
      </c>
      <c r="H75">
        <v>0</v>
      </c>
      <c r="I75">
        <v>104</v>
      </c>
      <c r="J75" s="2">
        <v>36526</v>
      </c>
      <c r="K75" s="2" t="str">
        <f t="shared" si="5"/>
        <v xml:space="preserve">Personal </v>
      </c>
      <c r="L75" t="s">
        <v>16</v>
      </c>
      <c r="M75" t="s">
        <v>78</v>
      </c>
      <c r="N75" s="5">
        <v>982.39961300000004</v>
      </c>
      <c r="O75" s="2">
        <v>35982.399613000001</v>
      </c>
      <c r="P75" t="str">
        <f t="shared" si="6"/>
        <v>2 puertas</v>
      </c>
      <c r="Q75" s="5">
        <f t="shared" si="7"/>
        <v>-35982.399613000001</v>
      </c>
    </row>
    <row r="76" spans="1:17" x14ac:dyDescent="0.35">
      <c r="A76" t="s">
        <v>111</v>
      </c>
      <c r="B76" t="s">
        <v>33</v>
      </c>
      <c r="C76" t="str">
        <f>IF(B76="Washington","WA",IF(B76="Arizona","AR",IF(B76="Nevada","NV",IF(B76="Cali","CA",IF(B76="California","CA",IF(B76="Oregon","0R",B76))))))</f>
        <v>0R</v>
      </c>
      <c r="D76" t="str">
        <f t="shared" si="4"/>
        <v>NA</v>
      </c>
      <c r="E76" t="s">
        <v>14</v>
      </c>
      <c r="F76" t="s">
        <v>21</v>
      </c>
      <c r="G76" s="4">
        <v>497480.15</v>
      </c>
      <c r="H76">
        <v>75644</v>
      </c>
      <c r="I76">
        <v>65</v>
      </c>
      <c r="J76" s="2">
        <v>36586</v>
      </c>
      <c r="K76" s="2" t="str">
        <f t="shared" si="5"/>
        <v xml:space="preserve">Personal </v>
      </c>
      <c r="L76" t="s">
        <v>16</v>
      </c>
      <c r="M76" t="s">
        <v>24</v>
      </c>
      <c r="N76" s="5">
        <v>467.80363799999998</v>
      </c>
      <c r="O76" s="2">
        <v>35467.803637999998</v>
      </c>
      <c r="P76" t="str">
        <f t="shared" si="6"/>
        <v>2 puertas</v>
      </c>
      <c r="Q76" s="5">
        <f t="shared" si="7"/>
        <v>-35467.803637999998</v>
      </c>
    </row>
    <row r="77" spans="1:17" x14ac:dyDescent="0.35">
      <c r="A77" t="s">
        <v>112</v>
      </c>
      <c r="B77" t="s">
        <v>33</v>
      </c>
      <c r="C77" t="str">
        <f>IF(B77="Washington","WA",IF(B77="Arizona","AR",IF(B77="Nevada","NV",IF(B77="Cali","CA",IF(B77="California","CA",IF(B77="Oregon","0R",B77))))))</f>
        <v>0R</v>
      </c>
      <c r="D77" t="str">
        <f t="shared" si="4"/>
        <v>NA</v>
      </c>
      <c r="E77" t="s">
        <v>14</v>
      </c>
      <c r="F77" t="s">
        <v>21</v>
      </c>
      <c r="G77" s="4">
        <v>859160.49</v>
      </c>
      <c r="H77">
        <v>38984</v>
      </c>
      <c r="I77">
        <v>73</v>
      </c>
      <c r="J77" s="2">
        <v>0</v>
      </c>
      <c r="K77" s="2" t="str">
        <f t="shared" si="5"/>
        <v xml:space="preserve">Personal </v>
      </c>
      <c r="L77" t="s">
        <v>16</v>
      </c>
      <c r="M77" t="s">
        <v>17</v>
      </c>
      <c r="N77" s="5">
        <v>350.4</v>
      </c>
      <c r="O77" s="2">
        <v>35350.400000000001</v>
      </c>
      <c r="P77" t="str">
        <f t="shared" si="6"/>
        <v>2 puertas</v>
      </c>
      <c r="Q77" s="5">
        <f t="shared" si="7"/>
        <v>-35350.400000000001</v>
      </c>
    </row>
    <row r="78" spans="1:17" x14ac:dyDescent="0.35">
      <c r="A78" t="s">
        <v>113</v>
      </c>
      <c r="B78" t="s">
        <v>33</v>
      </c>
      <c r="C78" t="str">
        <f>IF(B78="Washington","WA",IF(B78="Arizona","AR",IF(B78="Nevada","NV",IF(B78="Cali","CA",IF(B78="California","CA",IF(B78="Oregon","0R",B78))))))</f>
        <v>0R</v>
      </c>
      <c r="D78" t="str">
        <f t="shared" si="4"/>
        <v>NA</v>
      </c>
      <c r="E78" t="s">
        <v>14</v>
      </c>
      <c r="F78" t="s">
        <v>31</v>
      </c>
      <c r="G78" s="4">
        <v>559216.14</v>
      </c>
      <c r="H78">
        <v>71811</v>
      </c>
      <c r="I78">
        <v>71</v>
      </c>
      <c r="J78" s="2">
        <v>0</v>
      </c>
      <c r="K78" s="2" t="str">
        <f t="shared" si="5"/>
        <v xml:space="preserve">Personal </v>
      </c>
      <c r="L78" t="s">
        <v>16</v>
      </c>
      <c r="M78" t="s">
        <v>17</v>
      </c>
      <c r="N78" s="5">
        <v>29.03416</v>
      </c>
      <c r="O78" s="2">
        <v>35029.034160000003</v>
      </c>
      <c r="P78" t="str">
        <f t="shared" si="6"/>
        <v>2 puertas</v>
      </c>
      <c r="Q78" s="5">
        <f t="shared" si="7"/>
        <v>-35029.034160000003</v>
      </c>
    </row>
    <row r="79" spans="1:17" x14ac:dyDescent="0.35">
      <c r="A79" t="s">
        <v>114</v>
      </c>
      <c r="B79" t="s">
        <v>23</v>
      </c>
      <c r="C79" t="str">
        <f>IF(B79="Washington","WA",IF(B79="Arizona","AR",IF(B79="Nevada","NV",IF(B79="Cali","CA",IF(B79="California","CA",IF(B79="Oregon","0R",B79))))))</f>
        <v>NV</v>
      </c>
      <c r="D79" t="str">
        <f t="shared" si="4"/>
        <v>NA</v>
      </c>
      <c r="E79" t="s">
        <v>14</v>
      </c>
      <c r="F79" t="s">
        <v>35</v>
      </c>
      <c r="G79" s="4">
        <v>800947.28</v>
      </c>
      <c r="H79">
        <v>20961</v>
      </c>
      <c r="I79">
        <v>67</v>
      </c>
      <c r="J79" s="2">
        <v>0</v>
      </c>
      <c r="K79" s="2" t="str">
        <f t="shared" si="5"/>
        <v xml:space="preserve">Personal </v>
      </c>
      <c r="L79" t="s">
        <v>16</v>
      </c>
      <c r="M79" t="s">
        <v>17</v>
      </c>
      <c r="N79" s="5">
        <v>321.60000000000002</v>
      </c>
      <c r="O79" s="2">
        <v>35321.599999999999</v>
      </c>
      <c r="P79" t="str">
        <f t="shared" si="6"/>
        <v>2 puertas</v>
      </c>
      <c r="Q79" s="5">
        <f t="shared" si="7"/>
        <v>-35321.599999999999</v>
      </c>
    </row>
    <row r="80" spans="1:17" x14ac:dyDescent="0.35">
      <c r="A80" t="s">
        <v>115</v>
      </c>
      <c r="B80" t="s">
        <v>13</v>
      </c>
      <c r="C80" t="str">
        <f>IF(B80="Washington","WA",IF(B80="Arizona","AR",IF(B80="Nevada","NV",IF(B80="Cali","CA",IF(B80="California","CA",IF(B80="Oregon","0R",B80))))))</f>
        <v>WA</v>
      </c>
      <c r="D80" t="str">
        <f t="shared" si="4"/>
        <v>F</v>
      </c>
      <c r="E80" t="s">
        <v>20</v>
      </c>
      <c r="F80" t="s">
        <v>15</v>
      </c>
      <c r="G80" s="4"/>
      <c r="H80">
        <v>41275</v>
      </c>
      <c r="I80">
        <v>96</v>
      </c>
      <c r="J80" s="2">
        <v>0</v>
      </c>
      <c r="K80" s="2" t="str">
        <f t="shared" si="5"/>
        <v xml:space="preserve">Personal </v>
      </c>
      <c r="L80" t="s">
        <v>16</v>
      </c>
      <c r="M80" t="s">
        <v>17</v>
      </c>
      <c r="N80" s="5">
        <v>41.122303000000002</v>
      </c>
      <c r="O80" s="2">
        <v>35041.122302999996</v>
      </c>
      <c r="P80" t="str">
        <f t="shared" si="6"/>
        <v>2 puertas</v>
      </c>
      <c r="Q80" s="5">
        <f t="shared" si="7"/>
        <v>-35041.122302999996</v>
      </c>
    </row>
    <row r="81" spans="1:17" x14ac:dyDescent="0.35">
      <c r="A81" t="s">
        <v>116</v>
      </c>
      <c r="B81" t="s">
        <v>26</v>
      </c>
      <c r="C81" t="str">
        <f>IF(B81="Washington","WA",IF(B81="Arizona","AR",IF(B81="Nevada","NV",IF(B81="Cali","CA",IF(B81="California","CA",IF(B81="Oregon","0R",B81))))))</f>
        <v>CA</v>
      </c>
      <c r="D81" t="str">
        <f t="shared" si="4"/>
        <v>NA</v>
      </c>
      <c r="E81" t="s">
        <v>14</v>
      </c>
      <c r="F81" t="s">
        <v>21</v>
      </c>
      <c r="G81" s="4">
        <v>5816655.3499999996</v>
      </c>
      <c r="H81">
        <v>61321</v>
      </c>
      <c r="I81">
        <v>186</v>
      </c>
      <c r="J81" s="2">
        <v>36526</v>
      </c>
      <c r="K81" s="2" t="str">
        <f t="shared" si="5"/>
        <v xml:space="preserve">Personal </v>
      </c>
      <c r="L81" t="s">
        <v>16</v>
      </c>
      <c r="M81" t="s">
        <v>117</v>
      </c>
      <c r="N81" s="5">
        <v>427.63121000000001</v>
      </c>
      <c r="O81" s="2">
        <v>35427.63121</v>
      </c>
      <c r="P81" t="str">
        <f t="shared" si="6"/>
        <v>2 puertas</v>
      </c>
      <c r="Q81" s="5">
        <f t="shared" si="7"/>
        <v>-35427.63121</v>
      </c>
    </row>
    <row r="82" spans="1:17" x14ac:dyDescent="0.35">
      <c r="A82" t="s">
        <v>118</v>
      </c>
      <c r="B82" t="s">
        <v>26</v>
      </c>
      <c r="C82" t="str">
        <f>IF(B82="Washington","WA",IF(B82="Arizona","AR",IF(B82="Nevada","NV",IF(B82="Cali","CA",IF(B82="California","CA",IF(B82="Oregon","0R",B82))))))</f>
        <v>CA</v>
      </c>
      <c r="D82" t="str">
        <f t="shared" si="4"/>
        <v>NA</v>
      </c>
      <c r="E82" t="s">
        <v>14</v>
      </c>
      <c r="F82" t="s">
        <v>35</v>
      </c>
      <c r="G82" s="4">
        <v>802522.94</v>
      </c>
      <c r="H82">
        <v>0</v>
      </c>
      <c r="I82">
        <v>77</v>
      </c>
      <c r="J82" s="2">
        <v>0</v>
      </c>
      <c r="K82" s="2" t="str">
        <f t="shared" si="5"/>
        <v xml:space="preserve">Personal </v>
      </c>
      <c r="L82" t="s">
        <v>16</v>
      </c>
      <c r="M82" t="s">
        <v>24</v>
      </c>
      <c r="N82" s="5">
        <v>25.807684999999999</v>
      </c>
      <c r="O82" s="2">
        <v>35025.807685</v>
      </c>
      <c r="P82" t="str">
        <f t="shared" si="6"/>
        <v>2 puertas</v>
      </c>
      <c r="Q82" s="5">
        <f t="shared" si="7"/>
        <v>-35025.807685</v>
      </c>
    </row>
    <row r="83" spans="1:17" x14ac:dyDescent="0.35">
      <c r="A83" t="s">
        <v>119</v>
      </c>
      <c r="B83" t="s">
        <v>26</v>
      </c>
      <c r="C83" t="str">
        <f>IF(B83="Washington","WA",IF(B83="Arizona","AR",IF(B83="Nevada","NV",IF(B83="Cali","CA",IF(B83="California","CA",IF(B83="Oregon","0R",B83))))))</f>
        <v>CA</v>
      </c>
      <c r="D83" t="str">
        <f t="shared" si="4"/>
        <v>NA</v>
      </c>
      <c r="E83" t="s">
        <v>14</v>
      </c>
      <c r="F83" t="s">
        <v>31</v>
      </c>
      <c r="G83" s="4">
        <v>578018.22</v>
      </c>
      <c r="H83">
        <v>51066</v>
      </c>
      <c r="I83">
        <v>74</v>
      </c>
      <c r="J83" s="2">
        <v>0</v>
      </c>
      <c r="K83" s="2" t="str">
        <f t="shared" si="5"/>
        <v xml:space="preserve">Personal </v>
      </c>
      <c r="L83" t="s">
        <v>16</v>
      </c>
      <c r="M83" t="s">
        <v>17</v>
      </c>
      <c r="N83" s="5">
        <v>787.99331299999994</v>
      </c>
      <c r="O83" s="2">
        <v>35787.993312999999</v>
      </c>
      <c r="P83" t="str">
        <f t="shared" si="6"/>
        <v>2 puertas</v>
      </c>
      <c r="Q83" s="5">
        <f t="shared" si="7"/>
        <v>-35787.993312999999</v>
      </c>
    </row>
    <row r="84" spans="1:17" x14ac:dyDescent="0.35">
      <c r="A84" t="s">
        <v>120</v>
      </c>
      <c r="B84" t="s">
        <v>26</v>
      </c>
      <c r="C84" t="str">
        <f>IF(B84="Washington","WA",IF(B84="Arizona","AR",IF(B84="Nevada","NV",IF(B84="Cali","CA",IF(B84="California","CA",IF(B84="Oregon","0R",B84))))))</f>
        <v>CA</v>
      </c>
      <c r="D84" t="str">
        <f t="shared" si="4"/>
        <v>NA</v>
      </c>
      <c r="E84" t="s">
        <v>14</v>
      </c>
      <c r="F84" t="s">
        <v>80</v>
      </c>
      <c r="G84" s="4">
        <v>411853.91</v>
      </c>
      <c r="H84">
        <v>34378</v>
      </c>
      <c r="I84">
        <v>102</v>
      </c>
      <c r="J84" s="2">
        <v>0</v>
      </c>
      <c r="K84" s="2" t="str">
        <f t="shared" si="5"/>
        <v xml:space="preserve">Personal </v>
      </c>
      <c r="L84" t="s">
        <v>16</v>
      </c>
      <c r="M84" t="s">
        <v>29</v>
      </c>
      <c r="N84" s="5">
        <v>489.6</v>
      </c>
      <c r="O84" s="2">
        <v>35489.599999999999</v>
      </c>
      <c r="P84" t="str">
        <f t="shared" si="6"/>
        <v>4 puertas</v>
      </c>
      <c r="Q84" s="5">
        <f t="shared" si="7"/>
        <v>-35489.599999999999</v>
      </c>
    </row>
    <row r="85" spans="1:17" x14ac:dyDescent="0.35">
      <c r="A85" t="s">
        <v>121</v>
      </c>
      <c r="B85" t="s">
        <v>23</v>
      </c>
      <c r="C85" t="str">
        <f>IF(B85="Washington","WA",IF(B85="Arizona","AR",IF(B85="Nevada","NV",IF(B85="Cali","CA",IF(B85="California","CA",IF(B85="Oregon","0R",B85))))))</f>
        <v>NV</v>
      </c>
      <c r="D85" t="str">
        <f t="shared" si="4"/>
        <v>NA</v>
      </c>
      <c r="E85" t="s">
        <v>14</v>
      </c>
      <c r="F85" t="s">
        <v>15</v>
      </c>
      <c r="G85" s="4">
        <v>252307.02</v>
      </c>
      <c r="H85">
        <v>43072</v>
      </c>
      <c r="I85">
        <v>63</v>
      </c>
      <c r="J85" s="2">
        <v>0</v>
      </c>
      <c r="K85" s="2" t="str">
        <f t="shared" si="5"/>
        <v xml:space="preserve">Personal </v>
      </c>
      <c r="L85" t="s">
        <v>16</v>
      </c>
      <c r="M85" t="s">
        <v>17</v>
      </c>
      <c r="N85" s="5">
        <v>302.39999999999998</v>
      </c>
      <c r="O85" s="2">
        <v>35302.400000000001</v>
      </c>
      <c r="P85" t="str">
        <f t="shared" si="6"/>
        <v>2 puertas</v>
      </c>
      <c r="Q85" s="5">
        <f t="shared" si="7"/>
        <v>-35302.400000000001</v>
      </c>
    </row>
    <row r="86" spans="1:17" x14ac:dyDescent="0.35">
      <c r="A86" t="s">
        <v>122</v>
      </c>
      <c r="B86" t="s">
        <v>33</v>
      </c>
      <c r="C86" t="str">
        <f>IF(B86="Washington","WA",IF(B86="Arizona","AR",IF(B86="Nevada","NV",IF(B86="Cali","CA",IF(B86="California","CA",IF(B86="Oregon","0R",B86))))))</f>
        <v>0R</v>
      </c>
      <c r="D86" t="str">
        <f t="shared" si="4"/>
        <v>NA</v>
      </c>
      <c r="E86" t="s">
        <v>14</v>
      </c>
      <c r="F86" t="s">
        <v>35</v>
      </c>
      <c r="G86" s="4">
        <v>655421.64</v>
      </c>
      <c r="H86">
        <v>25222</v>
      </c>
      <c r="I86">
        <v>90</v>
      </c>
      <c r="J86" s="2">
        <v>0</v>
      </c>
      <c r="K86" s="2" t="str">
        <f t="shared" si="5"/>
        <v xml:space="preserve">Personal </v>
      </c>
      <c r="L86" t="s">
        <v>16</v>
      </c>
      <c r="M86" t="s">
        <v>17</v>
      </c>
      <c r="N86" s="5">
        <v>475.62325099999998</v>
      </c>
      <c r="O86" s="2">
        <v>35475.623250999997</v>
      </c>
      <c r="P86" t="str">
        <f t="shared" si="6"/>
        <v>2 puertas</v>
      </c>
      <c r="Q86" s="5">
        <f t="shared" si="7"/>
        <v>-35475.623250999997</v>
      </c>
    </row>
    <row r="87" spans="1:17" x14ac:dyDescent="0.35">
      <c r="A87" t="s">
        <v>123</v>
      </c>
      <c r="B87" t="s">
        <v>13</v>
      </c>
      <c r="C87" t="str">
        <f>IF(B87="Washington","WA",IF(B87="Arizona","AR",IF(B87="Nevada","NV",IF(B87="Cali","CA",IF(B87="California","CA",IF(B87="Oregon","0R",B87))))))</f>
        <v>WA</v>
      </c>
      <c r="D87" t="str">
        <f t="shared" si="4"/>
        <v>F</v>
      </c>
      <c r="E87" t="s">
        <v>20</v>
      </c>
      <c r="F87" t="s">
        <v>21</v>
      </c>
      <c r="G87" s="4">
        <v>538275.19999999995</v>
      </c>
      <c r="H87">
        <v>77552</v>
      </c>
      <c r="I87">
        <v>68</v>
      </c>
      <c r="J87" s="2">
        <v>36526</v>
      </c>
      <c r="K87" s="2" t="str">
        <f t="shared" si="5"/>
        <v>Corporate</v>
      </c>
      <c r="L87" t="s">
        <v>28</v>
      </c>
      <c r="M87" t="s">
        <v>17</v>
      </c>
      <c r="N87" s="5">
        <v>45.215058999999997</v>
      </c>
      <c r="O87" s="2">
        <v>35045.215059000002</v>
      </c>
      <c r="P87" t="str">
        <f t="shared" si="6"/>
        <v>2 puertas</v>
      </c>
      <c r="Q87" s="5">
        <f t="shared" si="7"/>
        <v>-35045.215059000002</v>
      </c>
    </row>
    <row r="88" spans="1:17" x14ac:dyDescent="0.35">
      <c r="A88" t="s">
        <v>124</v>
      </c>
      <c r="B88" t="s">
        <v>26</v>
      </c>
      <c r="C88" t="str">
        <f>IF(B88="Washington","WA",IF(B88="Arizona","AR",IF(B88="Nevada","NV",IF(B88="Cali","CA",IF(B88="California","CA",IF(B88="Oregon","0R",B88))))))</f>
        <v>CA</v>
      </c>
      <c r="D88" t="str">
        <f t="shared" si="4"/>
        <v>NA</v>
      </c>
      <c r="E88" t="s">
        <v>14</v>
      </c>
      <c r="F88" t="s">
        <v>35</v>
      </c>
      <c r="G88" s="4">
        <v>592672.93999999994</v>
      </c>
      <c r="H88">
        <v>23091</v>
      </c>
      <c r="I88">
        <v>96</v>
      </c>
      <c r="J88" s="2">
        <v>36647</v>
      </c>
      <c r="K88" s="2" t="str">
        <f t="shared" si="5"/>
        <v xml:space="preserve">Personal </v>
      </c>
      <c r="L88" t="s">
        <v>16</v>
      </c>
      <c r="M88" t="s">
        <v>17</v>
      </c>
      <c r="N88" s="5">
        <v>460.8</v>
      </c>
      <c r="O88" s="2">
        <v>35460.800000000003</v>
      </c>
      <c r="P88" t="str">
        <f t="shared" si="6"/>
        <v>2 puertas</v>
      </c>
      <c r="Q88" s="5">
        <f t="shared" si="7"/>
        <v>-35460.800000000003</v>
      </c>
    </row>
    <row r="89" spans="1:17" x14ac:dyDescent="0.35">
      <c r="A89" t="s">
        <v>125</v>
      </c>
      <c r="B89" t="s">
        <v>26</v>
      </c>
      <c r="C89" t="str">
        <f>IF(B89="Washington","WA",IF(B89="Arizona","AR",IF(B89="Nevada","NV",IF(B89="Cali","CA",IF(B89="California","CA",IF(B89="Oregon","0R",B89))))))</f>
        <v>CA</v>
      </c>
      <c r="D89" t="str">
        <f t="shared" si="4"/>
        <v>NA</v>
      </c>
      <c r="E89" t="s">
        <v>14</v>
      </c>
      <c r="F89" t="s">
        <v>21</v>
      </c>
      <c r="G89" s="4">
        <v>268347.07</v>
      </c>
      <c r="H89">
        <v>48269</v>
      </c>
      <c r="I89">
        <v>69</v>
      </c>
      <c r="J89" s="2">
        <v>36586</v>
      </c>
      <c r="K89" s="2" t="str">
        <f t="shared" si="5"/>
        <v>Corporate</v>
      </c>
      <c r="L89" t="s">
        <v>28</v>
      </c>
      <c r="M89" t="s">
        <v>17</v>
      </c>
      <c r="N89" s="5">
        <v>282.151207</v>
      </c>
      <c r="O89" s="2">
        <v>35282.151207000003</v>
      </c>
      <c r="P89" t="str">
        <f t="shared" si="6"/>
        <v>2 puertas</v>
      </c>
      <c r="Q89" s="5">
        <f t="shared" si="7"/>
        <v>-35282.151207000003</v>
      </c>
    </row>
    <row r="90" spans="1:17" x14ac:dyDescent="0.35">
      <c r="A90" t="s">
        <v>126</v>
      </c>
      <c r="B90" t="s">
        <v>33</v>
      </c>
      <c r="C90" t="str">
        <f>IF(B90="Washington","WA",IF(B90="Arizona","AR",IF(B90="Nevada","NV",IF(B90="Cali","CA",IF(B90="California","CA",IF(B90="Oregon","0R",B90))))))</f>
        <v>0R</v>
      </c>
      <c r="D90" t="str">
        <f t="shared" si="4"/>
        <v>NA</v>
      </c>
      <c r="E90" t="s">
        <v>14</v>
      </c>
      <c r="F90" t="s">
        <v>21</v>
      </c>
      <c r="G90" s="4">
        <v>269518.24</v>
      </c>
      <c r="H90">
        <v>32720</v>
      </c>
      <c r="I90">
        <v>67</v>
      </c>
      <c r="J90" s="2">
        <v>0</v>
      </c>
      <c r="K90" s="2" t="str">
        <f t="shared" si="5"/>
        <v xml:space="preserve">Personal </v>
      </c>
      <c r="L90" t="s">
        <v>16</v>
      </c>
      <c r="M90" t="s">
        <v>17</v>
      </c>
      <c r="N90" s="5">
        <v>321.60000000000002</v>
      </c>
      <c r="O90" s="2">
        <v>35321.599999999999</v>
      </c>
      <c r="P90" t="str">
        <f t="shared" si="6"/>
        <v>2 puertas</v>
      </c>
      <c r="Q90" s="5">
        <f t="shared" si="7"/>
        <v>-35321.599999999999</v>
      </c>
    </row>
    <row r="91" spans="1:17" x14ac:dyDescent="0.35">
      <c r="A91" t="s">
        <v>127</v>
      </c>
      <c r="B91" t="s">
        <v>26</v>
      </c>
      <c r="C91" t="str">
        <f>IF(B91="Washington","WA",IF(B91="Arizona","AR",IF(B91="Nevada","NV",IF(B91="Cali","CA",IF(B91="California","CA",IF(B91="Oregon","0R",B91))))))</f>
        <v>CA</v>
      </c>
      <c r="D91" t="str">
        <f t="shared" si="4"/>
        <v>NA</v>
      </c>
      <c r="E91" t="s">
        <v>14</v>
      </c>
      <c r="F91" t="s">
        <v>35</v>
      </c>
      <c r="G91" s="4">
        <v>604702.52</v>
      </c>
      <c r="H91">
        <v>20396</v>
      </c>
      <c r="I91">
        <v>76</v>
      </c>
      <c r="J91" s="2">
        <v>36526</v>
      </c>
      <c r="K91" s="2" t="str">
        <f t="shared" si="5"/>
        <v xml:space="preserve">Personal </v>
      </c>
      <c r="L91" t="s">
        <v>16</v>
      </c>
      <c r="M91" t="s">
        <v>17</v>
      </c>
      <c r="N91" s="5">
        <v>364.8</v>
      </c>
      <c r="O91" s="2">
        <v>35364.800000000003</v>
      </c>
      <c r="P91" t="str">
        <f t="shared" si="6"/>
        <v>2 puertas</v>
      </c>
      <c r="Q91" s="5">
        <f t="shared" si="7"/>
        <v>-35364.800000000003</v>
      </c>
    </row>
    <row r="92" spans="1:17" x14ac:dyDescent="0.35">
      <c r="A92" t="s">
        <v>128</v>
      </c>
      <c r="B92" t="s">
        <v>33</v>
      </c>
      <c r="C92" t="str">
        <f>IF(B92="Washington","WA",IF(B92="Arizona","AR",IF(B92="Nevada","NV",IF(B92="Cali","CA",IF(B92="California","CA",IF(B92="Oregon","0R",B92))))))</f>
        <v>0R</v>
      </c>
      <c r="D92" t="str">
        <f t="shared" si="4"/>
        <v>NA</v>
      </c>
      <c r="E92" t="s">
        <v>14</v>
      </c>
      <c r="F92" t="s">
        <v>35</v>
      </c>
      <c r="G92" s="4">
        <v>1317101.28</v>
      </c>
      <c r="H92">
        <v>21513</v>
      </c>
      <c r="I92">
        <v>119</v>
      </c>
      <c r="J92" s="2">
        <v>36526</v>
      </c>
      <c r="K92" s="2" t="str">
        <f t="shared" si="5"/>
        <v xml:space="preserve">Personal </v>
      </c>
      <c r="L92" t="s">
        <v>16</v>
      </c>
      <c r="M92" t="s">
        <v>24</v>
      </c>
      <c r="N92" s="5">
        <v>679.82759199999998</v>
      </c>
      <c r="O92" s="2">
        <v>35679.827592000001</v>
      </c>
      <c r="P92" t="str">
        <f t="shared" si="6"/>
        <v>2 puertas</v>
      </c>
      <c r="Q92" s="5">
        <f t="shared" si="7"/>
        <v>-35679.827592000001</v>
      </c>
    </row>
    <row r="93" spans="1:17" x14ac:dyDescent="0.35">
      <c r="A93" t="s">
        <v>129</v>
      </c>
      <c r="B93" t="s">
        <v>13</v>
      </c>
      <c r="C93" t="str">
        <f>IF(B93="Washington","WA",IF(B93="Arizona","AR",IF(B93="Nevada","NV",IF(B93="Cali","CA",IF(B93="California","CA",IF(B93="Oregon","0R",B93))))))</f>
        <v>WA</v>
      </c>
      <c r="D93" t="str">
        <f t="shared" si="4"/>
        <v>F</v>
      </c>
      <c r="E93" t="s">
        <v>20</v>
      </c>
      <c r="F93" t="s">
        <v>35</v>
      </c>
      <c r="G93" s="4">
        <v>1595001.95</v>
      </c>
      <c r="H93">
        <v>0</v>
      </c>
      <c r="I93">
        <v>87</v>
      </c>
      <c r="J93" s="2">
        <v>36526</v>
      </c>
      <c r="K93" s="2" t="str">
        <f t="shared" si="5"/>
        <v xml:space="preserve">Personal </v>
      </c>
      <c r="L93" t="s">
        <v>16</v>
      </c>
      <c r="M93" t="s">
        <v>24</v>
      </c>
      <c r="N93" s="5">
        <v>46.041452</v>
      </c>
      <c r="O93" s="2">
        <v>35046.041451999998</v>
      </c>
      <c r="P93" t="str">
        <f t="shared" si="6"/>
        <v>2 puertas</v>
      </c>
      <c r="Q93" s="5">
        <f t="shared" si="7"/>
        <v>-35046.041451999998</v>
      </c>
    </row>
    <row r="94" spans="1:17" x14ac:dyDescent="0.35">
      <c r="A94" t="s">
        <v>130</v>
      </c>
      <c r="B94" t="s">
        <v>33</v>
      </c>
      <c r="C94" t="str">
        <f>IF(B94="Washington","WA",IF(B94="Arizona","AR",IF(B94="Nevada","NV",IF(B94="Cali","CA",IF(B94="California","CA",IF(B94="Oregon","0R",B94))))))</f>
        <v>0R</v>
      </c>
      <c r="D94" t="str">
        <f t="shared" si="4"/>
        <v>NA</v>
      </c>
      <c r="E94" t="s">
        <v>14</v>
      </c>
      <c r="F94" t="s">
        <v>21</v>
      </c>
      <c r="G94" s="4">
        <v>252765.38</v>
      </c>
      <c r="H94">
        <v>80744</v>
      </c>
      <c r="I94">
        <v>63</v>
      </c>
      <c r="J94" s="2">
        <v>0</v>
      </c>
      <c r="K94" s="2" t="str">
        <f t="shared" si="5"/>
        <v>Corporate</v>
      </c>
      <c r="L94" t="s">
        <v>28</v>
      </c>
      <c r="M94" t="s">
        <v>17</v>
      </c>
      <c r="N94" s="5">
        <v>11.879037</v>
      </c>
      <c r="O94" s="2">
        <v>35011.879036999999</v>
      </c>
      <c r="P94" t="str">
        <f t="shared" si="6"/>
        <v>2 puertas</v>
      </c>
      <c r="Q94" s="5">
        <f t="shared" si="7"/>
        <v>-35011.879036999999</v>
      </c>
    </row>
    <row r="95" spans="1:17" x14ac:dyDescent="0.35">
      <c r="A95" t="s">
        <v>131</v>
      </c>
      <c r="B95" t="s">
        <v>33</v>
      </c>
      <c r="C95" t="str">
        <f>IF(B95="Washington","WA",IF(B95="Arizona","AR",IF(B95="Nevada","NV",IF(B95="Cali","CA",IF(B95="California","CA",IF(B95="Oregon","0R",B95))))))</f>
        <v>0R</v>
      </c>
      <c r="D95" t="str">
        <f t="shared" si="4"/>
        <v>NA</v>
      </c>
      <c r="E95" t="s">
        <v>14</v>
      </c>
      <c r="F95" t="s">
        <v>21</v>
      </c>
      <c r="G95" s="4">
        <v>267209.58</v>
      </c>
      <c r="H95">
        <v>52822</v>
      </c>
      <c r="I95">
        <v>67</v>
      </c>
      <c r="J95" s="2">
        <v>0</v>
      </c>
      <c r="K95" s="2" t="str">
        <f t="shared" si="5"/>
        <v>Corporate</v>
      </c>
      <c r="L95" t="s">
        <v>28</v>
      </c>
      <c r="M95" t="s">
        <v>24</v>
      </c>
      <c r="N95" s="5">
        <v>350.52903300000003</v>
      </c>
      <c r="O95" s="2">
        <v>35350.529032999999</v>
      </c>
      <c r="P95" t="str">
        <f t="shared" si="6"/>
        <v>2 puertas</v>
      </c>
      <c r="Q95" s="5">
        <f t="shared" si="7"/>
        <v>-35350.529032999999</v>
      </c>
    </row>
    <row r="96" spans="1:17" x14ac:dyDescent="0.35">
      <c r="A96" t="s">
        <v>132</v>
      </c>
      <c r="B96" t="s">
        <v>26</v>
      </c>
      <c r="C96" t="str">
        <f>IF(B96="Washington","WA",IF(B96="Arizona","AR",IF(B96="Nevada","NV",IF(B96="Cali","CA",IF(B96="California","CA",IF(B96="Oregon","0R",B96))))))</f>
        <v>CA</v>
      </c>
      <c r="D96" t="str">
        <f t="shared" si="4"/>
        <v>NA</v>
      </c>
      <c r="E96" t="s">
        <v>14</v>
      </c>
      <c r="F96" t="s">
        <v>31</v>
      </c>
      <c r="G96" s="4">
        <v>531329.4</v>
      </c>
      <c r="H96">
        <v>0</v>
      </c>
      <c r="I96">
        <v>77</v>
      </c>
      <c r="J96" s="2">
        <v>36526</v>
      </c>
      <c r="K96" s="2" t="str">
        <f t="shared" si="5"/>
        <v xml:space="preserve">Personal </v>
      </c>
      <c r="L96" t="s">
        <v>16</v>
      </c>
      <c r="M96" t="s">
        <v>17</v>
      </c>
      <c r="N96" s="5">
        <v>863.39469999999994</v>
      </c>
      <c r="O96" s="2">
        <v>35863.394699999997</v>
      </c>
      <c r="P96" t="str">
        <f t="shared" si="6"/>
        <v>2 puertas</v>
      </c>
      <c r="Q96" s="5">
        <f t="shared" si="7"/>
        <v>-35863.394699999997</v>
      </c>
    </row>
    <row r="97" spans="1:17" x14ac:dyDescent="0.35">
      <c r="A97" t="s">
        <v>133</v>
      </c>
      <c r="B97" t="s">
        <v>33</v>
      </c>
      <c r="C97" t="str">
        <f>IF(B97="Washington","WA",IF(B97="Arizona","AR",IF(B97="Nevada","NV",IF(B97="Cali","CA",IF(B97="California","CA",IF(B97="Oregon","0R",B97))))))</f>
        <v>0R</v>
      </c>
      <c r="D97" t="str">
        <f t="shared" si="4"/>
        <v>NA</v>
      </c>
      <c r="E97" t="s">
        <v>14</v>
      </c>
      <c r="F97" t="s">
        <v>21</v>
      </c>
      <c r="G97" s="4">
        <v>2094619.25</v>
      </c>
      <c r="H97">
        <v>69738</v>
      </c>
      <c r="I97">
        <v>74</v>
      </c>
      <c r="J97" s="2">
        <v>36526</v>
      </c>
      <c r="K97" s="2" t="str">
        <f t="shared" si="5"/>
        <v xml:space="preserve">Personal </v>
      </c>
      <c r="L97" t="s">
        <v>16</v>
      </c>
      <c r="M97" t="s">
        <v>17</v>
      </c>
      <c r="N97" s="5">
        <v>492.12753199999997</v>
      </c>
      <c r="O97" s="2">
        <v>35492.127531999999</v>
      </c>
      <c r="P97" t="str">
        <f t="shared" si="6"/>
        <v>2 puertas</v>
      </c>
      <c r="Q97" s="5">
        <f t="shared" si="7"/>
        <v>-35492.127531999999</v>
      </c>
    </row>
    <row r="98" spans="1:17" x14ac:dyDescent="0.35">
      <c r="A98" t="s">
        <v>134</v>
      </c>
      <c r="B98" t="s">
        <v>61</v>
      </c>
      <c r="C98" t="str">
        <f>IF(B98="Washington","WA",IF(B98="Arizona","AR",IF(B98="Nevada","NV",IF(B98="Cali","CA",IF(B98="California","CA",IF(B98="Oregon","0R",B98))))))</f>
        <v>AZ</v>
      </c>
      <c r="D98" t="str">
        <f t="shared" si="4"/>
        <v>NA</v>
      </c>
      <c r="E98" t="s">
        <v>14</v>
      </c>
      <c r="F98" t="s">
        <v>15</v>
      </c>
      <c r="G98" s="4">
        <v>837535.39</v>
      </c>
      <c r="H98">
        <v>17780</v>
      </c>
      <c r="I98">
        <v>109</v>
      </c>
      <c r="J98" s="2">
        <v>0</v>
      </c>
      <c r="K98" s="2" t="str">
        <f t="shared" si="5"/>
        <v xml:space="preserve">Personal </v>
      </c>
      <c r="L98" t="s">
        <v>16</v>
      </c>
      <c r="M98" t="s">
        <v>29</v>
      </c>
      <c r="N98" s="5">
        <v>132.58828800000001</v>
      </c>
      <c r="O98" s="2">
        <v>35132.588287999999</v>
      </c>
      <c r="P98" t="str">
        <f t="shared" si="6"/>
        <v>4 puertas</v>
      </c>
      <c r="Q98" s="5">
        <f t="shared" si="7"/>
        <v>-35132.588287999999</v>
      </c>
    </row>
    <row r="99" spans="1:17" x14ac:dyDescent="0.35">
      <c r="A99" t="s">
        <v>135</v>
      </c>
      <c r="B99" t="s">
        <v>26</v>
      </c>
      <c r="C99" t="str">
        <f>IF(B99="Washington","WA",IF(B99="Arizona","AR",IF(B99="Nevada","NV",IF(B99="Cali","CA",IF(B99="California","CA",IF(B99="Oregon","0R",B99))))))</f>
        <v>CA</v>
      </c>
      <c r="D99" t="str">
        <f t="shared" si="4"/>
        <v>NA</v>
      </c>
      <c r="E99" t="s">
        <v>14</v>
      </c>
      <c r="F99" t="s">
        <v>21</v>
      </c>
      <c r="G99" s="4">
        <v>480166.15</v>
      </c>
      <c r="H99">
        <v>18107</v>
      </c>
      <c r="I99">
        <v>62</v>
      </c>
      <c r="J99" s="2">
        <v>0</v>
      </c>
      <c r="K99" s="2" t="str">
        <f t="shared" si="5"/>
        <v xml:space="preserve">Personal </v>
      </c>
      <c r="L99" t="s">
        <v>16</v>
      </c>
      <c r="M99" t="s">
        <v>17</v>
      </c>
      <c r="N99" s="5">
        <v>297.60000000000002</v>
      </c>
      <c r="O99" s="2">
        <v>35297.599999999999</v>
      </c>
      <c r="P99" t="str">
        <f t="shared" si="6"/>
        <v>2 puertas</v>
      </c>
      <c r="Q99" s="5">
        <f t="shared" si="7"/>
        <v>-35297.599999999999</v>
      </c>
    </row>
    <row r="100" spans="1:17" x14ac:dyDescent="0.35">
      <c r="A100" t="s">
        <v>136</v>
      </c>
      <c r="B100" t="s">
        <v>61</v>
      </c>
      <c r="C100" t="str">
        <f>IF(B100="Washington","WA",IF(B100="Arizona","AR",IF(B100="Nevada","NV",IF(B100="Cali","CA",IF(B100="California","CA",IF(B100="Oregon","0R",B100))))))</f>
        <v>AZ</v>
      </c>
      <c r="D100" t="str">
        <f t="shared" si="4"/>
        <v>NA</v>
      </c>
      <c r="E100" t="s">
        <v>14</v>
      </c>
      <c r="F100" t="s">
        <v>21</v>
      </c>
      <c r="G100" s="4">
        <v>574594.32999999996</v>
      </c>
      <c r="H100">
        <v>57740</v>
      </c>
      <c r="I100">
        <v>74</v>
      </c>
      <c r="J100" s="2">
        <v>36586</v>
      </c>
      <c r="K100" s="2" t="str">
        <f t="shared" si="5"/>
        <v xml:space="preserve">Personal </v>
      </c>
      <c r="L100" t="s">
        <v>16</v>
      </c>
      <c r="M100" t="s">
        <v>17</v>
      </c>
      <c r="N100" s="5">
        <v>269.90512899999999</v>
      </c>
      <c r="O100" s="2">
        <v>35269.905128999999</v>
      </c>
      <c r="P100" t="str">
        <f t="shared" si="6"/>
        <v>2 puertas</v>
      </c>
      <c r="Q100" s="5">
        <f t="shared" si="7"/>
        <v>-35269.905128999999</v>
      </c>
    </row>
    <row r="101" spans="1:17" x14ac:dyDescent="0.35">
      <c r="A101" t="s">
        <v>137</v>
      </c>
      <c r="B101" t="s">
        <v>33</v>
      </c>
      <c r="C101" t="str">
        <f>IF(B101="Washington","WA",IF(B101="Arizona","AR",IF(B101="Nevada","NV",IF(B101="Cali","CA",IF(B101="California","CA",IF(B101="Oregon","0R",B101))))))</f>
        <v>0R</v>
      </c>
      <c r="D101" t="str">
        <f t="shared" si="4"/>
        <v>NA</v>
      </c>
      <c r="E101" t="s">
        <v>14</v>
      </c>
      <c r="F101" t="s">
        <v>35</v>
      </c>
      <c r="G101" s="4">
        <v>606611.6</v>
      </c>
      <c r="H101">
        <v>32627</v>
      </c>
      <c r="I101">
        <v>76</v>
      </c>
      <c r="J101" s="2">
        <v>0</v>
      </c>
      <c r="K101" s="2" t="str">
        <f t="shared" si="5"/>
        <v xml:space="preserve">Personal </v>
      </c>
      <c r="L101" t="s">
        <v>16</v>
      </c>
      <c r="M101" t="s">
        <v>24</v>
      </c>
      <c r="N101" s="5">
        <v>380.036697</v>
      </c>
      <c r="O101" s="2">
        <v>35380.036697000003</v>
      </c>
      <c r="P101" t="str">
        <f t="shared" si="6"/>
        <v>2 puertas</v>
      </c>
      <c r="Q101" s="5">
        <f t="shared" si="7"/>
        <v>-35380.036697000003</v>
      </c>
    </row>
    <row r="102" spans="1:17" x14ac:dyDescent="0.35">
      <c r="A102" t="s">
        <v>138</v>
      </c>
      <c r="B102" t="s">
        <v>26</v>
      </c>
      <c r="C102" t="str">
        <f>IF(B102="Washington","WA",IF(B102="Arizona","AR",IF(B102="Nevada","NV",IF(B102="Cali","CA",IF(B102="California","CA",IF(B102="Oregon","0R",B102))))))</f>
        <v>CA</v>
      </c>
      <c r="D102" t="str">
        <f t="shared" si="4"/>
        <v>NA</v>
      </c>
      <c r="E102" t="s">
        <v>14</v>
      </c>
      <c r="F102" t="s">
        <v>35</v>
      </c>
      <c r="G102" s="4">
        <v>800230.83</v>
      </c>
      <c r="H102">
        <v>0</v>
      </c>
      <c r="I102">
        <v>107</v>
      </c>
      <c r="J102" s="2">
        <v>0</v>
      </c>
      <c r="K102" s="2" t="str">
        <f t="shared" si="5"/>
        <v xml:space="preserve">Personal </v>
      </c>
      <c r="L102" t="s">
        <v>16</v>
      </c>
      <c r="M102" t="s">
        <v>29</v>
      </c>
      <c r="N102" s="5">
        <v>513.6</v>
      </c>
      <c r="O102" s="2">
        <v>35513.599999999999</v>
      </c>
      <c r="P102" t="str">
        <f t="shared" si="6"/>
        <v>4 puertas</v>
      </c>
      <c r="Q102" s="5">
        <f t="shared" si="7"/>
        <v>-35513.599999999999</v>
      </c>
    </row>
    <row r="103" spans="1:17" x14ac:dyDescent="0.35">
      <c r="A103" t="s">
        <v>139</v>
      </c>
      <c r="B103" t="s">
        <v>26</v>
      </c>
      <c r="C103" t="str">
        <f>IF(B103="Washington","WA",IF(B103="Arizona","AR",IF(B103="Nevada","NV",IF(B103="Cali","CA",IF(B103="California","CA",IF(B103="Oregon","0R",B103))))))</f>
        <v>CA</v>
      </c>
      <c r="D103" t="str">
        <f t="shared" si="4"/>
        <v>NA</v>
      </c>
      <c r="E103" t="s">
        <v>14</v>
      </c>
      <c r="F103" t="s">
        <v>35</v>
      </c>
      <c r="G103" s="4">
        <v>239391.54</v>
      </c>
      <c r="H103">
        <v>0</v>
      </c>
      <c r="I103">
        <v>70</v>
      </c>
      <c r="J103" s="2">
        <v>0</v>
      </c>
      <c r="K103" s="2" t="str">
        <f t="shared" si="5"/>
        <v xml:space="preserve">Personal </v>
      </c>
      <c r="L103" t="s">
        <v>16</v>
      </c>
      <c r="M103" t="s">
        <v>17</v>
      </c>
      <c r="N103" s="5">
        <v>425.26630799999998</v>
      </c>
      <c r="O103" s="2">
        <v>35425.266307999998</v>
      </c>
      <c r="P103" t="str">
        <f t="shared" si="6"/>
        <v>2 puertas</v>
      </c>
      <c r="Q103" s="5">
        <f t="shared" si="7"/>
        <v>-35425.266307999998</v>
      </c>
    </row>
    <row r="104" spans="1:17" x14ac:dyDescent="0.35">
      <c r="A104" t="s">
        <v>140</v>
      </c>
      <c r="B104" t="s">
        <v>33</v>
      </c>
      <c r="C104" t="str">
        <f>IF(B104="Washington","WA",IF(B104="Arizona","AR",IF(B104="Nevada","NV",IF(B104="Cali","CA",IF(B104="California","CA",IF(B104="Oregon","0R",B104))))))</f>
        <v>0R</v>
      </c>
      <c r="D104" t="str">
        <f t="shared" si="4"/>
        <v>NA</v>
      </c>
      <c r="E104" t="s">
        <v>14</v>
      </c>
      <c r="F104" t="s">
        <v>21</v>
      </c>
      <c r="G104" s="4">
        <v>476281.79</v>
      </c>
      <c r="H104">
        <v>65795</v>
      </c>
      <c r="I104">
        <v>62</v>
      </c>
      <c r="J104" s="2">
        <v>36526</v>
      </c>
      <c r="K104" s="2" t="str">
        <f t="shared" si="5"/>
        <v>Corporate</v>
      </c>
      <c r="L104" t="s">
        <v>28</v>
      </c>
      <c r="M104" t="s">
        <v>24</v>
      </c>
      <c r="N104" s="5">
        <v>49.011099000000002</v>
      </c>
      <c r="O104" s="2">
        <v>35049.011099000003</v>
      </c>
      <c r="P104" t="str">
        <f t="shared" si="6"/>
        <v>2 puertas</v>
      </c>
      <c r="Q104" s="5">
        <f t="shared" si="7"/>
        <v>-35049.011099000003</v>
      </c>
    </row>
    <row r="105" spans="1:17" x14ac:dyDescent="0.35">
      <c r="A105" t="s">
        <v>141</v>
      </c>
      <c r="B105" t="s">
        <v>26</v>
      </c>
      <c r="C105" t="str">
        <f>IF(B105="Washington","WA",IF(B105="Arizona","AR",IF(B105="Nevada","NV",IF(B105="Cali","CA",IF(B105="California","CA",IF(B105="Oregon","0R",B105))))))</f>
        <v>CA</v>
      </c>
      <c r="D105" t="str">
        <f t="shared" si="4"/>
        <v>NA</v>
      </c>
      <c r="E105" t="s">
        <v>14</v>
      </c>
      <c r="F105" t="s">
        <v>35</v>
      </c>
      <c r="G105" s="4">
        <v>433038.6</v>
      </c>
      <c r="H105">
        <v>60475</v>
      </c>
      <c r="I105">
        <v>107</v>
      </c>
      <c r="J105" s="2">
        <v>0</v>
      </c>
      <c r="K105" s="2" t="str">
        <f t="shared" si="5"/>
        <v xml:space="preserve">Personal </v>
      </c>
      <c r="L105" t="s">
        <v>16</v>
      </c>
      <c r="M105" t="s">
        <v>17</v>
      </c>
      <c r="N105" s="5">
        <v>513.6</v>
      </c>
      <c r="O105" s="2">
        <v>35513.599999999999</v>
      </c>
      <c r="P105" t="str">
        <f t="shared" si="6"/>
        <v>2 puertas</v>
      </c>
      <c r="Q105" s="5">
        <f t="shared" si="7"/>
        <v>-35513.599999999999</v>
      </c>
    </row>
    <row r="106" spans="1:17" x14ac:dyDescent="0.35">
      <c r="A106" t="s">
        <v>142</v>
      </c>
      <c r="B106" t="s">
        <v>26</v>
      </c>
      <c r="C106" t="str">
        <f>IF(B106="Washington","WA",IF(B106="Arizona","AR",IF(B106="Nevada","NV",IF(B106="Cali","CA",IF(B106="California","CA",IF(B106="Oregon","0R",B106))))))</f>
        <v>CA</v>
      </c>
      <c r="D106" t="str">
        <f t="shared" si="4"/>
        <v>NA</v>
      </c>
      <c r="E106" t="s">
        <v>14</v>
      </c>
      <c r="F106" t="s">
        <v>31</v>
      </c>
      <c r="G106" s="4">
        <v>940272.98</v>
      </c>
      <c r="H106">
        <v>0</v>
      </c>
      <c r="I106">
        <v>130</v>
      </c>
      <c r="J106" s="2">
        <v>0</v>
      </c>
      <c r="K106" s="2" t="str">
        <f t="shared" si="5"/>
        <v xml:space="preserve">Personal </v>
      </c>
      <c r="L106" t="s">
        <v>16</v>
      </c>
      <c r="M106" t="s">
        <v>29</v>
      </c>
      <c r="N106" s="5">
        <v>936</v>
      </c>
      <c r="O106" s="2">
        <v>35936</v>
      </c>
      <c r="P106" t="str">
        <f t="shared" si="6"/>
        <v>4 puertas</v>
      </c>
      <c r="Q106" s="5">
        <f t="shared" si="7"/>
        <v>-35936</v>
      </c>
    </row>
    <row r="107" spans="1:17" x14ac:dyDescent="0.35">
      <c r="A107" t="s">
        <v>143</v>
      </c>
      <c r="B107" t="s">
        <v>33</v>
      </c>
      <c r="C107" t="str">
        <f>IF(B107="Washington","WA",IF(B107="Arizona","AR",IF(B107="Nevada","NV",IF(B107="Cali","CA",IF(B107="California","CA",IF(B107="Oregon","0R",B107))))))</f>
        <v>0R</v>
      </c>
      <c r="D107" t="str">
        <f t="shared" si="4"/>
        <v>NA</v>
      </c>
      <c r="E107" t="s">
        <v>14</v>
      </c>
      <c r="F107" t="s">
        <v>21</v>
      </c>
      <c r="G107" s="4">
        <v>696669.45</v>
      </c>
      <c r="H107">
        <v>41837</v>
      </c>
      <c r="I107">
        <v>88</v>
      </c>
      <c r="J107" s="2">
        <v>0</v>
      </c>
      <c r="K107" s="2" t="str">
        <f t="shared" si="5"/>
        <v xml:space="preserve">Personal </v>
      </c>
      <c r="L107" t="s">
        <v>16</v>
      </c>
      <c r="M107" t="s">
        <v>17</v>
      </c>
      <c r="N107" s="5">
        <v>142.06276800000001</v>
      </c>
      <c r="O107" s="2">
        <v>35142.062768000003</v>
      </c>
      <c r="P107" t="str">
        <f t="shared" si="6"/>
        <v>2 puertas</v>
      </c>
      <c r="Q107" s="5">
        <f t="shared" si="7"/>
        <v>-35142.062768000003</v>
      </c>
    </row>
    <row r="108" spans="1:17" x14ac:dyDescent="0.35">
      <c r="A108" t="s">
        <v>144</v>
      </c>
      <c r="B108" t="s">
        <v>26</v>
      </c>
      <c r="C108" t="str">
        <f>IF(B108="Washington","WA",IF(B108="Arizona","AR",IF(B108="Nevada","NV",IF(B108="Cali","CA",IF(B108="California","CA",IF(B108="Oregon","0R",B108))))))</f>
        <v>CA</v>
      </c>
      <c r="D108" t="str">
        <f t="shared" si="4"/>
        <v>NA</v>
      </c>
      <c r="E108" t="s">
        <v>14</v>
      </c>
      <c r="F108" t="s">
        <v>21</v>
      </c>
      <c r="G108" s="4">
        <v>769406.43</v>
      </c>
      <c r="H108">
        <v>32303</v>
      </c>
      <c r="I108">
        <v>65</v>
      </c>
      <c r="J108" s="2">
        <v>0</v>
      </c>
      <c r="K108" s="2" t="str">
        <f t="shared" si="5"/>
        <v xml:space="preserve">Personal </v>
      </c>
      <c r="L108" t="s">
        <v>16</v>
      </c>
      <c r="M108" t="s">
        <v>17</v>
      </c>
      <c r="N108" s="5">
        <v>45.152521</v>
      </c>
      <c r="O108" s="2">
        <v>35045.152521000004</v>
      </c>
      <c r="P108" t="str">
        <f t="shared" si="6"/>
        <v>2 puertas</v>
      </c>
      <c r="Q108" s="5">
        <f t="shared" si="7"/>
        <v>-35045.152521000004</v>
      </c>
    </row>
    <row r="109" spans="1:17" x14ac:dyDescent="0.35">
      <c r="A109" t="s">
        <v>145</v>
      </c>
      <c r="B109" t="s">
        <v>33</v>
      </c>
      <c r="C109" t="str">
        <f>IF(B109="Washington","WA",IF(B109="Arizona","AR",IF(B109="Nevada","NV",IF(B109="Cali","CA",IF(B109="California","CA",IF(B109="Oregon","0R",B109))))))</f>
        <v>0R</v>
      </c>
      <c r="D109" t="str">
        <f t="shared" si="4"/>
        <v>NA</v>
      </c>
      <c r="E109" t="s">
        <v>14</v>
      </c>
      <c r="F109" t="s">
        <v>31</v>
      </c>
      <c r="G109" s="4">
        <v>871756.11</v>
      </c>
      <c r="H109">
        <v>0</v>
      </c>
      <c r="I109">
        <v>117</v>
      </c>
      <c r="J109" s="2">
        <v>36526</v>
      </c>
      <c r="K109" s="2" t="str">
        <f t="shared" si="5"/>
        <v xml:space="preserve">Personal </v>
      </c>
      <c r="L109" t="s">
        <v>16</v>
      </c>
      <c r="M109" t="s">
        <v>29</v>
      </c>
      <c r="N109" s="5">
        <v>561.6</v>
      </c>
      <c r="O109" s="2">
        <v>35561.599999999999</v>
      </c>
      <c r="P109" t="str">
        <f t="shared" si="6"/>
        <v>4 puertas</v>
      </c>
      <c r="Q109" s="5">
        <f t="shared" si="7"/>
        <v>-35561.599999999999</v>
      </c>
    </row>
    <row r="110" spans="1:17" x14ac:dyDescent="0.35">
      <c r="A110" t="s">
        <v>146</v>
      </c>
      <c r="B110" t="s">
        <v>26</v>
      </c>
      <c r="C110" t="str">
        <f>IF(B110="Washington","WA",IF(B110="Arizona","AR",IF(B110="Nevada","NV",IF(B110="Cali","CA",IF(B110="California","CA",IF(B110="Oregon","0R",B110))))))</f>
        <v>CA</v>
      </c>
      <c r="D110" t="str">
        <f t="shared" si="4"/>
        <v>NA</v>
      </c>
      <c r="E110" t="s">
        <v>14</v>
      </c>
      <c r="F110" t="s">
        <v>21</v>
      </c>
      <c r="G110" s="4">
        <v>592874.85</v>
      </c>
      <c r="H110">
        <v>40531</v>
      </c>
      <c r="I110">
        <v>74</v>
      </c>
      <c r="J110" s="2">
        <v>0</v>
      </c>
      <c r="K110" s="2" t="str">
        <f t="shared" si="5"/>
        <v xml:space="preserve">Personal </v>
      </c>
      <c r="L110" t="s">
        <v>16</v>
      </c>
      <c r="M110" t="s">
        <v>24</v>
      </c>
      <c r="N110" s="5">
        <v>30.567357000000001</v>
      </c>
      <c r="O110" s="2">
        <v>35030.567357</v>
      </c>
      <c r="P110" t="str">
        <f t="shared" si="6"/>
        <v>2 puertas</v>
      </c>
      <c r="Q110" s="5">
        <f t="shared" si="7"/>
        <v>-35030.567357</v>
      </c>
    </row>
    <row r="111" spans="1:17" x14ac:dyDescent="0.35">
      <c r="A111" t="s">
        <v>147</v>
      </c>
      <c r="B111" t="s">
        <v>33</v>
      </c>
      <c r="C111" t="str">
        <f>IF(B111="Washington","WA",IF(B111="Arizona","AR",IF(B111="Nevada","NV",IF(B111="Cali","CA",IF(B111="California","CA",IF(B111="Oregon","0R",B111))))))</f>
        <v>0R</v>
      </c>
      <c r="D111" t="str">
        <f t="shared" si="4"/>
        <v>NA</v>
      </c>
      <c r="E111" t="s">
        <v>14</v>
      </c>
      <c r="F111" t="s">
        <v>35</v>
      </c>
      <c r="G111" s="4">
        <v>245297.73</v>
      </c>
      <c r="H111">
        <v>79898</v>
      </c>
      <c r="I111">
        <v>62</v>
      </c>
      <c r="J111" s="2">
        <v>36526</v>
      </c>
      <c r="K111" s="2" t="str">
        <f t="shared" si="5"/>
        <v>Corporate</v>
      </c>
      <c r="L111" t="s">
        <v>28</v>
      </c>
      <c r="M111" t="s">
        <v>17</v>
      </c>
      <c r="N111" s="5">
        <v>271.60679900000002</v>
      </c>
      <c r="O111" s="2">
        <v>35271.606799000001</v>
      </c>
      <c r="P111" t="str">
        <f t="shared" si="6"/>
        <v>2 puertas</v>
      </c>
      <c r="Q111" s="5">
        <f t="shared" si="7"/>
        <v>-35271.606799000001</v>
      </c>
    </row>
    <row r="112" spans="1:17" x14ac:dyDescent="0.35">
      <c r="A112" t="s">
        <v>148</v>
      </c>
      <c r="B112" t="s">
        <v>26</v>
      </c>
      <c r="C112" t="str">
        <f>IF(B112="Washington","WA",IF(B112="Arizona","AR",IF(B112="Nevada","NV",IF(B112="Cali","CA",IF(B112="California","CA",IF(B112="Oregon","0R",B112))))))</f>
        <v>CA</v>
      </c>
      <c r="D112" t="str">
        <f t="shared" si="4"/>
        <v>NA</v>
      </c>
      <c r="E112" t="s">
        <v>14</v>
      </c>
      <c r="F112" t="s">
        <v>35</v>
      </c>
      <c r="G112" s="4">
        <v>670157.17000000004</v>
      </c>
      <c r="H112">
        <v>56398</v>
      </c>
      <c r="I112">
        <v>85</v>
      </c>
      <c r="J112" s="2">
        <v>0</v>
      </c>
      <c r="K112" s="2" t="str">
        <f t="shared" si="5"/>
        <v xml:space="preserve">Personal </v>
      </c>
      <c r="L112" t="s">
        <v>16</v>
      </c>
      <c r="M112" t="s">
        <v>17</v>
      </c>
      <c r="N112" s="5">
        <v>408</v>
      </c>
      <c r="O112" s="2">
        <v>35408</v>
      </c>
      <c r="P112" t="str">
        <f t="shared" si="6"/>
        <v>2 puertas</v>
      </c>
      <c r="Q112" s="5">
        <f t="shared" si="7"/>
        <v>-35408</v>
      </c>
    </row>
    <row r="113" spans="1:17" x14ac:dyDescent="0.35">
      <c r="A113" t="s">
        <v>149</v>
      </c>
      <c r="B113" t="s">
        <v>13</v>
      </c>
      <c r="C113" t="str">
        <f>IF(B113="Washington","WA",IF(B113="Arizona","AR",IF(B113="Nevada","NV",IF(B113="Cali","CA",IF(B113="California","CA",IF(B113="Oregon","0R",B113))))))</f>
        <v>WA</v>
      </c>
      <c r="D113" t="str">
        <f t="shared" si="4"/>
        <v>M</v>
      </c>
      <c r="E113" t="s">
        <v>27</v>
      </c>
      <c r="F113" t="s">
        <v>31</v>
      </c>
      <c r="G113" s="4">
        <v>499655.27</v>
      </c>
      <c r="H113">
        <v>71600</v>
      </c>
      <c r="I113">
        <v>63</v>
      </c>
      <c r="J113" s="2">
        <v>0</v>
      </c>
      <c r="K113" s="2" t="str">
        <f t="shared" si="5"/>
        <v xml:space="preserve">Personal </v>
      </c>
      <c r="L113" t="s">
        <v>16</v>
      </c>
      <c r="M113" t="s">
        <v>24</v>
      </c>
      <c r="N113" s="5">
        <v>46.158116999999997</v>
      </c>
      <c r="O113" s="2">
        <v>35046.158116999999</v>
      </c>
      <c r="P113" t="str">
        <f t="shared" si="6"/>
        <v>2 puertas</v>
      </c>
      <c r="Q113" s="5">
        <f t="shared" si="7"/>
        <v>-35046.158116999999</v>
      </c>
    </row>
    <row r="114" spans="1:17" x14ac:dyDescent="0.35">
      <c r="A114" t="s">
        <v>150</v>
      </c>
      <c r="B114" t="s">
        <v>61</v>
      </c>
      <c r="C114" t="str">
        <f>IF(B114="Washington","WA",IF(B114="Arizona","AR",IF(B114="Nevada","NV",IF(B114="Cali","CA",IF(B114="California","CA",IF(B114="Oregon","0R",B114))))))</f>
        <v>AZ</v>
      </c>
      <c r="D114" t="str">
        <f t="shared" si="4"/>
        <v>NA</v>
      </c>
      <c r="E114" t="s">
        <v>14</v>
      </c>
      <c r="F114" t="s">
        <v>35</v>
      </c>
      <c r="G114" s="4">
        <v>849269.88</v>
      </c>
      <c r="H114">
        <v>27804</v>
      </c>
      <c r="I114">
        <v>109</v>
      </c>
      <c r="J114" s="2">
        <v>0</v>
      </c>
      <c r="K114" s="2" t="str">
        <f t="shared" si="5"/>
        <v xml:space="preserve">Personal </v>
      </c>
      <c r="L114" t="s">
        <v>16</v>
      </c>
      <c r="M114" t="s">
        <v>29</v>
      </c>
      <c r="N114" s="5">
        <v>784.8</v>
      </c>
      <c r="O114" s="2">
        <v>35784.800000000003</v>
      </c>
      <c r="P114" t="str">
        <f t="shared" si="6"/>
        <v>4 puertas</v>
      </c>
      <c r="Q114" s="5">
        <f t="shared" si="7"/>
        <v>-35784.800000000003</v>
      </c>
    </row>
    <row r="115" spans="1:17" x14ac:dyDescent="0.35">
      <c r="A115" t="s">
        <v>151</v>
      </c>
      <c r="B115" t="s">
        <v>33</v>
      </c>
      <c r="C115" t="str">
        <f>IF(B115="Washington","WA",IF(B115="Arizona","AR",IF(B115="Nevada","NV",IF(B115="Cali","CA",IF(B115="California","CA",IF(B115="Oregon","0R",B115))))))</f>
        <v>0R</v>
      </c>
      <c r="D115" t="str">
        <f t="shared" si="4"/>
        <v>NA</v>
      </c>
      <c r="E115" t="s">
        <v>14</v>
      </c>
      <c r="F115" t="s">
        <v>21</v>
      </c>
      <c r="G115" s="4">
        <v>771349.4</v>
      </c>
      <c r="H115">
        <v>45506</v>
      </c>
      <c r="I115">
        <v>66</v>
      </c>
      <c r="J115" s="2">
        <v>36557</v>
      </c>
      <c r="K115" s="2" t="str">
        <f t="shared" si="5"/>
        <v xml:space="preserve">Personal </v>
      </c>
      <c r="L115" t="s">
        <v>16</v>
      </c>
      <c r="M115" t="s">
        <v>17</v>
      </c>
      <c r="N115" s="5">
        <v>316.8</v>
      </c>
      <c r="O115" s="2">
        <v>35316.800000000003</v>
      </c>
      <c r="P115" t="str">
        <f t="shared" si="6"/>
        <v>2 puertas</v>
      </c>
      <c r="Q115" s="5">
        <f t="shared" si="7"/>
        <v>-35316.800000000003</v>
      </c>
    </row>
    <row r="116" spans="1:17" x14ac:dyDescent="0.35">
      <c r="A116" t="s">
        <v>152</v>
      </c>
      <c r="B116" t="s">
        <v>13</v>
      </c>
      <c r="C116" t="str">
        <f>IF(B116="Washington","WA",IF(B116="Arizona","AR",IF(B116="Nevada","NV",IF(B116="Cali","CA",IF(B116="California","CA",IF(B116="Oregon","0R",B116))))))</f>
        <v>WA</v>
      </c>
      <c r="D116" t="str">
        <f t="shared" si="4"/>
        <v>F</v>
      </c>
      <c r="E116" t="s">
        <v>20</v>
      </c>
      <c r="F116" t="s">
        <v>15</v>
      </c>
      <c r="G116" s="4">
        <v>518579.76</v>
      </c>
      <c r="H116">
        <v>99428</v>
      </c>
      <c r="I116">
        <v>6464</v>
      </c>
      <c r="J116" s="2">
        <v>36526</v>
      </c>
      <c r="K116" s="2" t="str">
        <f t="shared" si="5"/>
        <v xml:space="preserve">Personal </v>
      </c>
      <c r="L116" t="s">
        <v>16</v>
      </c>
      <c r="M116" t="s">
        <v>17</v>
      </c>
      <c r="N116" s="5">
        <v>48.046869000000001</v>
      </c>
      <c r="O116" s="2">
        <v>35048.046868999998</v>
      </c>
      <c r="P116" t="str">
        <f t="shared" si="6"/>
        <v>2 puertas</v>
      </c>
      <c r="Q116" s="5">
        <f t="shared" si="7"/>
        <v>-35048.046868999998</v>
      </c>
    </row>
    <row r="117" spans="1:17" x14ac:dyDescent="0.35">
      <c r="A117" t="s">
        <v>153</v>
      </c>
      <c r="B117" t="s">
        <v>26</v>
      </c>
      <c r="C117" t="str">
        <f>IF(B117="Washington","WA",IF(B117="Arizona","AR",IF(B117="Nevada","NV",IF(B117="Cali","CA",IF(B117="California","CA",IF(B117="Oregon","0R",B117))))))</f>
        <v>CA</v>
      </c>
      <c r="D117" t="str">
        <f t="shared" si="4"/>
        <v>NA</v>
      </c>
      <c r="E117" t="s">
        <v>14</v>
      </c>
      <c r="F117" t="s">
        <v>31</v>
      </c>
      <c r="G117" s="4">
        <v>729006.98</v>
      </c>
      <c r="H117">
        <v>0</v>
      </c>
      <c r="I117">
        <v>102</v>
      </c>
      <c r="J117" s="2">
        <v>36526</v>
      </c>
      <c r="K117" s="2" t="str">
        <f t="shared" si="5"/>
        <v>Corporate</v>
      </c>
      <c r="L117" t="s">
        <v>28</v>
      </c>
      <c r="M117" t="s">
        <v>29</v>
      </c>
      <c r="N117" s="5">
        <v>489.6</v>
      </c>
      <c r="O117" s="2">
        <v>35489.599999999999</v>
      </c>
      <c r="P117" t="str">
        <f t="shared" si="6"/>
        <v>4 puertas</v>
      </c>
      <c r="Q117" s="5">
        <f t="shared" si="7"/>
        <v>-35489.599999999999</v>
      </c>
    </row>
    <row r="118" spans="1:17" x14ac:dyDescent="0.35">
      <c r="A118" t="s">
        <v>154</v>
      </c>
      <c r="B118" t="s">
        <v>33</v>
      </c>
      <c r="C118" t="str">
        <f>IF(B118="Washington","WA",IF(B118="Arizona","AR",IF(B118="Nevada","NV",IF(B118="Cali","CA",IF(B118="California","CA",IF(B118="Oregon","0R",B118))))))</f>
        <v>0R</v>
      </c>
      <c r="D118" t="str">
        <f t="shared" si="4"/>
        <v>NA</v>
      </c>
      <c r="E118" t="s">
        <v>14</v>
      </c>
      <c r="F118" t="s">
        <v>31</v>
      </c>
      <c r="G118" s="4">
        <v>477294.38</v>
      </c>
      <c r="H118">
        <v>20993</v>
      </c>
      <c r="I118">
        <v>133</v>
      </c>
      <c r="J118" s="2">
        <v>0</v>
      </c>
      <c r="K118" s="2" t="str">
        <f t="shared" si="5"/>
        <v xml:space="preserve">Personal </v>
      </c>
      <c r="L118" t="s">
        <v>16</v>
      </c>
      <c r="M118" t="s">
        <v>29</v>
      </c>
      <c r="N118" s="5">
        <v>638.4</v>
      </c>
      <c r="O118" s="2">
        <v>35638.400000000001</v>
      </c>
      <c r="P118" t="str">
        <f t="shared" si="6"/>
        <v>4 puertas</v>
      </c>
      <c r="Q118" s="5">
        <f t="shared" si="7"/>
        <v>-35638.400000000001</v>
      </c>
    </row>
    <row r="119" spans="1:17" x14ac:dyDescent="0.35">
      <c r="A119" t="s">
        <v>155</v>
      </c>
      <c r="B119" t="s">
        <v>61</v>
      </c>
      <c r="C119" t="str">
        <f>IF(B119="Washington","WA",IF(B119="Arizona","AR",IF(B119="Nevada","NV",IF(B119="Cali","CA",IF(B119="California","CA",IF(B119="Oregon","0R",B119))))))</f>
        <v>AZ</v>
      </c>
      <c r="D119" t="str">
        <f t="shared" si="4"/>
        <v>NA</v>
      </c>
      <c r="E119" t="s">
        <v>14</v>
      </c>
      <c r="F119" t="s">
        <v>31</v>
      </c>
      <c r="G119" s="4">
        <v>680649.14</v>
      </c>
      <c r="H119">
        <v>37839</v>
      </c>
      <c r="I119">
        <v>86</v>
      </c>
      <c r="J119" s="2">
        <v>0</v>
      </c>
      <c r="K119" s="2" t="str">
        <f t="shared" si="5"/>
        <v xml:space="preserve">Personal </v>
      </c>
      <c r="L119" t="s">
        <v>16</v>
      </c>
      <c r="M119" t="s">
        <v>24</v>
      </c>
      <c r="N119" s="5">
        <v>465.63395400000002</v>
      </c>
      <c r="O119" s="2">
        <v>35465.633953999997</v>
      </c>
      <c r="P119" t="str">
        <f t="shared" si="6"/>
        <v>2 puertas</v>
      </c>
      <c r="Q119" s="5">
        <f t="shared" si="7"/>
        <v>-35465.633953999997</v>
      </c>
    </row>
    <row r="120" spans="1:17" x14ac:dyDescent="0.35">
      <c r="A120" t="s">
        <v>156</v>
      </c>
      <c r="B120" t="s">
        <v>26</v>
      </c>
      <c r="C120" t="str">
        <f>IF(B120="Washington","WA",IF(B120="Arizona","AR",IF(B120="Nevada","NV",IF(B120="Cali","CA",IF(B120="California","CA",IF(B120="Oregon","0R",B120))))))</f>
        <v>CA</v>
      </c>
      <c r="D120" t="str">
        <f t="shared" si="4"/>
        <v>NA</v>
      </c>
      <c r="E120" t="s">
        <v>14</v>
      </c>
      <c r="F120" t="s">
        <v>21</v>
      </c>
      <c r="G120" s="4">
        <v>246978.13</v>
      </c>
      <c r="H120">
        <v>92711</v>
      </c>
      <c r="I120">
        <v>62</v>
      </c>
      <c r="J120" s="2">
        <v>0</v>
      </c>
      <c r="K120" s="2" t="str">
        <f t="shared" si="5"/>
        <v xml:space="preserve">Personal </v>
      </c>
      <c r="L120" t="s">
        <v>16</v>
      </c>
      <c r="M120" t="s">
        <v>24</v>
      </c>
      <c r="N120" s="5">
        <v>368.40014600000001</v>
      </c>
      <c r="O120" s="2">
        <v>35368.400146</v>
      </c>
      <c r="P120" t="str">
        <f t="shared" si="6"/>
        <v>2 puertas</v>
      </c>
      <c r="Q120" s="5">
        <f t="shared" si="7"/>
        <v>-35368.400146</v>
      </c>
    </row>
    <row r="121" spans="1:17" x14ac:dyDescent="0.35">
      <c r="A121" t="s">
        <v>157</v>
      </c>
      <c r="B121" t="s">
        <v>26</v>
      </c>
      <c r="C121" t="str">
        <f>IF(B121="Washington","WA",IF(B121="Arizona","AR",IF(B121="Nevada","NV",IF(B121="Cali","CA",IF(B121="California","CA",IF(B121="Oregon","0R",B121))))))</f>
        <v>CA</v>
      </c>
      <c r="D121" t="str">
        <f t="shared" si="4"/>
        <v>NA</v>
      </c>
      <c r="E121" t="s">
        <v>14</v>
      </c>
      <c r="F121" t="s">
        <v>35</v>
      </c>
      <c r="G121" s="4">
        <v>310392.3</v>
      </c>
      <c r="H121">
        <v>74665</v>
      </c>
      <c r="I121">
        <v>78</v>
      </c>
      <c r="J121" s="2">
        <v>36557</v>
      </c>
      <c r="K121" s="2" t="str">
        <f t="shared" si="5"/>
        <v>Corporate</v>
      </c>
      <c r="L121" t="s">
        <v>28</v>
      </c>
      <c r="M121" t="s">
        <v>17</v>
      </c>
      <c r="N121" s="5">
        <v>236.90200100000001</v>
      </c>
      <c r="O121" s="2">
        <v>35236.902001000002</v>
      </c>
      <c r="P121" t="str">
        <f t="shared" si="6"/>
        <v>2 puertas</v>
      </c>
      <c r="Q121" s="5">
        <f t="shared" si="7"/>
        <v>-35236.902001000002</v>
      </c>
    </row>
    <row r="122" spans="1:17" x14ac:dyDescent="0.35">
      <c r="A122" t="s">
        <v>158</v>
      </c>
      <c r="B122" t="s">
        <v>13</v>
      </c>
      <c r="C122" t="str">
        <f>IF(B122="Washington","WA",IF(B122="Arizona","AR",IF(B122="Nevada","NV",IF(B122="Cali","CA",IF(B122="California","CA",IF(B122="Oregon","0R",B122))))))</f>
        <v>WA</v>
      </c>
      <c r="D122" t="str">
        <f t="shared" si="4"/>
        <v>F</v>
      </c>
      <c r="E122" t="s">
        <v>20</v>
      </c>
      <c r="F122" t="s">
        <v>35</v>
      </c>
      <c r="G122" s="4">
        <v>1048491.54</v>
      </c>
      <c r="H122">
        <v>61108</v>
      </c>
      <c r="I122">
        <v>89</v>
      </c>
      <c r="J122" s="2">
        <v>0</v>
      </c>
      <c r="K122" s="2" t="str">
        <f t="shared" si="5"/>
        <v xml:space="preserve">Personal </v>
      </c>
      <c r="L122" t="s">
        <v>16</v>
      </c>
      <c r="M122" t="s">
        <v>17</v>
      </c>
      <c r="N122" s="5">
        <v>49.451117000000004</v>
      </c>
      <c r="O122" s="2">
        <v>35049.451116999997</v>
      </c>
      <c r="P122" t="str">
        <f t="shared" si="6"/>
        <v>2 puertas</v>
      </c>
      <c r="Q122" s="5">
        <f t="shared" si="7"/>
        <v>-35049.451116999997</v>
      </c>
    </row>
    <row r="123" spans="1:17" x14ac:dyDescent="0.35">
      <c r="A123" t="s">
        <v>159</v>
      </c>
      <c r="B123" t="s">
        <v>26</v>
      </c>
      <c r="C123" t="str">
        <f>IF(B123="Washington","WA",IF(B123="Arizona","AR",IF(B123="Nevada","NV",IF(B123="Cali","CA",IF(B123="California","CA",IF(B123="Oregon","0R",B123))))))</f>
        <v>CA</v>
      </c>
      <c r="D123" t="str">
        <f t="shared" si="4"/>
        <v>NA</v>
      </c>
      <c r="E123" t="s">
        <v>14</v>
      </c>
      <c r="F123" t="s">
        <v>21</v>
      </c>
      <c r="G123" s="4">
        <v>890273.76</v>
      </c>
      <c r="H123">
        <v>46833</v>
      </c>
      <c r="I123">
        <v>112</v>
      </c>
      <c r="J123" s="2">
        <v>0</v>
      </c>
      <c r="K123" s="2" t="str">
        <f t="shared" si="5"/>
        <v xml:space="preserve">Personal </v>
      </c>
      <c r="L123" t="s">
        <v>16</v>
      </c>
      <c r="M123" t="s">
        <v>78</v>
      </c>
      <c r="N123" s="5">
        <v>64.109662999999998</v>
      </c>
      <c r="O123" s="2">
        <v>35064.109663000003</v>
      </c>
      <c r="P123" t="str">
        <f t="shared" si="6"/>
        <v>2 puertas</v>
      </c>
      <c r="Q123" s="5">
        <f t="shared" si="7"/>
        <v>-35064.109663000003</v>
      </c>
    </row>
    <row r="124" spans="1:17" x14ac:dyDescent="0.35">
      <c r="A124" t="s">
        <v>160</v>
      </c>
      <c r="B124" t="s">
        <v>33</v>
      </c>
      <c r="C124" t="str">
        <f>IF(B124="Washington","WA",IF(B124="Arizona","AR",IF(B124="Nevada","NV",IF(B124="Cali","CA",IF(B124="California","CA",IF(B124="Oregon","0R",B124))))))</f>
        <v>0R</v>
      </c>
      <c r="D124" t="str">
        <f t="shared" si="4"/>
        <v>NA</v>
      </c>
      <c r="E124" t="s">
        <v>14</v>
      </c>
      <c r="F124" t="s">
        <v>31</v>
      </c>
      <c r="G124" s="4">
        <v>549944.72</v>
      </c>
      <c r="H124">
        <v>88768</v>
      </c>
      <c r="I124">
        <v>68</v>
      </c>
      <c r="J124" s="2">
        <v>0</v>
      </c>
      <c r="K124" s="2" t="str">
        <f t="shared" si="5"/>
        <v xml:space="preserve">Personal </v>
      </c>
      <c r="L124" t="s">
        <v>16</v>
      </c>
      <c r="M124" t="s">
        <v>24</v>
      </c>
      <c r="N124" s="5">
        <v>326.39999999999998</v>
      </c>
      <c r="O124" s="2">
        <v>35326.400000000001</v>
      </c>
      <c r="P124" t="str">
        <f t="shared" si="6"/>
        <v>2 puertas</v>
      </c>
      <c r="Q124" s="5">
        <f t="shared" si="7"/>
        <v>-35326.400000000001</v>
      </c>
    </row>
    <row r="125" spans="1:17" x14ac:dyDescent="0.35">
      <c r="A125" t="s">
        <v>161</v>
      </c>
      <c r="B125" t="s">
        <v>26</v>
      </c>
      <c r="C125" t="str">
        <f>IF(B125="Washington","WA",IF(B125="Arizona","AR",IF(B125="Nevada","NV",IF(B125="Cali","CA",IF(B125="California","CA",IF(B125="Oregon","0R",B125))))))</f>
        <v>CA</v>
      </c>
      <c r="D125" t="str">
        <f t="shared" si="4"/>
        <v>NA</v>
      </c>
      <c r="E125" t="s">
        <v>14</v>
      </c>
      <c r="F125" t="s">
        <v>31</v>
      </c>
      <c r="G125" s="4">
        <v>1502359.86</v>
      </c>
      <c r="H125">
        <v>28262</v>
      </c>
      <c r="I125">
        <v>192</v>
      </c>
      <c r="J125" s="2">
        <v>0</v>
      </c>
      <c r="K125" s="2" t="str">
        <f t="shared" si="5"/>
        <v xml:space="preserve">Personal </v>
      </c>
      <c r="L125" t="s">
        <v>16</v>
      </c>
      <c r="M125" t="s">
        <v>65</v>
      </c>
      <c r="N125" s="5">
        <v>921.6</v>
      </c>
      <c r="O125" s="2">
        <v>35921.599999999999</v>
      </c>
      <c r="P125" t="str">
        <f t="shared" si="6"/>
        <v>4 puertas</v>
      </c>
      <c r="Q125" s="5">
        <f t="shared" si="7"/>
        <v>-35921.599999999999</v>
      </c>
    </row>
    <row r="126" spans="1:17" x14ac:dyDescent="0.35">
      <c r="A126" t="s">
        <v>162</v>
      </c>
      <c r="B126" t="s">
        <v>23</v>
      </c>
      <c r="C126" t="str">
        <f>IF(B126="Washington","WA",IF(B126="Arizona","AR",IF(B126="Nevada","NV",IF(B126="Cali","CA",IF(B126="California","CA",IF(B126="Oregon","0R",B126))))))</f>
        <v>NV</v>
      </c>
      <c r="D126" t="str">
        <f t="shared" si="4"/>
        <v>NA</v>
      </c>
      <c r="E126" t="s">
        <v>14</v>
      </c>
      <c r="F126" t="s">
        <v>21</v>
      </c>
      <c r="G126" s="4">
        <v>250910.79</v>
      </c>
      <c r="H126">
        <v>33555</v>
      </c>
      <c r="I126">
        <v>63</v>
      </c>
      <c r="J126" s="2">
        <v>0</v>
      </c>
      <c r="K126" s="2" t="str">
        <f t="shared" si="5"/>
        <v xml:space="preserve">Personal </v>
      </c>
      <c r="L126" t="s">
        <v>16</v>
      </c>
      <c r="M126" t="s">
        <v>17</v>
      </c>
      <c r="N126" s="5">
        <v>101.89645</v>
      </c>
      <c r="O126" s="2">
        <v>35101.89645</v>
      </c>
      <c r="P126" t="str">
        <f t="shared" si="6"/>
        <v>2 puertas</v>
      </c>
      <c r="Q126" s="5">
        <f t="shared" si="7"/>
        <v>-35101.89645</v>
      </c>
    </row>
    <row r="127" spans="1:17" x14ac:dyDescent="0.35">
      <c r="A127" t="s">
        <v>163</v>
      </c>
      <c r="B127" t="s">
        <v>33</v>
      </c>
      <c r="C127" t="str">
        <f>IF(B127="Washington","WA",IF(B127="Arizona","AR",IF(B127="Nevada","NV",IF(B127="Cali","CA",IF(B127="California","CA",IF(B127="Oregon","0R",B127))))))</f>
        <v>0R</v>
      </c>
      <c r="D127" t="str">
        <f t="shared" si="4"/>
        <v>NA</v>
      </c>
      <c r="E127" t="s">
        <v>14</v>
      </c>
      <c r="F127" t="s">
        <v>35</v>
      </c>
      <c r="G127" s="4">
        <v>3122174.81</v>
      </c>
      <c r="H127">
        <v>42780</v>
      </c>
      <c r="I127">
        <v>113</v>
      </c>
      <c r="J127" s="2">
        <v>36526</v>
      </c>
      <c r="K127" s="2" t="str">
        <f t="shared" si="5"/>
        <v xml:space="preserve">Personal </v>
      </c>
      <c r="L127" t="s">
        <v>16</v>
      </c>
      <c r="M127" t="s">
        <v>17</v>
      </c>
      <c r="N127" s="5">
        <v>542.4</v>
      </c>
      <c r="O127" s="2">
        <v>35542.400000000001</v>
      </c>
      <c r="P127" t="str">
        <f t="shared" si="6"/>
        <v>2 puertas</v>
      </c>
      <c r="Q127" s="5">
        <f t="shared" si="7"/>
        <v>-35542.400000000001</v>
      </c>
    </row>
    <row r="128" spans="1:17" x14ac:dyDescent="0.35">
      <c r="A128" t="s">
        <v>164</v>
      </c>
      <c r="B128" t="s">
        <v>33</v>
      </c>
      <c r="C128" t="str">
        <f>IF(B128="Washington","WA",IF(B128="Arizona","AR",IF(B128="Nevada","NV",IF(B128="Cali","CA",IF(B128="California","CA",IF(B128="Oregon","0R",B128))))))</f>
        <v>0R</v>
      </c>
      <c r="D128" t="str">
        <f t="shared" si="4"/>
        <v>NA</v>
      </c>
      <c r="E128" t="s">
        <v>14</v>
      </c>
      <c r="F128" t="s">
        <v>15</v>
      </c>
      <c r="G128" s="4">
        <v>313350.34000000003</v>
      </c>
      <c r="H128">
        <v>58850</v>
      </c>
      <c r="I128">
        <v>78</v>
      </c>
      <c r="J128" s="2">
        <v>0</v>
      </c>
      <c r="K128" s="2" t="str">
        <f t="shared" si="5"/>
        <v xml:space="preserve">Personal </v>
      </c>
      <c r="L128" t="s">
        <v>16</v>
      </c>
      <c r="M128" t="s">
        <v>17</v>
      </c>
      <c r="N128" s="5">
        <v>143.747794</v>
      </c>
      <c r="O128" s="2">
        <v>35143.747794000003</v>
      </c>
      <c r="P128" t="str">
        <f t="shared" si="6"/>
        <v>2 puertas</v>
      </c>
      <c r="Q128" s="5">
        <f t="shared" si="7"/>
        <v>-35143.747794000003</v>
      </c>
    </row>
    <row r="129" spans="1:17" x14ac:dyDescent="0.35">
      <c r="A129" t="s">
        <v>165</v>
      </c>
      <c r="B129" t="s">
        <v>61</v>
      </c>
      <c r="C129" t="str">
        <f>IF(B129="Washington","WA",IF(B129="Arizona","AR",IF(B129="Nevada","NV",IF(B129="Cali","CA",IF(B129="California","CA",IF(B129="Oregon","0R",B129))))))</f>
        <v>AZ</v>
      </c>
      <c r="D129" t="str">
        <f t="shared" si="4"/>
        <v>NA</v>
      </c>
      <c r="E129" t="s">
        <v>14</v>
      </c>
      <c r="F129" t="s">
        <v>35</v>
      </c>
      <c r="G129" s="4">
        <v>383745.19</v>
      </c>
      <c r="H129">
        <v>21880</v>
      </c>
      <c r="I129">
        <v>97</v>
      </c>
      <c r="J129" s="2">
        <v>0</v>
      </c>
      <c r="K129" s="2" t="str">
        <f>LEFT(L129,8)</f>
        <v xml:space="preserve">Special </v>
      </c>
      <c r="L129" t="s">
        <v>39</v>
      </c>
      <c r="M129" t="s">
        <v>17</v>
      </c>
      <c r="N129" s="5">
        <v>424.07715899999999</v>
      </c>
      <c r="O129" s="2">
        <v>35424.077159</v>
      </c>
      <c r="P129" t="str">
        <f t="shared" si="6"/>
        <v>2 puertas</v>
      </c>
      <c r="Q129" s="5">
        <f t="shared" si="7"/>
        <v>-35424.077159</v>
      </c>
    </row>
    <row r="130" spans="1:17" x14ac:dyDescent="0.35">
      <c r="A130" t="s">
        <v>166</v>
      </c>
      <c r="B130" t="s">
        <v>33</v>
      </c>
      <c r="C130" t="str">
        <f>IF(B130="Washington","WA",IF(B130="Arizona","AR",IF(B130="Nevada","NV",IF(B130="Cali","CA",IF(B130="California","CA",IF(B130="Oregon","0R",B130))))))</f>
        <v>0R</v>
      </c>
      <c r="D130" t="str">
        <f t="shared" si="4"/>
        <v>NA</v>
      </c>
      <c r="E130" t="s">
        <v>14</v>
      </c>
      <c r="F130" t="s">
        <v>35</v>
      </c>
      <c r="G130" s="4">
        <v>1179049.6200000001</v>
      </c>
      <c r="H130">
        <v>25251</v>
      </c>
      <c r="I130">
        <v>66</v>
      </c>
      <c r="J130" s="2">
        <v>0</v>
      </c>
      <c r="K130" s="2" t="str">
        <f t="shared" si="5"/>
        <v xml:space="preserve">Personal </v>
      </c>
      <c r="L130" t="s">
        <v>16</v>
      </c>
      <c r="M130" t="s">
        <v>17</v>
      </c>
      <c r="N130" s="5">
        <v>316.8</v>
      </c>
      <c r="O130" s="2">
        <v>35316.800000000003</v>
      </c>
      <c r="P130" t="str">
        <f t="shared" si="6"/>
        <v>2 puertas</v>
      </c>
      <c r="Q130" s="5">
        <f t="shared" si="7"/>
        <v>-35316.800000000003</v>
      </c>
    </row>
    <row r="131" spans="1:17" x14ac:dyDescent="0.35">
      <c r="A131" t="s">
        <v>167</v>
      </c>
      <c r="B131" t="s">
        <v>13</v>
      </c>
      <c r="C131" t="str">
        <f>IF(B131="Washington","WA",IF(B131="Arizona","AR",IF(B131="Nevada","NV",IF(B131="Cali","CA",IF(B131="California","CA",IF(B131="Oregon","0R",B131))))))</f>
        <v>WA</v>
      </c>
      <c r="D131" t="str">
        <f t="shared" ref="D131:D194" si="8">IF(E131="female","F",IF(E131="Femal","F",IF(E131="Male","M",E131)))</f>
        <v>F</v>
      </c>
      <c r="E131" t="s">
        <v>20</v>
      </c>
      <c r="F131" t="s">
        <v>31</v>
      </c>
      <c r="G131" s="4">
        <v>282986.39</v>
      </c>
      <c r="H131">
        <v>25317</v>
      </c>
      <c r="I131">
        <v>71</v>
      </c>
      <c r="J131" s="2">
        <v>0</v>
      </c>
      <c r="K131" s="2" t="str">
        <f t="shared" ref="K131:K194" si="9">LEFT(L131,9)</f>
        <v xml:space="preserve">Personal </v>
      </c>
      <c r="L131" t="s">
        <v>16</v>
      </c>
      <c r="M131" t="s">
        <v>24</v>
      </c>
      <c r="N131" s="5">
        <v>50.422181000000002</v>
      </c>
      <c r="O131" s="2">
        <v>35050.422181000002</v>
      </c>
      <c r="P131" t="str">
        <f t="shared" ref="P131:P194" si="10">IF(M131="SUV","4 puertas",IF(M131="Luxury SUV","4 puertas","2 puertas"))</f>
        <v>2 puertas</v>
      </c>
      <c r="Q131" s="5">
        <f t="shared" ref="Q131:Q194" si="11">U133-O131</f>
        <v>-35050.422181000002</v>
      </c>
    </row>
    <row r="132" spans="1:17" x14ac:dyDescent="0.35">
      <c r="A132" t="s">
        <v>168</v>
      </c>
      <c r="B132" t="s">
        <v>61</v>
      </c>
      <c r="C132" t="str">
        <f>IF(B132="Washington","WA",IF(B132="Arizona","AR",IF(B132="Nevada","NV",IF(B132="Cali","CA",IF(B132="California","CA",IF(B132="Oregon","0R",B132))))))</f>
        <v>AZ</v>
      </c>
      <c r="D132" t="str">
        <f t="shared" si="8"/>
        <v>NA</v>
      </c>
      <c r="E132" t="s">
        <v>14</v>
      </c>
      <c r="F132" t="s">
        <v>31</v>
      </c>
      <c r="G132" s="4">
        <v>430580.83</v>
      </c>
      <c r="H132">
        <v>24188</v>
      </c>
      <c r="I132">
        <v>109</v>
      </c>
      <c r="J132" s="2">
        <v>0</v>
      </c>
      <c r="K132" s="2" t="str">
        <f t="shared" si="9"/>
        <v xml:space="preserve">Personal </v>
      </c>
      <c r="L132" t="s">
        <v>16</v>
      </c>
      <c r="M132" t="s">
        <v>78</v>
      </c>
      <c r="N132" s="5">
        <v>523.20000000000005</v>
      </c>
      <c r="O132" s="2">
        <v>35523.199999999997</v>
      </c>
      <c r="P132" t="str">
        <f t="shared" si="10"/>
        <v>2 puertas</v>
      </c>
      <c r="Q132" s="5">
        <f t="shared" si="11"/>
        <v>-35523.199999999997</v>
      </c>
    </row>
    <row r="133" spans="1:17" x14ac:dyDescent="0.35">
      <c r="A133" t="s">
        <v>169</v>
      </c>
      <c r="B133" t="s">
        <v>23</v>
      </c>
      <c r="C133" t="str">
        <f>IF(B133="Washington","WA",IF(B133="Arizona","AR",IF(B133="Nevada","NV",IF(B133="Cali","CA",IF(B133="California","CA",IF(B133="Oregon","0R",B133))))))</f>
        <v>NV</v>
      </c>
      <c r="D133" t="str">
        <f t="shared" si="8"/>
        <v>NA</v>
      </c>
      <c r="E133" t="s">
        <v>14</v>
      </c>
      <c r="F133" t="s">
        <v>21</v>
      </c>
      <c r="G133" s="4">
        <v>597397.68999999994</v>
      </c>
      <c r="H133">
        <v>41611</v>
      </c>
      <c r="I133">
        <v>74</v>
      </c>
      <c r="J133" s="2">
        <v>0</v>
      </c>
      <c r="K133" s="2" t="str">
        <f>LEFT(L133,8)</f>
        <v xml:space="preserve">Special </v>
      </c>
      <c r="L133" t="s">
        <v>39</v>
      </c>
      <c r="M133" t="s">
        <v>17</v>
      </c>
      <c r="N133" s="5">
        <v>113.801497</v>
      </c>
      <c r="O133" s="2">
        <v>35113.801497</v>
      </c>
      <c r="P133" t="str">
        <f t="shared" si="10"/>
        <v>2 puertas</v>
      </c>
      <c r="Q133" s="5">
        <f t="shared" si="11"/>
        <v>-35113.801497</v>
      </c>
    </row>
    <row r="134" spans="1:17" x14ac:dyDescent="0.35">
      <c r="A134" t="s">
        <v>170</v>
      </c>
      <c r="B134" t="s">
        <v>33</v>
      </c>
      <c r="C134" t="str">
        <f>IF(B134="Washington","WA",IF(B134="Arizona","AR",IF(B134="Nevada","NV",IF(B134="Cali","CA",IF(B134="California","CA",IF(B134="Oregon","0R",B134))))))</f>
        <v>0R</v>
      </c>
      <c r="D134" t="str">
        <f t="shared" si="8"/>
        <v>NA</v>
      </c>
      <c r="E134" t="s">
        <v>14</v>
      </c>
      <c r="F134" t="s">
        <v>21</v>
      </c>
      <c r="G134" s="4">
        <v>567044.24</v>
      </c>
      <c r="H134">
        <v>28406</v>
      </c>
      <c r="I134">
        <v>72</v>
      </c>
      <c r="J134" s="2">
        <v>36526</v>
      </c>
      <c r="K134" s="2" t="str">
        <f t="shared" si="9"/>
        <v xml:space="preserve">Personal </v>
      </c>
      <c r="L134" t="s">
        <v>16</v>
      </c>
      <c r="M134" t="s">
        <v>17</v>
      </c>
      <c r="N134" s="5">
        <v>192.87572</v>
      </c>
      <c r="O134" s="2">
        <v>35192.875719999996</v>
      </c>
      <c r="P134" t="str">
        <f t="shared" si="10"/>
        <v>2 puertas</v>
      </c>
      <c r="Q134" s="5">
        <f t="shared" si="11"/>
        <v>-35192.875719999996</v>
      </c>
    </row>
    <row r="135" spans="1:17" x14ac:dyDescent="0.35">
      <c r="A135" t="s">
        <v>171</v>
      </c>
      <c r="B135" t="s">
        <v>61</v>
      </c>
      <c r="C135" t="str">
        <f>IF(B135="Washington","WA",IF(B135="Arizona","AR",IF(B135="Nevada","NV",IF(B135="Cali","CA",IF(B135="California","CA",IF(B135="Oregon","0R",B135))))))</f>
        <v>AZ</v>
      </c>
      <c r="D135" t="str">
        <f t="shared" si="8"/>
        <v>NA</v>
      </c>
      <c r="E135" t="s">
        <v>14</v>
      </c>
      <c r="F135" t="s">
        <v>35</v>
      </c>
      <c r="G135" s="4">
        <v>473174.93</v>
      </c>
      <c r="H135">
        <v>69833</v>
      </c>
      <c r="I135">
        <v>118</v>
      </c>
      <c r="J135" s="2">
        <v>0</v>
      </c>
      <c r="K135" s="2" t="str">
        <f t="shared" si="9"/>
        <v xml:space="preserve">Personal </v>
      </c>
      <c r="L135" t="s">
        <v>16</v>
      </c>
      <c r="M135" t="s">
        <v>17</v>
      </c>
      <c r="N135" s="5">
        <v>828.66271900000004</v>
      </c>
      <c r="O135" s="2">
        <v>35828.662719</v>
      </c>
      <c r="P135" t="str">
        <f t="shared" si="10"/>
        <v>2 puertas</v>
      </c>
      <c r="Q135" s="5">
        <f t="shared" si="11"/>
        <v>-35828.662719</v>
      </c>
    </row>
    <row r="136" spans="1:17" x14ac:dyDescent="0.35">
      <c r="A136" t="s">
        <v>172</v>
      </c>
      <c r="B136" t="s">
        <v>61</v>
      </c>
      <c r="C136" t="str">
        <f>IF(B136="Washington","WA",IF(B136="Arizona","AR",IF(B136="Nevada","NV",IF(B136="Cali","CA",IF(B136="California","CA",IF(B136="Oregon","0R",B136))))))</f>
        <v>AZ</v>
      </c>
      <c r="D136" t="str">
        <f t="shared" si="8"/>
        <v>NA</v>
      </c>
      <c r="E136" t="s">
        <v>14</v>
      </c>
      <c r="F136" t="s">
        <v>31</v>
      </c>
      <c r="G136" s="4">
        <v>802637.96</v>
      </c>
      <c r="H136">
        <v>0</v>
      </c>
      <c r="I136">
        <v>74</v>
      </c>
      <c r="J136" s="2">
        <v>0</v>
      </c>
      <c r="K136" s="2" t="str">
        <f t="shared" si="9"/>
        <v>Corporate</v>
      </c>
      <c r="L136" t="s">
        <v>28</v>
      </c>
      <c r="M136" t="s">
        <v>17</v>
      </c>
      <c r="N136" s="5">
        <v>532.79999999999995</v>
      </c>
      <c r="O136" s="2">
        <v>35532.800000000003</v>
      </c>
      <c r="P136" t="str">
        <f t="shared" si="10"/>
        <v>2 puertas</v>
      </c>
      <c r="Q136" s="5">
        <f t="shared" si="11"/>
        <v>-35532.800000000003</v>
      </c>
    </row>
    <row r="137" spans="1:17" x14ac:dyDescent="0.35">
      <c r="A137" t="s">
        <v>173</v>
      </c>
      <c r="B137" t="s">
        <v>61</v>
      </c>
      <c r="C137" t="str">
        <f>IF(B137="Washington","WA",IF(B137="Arizona","AR",IF(B137="Nevada","NV",IF(B137="Cali","CA",IF(B137="California","CA",IF(B137="Oregon","0R",B137))))))</f>
        <v>AZ</v>
      </c>
      <c r="D137" t="str">
        <f t="shared" si="8"/>
        <v>NA</v>
      </c>
      <c r="E137" t="s">
        <v>14</v>
      </c>
      <c r="F137" t="s">
        <v>31</v>
      </c>
      <c r="G137" s="4">
        <v>402296.35</v>
      </c>
      <c r="H137">
        <v>0</v>
      </c>
      <c r="I137">
        <v>117</v>
      </c>
      <c r="J137" s="2">
        <v>0</v>
      </c>
      <c r="K137" s="2" t="str">
        <f t="shared" si="9"/>
        <v xml:space="preserve">Personal </v>
      </c>
      <c r="L137" t="s">
        <v>16</v>
      </c>
      <c r="M137" t="s">
        <v>29</v>
      </c>
      <c r="N137" s="5">
        <v>975.10709799999995</v>
      </c>
      <c r="O137" s="2">
        <v>35975.107098</v>
      </c>
      <c r="P137" t="str">
        <f t="shared" si="10"/>
        <v>4 puertas</v>
      </c>
      <c r="Q137" s="5">
        <f t="shared" si="11"/>
        <v>-35975.107098</v>
      </c>
    </row>
    <row r="138" spans="1:17" x14ac:dyDescent="0.35">
      <c r="A138" t="s">
        <v>174</v>
      </c>
      <c r="B138" t="s">
        <v>33</v>
      </c>
      <c r="C138" t="str">
        <f>IF(B138="Washington","WA",IF(B138="Arizona","AR",IF(B138="Nevada","NV",IF(B138="Cali","CA",IF(B138="California","CA",IF(B138="Oregon","0R",B138))))))</f>
        <v>0R</v>
      </c>
      <c r="D138" t="str">
        <f t="shared" si="8"/>
        <v>NA</v>
      </c>
      <c r="E138" t="s">
        <v>14</v>
      </c>
      <c r="F138" t="s">
        <v>31</v>
      </c>
      <c r="G138" s="4">
        <v>961831.09</v>
      </c>
      <c r="H138">
        <v>80536</v>
      </c>
      <c r="I138">
        <v>119</v>
      </c>
      <c r="J138" s="2">
        <v>0</v>
      </c>
      <c r="K138" s="2" t="str">
        <f>LEFT(L138,8)</f>
        <v xml:space="preserve">Special </v>
      </c>
      <c r="L138" t="s">
        <v>39</v>
      </c>
      <c r="M138" t="s">
        <v>78</v>
      </c>
      <c r="N138" s="5">
        <v>53.798707999999998</v>
      </c>
      <c r="O138" s="2">
        <v>35053.798708000002</v>
      </c>
      <c r="P138" t="str">
        <f t="shared" si="10"/>
        <v>2 puertas</v>
      </c>
      <c r="Q138" s="5">
        <f t="shared" si="11"/>
        <v>-35053.798708000002</v>
      </c>
    </row>
    <row r="139" spans="1:17" x14ac:dyDescent="0.35">
      <c r="A139" t="s">
        <v>175</v>
      </c>
      <c r="B139" t="s">
        <v>13</v>
      </c>
      <c r="C139" t="str">
        <f>IF(B139="Washington","WA",IF(B139="Arizona","AR",IF(B139="Nevada","NV",IF(B139="Cali","CA",IF(B139="California","CA",IF(B139="Oregon","0R",B139))))))</f>
        <v>WA</v>
      </c>
      <c r="D139" t="str">
        <f t="shared" si="8"/>
        <v>F</v>
      </c>
      <c r="E139" t="s">
        <v>20</v>
      </c>
      <c r="F139" t="s">
        <v>53</v>
      </c>
      <c r="G139" s="4">
        <v>725595.38</v>
      </c>
      <c r="H139">
        <v>88891</v>
      </c>
      <c r="I139">
        <v>89</v>
      </c>
      <c r="J139" s="2">
        <v>0</v>
      </c>
      <c r="K139" s="2" t="str">
        <f t="shared" si="9"/>
        <v xml:space="preserve">Personal </v>
      </c>
      <c r="L139" t="s">
        <v>16</v>
      </c>
      <c r="M139" t="s">
        <v>17</v>
      </c>
      <c r="N139" s="5">
        <v>50.528354999999998</v>
      </c>
      <c r="O139" s="2">
        <v>35050.528355000002</v>
      </c>
      <c r="P139" t="str">
        <f t="shared" si="10"/>
        <v>2 puertas</v>
      </c>
      <c r="Q139" s="5">
        <f t="shared" si="11"/>
        <v>-35050.528355000002</v>
      </c>
    </row>
    <row r="140" spans="1:17" x14ac:dyDescent="0.35">
      <c r="A140" t="s">
        <v>176</v>
      </c>
      <c r="B140" t="s">
        <v>33</v>
      </c>
      <c r="C140" t="str">
        <f>IF(B140="Washington","WA",IF(B140="Arizona","AR",IF(B140="Nevada","NV",IF(B140="Cali","CA",IF(B140="California","CA",IF(B140="Oregon","0R",B140))))))</f>
        <v>0R</v>
      </c>
      <c r="D140" t="str">
        <f t="shared" si="8"/>
        <v>NA</v>
      </c>
      <c r="E140" t="s">
        <v>14</v>
      </c>
      <c r="F140" t="s">
        <v>35</v>
      </c>
      <c r="G140" s="4">
        <v>955292.69</v>
      </c>
      <c r="H140">
        <v>97732</v>
      </c>
      <c r="I140">
        <v>79</v>
      </c>
      <c r="J140" s="2">
        <v>0</v>
      </c>
      <c r="K140" s="2" t="str">
        <f t="shared" si="9"/>
        <v xml:space="preserve">Personal </v>
      </c>
      <c r="L140" t="s">
        <v>16</v>
      </c>
      <c r="M140" t="s">
        <v>17</v>
      </c>
      <c r="N140" s="5">
        <v>289.91219999999998</v>
      </c>
      <c r="O140" s="2">
        <v>35289.912199999999</v>
      </c>
      <c r="P140" t="str">
        <f t="shared" si="10"/>
        <v>2 puertas</v>
      </c>
      <c r="Q140" s="5">
        <f t="shared" si="11"/>
        <v>-35289.912199999999</v>
      </c>
    </row>
    <row r="141" spans="1:17" x14ac:dyDescent="0.35">
      <c r="A141" t="s">
        <v>177</v>
      </c>
      <c r="B141" t="s">
        <v>61</v>
      </c>
      <c r="C141" t="str">
        <f>IF(B141="Washington","WA",IF(B141="Arizona","AR",IF(B141="Nevada","NV",IF(B141="Cali","CA",IF(B141="California","CA",IF(B141="Oregon","0R",B141))))))</f>
        <v>AZ</v>
      </c>
      <c r="D141" t="str">
        <f t="shared" si="8"/>
        <v>F</v>
      </c>
      <c r="E141" t="s">
        <v>20</v>
      </c>
      <c r="F141" t="s">
        <v>21</v>
      </c>
      <c r="G141" s="4">
        <v>1038855.32</v>
      </c>
      <c r="H141">
        <v>61222</v>
      </c>
      <c r="I141">
        <v>89</v>
      </c>
      <c r="J141" s="2">
        <v>0</v>
      </c>
      <c r="K141" s="2" t="str">
        <f>LEFT(L141,8)</f>
        <v xml:space="preserve">Special </v>
      </c>
      <c r="L141" t="s">
        <v>39</v>
      </c>
      <c r="M141" t="s">
        <v>17</v>
      </c>
      <c r="N141" s="5">
        <v>392.60437100000001</v>
      </c>
      <c r="O141" s="2">
        <v>35392.604371000001</v>
      </c>
      <c r="P141" t="str">
        <f t="shared" si="10"/>
        <v>2 puertas</v>
      </c>
      <c r="Q141" s="5">
        <f t="shared" si="11"/>
        <v>-35392.604371000001</v>
      </c>
    </row>
    <row r="142" spans="1:17" x14ac:dyDescent="0.35">
      <c r="A142" t="s">
        <v>178</v>
      </c>
      <c r="B142" t="s">
        <v>33</v>
      </c>
      <c r="C142" t="str">
        <f>IF(B142="Washington","WA",IF(B142="Arizona","AR",IF(B142="Nevada","NV",IF(B142="Cali","CA",IF(B142="California","CA",IF(B142="Oregon","0R",B142))))))</f>
        <v>0R</v>
      </c>
      <c r="D142" t="str">
        <f t="shared" si="8"/>
        <v>M</v>
      </c>
      <c r="E142" t="s">
        <v>27</v>
      </c>
      <c r="F142" t="s">
        <v>35</v>
      </c>
      <c r="G142" s="4">
        <v>247012.12</v>
      </c>
      <c r="H142">
        <v>0</v>
      </c>
      <c r="I142">
        <v>74</v>
      </c>
      <c r="J142" s="2">
        <v>0</v>
      </c>
      <c r="K142" s="2" t="str">
        <f t="shared" si="9"/>
        <v xml:space="preserve">Personal </v>
      </c>
      <c r="L142" t="s">
        <v>16</v>
      </c>
      <c r="M142" t="s">
        <v>24</v>
      </c>
      <c r="N142" s="5">
        <v>721.24220600000001</v>
      </c>
      <c r="O142" s="2">
        <v>35721.242206000003</v>
      </c>
      <c r="P142" t="str">
        <f t="shared" si="10"/>
        <v>2 puertas</v>
      </c>
      <c r="Q142" s="5">
        <f t="shared" si="11"/>
        <v>-35721.242206000003</v>
      </c>
    </row>
    <row r="143" spans="1:17" x14ac:dyDescent="0.35">
      <c r="A143" t="s">
        <v>179</v>
      </c>
      <c r="B143" t="s">
        <v>61</v>
      </c>
      <c r="C143" t="str">
        <f>IF(B143="Washington","WA",IF(B143="Arizona","AR",IF(B143="Nevada","NV",IF(B143="Cali","CA",IF(B143="California","CA",IF(B143="Oregon","0R",B143))))))</f>
        <v>AZ</v>
      </c>
      <c r="D143" t="str">
        <f t="shared" si="8"/>
        <v>M</v>
      </c>
      <c r="E143" t="s">
        <v>27</v>
      </c>
      <c r="F143" t="s">
        <v>15</v>
      </c>
      <c r="G143" s="4">
        <v>561906.85</v>
      </c>
      <c r="H143">
        <v>50335</v>
      </c>
      <c r="I143">
        <v>140</v>
      </c>
      <c r="J143" s="2">
        <v>0</v>
      </c>
      <c r="K143" s="2" t="str">
        <f t="shared" si="9"/>
        <v xml:space="preserve">Personal </v>
      </c>
      <c r="L143" t="s">
        <v>16</v>
      </c>
      <c r="M143" t="s">
        <v>29</v>
      </c>
      <c r="N143" s="5">
        <v>456.52384999999998</v>
      </c>
      <c r="O143" s="2">
        <v>35456.523849999998</v>
      </c>
      <c r="P143" t="str">
        <f t="shared" si="10"/>
        <v>4 puertas</v>
      </c>
      <c r="Q143" s="5">
        <f t="shared" si="11"/>
        <v>-35456.523849999998</v>
      </c>
    </row>
    <row r="144" spans="1:17" x14ac:dyDescent="0.35">
      <c r="A144" t="s">
        <v>180</v>
      </c>
      <c r="B144" t="s">
        <v>26</v>
      </c>
      <c r="C144" t="str">
        <f>IF(B144="Washington","WA",IF(B144="Arizona","AR",IF(B144="Nevada","NV",IF(B144="Cali","CA",IF(B144="California","CA",IF(B144="Oregon","0R",B144))))))</f>
        <v>CA</v>
      </c>
      <c r="D144" t="str">
        <f t="shared" si="8"/>
        <v>F</v>
      </c>
      <c r="E144" t="s">
        <v>20</v>
      </c>
      <c r="F144" t="s">
        <v>31</v>
      </c>
      <c r="G144" s="4">
        <v>904711.92</v>
      </c>
      <c r="H144">
        <v>0</v>
      </c>
      <c r="I144">
        <v>127</v>
      </c>
      <c r="J144" s="2">
        <v>0</v>
      </c>
      <c r="K144" s="2" t="str">
        <f t="shared" si="9"/>
        <v xml:space="preserve">Personal </v>
      </c>
      <c r="L144" t="s">
        <v>16</v>
      </c>
      <c r="M144" t="s">
        <v>78</v>
      </c>
      <c r="N144" s="5">
        <v>1087.995426</v>
      </c>
      <c r="O144" s="2">
        <v>36087.995426000001</v>
      </c>
      <c r="P144" t="str">
        <f t="shared" si="10"/>
        <v>2 puertas</v>
      </c>
      <c r="Q144" s="5">
        <f t="shared" si="11"/>
        <v>-36087.995426000001</v>
      </c>
    </row>
    <row r="145" spans="1:17" x14ac:dyDescent="0.35">
      <c r="A145" t="s">
        <v>181</v>
      </c>
      <c r="B145" t="s">
        <v>13</v>
      </c>
      <c r="C145" t="str">
        <f>IF(B145="Washington","WA",IF(B145="Arizona","AR",IF(B145="Nevada","NV",IF(B145="Cali","CA",IF(B145="California","CA",IF(B145="Oregon","0R",B145))))))</f>
        <v>WA</v>
      </c>
      <c r="D145" t="str">
        <f t="shared" si="8"/>
        <v>F</v>
      </c>
      <c r="E145" t="s">
        <v>20</v>
      </c>
      <c r="F145" t="s">
        <v>80</v>
      </c>
      <c r="G145" s="4">
        <v>268731.40999999997</v>
      </c>
      <c r="H145">
        <v>82210</v>
      </c>
      <c r="I145">
        <v>68</v>
      </c>
      <c r="J145" s="2">
        <v>36617</v>
      </c>
      <c r="K145" s="2" t="str">
        <f t="shared" si="9"/>
        <v xml:space="preserve">Personal </v>
      </c>
      <c r="L145" t="s">
        <v>16</v>
      </c>
      <c r="M145" t="s">
        <v>17</v>
      </c>
      <c r="N145" s="5">
        <v>51.961914999999998</v>
      </c>
      <c r="O145" s="2">
        <v>35051.961915</v>
      </c>
      <c r="P145" t="str">
        <f t="shared" si="10"/>
        <v>2 puertas</v>
      </c>
      <c r="Q145" s="5">
        <f t="shared" si="11"/>
        <v>-35051.961915</v>
      </c>
    </row>
    <row r="146" spans="1:17" x14ac:dyDescent="0.35">
      <c r="A146" t="s">
        <v>182</v>
      </c>
      <c r="B146" t="s">
        <v>33</v>
      </c>
      <c r="C146" t="str">
        <f>IF(B146="Washington","WA",IF(B146="Arizona","AR",IF(B146="Nevada","NV",IF(B146="Cali","CA",IF(B146="California","CA",IF(B146="Oregon","0R",B146))))))</f>
        <v>0R</v>
      </c>
      <c r="D146" t="str">
        <f t="shared" si="8"/>
        <v>F</v>
      </c>
      <c r="E146" t="s">
        <v>20</v>
      </c>
      <c r="F146" t="s">
        <v>31</v>
      </c>
      <c r="G146" s="4">
        <v>373150.46</v>
      </c>
      <c r="H146">
        <v>0</v>
      </c>
      <c r="I146">
        <v>96</v>
      </c>
      <c r="J146" s="2">
        <v>0</v>
      </c>
      <c r="K146" s="2" t="str">
        <f t="shared" si="9"/>
        <v xml:space="preserve">Personal </v>
      </c>
      <c r="L146" t="s">
        <v>16</v>
      </c>
      <c r="M146" t="s">
        <v>17</v>
      </c>
      <c r="N146" s="5">
        <v>460.8</v>
      </c>
      <c r="O146" s="2">
        <v>35460.800000000003</v>
      </c>
      <c r="P146" t="str">
        <f t="shared" si="10"/>
        <v>2 puertas</v>
      </c>
      <c r="Q146" s="5">
        <f t="shared" si="11"/>
        <v>-35460.800000000003</v>
      </c>
    </row>
    <row r="147" spans="1:17" x14ac:dyDescent="0.35">
      <c r="A147" t="s">
        <v>183</v>
      </c>
      <c r="B147" t="s">
        <v>23</v>
      </c>
      <c r="C147" t="str">
        <f>IF(B147="Washington","WA",IF(B147="Arizona","AR",IF(B147="Nevada","NV",IF(B147="Cali","CA",IF(B147="California","CA",IF(B147="Oregon","0R",B147))))))</f>
        <v>NV</v>
      </c>
      <c r="D147" t="str">
        <f t="shared" si="8"/>
        <v>M</v>
      </c>
      <c r="E147" t="s">
        <v>27</v>
      </c>
      <c r="F147" t="s">
        <v>21</v>
      </c>
      <c r="G147" s="4">
        <v>366077.03</v>
      </c>
      <c r="H147">
        <v>64495</v>
      </c>
      <c r="I147">
        <v>92</v>
      </c>
      <c r="J147" s="2">
        <v>0</v>
      </c>
      <c r="K147" s="2" t="str">
        <f t="shared" si="9"/>
        <v>Corporate</v>
      </c>
      <c r="L147" t="s">
        <v>28</v>
      </c>
      <c r="M147" t="s">
        <v>17</v>
      </c>
      <c r="N147" s="5">
        <v>251.99208300000001</v>
      </c>
      <c r="O147" s="2">
        <v>35251.992082999997</v>
      </c>
      <c r="P147" t="str">
        <f t="shared" si="10"/>
        <v>2 puertas</v>
      </c>
      <c r="Q147" s="5">
        <f t="shared" si="11"/>
        <v>-35251.992082999997</v>
      </c>
    </row>
    <row r="148" spans="1:17" x14ac:dyDescent="0.35">
      <c r="A148" t="s">
        <v>184</v>
      </c>
      <c r="B148" t="s">
        <v>26</v>
      </c>
      <c r="C148" t="str">
        <f>IF(B148="Washington","WA",IF(B148="Arizona","AR",IF(B148="Nevada","NV",IF(B148="Cali","CA",IF(B148="California","CA",IF(B148="Oregon","0R",B148))))))</f>
        <v>CA</v>
      </c>
      <c r="D148" t="str">
        <f t="shared" si="8"/>
        <v>F</v>
      </c>
      <c r="E148" t="s">
        <v>20</v>
      </c>
      <c r="F148" t="s">
        <v>35</v>
      </c>
      <c r="G148" s="4">
        <v>792882.93</v>
      </c>
      <c r="H148">
        <v>0</v>
      </c>
      <c r="I148">
        <v>72</v>
      </c>
      <c r="J148" s="2">
        <v>0</v>
      </c>
      <c r="K148" s="2" t="str">
        <f t="shared" si="9"/>
        <v>Corporate</v>
      </c>
      <c r="L148" t="s">
        <v>28</v>
      </c>
      <c r="M148" t="s">
        <v>17</v>
      </c>
      <c r="N148" s="5">
        <v>345.6</v>
      </c>
      <c r="O148" s="2">
        <v>35345.599999999999</v>
      </c>
      <c r="P148" t="str">
        <f t="shared" si="10"/>
        <v>2 puertas</v>
      </c>
      <c r="Q148" s="5">
        <f t="shared" si="11"/>
        <v>-35345.599999999999</v>
      </c>
    </row>
    <row r="149" spans="1:17" x14ac:dyDescent="0.35">
      <c r="A149" t="s">
        <v>185</v>
      </c>
      <c r="B149" t="s">
        <v>19</v>
      </c>
      <c r="C149" t="str">
        <f>IF(B149="Washington","WA",IF(B149="Arizona","AR",IF(B149="Nevada","NV",IF(B149="Cali","CA",IF(B149="California","CA",IF(B149="Oregon","0R",B149))))))</f>
        <v>AR</v>
      </c>
      <c r="D149" t="str">
        <f t="shared" si="8"/>
        <v>F</v>
      </c>
      <c r="E149" t="s">
        <v>20</v>
      </c>
      <c r="F149" t="s">
        <v>21</v>
      </c>
      <c r="G149" s="4">
        <v>501175.16</v>
      </c>
      <c r="H149">
        <v>28859</v>
      </c>
      <c r="I149">
        <v>67</v>
      </c>
      <c r="J149" s="2">
        <v>36586</v>
      </c>
      <c r="K149" s="2" t="str">
        <f t="shared" si="9"/>
        <v>Corporate</v>
      </c>
      <c r="L149" t="s">
        <v>28</v>
      </c>
      <c r="M149" t="s">
        <v>24</v>
      </c>
      <c r="N149" s="5">
        <v>321.60000000000002</v>
      </c>
      <c r="O149" s="2">
        <v>35321.599999999999</v>
      </c>
      <c r="P149" t="str">
        <f t="shared" si="10"/>
        <v>2 puertas</v>
      </c>
      <c r="Q149" s="5">
        <f t="shared" si="11"/>
        <v>-35321.599999999999</v>
      </c>
    </row>
    <row r="150" spans="1:17" x14ac:dyDescent="0.35">
      <c r="A150" t="s">
        <v>186</v>
      </c>
      <c r="B150" t="s">
        <v>19</v>
      </c>
      <c r="C150" t="str">
        <f>IF(B150="Washington","WA",IF(B150="Arizona","AR",IF(B150="Nevada","NV",IF(B150="Cali","CA",IF(B150="California","CA",IF(B150="Oregon","0R",B150))))))</f>
        <v>AR</v>
      </c>
      <c r="D150" t="str">
        <f t="shared" si="8"/>
        <v>F</v>
      </c>
      <c r="E150" t="s">
        <v>20</v>
      </c>
      <c r="F150" t="s">
        <v>31</v>
      </c>
      <c r="G150" s="4">
        <v>798825.83</v>
      </c>
      <c r="H150">
        <v>77330</v>
      </c>
      <c r="I150">
        <v>99</v>
      </c>
      <c r="J150" s="2">
        <v>0</v>
      </c>
      <c r="K150" s="2" t="str">
        <f t="shared" si="9"/>
        <v xml:space="preserve">Personal </v>
      </c>
      <c r="L150" t="s">
        <v>16</v>
      </c>
      <c r="M150" t="s">
        <v>17</v>
      </c>
      <c r="N150" s="5">
        <v>99.257608000000005</v>
      </c>
      <c r="O150" s="2">
        <v>35099.257608</v>
      </c>
      <c r="P150" t="str">
        <f t="shared" si="10"/>
        <v>2 puertas</v>
      </c>
      <c r="Q150" s="5">
        <f t="shared" si="11"/>
        <v>-35099.257608</v>
      </c>
    </row>
    <row r="151" spans="1:17" x14ac:dyDescent="0.35">
      <c r="A151" t="s">
        <v>187</v>
      </c>
      <c r="B151" t="s">
        <v>33</v>
      </c>
      <c r="C151" t="str">
        <f>IF(B151="Washington","WA",IF(B151="Arizona","AR",IF(B151="Nevada","NV",IF(B151="Cali","CA",IF(B151="California","CA",IF(B151="Oregon","0R",B151))))))</f>
        <v>0R</v>
      </c>
      <c r="D151" t="str">
        <f t="shared" si="8"/>
        <v>M</v>
      </c>
      <c r="E151" t="s">
        <v>27</v>
      </c>
      <c r="F151" t="s">
        <v>35</v>
      </c>
      <c r="G151" s="4">
        <v>388545.64</v>
      </c>
      <c r="H151">
        <v>0</v>
      </c>
      <c r="I151">
        <v>105</v>
      </c>
      <c r="J151" s="2">
        <v>0</v>
      </c>
      <c r="K151" s="2" t="str">
        <f t="shared" si="9"/>
        <v>Corporate</v>
      </c>
      <c r="L151" t="s">
        <v>28</v>
      </c>
      <c r="M151" t="s">
        <v>17</v>
      </c>
      <c r="N151" s="5">
        <v>504</v>
      </c>
      <c r="O151" s="2">
        <v>35504</v>
      </c>
      <c r="P151" t="str">
        <f t="shared" si="10"/>
        <v>2 puertas</v>
      </c>
      <c r="Q151" s="5">
        <f t="shared" si="11"/>
        <v>-35504</v>
      </c>
    </row>
    <row r="152" spans="1:17" x14ac:dyDescent="0.35">
      <c r="A152" t="s">
        <v>188</v>
      </c>
      <c r="B152" t="s">
        <v>13</v>
      </c>
      <c r="C152" t="str">
        <f>IF(B152="Washington","WA",IF(B152="Arizona","AR",IF(B152="Nevada","NV",IF(B152="Cali","CA",IF(B152="California","CA",IF(B152="Oregon","0R",B152))))))</f>
        <v>WA</v>
      </c>
      <c r="D152" t="str">
        <f t="shared" si="8"/>
        <v>F</v>
      </c>
      <c r="E152" t="s">
        <v>20</v>
      </c>
      <c r="F152" t="s">
        <v>31</v>
      </c>
      <c r="G152" s="4">
        <v>935773.78</v>
      </c>
      <c r="H152">
        <v>33060</v>
      </c>
      <c r="I152">
        <v>117</v>
      </c>
      <c r="J152" s="2">
        <v>0</v>
      </c>
      <c r="K152" s="2" t="str">
        <f t="shared" si="9"/>
        <v xml:space="preserve">Personal </v>
      </c>
      <c r="L152" t="s">
        <v>16</v>
      </c>
      <c r="M152" t="s">
        <v>17</v>
      </c>
      <c r="N152" s="5">
        <v>56.731577999999999</v>
      </c>
      <c r="O152" s="2">
        <v>35056.731577999999</v>
      </c>
      <c r="P152" t="str">
        <f t="shared" si="10"/>
        <v>2 puertas</v>
      </c>
      <c r="Q152" s="5">
        <f t="shared" si="11"/>
        <v>-35056.731577999999</v>
      </c>
    </row>
    <row r="153" spans="1:17" x14ac:dyDescent="0.35">
      <c r="A153" t="s">
        <v>189</v>
      </c>
      <c r="B153" t="s">
        <v>13</v>
      </c>
      <c r="C153" t="str">
        <f>IF(B153="Washington","WA",IF(B153="Arizona","AR",IF(B153="Nevada","NV",IF(B153="Cali","CA",IF(B153="California","CA",IF(B153="Oregon","0R",B153))))))</f>
        <v>WA</v>
      </c>
      <c r="D153" t="str">
        <f t="shared" si="8"/>
        <v>M</v>
      </c>
      <c r="E153" t="s">
        <v>27</v>
      </c>
      <c r="F153" t="s">
        <v>15</v>
      </c>
      <c r="G153" s="4">
        <v>254068.98</v>
      </c>
      <c r="H153">
        <v>42557</v>
      </c>
      <c r="I153">
        <v>65</v>
      </c>
      <c r="J153" s="2">
        <v>0</v>
      </c>
      <c r="K153" s="2" t="str">
        <f t="shared" si="9"/>
        <v xml:space="preserve">Personal </v>
      </c>
      <c r="L153" t="s">
        <v>16</v>
      </c>
      <c r="M153" t="s">
        <v>17</v>
      </c>
      <c r="N153" s="5">
        <v>57.562323999999997</v>
      </c>
      <c r="O153" s="2">
        <v>35057.562323999999</v>
      </c>
      <c r="P153" t="str">
        <f t="shared" si="10"/>
        <v>2 puertas</v>
      </c>
      <c r="Q153" s="5">
        <f t="shared" si="11"/>
        <v>-35057.562323999999</v>
      </c>
    </row>
    <row r="154" spans="1:17" x14ac:dyDescent="0.35">
      <c r="A154" t="s">
        <v>190</v>
      </c>
      <c r="B154" t="s">
        <v>19</v>
      </c>
      <c r="C154" t="str">
        <f>IF(B154="Washington","WA",IF(B154="Arizona","AR",IF(B154="Nevada","NV",IF(B154="Cali","CA",IF(B154="California","CA",IF(B154="Oregon","0R",B154))))))</f>
        <v>AR</v>
      </c>
      <c r="D154" t="str">
        <f t="shared" si="8"/>
        <v>M</v>
      </c>
      <c r="E154" t="s">
        <v>27</v>
      </c>
      <c r="F154" t="s">
        <v>31</v>
      </c>
      <c r="G154" s="4">
        <v>488516.25</v>
      </c>
      <c r="H154">
        <v>26372</v>
      </c>
      <c r="I154">
        <v>126</v>
      </c>
      <c r="J154" s="2">
        <v>0</v>
      </c>
      <c r="K154" s="2" t="str">
        <f t="shared" si="9"/>
        <v xml:space="preserve">Personal </v>
      </c>
      <c r="L154" t="s">
        <v>16</v>
      </c>
      <c r="M154" t="s">
        <v>29</v>
      </c>
      <c r="N154" s="5">
        <v>604.79999999999995</v>
      </c>
      <c r="O154" s="2">
        <v>35604.800000000003</v>
      </c>
      <c r="P154" t="str">
        <f t="shared" si="10"/>
        <v>4 puertas</v>
      </c>
      <c r="Q154" s="5">
        <f t="shared" si="11"/>
        <v>-35604.800000000003</v>
      </c>
    </row>
    <row r="155" spans="1:17" x14ac:dyDescent="0.35">
      <c r="A155" t="s">
        <v>191</v>
      </c>
      <c r="B155" t="s">
        <v>19</v>
      </c>
      <c r="C155" t="str">
        <f>IF(B155="Washington","WA",IF(B155="Arizona","AR",IF(B155="Nevada","NV",IF(B155="Cali","CA",IF(B155="California","CA",IF(B155="Oregon","0R",B155))))))</f>
        <v>AR</v>
      </c>
      <c r="D155" t="str">
        <f t="shared" si="8"/>
        <v>F</v>
      </c>
      <c r="E155" t="s">
        <v>20</v>
      </c>
      <c r="F155" t="s">
        <v>21</v>
      </c>
      <c r="G155" s="4">
        <v>975330.71</v>
      </c>
      <c r="H155">
        <v>17514</v>
      </c>
      <c r="I155">
        <v>127</v>
      </c>
      <c r="J155" s="2">
        <v>0</v>
      </c>
      <c r="K155" s="2" t="str">
        <f t="shared" si="9"/>
        <v xml:space="preserve">Personal </v>
      </c>
      <c r="L155" t="s">
        <v>16</v>
      </c>
      <c r="M155" t="s">
        <v>29</v>
      </c>
      <c r="N155" s="5">
        <v>8.3127289999999991</v>
      </c>
      <c r="O155" s="2">
        <v>35008.312728999997</v>
      </c>
      <c r="P155" t="str">
        <f t="shared" si="10"/>
        <v>4 puertas</v>
      </c>
      <c r="Q155" s="5">
        <f t="shared" si="11"/>
        <v>-35008.312728999997</v>
      </c>
    </row>
    <row r="156" spans="1:17" x14ac:dyDescent="0.35">
      <c r="A156" t="s">
        <v>192</v>
      </c>
      <c r="B156" t="s">
        <v>26</v>
      </c>
      <c r="C156" t="str">
        <f>IF(B156="Washington","WA",IF(B156="Arizona","AR",IF(B156="Nevada","NV",IF(B156="Cali","CA",IF(B156="California","CA",IF(B156="Oregon","0R",B156))))))</f>
        <v>CA</v>
      </c>
      <c r="D156" t="str">
        <f t="shared" si="8"/>
        <v>F</v>
      </c>
      <c r="E156" t="s">
        <v>193</v>
      </c>
      <c r="F156" t="s">
        <v>21</v>
      </c>
      <c r="G156" s="4">
        <v>294615.37</v>
      </c>
      <c r="H156">
        <v>89270</v>
      </c>
      <c r="I156">
        <v>74</v>
      </c>
      <c r="J156" s="2">
        <v>0</v>
      </c>
      <c r="K156" s="2" t="str">
        <f t="shared" si="9"/>
        <v xml:space="preserve">Personal </v>
      </c>
      <c r="L156" t="s">
        <v>16</v>
      </c>
      <c r="M156" t="s">
        <v>17</v>
      </c>
      <c r="N156" s="5">
        <v>316.59922799999998</v>
      </c>
      <c r="O156" s="2">
        <v>35316.599227999999</v>
      </c>
      <c r="P156" t="str">
        <f t="shared" si="10"/>
        <v>2 puertas</v>
      </c>
      <c r="Q156" s="5">
        <f t="shared" si="11"/>
        <v>-35316.599227999999</v>
      </c>
    </row>
    <row r="157" spans="1:17" x14ac:dyDescent="0.35">
      <c r="A157" t="s">
        <v>194</v>
      </c>
      <c r="B157" t="s">
        <v>26</v>
      </c>
      <c r="C157" t="str">
        <f>IF(B157="Washington","WA",IF(B157="Arizona","AR",IF(B157="Nevada","NV",IF(B157="Cali","CA",IF(B157="California","CA",IF(B157="Oregon","0R",B157))))))</f>
        <v>CA</v>
      </c>
      <c r="D157" t="str">
        <f t="shared" si="8"/>
        <v>M</v>
      </c>
      <c r="E157" t="s">
        <v>27</v>
      </c>
      <c r="F157" t="s">
        <v>31</v>
      </c>
      <c r="G157" s="4">
        <v>258111.09</v>
      </c>
      <c r="H157">
        <v>29757</v>
      </c>
      <c r="I157">
        <v>65</v>
      </c>
      <c r="J157" s="2">
        <v>0</v>
      </c>
      <c r="K157" s="2" t="str">
        <f t="shared" si="9"/>
        <v xml:space="preserve">Personal </v>
      </c>
      <c r="L157" t="s">
        <v>16</v>
      </c>
      <c r="M157" t="s">
        <v>17</v>
      </c>
      <c r="N157" s="5">
        <v>312</v>
      </c>
      <c r="O157" s="2">
        <v>35312</v>
      </c>
      <c r="P157" t="str">
        <f t="shared" si="10"/>
        <v>2 puertas</v>
      </c>
      <c r="Q157" s="5">
        <f t="shared" si="11"/>
        <v>-35312</v>
      </c>
    </row>
    <row r="158" spans="1:17" x14ac:dyDescent="0.35">
      <c r="A158" t="s">
        <v>195</v>
      </c>
      <c r="B158" t="s">
        <v>33</v>
      </c>
      <c r="C158" t="str">
        <f>IF(B158="Washington","WA",IF(B158="Arizona","AR",IF(B158="Nevada","NV",IF(B158="Cali","CA",IF(B158="California","CA",IF(B158="Oregon","0R",B158))))))</f>
        <v>0R</v>
      </c>
      <c r="D158" t="str">
        <f t="shared" si="8"/>
        <v>M</v>
      </c>
      <c r="E158" t="s">
        <v>27</v>
      </c>
      <c r="F158" t="s">
        <v>35</v>
      </c>
      <c r="G158" s="4">
        <v>351738.58</v>
      </c>
      <c r="H158">
        <v>51814</v>
      </c>
      <c r="I158">
        <v>92</v>
      </c>
      <c r="J158" s="2">
        <v>0</v>
      </c>
      <c r="K158" s="2" t="str">
        <f t="shared" si="9"/>
        <v xml:space="preserve">Personal </v>
      </c>
      <c r="L158" t="s">
        <v>16</v>
      </c>
      <c r="M158" t="s">
        <v>17</v>
      </c>
      <c r="N158" s="5">
        <v>56.300724000000002</v>
      </c>
      <c r="O158" s="2">
        <v>35056.300724000001</v>
      </c>
      <c r="P158" t="str">
        <f t="shared" si="10"/>
        <v>2 puertas</v>
      </c>
      <c r="Q158" s="5">
        <f t="shared" si="11"/>
        <v>-35056.300724000001</v>
      </c>
    </row>
    <row r="159" spans="1:17" x14ac:dyDescent="0.35">
      <c r="A159" t="s">
        <v>196</v>
      </c>
      <c r="B159" t="s">
        <v>33</v>
      </c>
      <c r="C159" t="str">
        <f>IF(B159="Washington","WA",IF(B159="Arizona","AR",IF(B159="Nevada","NV",IF(B159="Cali","CA",IF(B159="California","CA",IF(B159="Oregon","0R",B159))))))</f>
        <v>0R</v>
      </c>
      <c r="D159" t="str">
        <f t="shared" si="8"/>
        <v>F</v>
      </c>
      <c r="E159" t="s">
        <v>20</v>
      </c>
      <c r="F159" t="s">
        <v>21</v>
      </c>
      <c r="G159" s="4">
        <v>974335.01</v>
      </c>
      <c r="H159">
        <v>24028</v>
      </c>
      <c r="I159">
        <v>82</v>
      </c>
      <c r="J159" s="2">
        <v>0</v>
      </c>
      <c r="K159" s="2" t="str">
        <f t="shared" si="9"/>
        <v xml:space="preserve">Personal </v>
      </c>
      <c r="L159" t="s">
        <v>16</v>
      </c>
      <c r="M159" t="s">
        <v>17</v>
      </c>
      <c r="N159" s="5">
        <v>393.6</v>
      </c>
      <c r="O159" s="2">
        <v>35393.599999999999</v>
      </c>
      <c r="P159" t="str">
        <f t="shared" si="10"/>
        <v>2 puertas</v>
      </c>
      <c r="Q159" s="5">
        <f t="shared" si="11"/>
        <v>-35393.599999999999</v>
      </c>
    </row>
    <row r="160" spans="1:17" x14ac:dyDescent="0.35">
      <c r="A160" t="s">
        <v>197</v>
      </c>
      <c r="B160" t="s">
        <v>19</v>
      </c>
      <c r="C160" t="str">
        <f>IF(B160="Washington","WA",IF(B160="Arizona","AR",IF(B160="Nevada","NV",IF(B160="Cali","CA",IF(B160="California","CA",IF(B160="Oregon","0R",B160))))))</f>
        <v>AR</v>
      </c>
      <c r="D160" t="str">
        <f t="shared" si="8"/>
        <v>M</v>
      </c>
      <c r="E160" t="s">
        <v>27</v>
      </c>
      <c r="F160" t="s">
        <v>35</v>
      </c>
      <c r="G160" s="4">
        <v>387364.7</v>
      </c>
      <c r="H160">
        <v>28142</v>
      </c>
      <c r="I160">
        <v>105</v>
      </c>
      <c r="J160" s="2">
        <v>0</v>
      </c>
      <c r="K160" s="2" t="str">
        <f t="shared" si="9"/>
        <v xml:space="preserve">Personal </v>
      </c>
      <c r="L160" t="s">
        <v>16</v>
      </c>
      <c r="M160" t="s">
        <v>78</v>
      </c>
      <c r="N160" s="5">
        <v>701.70823900000005</v>
      </c>
      <c r="O160" s="2">
        <v>35701.708239</v>
      </c>
      <c r="P160" t="str">
        <f t="shared" si="10"/>
        <v>2 puertas</v>
      </c>
      <c r="Q160" s="5">
        <f t="shared" si="11"/>
        <v>-35701.708239</v>
      </c>
    </row>
    <row r="161" spans="1:17" x14ac:dyDescent="0.35">
      <c r="A161" t="s">
        <v>198</v>
      </c>
      <c r="B161" t="s">
        <v>19</v>
      </c>
      <c r="C161" t="str">
        <f>IF(B161="Washington","WA",IF(B161="Arizona","AR",IF(B161="Nevada","NV",IF(B161="Cali","CA",IF(B161="California","CA",IF(B161="Oregon","0R",B161))))))</f>
        <v>AR</v>
      </c>
      <c r="D161" t="str">
        <f t="shared" si="8"/>
        <v>F</v>
      </c>
      <c r="E161" t="s">
        <v>20</v>
      </c>
      <c r="F161" t="s">
        <v>21</v>
      </c>
      <c r="G161" s="4">
        <v>764928.2</v>
      </c>
      <c r="H161">
        <v>52705</v>
      </c>
      <c r="I161">
        <v>64</v>
      </c>
      <c r="J161" s="2">
        <v>36526</v>
      </c>
      <c r="K161" s="2" t="str">
        <f t="shared" si="9"/>
        <v xml:space="preserve">Personal </v>
      </c>
      <c r="L161" t="s">
        <v>16</v>
      </c>
      <c r="M161" t="s">
        <v>24</v>
      </c>
      <c r="N161" s="5">
        <v>128.70556300000001</v>
      </c>
      <c r="O161" s="2">
        <v>35128.705563000003</v>
      </c>
      <c r="P161" t="str">
        <f t="shared" si="10"/>
        <v>2 puertas</v>
      </c>
      <c r="Q161" s="5">
        <f t="shared" si="11"/>
        <v>-35128.705563000003</v>
      </c>
    </row>
    <row r="162" spans="1:17" x14ac:dyDescent="0.35">
      <c r="A162" t="s">
        <v>199</v>
      </c>
      <c r="B162" t="s">
        <v>26</v>
      </c>
      <c r="C162" t="str">
        <f>IF(B162="Washington","WA",IF(B162="Arizona","AR",IF(B162="Nevada","NV",IF(B162="Cali","CA",IF(B162="California","CA",IF(B162="Oregon","0R",B162))))))</f>
        <v>CA</v>
      </c>
      <c r="D162" t="str">
        <f t="shared" si="8"/>
        <v>M</v>
      </c>
      <c r="E162" t="s">
        <v>27</v>
      </c>
      <c r="F162" t="s">
        <v>31</v>
      </c>
      <c r="G162" s="4">
        <v>228759.69</v>
      </c>
      <c r="H162">
        <v>0</v>
      </c>
      <c r="I162">
        <v>63</v>
      </c>
      <c r="J162" s="2">
        <v>0</v>
      </c>
      <c r="K162" s="2" t="str">
        <f t="shared" si="9"/>
        <v>Corporate</v>
      </c>
      <c r="L162" t="s">
        <v>28</v>
      </c>
      <c r="M162" t="s">
        <v>24</v>
      </c>
      <c r="N162" s="5">
        <v>679.36837800000001</v>
      </c>
      <c r="O162" s="2">
        <v>35679.368377999999</v>
      </c>
      <c r="P162" t="str">
        <f t="shared" si="10"/>
        <v>2 puertas</v>
      </c>
      <c r="Q162" s="5">
        <f t="shared" si="11"/>
        <v>-35679.368377999999</v>
      </c>
    </row>
    <row r="163" spans="1:17" x14ac:dyDescent="0.35">
      <c r="A163" t="s">
        <v>200</v>
      </c>
      <c r="B163" t="s">
        <v>13</v>
      </c>
      <c r="C163" t="str">
        <f>IF(B163="Washington","WA",IF(B163="Arizona","AR",IF(B163="Nevada","NV",IF(B163="Cali","CA",IF(B163="California","CA",IF(B163="Oregon","0R",B163))))))</f>
        <v>WA</v>
      </c>
      <c r="D163" t="str">
        <f t="shared" si="8"/>
        <v>F</v>
      </c>
      <c r="E163" t="s">
        <v>20</v>
      </c>
      <c r="F163" t="s">
        <v>31</v>
      </c>
      <c r="G163" s="4">
        <v>825576.39</v>
      </c>
      <c r="H163">
        <v>54040</v>
      </c>
      <c r="I163">
        <v>103</v>
      </c>
      <c r="J163" s="2">
        <v>0</v>
      </c>
      <c r="K163" s="2" t="str">
        <f t="shared" si="9"/>
        <v xml:space="preserve">Personal </v>
      </c>
      <c r="L163" t="s">
        <v>16</v>
      </c>
      <c r="M163" t="s">
        <v>29</v>
      </c>
      <c r="N163" s="5">
        <v>59.987126000000004</v>
      </c>
      <c r="O163" s="2">
        <v>35059.987126</v>
      </c>
      <c r="P163" t="str">
        <f t="shared" si="10"/>
        <v>4 puertas</v>
      </c>
      <c r="Q163" s="5">
        <f t="shared" si="11"/>
        <v>-35059.987126</v>
      </c>
    </row>
    <row r="164" spans="1:17" x14ac:dyDescent="0.35">
      <c r="A164" t="s">
        <v>201</v>
      </c>
      <c r="B164" t="s">
        <v>26</v>
      </c>
      <c r="C164" t="str">
        <f>IF(B164="Washington","WA",IF(B164="Arizona","AR",IF(B164="Nevada","NV",IF(B164="Cali","CA",IF(B164="California","CA",IF(B164="Oregon","0R",B164))))))</f>
        <v>CA</v>
      </c>
      <c r="D164" t="str">
        <f t="shared" si="8"/>
        <v>F</v>
      </c>
      <c r="E164" t="s">
        <v>20</v>
      </c>
      <c r="F164" t="s">
        <v>35</v>
      </c>
      <c r="G164" s="4">
        <v>871492.21</v>
      </c>
      <c r="H164">
        <v>0</v>
      </c>
      <c r="I164">
        <v>118</v>
      </c>
      <c r="J164" s="2">
        <v>0</v>
      </c>
      <c r="K164" s="2" t="str">
        <f t="shared" si="9"/>
        <v xml:space="preserve">Personal </v>
      </c>
      <c r="L164" t="s">
        <v>16</v>
      </c>
      <c r="M164" t="s">
        <v>29</v>
      </c>
      <c r="N164" s="5">
        <v>566.4</v>
      </c>
      <c r="O164" s="2">
        <v>35566.400000000001</v>
      </c>
      <c r="P164" t="str">
        <f t="shared" si="10"/>
        <v>4 puertas</v>
      </c>
      <c r="Q164" s="5">
        <f t="shared" si="11"/>
        <v>-35566.400000000001</v>
      </c>
    </row>
    <row r="165" spans="1:17" x14ac:dyDescent="0.35">
      <c r="A165" t="s">
        <v>202</v>
      </c>
      <c r="B165" t="s">
        <v>13</v>
      </c>
      <c r="C165" t="str">
        <f>IF(B165="Washington","WA",IF(B165="Arizona","AR",IF(B165="Nevada","NV",IF(B165="Cali","CA",IF(B165="California","CA",IF(B165="Oregon","0R",B165))))))</f>
        <v>WA</v>
      </c>
      <c r="D165" t="str">
        <f t="shared" si="8"/>
        <v>F</v>
      </c>
      <c r="E165" t="s">
        <v>20</v>
      </c>
      <c r="F165" t="s">
        <v>80</v>
      </c>
      <c r="G165" s="4">
        <v>681923.12</v>
      </c>
      <c r="H165">
        <v>22492</v>
      </c>
      <c r="I165">
        <v>85</v>
      </c>
      <c r="J165" s="2">
        <v>0</v>
      </c>
      <c r="K165" s="2" t="str">
        <f t="shared" si="9"/>
        <v xml:space="preserve">Personal </v>
      </c>
      <c r="L165" t="s">
        <v>16</v>
      </c>
      <c r="M165" t="s">
        <v>24</v>
      </c>
      <c r="N165" s="5">
        <v>61.654262000000003</v>
      </c>
      <c r="O165" s="2">
        <v>35061.654261999996</v>
      </c>
      <c r="P165" t="str">
        <f t="shared" si="10"/>
        <v>2 puertas</v>
      </c>
      <c r="Q165" s="5">
        <f t="shared" si="11"/>
        <v>-35061.654261999996</v>
      </c>
    </row>
    <row r="166" spans="1:17" x14ac:dyDescent="0.35">
      <c r="A166" t="s">
        <v>203</v>
      </c>
      <c r="B166" t="s">
        <v>26</v>
      </c>
      <c r="C166" t="str">
        <f>IF(B166="Washington","WA",IF(B166="Arizona","AR",IF(B166="Nevada","NV",IF(B166="Cali","CA",IF(B166="California","CA",IF(B166="Oregon","0R",B166))))))</f>
        <v>CA</v>
      </c>
      <c r="D166" t="str">
        <f t="shared" si="8"/>
        <v>M</v>
      </c>
      <c r="E166" t="s">
        <v>27</v>
      </c>
      <c r="F166" t="s">
        <v>21</v>
      </c>
      <c r="G166" s="4">
        <v>741619.73</v>
      </c>
      <c r="H166">
        <v>0</v>
      </c>
      <c r="I166">
        <v>77</v>
      </c>
      <c r="J166" s="2">
        <v>36557</v>
      </c>
      <c r="K166" s="2" t="str">
        <f t="shared" si="9"/>
        <v xml:space="preserve">Personal </v>
      </c>
      <c r="L166" t="s">
        <v>16</v>
      </c>
      <c r="M166" t="s">
        <v>17</v>
      </c>
      <c r="N166" s="5">
        <v>554.4</v>
      </c>
      <c r="O166" s="2">
        <v>35554.400000000001</v>
      </c>
      <c r="P166" t="str">
        <f t="shared" si="10"/>
        <v>2 puertas</v>
      </c>
      <c r="Q166" s="5">
        <f t="shared" si="11"/>
        <v>-35554.400000000001</v>
      </c>
    </row>
    <row r="167" spans="1:17" x14ac:dyDescent="0.35">
      <c r="A167" t="s">
        <v>204</v>
      </c>
      <c r="B167" t="s">
        <v>33</v>
      </c>
      <c r="C167" t="str">
        <f>IF(B167="Washington","WA",IF(B167="Arizona","AR",IF(B167="Nevada","NV",IF(B167="Cali","CA",IF(B167="California","CA",IF(B167="Oregon","0R",B167))))))</f>
        <v>0R</v>
      </c>
      <c r="D167" t="str">
        <f t="shared" si="8"/>
        <v>M</v>
      </c>
      <c r="E167" t="s">
        <v>27</v>
      </c>
      <c r="F167" t="s">
        <v>15</v>
      </c>
      <c r="G167" s="4">
        <v>777115.9</v>
      </c>
      <c r="H167">
        <v>21876</v>
      </c>
      <c r="I167">
        <v>68</v>
      </c>
      <c r="J167" s="2">
        <v>0</v>
      </c>
      <c r="K167" s="2" t="str">
        <f t="shared" si="9"/>
        <v xml:space="preserve">Personal </v>
      </c>
      <c r="L167" t="s">
        <v>16</v>
      </c>
      <c r="M167" t="s">
        <v>17</v>
      </c>
      <c r="N167" s="5">
        <v>465.41476999999998</v>
      </c>
      <c r="O167" s="2">
        <v>35465.414770000003</v>
      </c>
      <c r="P167" t="str">
        <f t="shared" si="10"/>
        <v>2 puertas</v>
      </c>
      <c r="Q167" s="5">
        <f t="shared" si="11"/>
        <v>-35465.414770000003</v>
      </c>
    </row>
    <row r="168" spans="1:17" x14ac:dyDescent="0.35">
      <c r="A168" t="s">
        <v>205</v>
      </c>
      <c r="B168" t="s">
        <v>26</v>
      </c>
      <c r="C168" t="str">
        <f>IF(B168="Washington","WA",IF(B168="Arizona","AR",IF(B168="Nevada","NV",IF(B168="Cali","CA",IF(B168="California","CA",IF(B168="Oregon","0R",B168))))))</f>
        <v>CA</v>
      </c>
      <c r="D168" t="str">
        <f t="shared" si="8"/>
        <v>F</v>
      </c>
      <c r="E168" t="s">
        <v>20</v>
      </c>
      <c r="F168" t="s">
        <v>21</v>
      </c>
      <c r="G168" s="4">
        <v>696834.19</v>
      </c>
      <c r="H168">
        <v>0</v>
      </c>
      <c r="I168">
        <v>69</v>
      </c>
      <c r="J168" s="2">
        <v>36526</v>
      </c>
      <c r="K168" s="2" t="str">
        <f t="shared" si="9"/>
        <v xml:space="preserve">Personal </v>
      </c>
      <c r="L168" t="s">
        <v>16</v>
      </c>
      <c r="M168" t="s">
        <v>17</v>
      </c>
      <c r="N168" s="5">
        <v>496.8</v>
      </c>
      <c r="O168" s="2">
        <v>35496.800000000003</v>
      </c>
      <c r="P168" t="str">
        <f t="shared" si="10"/>
        <v>2 puertas</v>
      </c>
      <c r="Q168" s="5">
        <f t="shared" si="11"/>
        <v>-35496.800000000003</v>
      </c>
    </row>
    <row r="169" spans="1:17" x14ac:dyDescent="0.35">
      <c r="A169" t="s">
        <v>206</v>
      </c>
      <c r="B169" t="s">
        <v>26</v>
      </c>
      <c r="C169" t="str">
        <f>IF(B169="Washington","WA",IF(B169="Arizona","AR",IF(B169="Nevada","NV",IF(B169="Cali","CA",IF(B169="California","CA",IF(B169="Oregon","0R",B169))))))</f>
        <v>CA</v>
      </c>
      <c r="D169" t="str">
        <f t="shared" si="8"/>
        <v>F</v>
      </c>
      <c r="E169" t="s">
        <v>20</v>
      </c>
      <c r="F169" t="s">
        <v>31</v>
      </c>
      <c r="G169" s="4">
        <v>425028.26</v>
      </c>
      <c r="H169">
        <v>0</v>
      </c>
      <c r="I169">
        <v>61</v>
      </c>
      <c r="J169" s="2">
        <v>36526</v>
      </c>
      <c r="K169" s="2" t="str">
        <f t="shared" si="9"/>
        <v xml:space="preserve">Personal </v>
      </c>
      <c r="L169" t="s">
        <v>16</v>
      </c>
      <c r="M169" t="s">
        <v>17</v>
      </c>
      <c r="N169" s="5">
        <v>292.8</v>
      </c>
      <c r="O169" s="2">
        <v>35292.800000000003</v>
      </c>
      <c r="P169" t="str">
        <f t="shared" si="10"/>
        <v>2 puertas</v>
      </c>
      <c r="Q169" s="5">
        <f t="shared" si="11"/>
        <v>-35292.800000000003</v>
      </c>
    </row>
    <row r="170" spans="1:17" x14ac:dyDescent="0.35">
      <c r="A170" t="s">
        <v>207</v>
      </c>
      <c r="B170" t="s">
        <v>33</v>
      </c>
      <c r="C170" t="str">
        <f>IF(B170="Washington","WA",IF(B170="Arizona","AR",IF(B170="Nevada","NV",IF(B170="Cali","CA",IF(B170="California","CA",IF(B170="Oregon","0R",B170))))))</f>
        <v>0R</v>
      </c>
      <c r="D170" t="str">
        <f t="shared" si="8"/>
        <v>F</v>
      </c>
      <c r="E170" t="s">
        <v>20</v>
      </c>
      <c r="F170" t="s">
        <v>31</v>
      </c>
      <c r="G170" s="4">
        <v>1977656.65</v>
      </c>
      <c r="H170">
        <v>70699</v>
      </c>
      <c r="I170">
        <v>82</v>
      </c>
      <c r="J170" s="2">
        <v>0</v>
      </c>
      <c r="K170" s="2" t="str">
        <f t="shared" si="9"/>
        <v xml:space="preserve">Personal </v>
      </c>
      <c r="L170" t="s">
        <v>16</v>
      </c>
      <c r="M170" t="s">
        <v>17</v>
      </c>
      <c r="N170" s="5">
        <v>256.81383699999998</v>
      </c>
      <c r="O170" s="2">
        <v>35256.813837000002</v>
      </c>
      <c r="P170" t="str">
        <f t="shared" si="10"/>
        <v>2 puertas</v>
      </c>
      <c r="Q170" s="5">
        <f t="shared" si="11"/>
        <v>-35256.813837000002</v>
      </c>
    </row>
    <row r="171" spans="1:17" x14ac:dyDescent="0.35">
      <c r="A171" t="s">
        <v>208</v>
      </c>
      <c r="B171" t="s">
        <v>26</v>
      </c>
      <c r="C171" t="str">
        <f>IF(B171="Washington","WA",IF(B171="Arizona","AR",IF(B171="Nevada","NV",IF(B171="Cali","CA",IF(B171="California","CA",IF(B171="Oregon","0R",B171))))))</f>
        <v>CA</v>
      </c>
      <c r="D171" t="str">
        <f t="shared" si="8"/>
        <v>F</v>
      </c>
      <c r="E171" t="s">
        <v>20</v>
      </c>
      <c r="F171" t="s">
        <v>31</v>
      </c>
      <c r="G171" s="4">
        <v>2134346.6</v>
      </c>
      <c r="H171">
        <v>0</v>
      </c>
      <c r="I171">
        <v>74</v>
      </c>
      <c r="J171" s="2">
        <v>36526</v>
      </c>
      <c r="K171" s="2" t="str">
        <f t="shared" si="9"/>
        <v xml:space="preserve">Personal </v>
      </c>
      <c r="L171" t="s">
        <v>16</v>
      </c>
      <c r="M171" t="s">
        <v>17</v>
      </c>
      <c r="N171" s="5">
        <v>355.2</v>
      </c>
      <c r="O171" s="2">
        <v>35355.199999999997</v>
      </c>
      <c r="P171" t="str">
        <f t="shared" si="10"/>
        <v>2 puertas</v>
      </c>
      <c r="Q171" s="5">
        <f t="shared" si="11"/>
        <v>-35355.199999999997</v>
      </c>
    </row>
    <row r="172" spans="1:17" x14ac:dyDescent="0.35">
      <c r="A172" t="s">
        <v>209</v>
      </c>
      <c r="B172" t="s">
        <v>26</v>
      </c>
      <c r="C172" t="str">
        <f>IF(B172="Washington","WA",IF(B172="Arizona","AR",IF(B172="Nevada","NV",IF(B172="Cali","CA",IF(B172="California","CA",IF(B172="Oregon","0R",B172))))))</f>
        <v>CA</v>
      </c>
      <c r="D172" t="str">
        <f t="shared" si="8"/>
        <v>M</v>
      </c>
      <c r="E172" t="s">
        <v>27</v>
      </c>
      <c r="F172" t="s">
        <v>35</v>
      </c>
      <c r="G172" s="4">
        <v>241313.97</v>
      </c>
      <c r="H172">
        <v>27501</v>
      </c>
      <c r="I172">
        <v>63</v>
      </c>
      <c r="J172" s="2">
        <v>0</v>
      </c>
      <c r="K172" s="2" t="str">
        <f t="shared" si="9"/>
        <v xml:space="preserve">Personal </v>
      </c>
      <c r="L172" t="s">
        <v>16</v>
      </c>
      <c r="M172" t="s">
        <v>17</v>
      </c>
      <c r="N172" s="5">
        <v>542.31940099999997</v>
      </c>
      <c r="O172" s="2">
        <v>35542.319401000001</v>
      </c>
      <c r="P172" t="str">
        <f t="shared" si="10"/>
        <v>2 puertas</v>
      </c>
      <c r="Q172" s="5">
        <f t="shared" si="11"/>
        <v>-35542.319401000001</v>
      </c>
    </row>
    <row r="173" spans="1:17" x14ac:dyDescent="0.35">
      <c r="A173" t="s">
        <v>210</v>
      </c>
      <c r="B173" t="s">
        <v>33</v>
      </c>
      <c r="C173" t="str">
        <f>IF(B173="Washington","WA",IF(B173="Arizona","AR",IF(B173="Nevada","NV",IF(B173="Cali","CA",IF(B173="California","CA",IF(B173="Oregon","0R",B173))))))</f>
        <v>0R</v>
      </c>
      <c r="D173" t="str">
        <f t="shared" si="8"/>
        <v>F</v>
      </c>
      <c r="E173" t="s">
        <v>20</v>
      </c>
      <c r="F173" t="s">
        <v>80</v>
      </c>
      <c r="G173" s="4">
        <v>1536384.72</v>
      </c>
      <c r="H173">
        <v>15897</v>
      </c>
      <c r="I173">
        <v>101</v>
      </c>
      <c r="J173" s="2">
        <v>0</v>
      </c>
      <c r="K173" s="2" t="str">
        <f t="shared" si="9"/>
        <v xml:space="preserve">Personal </v>
      </c>
      <c r="L173" t="s">
        <v>16</v>
      </c>
      <c r="M173" t="s">
        <v>17</v>
      </c>
      <c r="N173" s="5">
        <v>303.14839899999998</v>
      </c>
      <c r="O173" s="2">
        <v>35303.148398999998</v>
      </c>
      <c r="P173" t="str">
        <f t="shared" si="10"/>
        <v>2 puertas</v>
      </c>
      <c r="Q173" s="5">
        <f t="shared" si="11"/>
        <v>-35303.148398999998</v>
      </c>
    </row>
    <row r="174" spans="1:17" x14ac:dyDescent="0.35">
      <c r="A174" t="s">
        <v>211</v>
      </c>
      <c r="B174" t="s">
        <v>23</v>
      </c>
      <c r="C174" t="str">
        <f>IF(B174="Washington","WA",IF(B174="Arizona","AR",IF(B174="Nevada","NV",IF(B174="Cali","CA",IF(B174="California","CA",IF(B174="Oregon","0R",B174))))))</f>
        <v>NV</v>
      </c>
      <c r="D174" t="str">
        <f t="shared" si="8"/>
        <v>F</v>
      </c>
      <c r="E174" t="s">
        <v>20</v>
      </c>
      <c r="F174" t="s">
        <v>35</v>
      </c>
      <c r="G174" s="4">
        <v>845696.19</v>
      </c>
      <c r="H174">
        <v>25141</v>
      </c>
      <c r="I174">
        <v>73</v>
      </c>
      <c r="J174" s="2">
        <v>36526</v>
      </c>
      <c r="K174" s="2" t="str">
        <f t="shared" si="9"/>
        <v xml:space="preserve">Personal </v>
      </c>
      <c r="L174" t="s">
        <v>16</v>
      </c>
      <c r="M174" t="s">
        <v>17</v>
      </c>
      <c r="N174" s="5">
        <v>25.438063</v>
      </c>
      <c r="O174" s="2">
        <v>35025.438063000001</v>
      </c>
      <c r="P174" t="str">
        <f t="shared" si="10"/>
        <v>2 puertas</v>
      </c>
      <c r="Q174" s="5">
        <f t="shared" si="11"/>
        <v>-35025.438063000001</v>
      </c>
    </row>
    <row r="175" spans="1:17" x14ac:dyDescent="0.35">
      <c r="A175" t="s">
        <v>212</v>
      </c>
      <c r="B175" t="s">
        <v>23</v>
      </c>
      <c r="C175" t="str">
        <f>IF(B175="Washington","WA",IF(B175="Arizona","AR",IF(B175="Nevada","NV",IF(B175="Cali","CA",IF(B175="California","CA",IF(B175="Oregon","0R",B175))))))</f>
        <v>NV</v>
      </c>
      <c r="D175" t="str">
        <f t="shared" si="8"/>
        <v>F</v>
      </c>
      <c r="E175" t="s">
        <v>20</v>
      </c>
      <c r="F175" t="s">
        <v>35</v>
      </c>
      <c r="G175" s="4">
        <v>218964.25</v>
      </c>
      <c r="H175">
        <v>0</v>
      </c>
      <c r="I175">
        <v>61</v>
      </c>
      <c r="J175" s="2">
        <v>36586</v>
      </c>
      <c r="K175" s="2" t="str">
        <f t="shared" si="9"/>
        <v xml:space="preserve">Personal </v>
      </c>
      <c r="L175" t="s">
        <v>16</v>
      </c>
      <c r="M175" t="s">
        <v>17</v>
      </c>
      <c r="N175" s="5">
        <v>292.8</v>
      </c>
      <c r="O175" s="2">
        <v>35292.800000000003</v>
      </c>
      <c r="P175" t="str">
        <f t="shared" si="10"/>
        <v>2 puertas</v>
      </c>
      <c r="Q175" s="5">
        <f t="shared" si="11"/>
        <v>-35292.800000000003</v>
      </c>
    </row>
    <row r="176" spans="1:17" x14ac:dyDescent="0.35">
      <c r="A176" t="s">
        <v>213</v>
      </c>
      <c r="B176" t="s">
        <v>26</v>
      </c>
      <c r="C176" t="str">
        <f>IF(B176="Washington","WA",IF(B176="Arizona","AR",IF(B176="Nevada","NV",IF(B176="Cali","CA",IF(B176="California","CA",IF(B176="Oregon","0R",B176))))))</f>
        <v>CA</v>
      </c>
      <c r="D176" t="str">
        <f t="shared" si="8"/>
        <v>M</v>
      </c>
      <c r="E176" t="s">
        <v>27</v>
      </c>
      <c r="F176" t="s">
        <v>31</v>
      </c>
      <c r="G176" s="4">
        <v>578018.22</v>
      </c>
      <c r="H176">
        <v>51066</v>
      </c>
      <c r="I176">
        <v>74</v>
      </c>
      <c r="J176" s="2">
        <v>0</v>
      </c>
      <c r="K176" s="2" t="str">
        <f t="shared" si="9"/>
        <v xml:space="preserve">Personal </v>
      </c>
      <c r="L176" t="s">
        <v>16</v>
      </c>
      <c r="M176" t="s">
        <v>17</v>
      </c>
      <c r="N176" s="5">
        <v>787.99331299999994</v>
      </c>
      <c r="O176" s="2">
        <v>35787.993312999999</v>
      </c>
      <c r="P176" t="str">
        <f t="shared" si="10"/>
        <v>2 puertas</v>
      </c>
      <c r="Q176" s="5">
        <f t="shared" si="11"/>
        <v>-35787.993312999999</v>
      </c>
    </row>
    <row r="177" spans="1:17" x14ac:dyDescent="0.35">
      <c r="A177" t="s">
        <v>214</v>
      </c>
      <c r="B177" t="s">
        <v>26</v>
      </c>
      <c r="C177" t="str">
        <f>IF(B177="Washington","WA",IF(B177="Arizona","AR",IF(B177="Nevada","NV",IF(B177="Cali","CA",IF(B177="California","CA",IF(B177="Oregon","0R",B177))))))</f>
        <v>CA</v>
      </c>
      <c r="D177" t="str">
        <f t="shared" si="8"/>
        <v>F</v>
      </c>
      <c r="E177" t="s">
        <v>20</v>
      </c>
      <c r="F177" t="s">
        <v>21</v>
      </c>
      <c r="G177" s="4">
        <v>463998.16</v>
      </c>
      <c r="H177">
        <v>28358</v>
      </c>
      <c r="I177">
        <v>117</v>
      </c>
      <c r="J177" s="2">
        <v>0</v>
      </c>
      <c r="K177" s="2" t="str">
        <f t="shared" si="9"/>
        <v xml:space="preserve">Personal </v>
      </c>
      <c r="L177" t="s">
        <v>16</v>
      </c>
      <c r="M177" t="s">
        <v>78</v>
      </c>
      <c r="N177" s="5">
        <v>84.024412999999996</v>
      </c>
      <c r="O177" s="2">
        <v>35084.024412999999</v>
      </c>
      <c r="P177" t="str">
        <f t="shared" si="10"/>
        <v>2 puertas</v>
      </c>
      <c r="Q177" s="5">
        <f t="shared" si="11"/>
        <v>-35084.024412999999</v>
      </c>
    </row>
    <row r="178" spans="1:17" x14ac:dyDescent="0.35">
      <c r="A178" t="s">
        <v>215</v>
      </c>
      <c r="B178" t="s">
        <v>13</v>
      </c>
      <c r="C178" t="str">
        <f>IF(B178="Washington","WA",IF(B178="Arizona","AR",IF(B178="Nevada","NV",IF(B178="Cali","CA",IF(B178="California","CA",IF(B178="Oregon","0R",B178))))))</f>
        <v>WA</v>
      </c>
      <c r="D178" t="str">
        <f t="shared" si="8"/>
        <v>F</v>
      </c>
      <c r="E178" t="s">
        <v>20</v>
      </c>
      <c r="F178" t="s">
        <v>80</v>
      </c>
      <c r="G178" s="4">
        <v>382443.13</v>
      </c>
      <c r="H178">
        <v>62530</v>
      </c>
      <c r="I178">
        <v>95</v>
      </c>
      <c r="J178" s="2">
        <v>0</v>
      </c>
      <c r="K178" s="2" t="str">
        <f t="shared" si="9"/>
        <v xml:space="preserve">Personal </v>
      </c>
      <c r="L178" t="s">
        <v>16</v>
      </c>
      <c r="M178" t="s">
        <v>17</v>
      </c>
      <c r="N178" s="5">
        <v>61.693770999999998</v>
      </c>
      <c r="O178" s="2">
        <v>35061.693770999998</v>
      </c>
      <c r="P178" t="str">
        <f t="shared" si="10"/>
        <v>2 puertas</v>
      </c>
      <c r="Q178" s="5">
        <f t="shared" si="11"/>
        <v>-35061.693770999998</v>
      </c>
    </row>
    <row r="179" spans="1:17" x14ac:dyDescent="0.35">
      <c r="A179" t="s">
        <v>216</v>
      </c>
      <c r="B179" t="s">
        <v>19</v>
      </c>
      <c r="C179" t="str">
        <f>IF(B179="Washington","WA",IF(B179="Arizona","AR",IF(B179="Nevada","NV",IF(B179="Cali","CA",IF(B179="California","CA",IF(B179="Oregon","0R",B179))))))</f>
        <v>AR</v>
      </c>
      <c r="D179" t="str">
        <f t="shared" si="8"/>
        <v>F</v>
      </c>
      <c r="E179" t="s">
        <v>20</v>
      </c>
      <c r="F179" t="s">
        <v>21</v>
      </c>
      <c r="G179" s="4">
        <v>596811.89</v>
      </c>
      <c r="H179">
        <v>90972</v>
      </c>
      <c r="I179">
        <v>74</v>
      </c>
      <c r="J179" s="2">
        <v>0</v>
      </c>
      <c r="K179" s="2" t="str">
        <f t="shared" si="9"/>
        <v xml:space="preserve">Personal </v>
      </c>
      <c r="L179" t="s">
        <v>16</v>
      </c>
      <c r="M179" t="s">
        <v>24</v>
      </c>
      <c r="N179" s="5">
        <v>232.92614499999999</v>
      </c>
      <c r="O179" s="2">
        <v>35232.926144999998</v>
      </c>
      <c r="P179" t="str">
        <f t="shared" si="10"/>
        <v>2 puertas</v>
      </c>
      <c r="Q179" s="5">
        <f t="shared" si="11"/>
        <v>-35232.926144999998</v>
      </c>
    </row>
    <row r="180" spans="1:17" x14ac:dyDescent="0.35">
      <c r="A180" t="s">
        <v>217</v>
      </c>
      <c r="B180" t="s">
        <v>13</v>
      </c>
      <c r="C180" t="str">
        <f>IF(B180="Washington","WA",IF(B180="Arizona","AR",IF(B180="Nevada","NV",IF(B180="Cali","CA",IF(B180="California","CA",IF(B180="Oregon","0R",B180))))))</f>
        <v>WA</v>
      </c>
      <c r="D180" t="str">
        <f t="shared" si="8"/>
        <v>F</v>
      </c>
      <c r="E180" t="s">
        <v>20</v>
      </c>
      <c r="F180" t="s">
        <v>21</v>
      </c>
      <c r="G180" s="4">
        <v>859033.5</v>
      </c>
      <c r="H180">
        <v>63110</v>
      </c>
      <c r="I180">
        <v>72</v>
      </c>
      <c r="J180" s="2">
        <v>0</v>
      </c>
      <c r="K180" s="2" t="str">
        <f t="shared" si="9"/>
        <v xml:space="preserve">Personal </v>
      </c>
      <c r="L180" t="s">
        <v>16</v>
      </c>
      <c r="M180" t="s">
        <v>17</v>
      </c>
      <c r="N180" s="5">
        <v>68.179721000000001</v>
      </c>
      <c r="O180" s="2">
        <v>35068.179721</v>
      </c>
      <c r="P180" t="str">
        <f t="shared" si="10"/>
        <v>2 puertas</v>
      </c>
      <c r="Q180" s="5">
        <f t="shared" si="11"/>
        <v>-35068.179721</v>
      </c>
    </row>
    <row r="181" spans="1:17" x14ac:dyDescent="0.35">
      <c r="A181" t="s">
        <v>218</v>
      </c>
      <c r="B181" t="s">
        <v>26</v>
      </c>
      <c r="C181" t="str">
        <f>IF(B181="Washington","WA",IF(B181="Arizona","AR",IF(B181="Nevada","NV",IF(B181="Cali","CA",IF(B181="California","CA",IF(B181="Oregon","0R",B181))))))</f>
        <v>CA</v>
      </c>
      <c r="D181" t="str">
        <f t="shared" si="8"/>
        <v>F</v>
      </c>
      <c r="E181" t="s">
        <v>20</v>
      </c>
      <c r="F181" t="s">
        <v>21</v>
      </c>
      <c r="G181" s="4">
        <v>407663.47</v>
      </c>
      <c r="H181">
        <v>29549</v>
      </c>
      <c r="I181">
        <v>104</v>
      </c>
      <c r="J181" s="2">
        <v>0</v>
      </c>
      <c r="K181" s="2" t="str">
        <f t="shared" si="9"/>
        <v xml:space="preserve">Personal </v>
      </c>
      <c r="L181" t="s">
        <v>16</v>
      </c>
      <c r="M181" t="s">
        <v>78</v>
      </c>
      <c r="N181" s="5">
        <v>710.43377499999997</v>
      </c>
      <c r="O181" s="2">
        <v>35710.433774999998</v>
      </c>
      <c r="P181" t="str">
        <f t="shared" si="10"/>
        <v>2 puertas</v>
      </c>
      <c r="Q181" s="5">
        <f t="shared" si="11"/>
        <v>-35710.433774999998</v>
      </c>
    </row>
    <row r="182" spans="1:17" x14ac:dyDescent="0.35">
      <c r="A182" t="s">
        <v>219</v>
      </c>
      <c r="B182" t="s">
        <v>26</v>
      </c>
      <c r="C182" t="str">
        <f>IF(B182="Washington","WA",IF(B182="Arizona","AR",IF(B182="Nevada","NV",IF(B182="Cali","CA",IF(B182="California","CA",IF(B182="Oregon","0R",B182))))))</f>
        <v>CA</v>
      </c>
      <c r="D182" t="str">
        <f t="shared" si="8"/>
        <v>F</v>
      </c>
      <c r="E182" t="s">
        <v>20</v>
      </c>
      <c r="F182" t="s">
        <v>21</v>
      </c>
      <c r="G182" s="4">
        <v>1225260.18</v>
      </c>
      <c r="H182">
        <v>0</v>
      </c>
      <c r="I182">
        <v>115</v>
      </c>
      <c r="J182" s="2">
        <v>36526</v>
      </c>
      <c r="K182" s="2" t="str">
        <f t="shared" si="9"/>
        <v xml:space="preserve">Personal </v>
      </c>
      <c r="L182" t="s">
        <v>16</v>
      </c>
      <c r="M182" t="s">
        <v>17</v>
      </c>
      <c r="N182" s="5">
        <v>552</v>
      </c>
      <c r="O182" s="2">
        <v>35552</v>
      </c>
      <c r="P182" t="str">
        <f t="shared" si="10"/>
        <v>2 puertas</v>
      </c>
      <c r="Q182" s="5">
        <f t="shared" si="11"/>
        <v>-35552</v>
      </c>
    </row>
    <row r="183" spans="1:17" x14ac:dyDescent="0.35">
      <c r="A183" t="s">
        <v>220</v>
      </c>
      <c r="B183" t="s">
        <v>23</v>
      </c>
      <c r="C183" t="str">
        <f>IF(B183="Washington","WA",IF(B183="Arizona","AR",IF(B183="Nevada","NV",IF(B183="Cali","CA",IF(B183="California","CA",IF(B183="Oregon","0R",B183))))))</f>
        <v>NV</v>
      </c>
      <c r="D183" t="str">
        <f t="shared" si="8"/>
        <v>F</v>
      </c>
      <c r="E183" t="s">
        <v>20</v>
      </c>
      <c r="F183" t="s">
        <v>21</v>
      </c>
      <c r="G183" s="4">
        <v>1693627.15</v>
      </c>
      <c r="H183">
        <v>39411</v>
      </c>
      <c r="I183">
        <v>217</v>
      </c>
      <c r="J183" s="2">
        <v>36557</v>
      </c>
      <c r="K183" s="2" t="str">
        <f t="shared" si="9"/>
        <v xml:space="preserve">Personal </v>
      </c>
      <c r="L183" t="s">
        <v>16</v>
      </c>
      <c r="M183" t="s">
        <v>117</v>
      </c>
      <c r="N183" s="5">
        <v>1122.658899</v>
      </c>
      <c r="O183" s="2">
        <v>36122.658899000002</v>
      </c>
      <c r="P183" t="str">
        <f t="shared" si="10"/>
        <v>2 puertas</v>
      </c>
      <c r="Q183" s="5">
        <f t="shared" si="11"/>
        <v>-36122.658899000002</v>
      </c>
    </row>
    <row r="184" spans="1:17" x14ac:dyDescent="0.35">
      <c r="A184" t="s">
        <v>221</v>
      </c>
      <c r="B184" t="s">
        <v>33</v>
      </c>
      <c r="C184" t="str">
        <f>IF(B184="Washington","WA",IF(B184="Arizona","AR",IF(B184="Nevada","NV",IF(B184="Cali","CA",IF(B184="California","CA",IF(B184="Oregon","0R",B184))))))</f>
        <v>0R</v>
      </c>
      <c r="D184" t="str">
        <f t="shared" si="8"/>
        <v>M</v>
      </c>
      <c r="E184" t="s">
        <v>27</v>
      </c>
      <c r="F184" t="s">
        <v>31</v>
      </c>
      <c r="G184" s="4">
        <v>489243.55</v>
      </c>
      <c r="H184">
        <v>21709</v>
      </c>
      <c r="I184">
        <v>62</v>
      </c>
      <c r="J184" s="2">
        <v>0</v>
      </c>
      <c r="K184" s="2" t="str">
        <f t="shared" si="9"/>
        <v xml:space="preserve">Personal </v>
      </c>
      <c r="L184" t="s">
        <v>16</v>
      </c>
      <c r="M184" t="s">
        <v>17</v>
      </c>
      <c r="N184" s="5">
        <v>408.37474600000002</v>
      </c>
      <c r="O184" s="2">
        <v>35408.374746000001</v>
      </c>
      <c r="P184" t="str">
        <f t="shared" si="10"/>
        <v>2 puertas</v>
      </c>
      <c r="Q184" s="5">
        <f t="shared" si="11"/>
        <v>-35408.374746000001</v>
      </c>
    </row>
    <row r="185" spans="1:17" x14ac:dyDescent="0.35">
      <c r="A185" t="s">
        <v>222</v>
      </c>
      <c r="B185" t="s">
        <v>23</v>
      </c>
      <c r="C185" t="str">
        <f>IF(B185="Washington","WA",IF(B185="Arizona","AR",IF(B185="Nevada","NV",IF(B185="Cali","CA",IF(B185="California","CA",IF(B185="Oregon","0R",B185))))))</f>
        <v>NV</v>
      </c>
      <c r="D185" t="str">
        <f t="shared" si="8"/>
        <v>M</v>
      </c>
      <c r="E185" t="s">
        <v>27</v>
      </c>
      <c r="F185" t="s">
        <v>21</v>
      </c>
      <c r="G185" s="4">
        <v>994230.48</v>
      </c>
      <c r="H185">
        <v>67890</v>
      </c>
      <c r="I185">
        <v>85</v>
      </c>
      <c r="J185" s="2">
        <v>0</v>
      </c>
      <c r="K185" s="2" t="str">
        <f t="shared" si="9"/>
        <v xml:space="preserve">Personal </v>
      </c>
      <c r="L185" t="s">
        <v>16</v>
      </c>
      <c r="M185" t="s">
        <v>17</v>
      </c>
      <c r="N185" s="5">
        <v>408</v>
      </c>
      <c r="O185" s="2">
        <v>35408</v>
      </c>
      <c r="P185" t="str">
        <f t="shared" si="10"/>
        <v>2 puertas</v>
      </c>
      <c r="Q185" s="5">
        <f t="shared" si="11"/>
        <v>-35408</v>
      </c>
    </row>
    <row r="186" spans="1:17" x14ac:dyDescent="0.35">
      <c r="A186" t="s">
        <v>223</v>
      </c>
      <c r="B186" t="s">
        <v>26</v>
      </c>
      <c r="C186" t="str">
        <f>IF(B186="Washington","WA",IF(B186="Arizona","AR",IF(B186="Nevada","NV",IF(B186="Cali","CA",IF(B186="California","CA",IF(B186="Oregon","0R",B186))))))</f>
        <v>CA</v>
      </c>
      <c r="D186" t="str">
        <f t="shared" si="8"/>
        <v>M</v>
      </c>
      <c r="E186" t="s">
        <v>27</v>
      </c>
      <c r="F186" t="s">
        <v>21</v>
      </c>
      <c r="G186" s="4">
        <v>373583.81</v>
      </c>
      <c r="H186">
        <v>0</v>
      </c>
      <c r="I186">
        <v>110</v>
      </c>
      <c r="J186" s="2">
        <v>0</v>
      </c>
      <c r="K186" s="2" t="str">
        <f t="shared" si="9"/>
        <v xml:space="preserve">Personal </v>
      </c>
      <c r="L186" t="s">
        <v>16</v>
      </c>
      <c r="M186" t="s">
        <v>29</v>
      </c>
      <c r="N186" s="5">
        <v>792</v>
      </c>
      <c r="O186" s="2">
        <v>35792</v>
      </c>
      <c r="P186" t="str">
        <f t="shared" si="10"/>
        <v>4 puertas</v>
      </c>
      <c r="Q186" s="5">
        <f t="shared" si="11"/>
        <v>-35792</v>
      </c>
    </row>
    <row r="187" spans="1:17" x14ac:dyDescent="0.35">
      <c r="A187" t="s">
        <v>224</v>
      </c>
      <c r="B187" t="s">
        <v>26</v>
      </c>
      <c r="C187" t="str">
        <f>IF(B187="Washington","WA",IF(B187="Arizona","AR",IF(B187="Nevada","NV",IF(B187="Cali","CA",IF(B187="California","CA",IF(B187="Oregon","0R",B187))))))</f>
        <v>CA</v>
      </c>
      <c r="D187" t="str">
        <f t="shared" si="8"/>
        <v>F</v>
      </c>
      <c r="E187" t="s">
        <v>20</v>
      </c>
      <c r="F187" t="s">
        <v>31</v>
      </c>
      <c r="G187" s="4">
        <v>1311752.22</v>
      </c>
      <c r="H187">
        <v>84311</v>
      </c>
      <c r="I187">
        <v>111</v>
      </c>
      <c r="J187" s="2">
        <v>36617</v>
      </c>
      <c r="K187" s="2" t="str">
        <f t="shared" si="9"/>
        <v xml:space="preserve">Personal </v>
      </c>
      <c r="L187" t="s">
        <v>16</v>
      </c>
      <c r="M187" t="s">
        <v>29</v>
      </c>
      <c r="N187" s="5">
        <v>532.79999999999995</v>
      </c>
      <c r="O187" s="2">
        <v>35532.800000000003</v>
      </c>
      <c r="P187" t="str">
        <f t="shared" si="10"/>
        <v>4 puertas</v>
      </c>
      <c r="Q187" s="5">
        <f t="shared" si="11"/>
        <v>-35532.800000000003</v>
      </c>
    </row>
    <row r="188" spans="1:17" x14ac:dyDescent="0.35">
      <c r="A188" t="s">
        <v>225</v>
      </c>
      <c r="B188" t="s">
        <v>26</v>
      </c>
      <c r="C188" t="str">
        <f>IF(B188="Washington","WA",IF(B188="Arizona","AR",IF(B188="Nevada","NV",IF(B188="Cali","CA",IF(B188="California","CA",IF(B188="Oregon","0R",B188))))))</f>
        <v>CA</v>
      </c>
      <c r="D188" t="str">
        <f t="shared" si="8"/>
        <v>F</v>
      </c>
      <c r="E188" t="s">
        <v>20</v>
      </c>
      <c r="F188" t="s">
        <v>35</v>
      </c>
      <c r="G188" s="4">
        <v>457452.41</v>
      </c>
      <c r="H188">
        <v>99316</v>
      </c>
      <c r="I188">
        <v>114</v>
      </c>
      <c r="J188" s="2">
        <v>0</v>
      </c>
      <c r="K188" s="2" t="str">
        <f t="shared" si="9"/>
        <v>Corporate</v>
      </c>
      <c r="L188" t="s">
        <v>28</v>
      </c>
      <c r="M188" t="s">
        <v>29</v>
      </c>
      <c r="N188" s="5">
        <v>754.35892899999999</v>
      </c>
      <c r="O188" s="2">
        <v>35754.358929000002</v>
      </c>
      <c r="P188" t="str">
        <f t="shared" si="10"/>
        <v>4 puertas</v>
      </c>
      <c r="Q188" s="5">
        <f t="shared" si="11"/>
        <v>-35754.358929000002</v>
      </c>
    </row>
    <row r="189" spans="1:17" x14ac:dyDescent="0.35">
      <c r="A189" t="s">
        <v>226</v>
      </c>
      <c r="B189" t="s">
        <v>19</v>
      </c>
      <c r="C189" t="str">
        <f>IF(B189="Washington","WA",IF(B189="Arizona","AR",IF(B189="Nevada","NV",IF(B189="Cali","CA",IF(B189="California","CA",IF(B189="Oregon","0R",B189))))))</f>
        <v>AR</v>
      </c>
      <c r="D189" t="str">
        <f t="shared" si="8"/>
        <v>F</v>
      </c>
      <c r="E189" t="s">
        <v>20</v>
      </c>
      <c r="F189" t="s">
        <v>21</v>
      </c>
      <c r="G189" s="4">
        <v>547006.06000000006</v>
      </c>
      <c r="H189">
        <v>54507</v>
      </c>
      <c r="I189">
        <v>138</v>
      </c>
      <c r="J189" s="2">
        <v>0</v>
      </c>
      <c r="K189" s="2" t="str">
        <f t="shared" si="9"/>
        <v xml:space="preserve">Personal </v>
      </c>
      <c r="L189" t="s">
        <v>16</v>
      </c>
      <c r="M189" t="s">
        <v>29</v>
      </c>
      <c r="N189" s="5">
        <v>702.99003200000004</v>
      </c>
      <c r="O189" s="2">
        <v>35702.990032000002</v>
      </c>
      <c r="P189" t="str">
        <f t="shared" si="10"/>
        <v>4 puertas</v>
      </c>
      <c r="Q189" s="5">
        <f t="shared" si="11"/>
        <v>-35702.990032000002</v>
      </c>
    </row>
    <row r="190" spans="1:17" x14ac:dyDescent="0.35">
      <c r="A190" t="s">
        <v>227</v>
      </c>
      <c r="B190" t="s">
        <v>26</v>
      </c>
      <c r="C190" t="str">
        <f>IF(B190="Washington","WA",IF(B190="Arizona","AR",IF(B190="Nevada","NV",IF(B190="Cali","CA",IF(B190="California","CA",IF(B190="Oregon","0R",B190))))))</f>
        <v>CA</v>
      </c>
      <c r="D190" t="str">
        <f t="shared" si="8"/>
        <v>F</v>
      </c>
      <c r="E190" t="s">
        <v>20</v>
      </c>
      <c r="F190" t="s">
        <v>21</v>
      </c>
      <c r="G190" s="4">
        <v>297884.59999999998</v>
      </c>
      <c r="H190">
        <v>64586</v>
      </c>
      <c r="I190">
        <v>76</v>
      </c>
      <c r="J190" s="2">
        <v>0</v>
      </c>
      <c r="K190" s="2" t="str">
        <f t="shared" si="9"/>
        <v xml:space="preserve">Personal </v>
      </c>
      <c r="L190" t="s">
        <v>16</v>
      </c>
      <c r="M190" t="s">
        <v>17</v>
      </c>
      <c r="N190" s="5">
        <v>206.83711099999999</v>
      </c>
      <c r="O190" s="2">
        <v>35206.837111000001</v>
      </c>
      <c r="P190" t="str">
        <f t="shared" si="10"/>
        <v>2 puertas</v>
      </c>
      <c r="Q190" s="5">
        <f t="shared" si="11"/>
        <v>-35206.837111000001</v>
      </c>
    </row>
    <row r="191" spans="1:17" x14ac:dyDescent="0.35">
      <c r="A191" t="s">
        <v>228</v>
      </c>
      <c r="B191" t="s">
        <v>33</v>
      </c>
      <c r="C191" t="str">
        <f>IF(B191="Washington","WA",IF(B191="Arizona","AR",IF(B191="Nevada","NV",IF(B191="Cali","CA",IF(B191="California","CA",IF(B191="Oregon","0R",B191))))))</f>
        <v>0R</v>
      </c>
      <c r="D191" t="str">
        <f t="shared" si="8"/>
        <v>M</v>
      </c>
      <c r="E191" t="s">
        <v>27</v>
      </c>
      <c r="F191" t="s">
        <v>35</v>
      </c>
      <c r="G191" s="4">
        <v>641096.75</v>
      </c>
      <c r="H191">
        <v>61709</v>
      </c>
      <c r="I191">
        <v>82</v>
      </c>
      <c r="J191" s="2">
        <v>36557</v>
      </c>
      <c r="K191" s="2" t="str">
        <f t="shared" si="9"/>
        <v xml:space="preserve">Personal </v>
      </c>
      <c r="L191" t="s">
        <v>16</v>
      </c>
      <c r="M191" t="s">
        <v>17</v>
      </c>
      <c r="N191" s="5">
        <v>275.395894</v>
      </c>
      <c r="O191" s="2">
        <v>35275.395894000001</v>
      </c>
      <c r="P191" t="str">
        <f t="shared" si="10"/>
        <v>2 puertas</v>
      </c>
      <c r="Q191" s="5">
        <f t="shared" si="11"/>
        <v>-35275.395894000001</v>
      </c>
    </row>
    <row r="192" spans="1:17" x14ac:dyDescent="0.35">
      <c r="A192" t="s">
        <v>229</v>
      </c>
      <c r="B192" t="s">
        <v>26</v>
      </c>
      <c r="C192" t="str">
        <f>IF(B192="Washington","WA",IF(B192="Arizona","AR",IF(B192="Nevada","NV",IF(B192="Cali","CA",IF(B192="California","CA",IF(B192="Oregon","0R",B192))))))</f>
        <v>CA</v>
      </c>
      <c r="D192" t="str">
        <f t="shared" si="8"/>
        <v>M</v>
      </c>
      <c r="E192" t="s">
        <v>27</v>
      </c>
      <c r="F192" t="s">
        <v>15</v>
      </c>
      <c r="G192" s="4">
        <v>447902.31</v>
      </c>
      <c r="H192">
        <v>94656</v>
      </c>
      <c r="I192">
        <v>111</v>
      </c>
      <c r="J192" s="2">
        <v>36526</v>
      </c>
      <c r="K192" s="2" t="str">
        <f t="shared" ref="K192:K193" si="12">LEFT(L192,8)</f>
        <v xml:space="preserve">Special </v>
      </c>
      <c r="L192" t="s">
        <v>39</v>
      </c>
      <c r="M192" t="s">
        <v>29</v>
      </c>
      <c r="N192" s="5">
        <v>459.73812800000002</v>
      </c>
      <c r="O192" s="2">
        <v>35459.738127999997</v>
      </c>
      <c r="P192" t="str">
        <f t="shared" si="10"/>
        <v>4 puertas</v>
      </c>
      <c r="Q192" s="5">
        <f t="shared" si="11"/>
        <v>-35459.738127999997</v>
      </c>
    </row>
    <row r="193" spans="1:17" x14ac:dyDescent="0.35">
      <c r="A193" t="s">
        <v>230</v>
      </c>
      <c r="B193" t="s">
        <v>26</v>
      </c>
      <c r="C193" t="str">
        <f>IF(B193="Washington","WA",IF(B193="Arizona","AR",IF(B193="Nevada","NV",IF(B193="Cali","CA",IF(B193="California","CA",IF(B193="Oregon","0R",B193))))))</f>
        <v>CA</v>
      </c>
      <c r="D193" t="str">
        <f t="shared" si="8"/>
        <v>F</v>
      </c>
      <c r="E193" t="s">
        <v>20</v>
      </c>
      <c r="F193" t="s">
        <v>31</v>
      </c>
      <c r="G193" s="4">
        <v>238373.19</v>
      </c>
      <c r="H193">
        <v>0</v>
      </c>
      <c r="I193">
        <v>69</v>
      </c>
      <c r="J193" s="2">
        <v>0</v>
      </c>
      <c r="K193" s="2" t="str">
        <f t="shared" si="12"/>
        <v xml:space="preserve">Special </v>
      </c>
      <c r="L193" t="s">
        <v>39</v>
      </c>
      <c r="M193" t="s">
        <v>24</v>
      </c>
      <c r="N193" s="5">
        <v>496.8</v>
      </c>
      <c r="O193" s="2">
        <v>35496.800000000003</v>
      </c>
      <c r="P193" t="str">
        <f t="shared" si="10"/>
        <v>2 puertas</v>
      </c>
      <c r="Q193" s="5">
        <f t="shared" si="11"/>
        <v>-35496.800000000003</v>
      </c>
    </row>
    <row r="194" spans="1:17" x14ac:dyDescent="0.35">
      <c r="A194" t="s">
        <v>231</v>
      </c>
      <c r="B194" t="s">
        <v>26</v>
      </c>
      <c r="C194" t="str">
        <f>IF(B194="Washington","WA",IF(B194="Arizona","AR",IF(B194="Nevada","NV",IF(B194="Cali","CA",IF(B194="California","CA",IF(B194="Oregon","0R",B194))))))</f>
        <v>CA</v>
      </c>
      <c r="D194" t="str">
        <f t="shared" si="8"/>
        <v>M</v>
      </c>
      <c r="E194" t="s">
        <v>27</v>
      </c>
      <c r="F194" t="s">
        <v>21</v>
      </c>
      <c r="G194" s="4">
        <v>276449.37</v>
      </c>
      <c r="H194">
        <v>61085</v>
      </c>
      <c r="I194">
        <v>70</v>
      </c>
      <c r="J194" s="2">
        <v>36526</v>
      </c>
      <c r="K194" s="2" t="str">
        <f t="shared" si="9"/>
        <v xml:space="preserve">Personal </v>
      </c>
      <c r="L194" t="s">
        <v>16</v>
      </c>
      <c r="M194" t="s">
        <v>24</v>
      </c>
      <c r="N194" s="5">
        <v>336</v>
      </c>
      <c r="O194" s="2">
        <v>35336</v>
      </c>
      <c r="P194" t="str">
        <f t="shared" si="10"/>
        <v>2 puertas</v>
      </c>
      <c r="Q194" s="5">
        <f t="shared" si="11"/>
        <v>-35336</v>
      </c>
    </row>
    <row r="195" spans="1:17" x14ac:dyDescent="0.35">
      <c r="A195" t="s">
        <v>232</v>
      </c>
      <c r="B195" t="s">
        <v>33</v>
      </c>
      <c r="C195" t="str">
        <f>IF(B195="Washington","WA",IF(B195="Arizona","AR",IF(B195="Nevada","NV",IF(B195="Cali","CA",IF(B195="California","CA",IF(B195="Oregon","0R",B195))))))</f>
        <v>0R</v>
      </c>
      <c r="D195" t="str">
        <f t="shared" ref="D195:D258" si="13">IF(E195="female","F",IF(E195="Femal","F",IF(E195="Male","M",E195)))</f>
        <v>F</v>
      </c>
      <c r="E195" t="s">
        <v>20</v>
      </c>
      <c r="F195" t="s">
        <v>21</v>
      </c>
      <c r="G195" s="4">
        <v>792010.54</v>
      </c>
      <c r="H195">
        <v>89284</v>
      </c>
      <c r="I195">
        <v>67</v>
      </c>
      <c r="J195" s="2">
        <v>36586</v>
      </c>
      <c r="K195" s="2" t="str">
        <f t="shared" ref="K195:K258" si="14">LEFT(L195,9)</f>
        <v xml:space="preserve">Personal </v>
      </c>
      <c r="L195" t="s">
        <v>16</v>
      </c>
      <c r="M195" t="s">
        <v>24</v>
      </c>
      <c r="N195" s="5">
        <v>321.60000000000002</v>
      </c>
      <c r="O195" s="2">
        <v>35321.599999999999</v>
      </c>
      <c r="P195" t="str">
        <f t="shared" ref="P195:P258" si="15">IF(M195="SUV","4 puertas",IF(M195="Luxury SUV","4 puertas","2 puertas"))</f>
        <v>2 puertas</v>
      </c>
      <c r="Q195" s="5">
        <f t="shared" ref="Q195:Q258" si="16">U197-O195</f>
        <v>-35321.599999999999</v>
      </c>
    </row>
    <row r="196" spans="1:17" x14ac:dyDescent="0.35">
      <c r="A196" t="s">
        <v>233</v>
      </c>
      <c r="B196" t="s">
        <v>19</v>
      </c>
      <c r="C196" t="str">
        <f>IF(B196="Washington","WA",IF(B196="Arizona","AR",IF(B196="Nevada","NV",IF(B196="Cali","CA",IF(B196="California","CA",IF(B196="Oregon","0R",B196))))))</f>
        <v>AR</v>
      </c>
      <c r="D196" t="str">
        <f t="shared" si="13"/>
        <v>F</v>
      </c>
      <c r="E196" t="s">
        <v>20</v>
      </c>
      <c r="F196" t="s">
        <v>31</v>
      </c>
      <c r="G196" s="4">
        <v>688909.8</v>
      </c>
      <c r="H196">
        <v>0</v>
      </c>
      <c r="I196">
        <v>63</v>
      </c>
      <c r="J196" s="2">
        <v>0</v>
      </c>
      <c r="K196" s="2" t="str">
        <f t="shared" si="14"/>
        <v xml:space="preserve">Personal </v>
      </c>
      <c r="L196" t="s">
        <v>16</v>
      </c>
      <c r="M196" t="s">
        <v>17</v>
      </c>
      <c r="N196" s="5">
        <v>302.39999999999998</v>
      </c>
      <c r="O196" s="2">
        <v>35302.400000000001</v>
      </c>
      <c r="P196" t="str">
        <f t="shared" si="15"/>
        <v>2 puertas</v>
      </c>
      <c r="Q196" s="5">
        <f t="shared" si="16"/>
        <v>-35302.400000000001</v>
      </c>
    </row>
    <row r="197" spans="1:17" x14ac:dyDescent="0.35">
      <c r="A197" t="s">
        <v>234</v>
      </c>
      <c r="B197" t="s">
        <v>102</v>
      </c>
      <c r="C197" t="str">
        <f>IF(B197="Washington","WA",IF(B197="Arizona","AR",IF(B197="Nevada","NV",IF(B197="Cali","CA",IF(B197="California","CA",IF(B197="Oregon","0R",B197))))))</f>
        <v>WA</v>
      </c>
      <c r="D197" t="str">
        <f t="shared" si="13"/>
        <v>F</v>
      </c>
      <c r="E197" t="s">
        <v>20</v>
      </c>
      <c r="F197" t="s">
        <v>21</v>
      </c>
      <c r="G197" s="4">
        <v>327419.46000000002</v>
      </c>
      <c r="H197">
        <v>31686</v>
      </c>
      <c r="I197">
        <v>81</v>
      </c>
      <c r="J197" s="2">
        <v>0</v>
      </c>
      <c r="K197" s="2" t="str">
        <f t="shared" si="14"/>
        <v xml:space="preserve">Personal </v>
      </c>
      <c r="L197" t="s">
        <v>16</v>
      </c>
      <c r="M197" t="s">
        <v>17</v>
      </c>
      <c r="N197" s="5">
        <v>430.99410699999999</v>
      </c>
      <c r="O197" s="2">
        <v>35430.994106999999</v>
      </c>
      <c r="P197" t="str">
        <f t="shared" si="15"/>
        <v>2 puertas</v>
      </c>
      <c r="Q197" s="5">
        <f t="shared" si="16"/>
        <v>-35430.994106999999</v>
      </c>
    </row>
    <row r="198" spans="1:17" x14ac:dyDescent="0.35">
      <c r="A198" t="s">
        <v>235</v>
      </c>
      <c r="B198" t="s">
        <v>33</v>
      </c>
      <c r="C198" t="str">
        <f>IF(B198="Washington","WA",IF(B198="Arizona","AR",IF(B198="Nevada","NV",IF(B198="Cali","CA",IF(B198="California","CA",IF(B198="Oregon","0R",B198))))))</f>
        <v>0R</v>
      </c>
      <c r="D198" t="str">
        <f t="shared" si="13"/>
        <v>M</v>
      </c>
      <c r="E198" t="s">
        <v>27</v>
      </c>
      <c r="F198" t="s">
        <v>31</v>
      </c>
      <c r="G198" s="4">
        <v>995170.77</v>
      </c>
      <c r="H198">
        <v>56855</v>
      </c>
      <c r="I198">
        <v>255</v>
      </c>
      <c r="J198" s="2">
        <v>0</v>
      </c>
      <c r="K198" s="2" t="str">
        <f t="shared" si="14"/>
        <v>Corporate</v>
      </c>
      <c r="L198" t="s">
        <v>28</v>
      </c>
      <c r="M198" t="s">
        <v>65</v>
      </c>
      <c r="N198" s="5">
        <v>1836</v>
      </c>
      <c r="O198" s="2">
        <v>36836</v>
      </c>
      <c r="P198" t="str">
        <f t="shared" si="15"/>
        <v>4 puertas</v>
      </c>
      <c r="Q198" s="5">
        <f t="shared" si="16"/>
        <v>-36836</v>
      </c>
    </row>
    <row r="199" spans="1:17" x14ac:dyDescent="0.35">
      <c r="A199" t="s">
        <v>236</v>
      </c>
      <c r="B199" t="s">
        <v>33</v>
      </c>
      <c r="C199" t="str">
        <f>IF(B199="Washington","WA",IF(B199="Arizona","AR",IF(B199="Nevada","NV",IF(B199="Cali","CA",IF(B199="California","CA",IF(B199="Oregon","0R",B199))))))</f>
        <v>0R</v>
      </c>
      <c r="D199" t="str">
        <f t="shared" si="13"/>
        <v>M</v>
      </c>
      <c r="E199" t="s">
        <v>27</v>
      </c>
      <c r="F199" t="s">
        <v>21</v>
      </c>
      <c r="G199" s="4">
        <v>252155.57</v>
      </c>
      <c r="H199">
        <v>53703</v>
      </c>
      <c r="I199">
        <v>67</v>
      </c>
      <c r="J199" s="2">
        <v>36557</v>
      </c>
      <c r="K199" s="2" t="str">
        <f>LEFT(L199,8)</f>
        <v xml:space="preserve">Special </v>
      </c>
      <c r="L199" t="s">
        <v>39</v>
      </c>
      <c r="M199" t="s">
        <v>17</v>
      </c>
      <c r="N199" s="5">
        <v>67.632475999999997</v>
      </c>
      <c r="O199" s="2">
        <v>35067.632475999999</v>
      </c>
      <c r="P199" t="str">
        <f t="shared" si="15"/>
        <v>2 puertas</v>
      </c>
      <c r="Q199" s="5">
        <f t="shared" si="16"/>
        <v>-35067.632475999999</v>
      </c>
    </row>
    <row r="200" spans="1:17" x14ac:dyDescent="0.35">
      <c r="A200" t="s">
        <v>237</v>
      </c>
      <c r="B200" t="s">
        <v>102</v>
      </c>
      <c r="C200" t="str">
        <f>IF(B200="Washington","WA",IF(B200="Arizona","AR",IF(B200="Nevada","NV",IF(B200="Cali","CA",IF(B200="California","CA",IF(B200="Oregon","0R",B200))))))</f>
        <v>WA</v>
      </c>
      <c r="D200" t="str">
        <f t="shared" si="13"/>
        <v>F</v>
      </c>
      <c r="E200" t="s">
        <v>20</v>
      </c>
      <c r="F200" t="s">
        <v>31</v>
      </c>
      <c r="G200" s="4">
        <v>2370611.34</v>
      </c>
      <c r="H200">
        <v>0</v>
      </c>
      <c r="I200">
        <v>96</v>
      </c>
      <c r="J200" s="2">
        <v>36526</v>
      </c>
      <c r="K200" s="2" t="str">
        <f t="shared" si="14"/>
        <v xml:space="preserve">Personal </v>
      </c>
      <c r="L200" t="s">
        <v>16</v>
      </c>
      <c r="M200" t="s">
        <v>24</v>
      </c>
      <c r="N200" s="5">
        <v>844.48191799999995</v>
      </c>
      <c r="O200" s="2">
        <v>35844.481917999998</v>
      </c>
      <c r="P200" t="str">
        <f t="shared" si="15"/>
        <v>2 puertas</v>
      </c>
      <c r="Q200" s="5">
        <f t="shared" si="16"/>
        <v>-35844.481917999998</v>
      </c>
    </row>
    <row r="201" spans="1:17" x14ac:dyDescent="0.35">
      <c r="A201" t="s">
        <v>238</v>
      </c>
      <c r="B201" t="s">
        <v>26</v>
      </c>
      <c r="C201" t="str">
        <f>IF(B201="Washington","WA",IF(B201="Arizona","AR",IF(B201="Nevada","NV",IF(B201="Cali","CA",IF(B201="California","CA",IF(B201="Oregon","0R",B201))))))</f>
        <v>CA</v>
      </c>
      <c r="D201" t="str">
        <f t="shared" si="13"/>
        <v>M</v>
      </c>
      <c r="E201" t="s">
        <v>27</v>
      </c>
      <c r="F201" t="s">
        <v>35</v>
      </c>
      <c r="G201" s="4">
        <v>604702.52</v>
      </c>
      <c r="H201">
        <v>20396</v>
      </c>
      <c r="I201">
        <v>76</v>
      </c>
      <c r="J201" s="2">
        <v>36526</v>
      </c>
      <c r="K201" s="2" t="str">
        <f t="shared" si="14"/>
        <v xml:space="preserve">Personal </v>
      </c>
      <c r="L201" t="s">
        <v>16</v>
      </c>
      <c r="M201" t="s">
        <v>17</v>
      </c>
      <c r="N201" s="5">
        <v>364.8</v>
      </c>
      <c r="O201" s="2">
        <v>35364.800000000003</v>
      </c>
      <c r="P201" t="str">
        <f t="shared" si="15"/>
        <v>2 puertas</v>
      </c>
      <c r="Q201" s="5">
        <f t="shared" si="16"/>
        <v>-35364.800000000003</v>
      </c>
    </row>
    <row r="202" spans="1:17" x14ac:dyDescent="0.35">
      <c r="A202" t="s">
        <v>239</v>
      </c>
      <c r="B202" t="s">
        <v>26</v>
      </c>
      <c r="C202" t="str">
        <f>IF(B202="Washington","WA",IF(B202="Arizona","AR",IF(B202="Nevada","NV",IF(B202="Cali","CA",IF(B202="California","CA",IF(B202="Oregon","0R",B202))))))</f>
        <v>CA</v>
      </c>
      <c r="D202" t="str">
        <f t="shared" si="13"/>
        <v>F</v>
      </c>
      <c r="E202" t="s">
        <v>20</v>
      </c>
      <c r="F202" t="s">
        <v>15</v>
      </c>
      <c r="G202" s="4">
        <v>1114030.25</v>
      </c>
      <c r="H202">
        <v>27679</v>
      </c>
      <c r="I202">
        <v>150</v>
      </c>
      <c r="J202" s="2">
        <v>0</v>
      </c>
      <c r="K202" s="2" t="str">
        <f t="shared" si="14"/>
        <v xml:space="preserve">Personal </v>
      </c>
      <c r="L202" t="s">
        <v>16</v>
      </c>
      <c r="M202" t="s">
        <v>29</v>
      </c>
      <c r="N202" s="5">
        <v>722.48699399999998</v>
      </c>
      <c r="O202" s="2">
        <v>35722.486993999999</v>
      </c>
      <c r="P202" t="str">
        <f t="shared" si="15"/>
        <v>4 puertas</v>
      </c>
      <c r="Q202" s="5">
        <f t="shared" si="16"/>
        <v>-35722.486993999999</v>
      </c>
    </row>
    <row r="203" spans="1:17" x14ac:dyDescent="0.35">
      <c r="A203" t="s">
        <v>240</v>
      </c>
      <c r="B203" t="s">
        <v>23</v>
      </c>
      <c r="C203" t="str">
        <f>IF(B203="Washington","WA",IF(B203="Arizona","AR",IF(B203="Nevada","NV",IF(B203="Cali","CA",IF(B203="California","CA",IF(B203="Oregon","0R",B203))))))</f>
        <v>NV</v>
      </c>
      <c r="D203" t="str">
        <f t="shared" si="13"/>
        <v>F</v>
      </c>
      <c r="E203" t="s">
        <v>20</v>
      </c>
      <c r="F203" t="s">
        <v>21</v>
      </c>
      <c r="G203" s="4">
        <v>433406.41</v>
      </c>
      <c r="H203">
        <v>23904</v>
      </c>
      <c r="I203">
        <v>123</v>
      </c>
      <c r="J203" s="2">
        <v>36586</v>
      </c>
      <c r="K203" s="2" t="str">
        <f t="shared" si="14"/>
        <v xml:space="preserve">Personal </v>
      </c>
      <c r="L203" t="s">
        <v>16</v>
      </c>
      <c r="M203" t="s">
        <v>29</v>
      </c>
      <c r="N203" s="5">
        <v>590.4</v>
      </c>
      <c r="O203" s="2">
        <v>35590.400000000001</v>
      </c>
      <c r="P203" t="str">
        <f t="shared" si="15"/>
        <v>4 puertas</v>
      </c>
      <c r="Q203" s="5">
        <f t="shared" si="16"/>
        <v>-35590.400000000001</v>
      </c>
    </row>
    <row r="204" spans="1:17" x14ac:dyDescent="0.35">
      <c r="A204" t="s">
        <v>241</v>
      </c>
      <c r="B204" t="s">
        <v>19</v>
      </c>
      <c r="C204" t="str">
        <f>IF(B204="Washington","WA",IF(B204="Arizona","AR",IF(B204="Nevada","NV",IF(B204="Cali","CA",IF(B204="California","CA",IF(B204="Oregon","0R",B204))))))</f>
        <v>AR</v>
      </c>
      <c r="D204" t="str">
        <f t="shared" si="13"/>
        <v>F</v>
      </c>
      <c r="E204" t="s">
        <v>20</v>
      </c>
      <c r="F204" t="s">
        <v>31</v>
      </c>
      <c r="G204" s="4">
        <v>279974.78999999998</v>
      </c>
      <c r="H204">
        <v>65351</v>
      </c>
      <c r="I204">
        <v>69</v>
      </c>
      <c r="J204" s="2">
        <v>0</v>
      </c>
      <c r="K204" s="2" t="str">
        <f t="shared" si="14"/>
        <v>Corporate</v>
      </c>
      <c r="L204" t="s">
        <v>28</v>
      </c>
      <c r="M204" t="s">
        <v>17</v>
      </c>
      <c r="N204" s="5">
        <v>481.02751599999999</v>
      </c>
      <c r="O204" s="2">
        <v>35481.027516000002</v>
      </c>
      <c r="P204" t="str">
        <f t="shared" si="15"/>
        <v>2 puertas</v>
      </c>
      <c r="Q204" s="5">
        <f t="shared" si="16"/>
        <v>-35481.027516000002</v>
      </c>
    </row>
    <row r="205" spans="1:17" x14ac:dyDescent="0.35">
      <c r="A205" t="s">
        <v>242</v>
      </c>
      <c r="B205" t="s">
        <v>26</v>
      </c>
      <c r="C205" t="str">
        <f>IF(B205="Washington","WA",IF(B205="Arizona","AR",IF(B205="Nevada","NV",IF(B205="Cali","CA",IF(B205="California","CA",IF(B205="Oregon","0R",B205))))))</f>
        <v>CA</v>
      </c>
      <c r="D205" t="str">
        <f t="shared" si="13"/>
        <v>M</v>
      </c>
      <c r="E205" t="s">
        <v>27</v>
      </c>
      <c r="F205" t="s">
        <v>35</v>
      </c>
      <c r="G205" s="4">
        <v>792313.66</v>
      </c>
      <c r="H205">
        <v>0</v>
      </c>
      <c r="I205">
        <v>113</v>
      </c>
      <c r="J205" s="2">
        <v>0</v>
      </c>
      <c r="K205" s="2" t="str">
        <f t="shared" si="14"/>
        <v xml:space="preserve">Personal </v>
      </c>
      <c r="L205" t="s">
        <v>16</v>
      </c>
      <c r="M205" t="s">
        <v>29</v>
      </c>
      <c r="N205" s="5">
        <v>1124.4277340000001</v>
      </c>
      <c r="O205" s="2">
        <v>36124.427733999997</v>
      </c>
      <c r="P205" t="str">
        <f t="shared" si="15"/>
        <v>4 puertas</v>
      </c>
      <c r="Q205" s="5">
        <f t="shared" si="16"/>
        <v>-36124.427733999997</v>
      </c>
    </row>
    <row r="206" spans="1:17" x14ac:dyDescent="0.35">
      <c r="A206" t="s">
        <v>243</v>
      </c>
      <c r="B206" t="s">
        <v>26</v>
      </c>
      <c r="C206" t="str">
        <f>IF(B206="Washington","WA",IF(B206="Arizona","AR",IF(B206="Nevada","NV",IF(B206="Cali","CA",IF(B206="California","CA",IF(B206="Oregon","0R",B206))))))</f>
        <v>CA</v>
      </c>
      <c r="D206" t="str">
        <f t="shared" si="13"/>
        <v>M</v>
      </c>
      <c r="E206" t="s">
        <v>27</v>
      </c>
      <c r="F206" t="s">
        <v>31</v>
      </c>
      <c r="G206" s="4">
        <v>368811.09</v>
      </c>
      <c r="H206">
        <v>0</v>
      </c>
      <c r="I206">
        <v>63</v>
      </c>
      <c r="J206" s="2">
        <v>36586</v>
      </c>
      <c r="K206" s="2" t="str">
        <f t="shared" si="14"/>
        <v xml:space="preserve">Personal </v>
      </c>
      <c r="L206" t="s">
        <v>16</v>
      </c>
      <c r="M206" t="s">
        <v>17</v>
      </c>
      <c r="N206" s="5">
        <v>669.68200100000001</v>
      </c>
      <c r="O206" s="2">
        <v>35669.682001000001</v>
      </c>
      <c r="P206" t="str">
        <f t="shared" si="15"/>
        <v>2 puertas</v>
      </c>
      <c r="Q206" s="5">
        <f t="shared" si="16"/>
        <v>-35669.682001000001</v>
      </c>
    </row>
    <row r="207" spans="1:17" x14ac:dyDescent="0.35">
      <c r="A207" t="s">
        <v>244</v>
      </c>
      <c r="B207" t="s">
        <v>26</v>
      </c>
      <c r="C207" t="str">
        <f>IF(B207="Washington","WA",IF(B207="Arizona","AR",IF(B207="Nevada","NV",IF(B207="Cali","CA",IF(B207="California","CA",IF(B207="Oregon","0R",B207))))))</f>
        <v>CA</v>
      </c>
      <c r="D207" t="str">
        <f t="shared" si="13"/>
        <v>M</v>
      </c>
      <c r="E207" t="s">
        <v>27</v>
      </c>
      <c r="F207" t="s">
        <v>35</v>
      </c>
      <c r="G207" s="4">
        <v>1206745.6000000001</v>
      </c>
      <c r="H207">
        <v>0</v>
      </c>
      <c r="I207">
        <v>116</v>
      </c>
      <c r="J207" s="2">
        <v>0</v>
      </c>
      <c r="K207" s="2" t="str">
        <f t="shared" si="14"/>
        <v xml:space="preserve">Personal </v>
      </c>
      <c r="L207" t="s">
        <v>16</v>
      </c>
      <c r="M207" t="s">
        <v>29</v>
      </c>
      <c r="N207" s="5">
        <v>1284.093173</v>
      </c>
      <c r="O207" s="2">
        <v>36284.093173000001</v>
      </c>
      <c r="P207" t="str">
        <f t="shared" si="15"/>
        <v>4 puertas</v>
      </c>
      <c r="Q207" s="5">
        <f t="shared" si="16"/>
        <v>-36284.093173000001</v>
      </c>
    </row>
    <row r="208" spans="1:17" x14ac:dyDescent="0.35">
      <c r="A208" t="s">
        <v>245</v>
      </c>
      <c r="B208" t="s">
        <v>26</v>
      </c>
      <c r="C208" t="str">
        <f>IF(B208="Washington","WA",IF(B208="Arizona","AR",IF(B208="Nevada","NV",IF(B208="Cali","CA",IF(B208="California","CA",IF(B208="Oregon","0R",B208))))))</f>
        <v>CA</v>
      </c>
      <c r="D208" t="str">
        <f t="shared" si="13"/>
        <v>F</v>
      </c>
      <c r="E208" t="s">
        <v>20</v>
      </c>
      <c r="F208" t="s">
        <v>35</v>
      </c>
      <c r="G208" s="4">
        <v>292497.67</v>
      </c>
      <c r="H208">
        <v>64459</v>
      </c>
      <c r="I208">
        <v>72</v>
      </c>
      <c r="J208" s="2">
        <v>0</v>
      </c>
      <c r="K208" s="2" t="str">
        <f t="shared" si="14"/>
        <v xml:space="preserve">Personal </v>
      </c>
      <c r="L208" t="s">
        <v>16</v>
      </c>
      <c r="M208" t="s">
        <v>17</v>
      </c>
      <c r="N208" s="5">
        <v>240.259479</v>
      </c>
      <c r="O208" s="2">
        <v>35240.259479</v>
      </c>
      <c r="P208" t="str">
        <f t="shared" si="15"/>
        <v>2 puertas</v>
      </c>
      <c r="Q208" s="5">
        <f t="shared" si="16"/>
        <v>-35240.259479</v>
      </c>
    </row>
    <row r="209" spans="1:17" x14ac:dyDescent="0.35">
      <c r="A209" t="s">
        <v>246</v>
      </c>
      <c r="B209" t="s">
        <v>26</v>
      </c>
      <c r="C209" t="str">
        <f>IF(B209="Washington","WA",IF(B209="Arizona","AR",IF(B209="Nevada","NV",IF(B209="Cali","CA",IF(B209="California","CA",IF(B209="Oregon","0R",B209))))))</f>
        <v>CA</v>
      </c>
      <c r="D209" t="str">
        <f t="shared" si="13"/>
        <v>M</v>
      </c>
      <c r="E209" t="s">
        <v>27</v>
      </c>
      <c r="F209" t="s">
        <v>35</v>
      </c>
      <c r="G209" s="4">
        <v>1501409.27</v>
      </c>
      <c r="H209">
        <v>32961</v>
      </c>
      <c r="I209">
        <v>190</v>
      </c>
      <c r="J209" s="2">
        <v>0</v>
      </c>
      <c r="K209" s="2" t="str">
        <f t="shared" si="14"/>
        <v>Corporate</v>
      </c>
      <c r="L209" t="s">
        <v>28</v>
      </c>
      <c r="M209" t="s">
        <v>29</v>
      </c>
      <c r="N209" s="5">
        <v>912</v>
      </c>
      <c r="O209" s="2">
        <v>35912</v>
      </c>
      <c r="P209" t="str">
        <f t="shared" si="15"/>
        <v>4 puertas</v>
      </c>
      <c r="Q209" s="5">
        <f t="shared" si="16"/>
        <v>-35912</v>
      </c>
    </row>
    <row r="210" spans="1:17" x14ac:dyDescent="0.35">
      <c r="A210" t="s">
        <v>247</v>
      </c>
      <c r="B210" t="s">
        <v>33</v>
      </c>
      <c r="C210" t="str">
        <f>IF(B210="Washington","WA",IF(B210="Arizona","AR",IF(B210="Nevada","NV",IF(B210="Cali","CA",IF(B210="California","CA",IF(B210="Oregon","0R",B210))))))</f>
        <v>0R</v>
      </c>
      <c r="D210" t="str">
        <f t="shared" si="13"/>
        <v>F</v>
      </c>
      <c r="E210" t="s">
        <v>20</v>
      </c>
      <c r="F210" t="s">
        <v>31</v>
      </c>
      <c r="G210" s="4">
        <v>927723.38</v>
      </c>
      <c r="H210">
        <v>71416</v>
      </c>
      <c r="I210">
        <v>116</v>
      </c>
      <c r="J210" s="2">
        <v>0</v>
      </c>
      <c r="K210" s="2" t="str">
        <f t="shared" si="14"/>
        <v>Corporate</v>
      </c>
      <c r="L210" t="s">
        <v>28</v>
      </c>
      <c r="M210" t="s">
        <v>29</v>
      </c>
      <c r="N210" s="5">
        <v>556.79999999999995</v>
      </c>
      <c r="O210" s="2">
        <v>35556.800000000003</v>
      </c>
      <c r="P210" t="str">
        <f t="shared" si="15"/>
        <v>4 puertas</v>
      </c>
      <c r="Q210" s="5">
        <f t="shared" si="16"/>
        <v>-35556.800000000003</v>
      </c>
    </row>
    <row r="211" spans="1:17" x14ac:dyDescent="0.35">
      <c r="A211" t="s">
        <v>248</v>
      </c>
      <c r="B211" t="s">
        <v>102</v>
      </c>
      <c r="C211" t="str">
        <f>IF(B211="Washington","WA",IF(B211="Arizona","AR",IF(B211="Nevada","NV",IF(B211="Cali","CA",IF(B211="California","CA",IF(B211="Oregon","0R",B211))))))</f>
        <v>WA</v>
      </c>
      <c r="D211" t="str">
        <f t="shared" si="13"/>
        <v>F</v>
      </c>
      <c r="E211" t="s">
        <v>20</v>
      </c>
      <c r="F211" t="s">
        <v>21</v>
      </c>
      <c r="G211" s="4">
        <v>627412.39</v>
      </c>
      <c r="H211">
        <v>68964</v>
      </c>
      <c r="I211">
        <v>78</v>
      </c>
      <c r="J211" s="2">
        <v>0</v>
      </c>
      <c r="K211" s="2" t="str">
        <f t="shared" si="14"/>
        <v xml:space="preserve">Personal </v>
      </c>
      <c r="L211" t="s">
        <v>16</v>
      </c>
      <c r="M211" t="s">
        <v>17</v>
      </c>
      <c r="N211" s="5">
        <v>115.086827</v>
      </c>
      <c r="O211" s="2">
        <v>35115.086826999999</v>
      </c>
      <c r="P211" t="str">
        <f t="shared" si="15"/>
        <v>2 puertas</v>
      </c>
      <c r="Q211" s="5">
        <f t="shared" si="16"/>
        <v>-35115.086826999999</v>
      </c>
    </row>
    <row r="212" spans="1:17" x14ac:dyDescent="0.35">
      <c r="A212" t="s">
        <v>249</v>
      </c>
      <c r="B212" t="s">
        <v>48</v>
      </c>
      <c r="C212" t="str">
        <f>IF(B212="Washington","WA",IF(B212="Arizona","AR",IF(B212="Nevada","NV",IF(B212="Cali","CA",IF(B212="California","CA",IF(B212="Oregon","0R",B212))))))</f>
        <v>CA</v>
      </c>
      <c r="D212" t="str">
        <f t="shared" si="13"/>
        <v>M</v>
      </c>
      <c r="E212" t="s">
        <v>27</v>
      </c>
      <c r="F212" t="s">
        <v>31</v>
      </c>
      <c r="G212" s="4">
        <v>388664.74</v>
      </c>
      <c r="H212">
        <v>78108</v>
      </c>
      <c r="I212">
        <v>98</v>
      </c>
      <c r="J212" s="2">
        <v>0</v>
      </c>
      <c r="K212" s="2" t="str">
        <f t="shared" si="14"/>
        <v xml:space="preserve">Personal </v>
      </c>
      <c r="L212" t="s">
        <v>16</v>
      </c>
      <c r="M212" t="s">
        <v>24</v>
      </c>
      <c r="N212" s="5">
        <v>470.4</v>
      </c>
      <c r="O212" s="2">
        <v>35470.400000000001</v>
      </c>
      <c r="P212" t="str">
        <f t="shared" si="15"/>
        <v>2 puertas</v>
      </c>
      <c r="Q212" s="5">
        <f t="shared" si="16"/>
        <v>-35470.400000000001</v>
      </c>
    </row>
    <row r="213" spans="1:17" x14ac:dyDescent="0.35">
      <c r="A213" t="s">
        <v>250</v>
      </c>
      <c r="B213" t="s">
        <v>48</v>
      </c>
      <c r="C213" t="str">
        <f>IF(B213="Washington","WA",IF(B213="Arizona","AR",IF(B213="Nevada","NV",IF(B213="Cali","CA",IF(B213="California","CA",IF(B213="Oregon","0R",B213))))))</f>
        <v>CA</v>
      </c>
      <c r="D213" t="str">
        <f t="shared" si="13"/>
        <v>M</v>
      </c>
      <c r="E213" t="s">
        <v>27</v>
      </c>
      <c r="F213" t="s">
        <v>35</v>
      </c>
      <c r="G213" s="4">
        <v>438627.76</v>
      </c>
      <c r="H213">
        <v>10621</v>
      </c>
      <c r="I213">
        <v>67</v>
      </c>
      <c r="J213" s="2">
        <v>0</v>
      </c>
      <c r="K213" s="2" t="str">
        <f>LEFT(L213,8)</f>
        <v xml:space="preserve">Special </v>
      </c>
      <c r="L213" t="s">
        <v>39</v>
      </c>
      <c r="M213" t="s">
        <v>17</v>
      </c>
      <c r="N213" s="5">
        <v>321.60000000000002</v>
      </c>
      <c r="O213" s="2">
        <v>35321.599999999999</v>
      </c>
      <c r="P213" t="str">
        <f t="shared" si="15"/>
        <v>2 puertas</v>
      </c>
      <c r="Q213" s="5">
        <f t="shared" si="16"/>
        <v>-35321.599999999999</v>
      </c>
    </row>
    <row r="214" spans="1:17" x14ac:dyDescent="0.35">
      <c r="A214" t="s">
        <v>251</v>
      </c>
      <c r="B214" t="s">
        <v>102</v>
      </c>
      <c r="C214" t="str">
        <f>IF(B214="Washington","WA",IF(B214="Arizona","AR",IF(B214="Nevada","NV",IF(B214="Cali","CA",IF(B214="California","CA",IF(B214="Oregon","0R",B214))))))</f>
        <v>WA</v>
      </c>
      <c r="D214" t="str">
        <f t="shared" si="13"/>
        <v>M</v>
      </c>
      <c r="E214" t="s">
        <v>27</v>
      </c>
      <c r="F214" t="s">
        <v>35</v>
      </c>
      <c r="G214" s="4">
        <v>1136526.77</v>
      </c>
      <c r="H214">
        <v>84910</v>
      </c>
      <c r="I214">
        <v>95</v>
      </c>
      <c r="J214" s="2">
        <v>0</v>
      </c>
      <c r="K214" s="2" t="str">
        <f t="shared" si="14"/>
        <v>Corporate</v>
      </c>
      <c r="L214" t="s">
        <v>28</v>
      </c>
      <c r="M214" t="s">
        <v>24</v>
      </c>
      <c r="N214" s="5">
        <v>383.16747099999998</v>
      </c>
      <c r="O214" s="2">
        <v>35383.167471000001</v>
      </c>
      <c r="P214" t="str">
        <f t="shared" si="15"/>
        <v>2 puertas</v>
      </c>
      <c r="Q214" s="5">
        <f t="shared" si="16"/>
        <v>-35383.167471000001</v>
      </c>
    </row>
    <row r="215" spans="1:17" x14ac:dyDescent="0.35">
      <c r="A215" t="s">
        <v>252</v>
      </c>
      <c r="B215" t="s">
        <v>48</v>
      </c>
      <c r="C215" t="str">
        <f>IF(B215="Washington","WA",IF(B215="Arizona","AR",IF(B215="Nevada","NV",IF(B215="Cali","CA",IF(B215="California","CA",IF(B215="Oregon","0R",B215))))))</f>
        <v>CA</v>
      </c>
      <c r="D215" t="str">
        <f t="shared" si="13"/>
        <v>F</v>
      </c>
      <c r="E215" t="s">
        <v>193</v>
      </c>
      <c r="F215" t="s">
        <v>31</v>
      </c>
      <c r="G215" s="4">
        <v>561096.43000000005</v>
      </c>
      <c r="H215">
        <v>77493</v>
      </c>
      <c r="I215">
        <v>70</v>
      </c>
      <c r="J215" s="2">
        <v>0</v>
      </c>
      <c r="K215" s="2" t="str">
        <f>LEFT(L215,8)</f>
        <v xml:space="preserve">Special </v>
      </c>
      <c r="L215" t="s">
        <v>39</v>
      </c>
      <c r="M215" t="s">
        <v>17</v>
      </c>
      <c r="N215" s="5">
        <v>307.96329100000003</v>
      </c>
      <c r="O215" s="2">
        <v>35307.963291</v>
      </c>
      <c r="P215" t="str">
        <f t="shared" si="15"/>
        <v>2 puertas</v>
      </c>
      <c r="Q215" s="5">
        <f t="shared" si="16"/>
        <v>-35307.963291</v>
      </c>
    </row>
    <row r="216" spans="1:17" x14ac:dyDescent="0.35">
      <c r="A216" t="s">
        <v>253</v>
      </c>
      <c r="B216" t="s">
        <v>19</v>
      </c>
      <c r="C216" t="str">
        <f>IF(B216="Washington","WA",IF(B216="Arizona","AR",IF(B216="Nevada","NV",IF(B216="Cali","CA",IF(B216="California","CA",IF(B216="Oregon","0R",B216))))))</f>
        <v>AR</v>
      </c>
      <c r="D216" t="str">
        <f t="shared" si="13"/>
        <v>M</v>
      </c>
      <c r="E216" t="s">
        <v>27</v>
      </c>
      <c r="F216" t="s">
        <v>35</v>
      </c>
      <c r="G216" s="4">
        <v>291289.2</v>
      </c>
      <c r="H216">
        <v>81097</v>
      </c>
      <c r="I216">
        <v>74</v>
      </c>
      <c r="J216" s="2">
        <v>0</v>
      </c>
      <c r="K216" s="2" t="str">
        <f t="shared" si="14"/>
        <v xml:space="preserve">Personal </v>
      </c>
      <c r="L216" t="s">
        <v>16</v>
      </c>
      <c r="M216" t="s">
        <v>17</v>
      </c>
      <c r="N216" s="5">
        <v>355.2</v>
      </c>
      <c r="O216" s="2">
        <v>35355.199999999997</v>
      </c>
      <c r="P216" t="str">
        <f t="shared" si="15"/>
        <v>2 puertas</v>
      </c>
      <c r="Q216" s="5">
        <f t="shared" si="16"/>
        <v>-35355.199999999997</v>
      </c>
    </row>
    <row r="217" spans="1:17" x14ac:dyDescent="0.35">
      <c r="A217" t="s">
        <v>254</v>
      </c>
      <c r="B217" t="s">
        <v>33</v>
      </c>
      <c r="C217" t="str">
        <f>IF(B217="Washington","WA",IF(B217="Arizona","AR",IF(B217="Nevada","NV",IF(B217="Cali","CA",IF(B217="California","CA",IF(B217="Oregon","0R",B217))))))</f>
        <v>0R</v>
      </c>
      <c r="D217" t="str">
        <f t="shared" si="13"/>
        <v>F</v>
      </c>
      <c r="E217" t="s">
        <v>193</v>
      </c>
      <c r="F217" t="s">
        <v>35</v>
      </c>
      <c r="G217" s="4">
        <v>691572.99</v>
      </c>
      <c r="H217">
        <v>96610</v>
      </c>
      <c r="I217">
        <v>85</v>
      </c>
      <c r="J217" s="2">
        <v>0</v>
      </c>
      <c r="K217" s="2" t="str">
        <f t="shared" si="14"/>
        <v>Corporate</v>
      </c>
      <c r="L217" t="s">
        <v>28</v>
      </c>
      <c r="M217" t="s">
        <v>17</v>
      </c>
      <c r="N217" s="5">
        <v>520.36475199999995</v>
      </c>
      <c r="O217" s="2">
        <v>35520.364752000001</v>
      </c>
      <c r="P217" t="str">
        <f t="shared" si="15"/>
        <v>2 puertas</v>
      </c>
      <c r="Q217" s="5">
        <f t="shared" si="16"/>
        <v>-35520.364752000001</v>
      </c>
    </row>
    <row r="218" spans="1:17" x14ac:dyDescent="0.35">
      <c r="A218" t="s">
        <v>255</v>
      </c>
      <c r="B218" t="s">
        <v>33</v>
      </c>
      <c r="C218" t="str">
        <f>IF(B218="Washington","WA",IF(B218="Arizona","AR",IF(B218="Nevada","NV",IF(B218="Cali","CA",IF(B218="California","CA",IF(B218="Oregon","0R",B218))))))</f>
        <v>0R</v>
      </c>
      <c r="D218" t="str">
        <f t="shared" si="13"/>
        <v>M</v>
      </c>
      <c r="E218" t="s">
        <v>27</v>
      </c>
      <c r="F218" t="s">
        <v>35</v>
      </c>
      <c r="G218" s="4">
        <v>626266.32999999996</v>
      </c>
      <c r="H218">
        <v>30110</v>
      </c>
      <c r="I218">
        <v>159</v>
      </c>
      <c r="J218" s="2">
        <v>0</v>
      </c>
      <c r="K218" s="2" t="str">
        <f t="shared" si="14"/>
        <v>Corporate</v>
      </c>
      <c r="L218" t="s">
        <v>28</v>
      </c>
      <c r="M218" t="s">
        <v>78</v>
      </c>
      <c r="N218" s="5">
        <v>466.436375</v>
      </c>
      <c r="O218" s="2">
        <v>35466.436374999997</v>
      </c>
      <c r="P218" t="str">
        <f t="shared" si="15"/>
        <v>2 puertas</v>
      </c>
      <c r="Q218" s="5">
        <f t="shared" si="16"/>
        <v>-35466.436374999997</v>
      </c>
    </row>
    <row r="219" spans="1:17" x14ac:dyDescent="0.35">
      <c r="A219" t="s">
        <v>256</v>
      </c>
      <c r="B219" t="s">
        <v>33</v>
      </c>
      <c r="C219" t="str">
        <f>IF(B219="Washington","WA",IF(B219="Arizona","AR",IF(B219="Nevada","NV",IF(B219="Cali","CA",IF(B219="California","CA",IF(B219="Oregon","0R",B219))))))</f>
        <v>0R</v>
      </c>
      <c r="D219" t="str">
        <f t="shared" si="13"/>
        <v>F</v>
      </c>
      <c r="E219" t="s">
        <v>193</v>
      </c>
      <c r="F219" t="s">
        <v>31</v>
      </c>
      <c r="G219" s="4">
        <v>650339.69999999995</v>
      </c>
      <c r="H219">
        <v>22081</v>
      </c>
      <c r="I219">
        <v>84</v>
      </c>
      <c r="J219" s="2">
        <v>0</v>
      </c>
      <c r="K219" s="2" t="str">
        <f>LEFT(L219,8)</f>
        <v xml:space="preserve">Special </v>
      </c>
      <c r="L219" t="s">
        <v>39</v>
      </c>
      <c r="M219" t="s">
        <v>24</v>
      </c>
      <c r="N219" s="5">
        <v>451.67030899999997</v>
      </c>
      <c r="O219" s="2">
        <v>35451.670309000001</v>
      </c>
      <c r="P219" t="str">
        <f t="shared" si="15"/>
        <v>2 puertas</v>
      </c>
      <c r="Q219" s="5">
        <f t="shared" si="16"/>
        <v>-35451.670309000001</v>
      </c>
    </row>
    <row r="220" spans="1:17" x14ac:dyDescent="0.35">
      <c r="A220" t="s">
        <v>257</v>
      </c>
      <c r="B220" t="s">
        <v>102</v>
      </c>
      <c r="C220" t="str">
        <f>IF(B220="Washington","WA",IF(B220="Arizona","AR",IF(B220="Nevada","NV",IF(B220="Cali","CA",IF(B220="California","CA",IF(B220="Oregon","0R",B220))))))</f>
        <v>WA</v>
      </c>
      <c r="D220" t="str">
        <f t="shared" si="13"/>
        <v>F</v>
      </c>
      <c r="E220" t="s">
        <v>193</v>
      </c>
      <c r="F220" t="s">
        <v>31</v>
      </c>
      <c r="G220" s="4">
        <v>800739.94</v>
      </c>
      <c r="H220">
        <v>0</v>
      </c>
      <c r="I220">
        <v>112</v>
      </c>
      <c r="J220" s="2">
        <v>0</v>
      </c>
      <c r="K220" s="2" t="str">
        <f t="shared" si="14"/>
        <v xml:space="preserve">Personal </v>
      </c>
      <c r="L220" t="s">
        <v>16</v>
      </c>
      <c r="M220" t="s">
        <v>78</v>
      </c>
      <c r="N220" s="5">
        <v>537.6</v>
      </c>
      <c r="O220" s="2">
        <v>35537.599999999999</v>
      </c>
      <c r="P220" t="str">
        <f t="shared" si="15"/>
        <v>2 puertas</v>
      </c>
      <c r="Q220" s="5">
        <f t="shared" si="16"/>
        <v>-35537.599999999999</v>
      </c>
    </row>
    <row r="221" spans="1:17" x14ac:dyDescent="0.35">
      <c r="A221" t="s">
        <v>258</v>
      </c>
      <c r="B221" t="s">
        <v>48</v>
      </c>
      <c r="C221" t="str">
        <f>IF(B221="Washington","WA",IF(B221="Arizona","AR",IF(B221="Nevada","NV",IF(B221="Cali","CA",IF(B221="California","CA",IF(B221="Oregon","0R",B221))))))</f>
        <v>CA</v>
      </c>
      <c r="D221" t="str">
        <f t="shared" si="13"/>
        <v>M</v>
      </c>
      <c r="E221" t="s">
        <v>27</v>
      </c>
      <c r="F221" t="s">
        <v>35</v>
      </c>
      <c r="G221" s="4">
        <v>292991.65000000002</v>
      </c>
      <c r="H221">
        <v>98473</v>
      </c>
      <c r="I221">
        <v>72</v>
      </c>
      <c r="J221" s="2">
        <v>0</v>
      </c>
      <c r="K221" s="2" t="str">
        <f t="shared" si="14"/>
        <v xml:space="preserve">Personal </v>
      </c>
      <c r="L221" t="s">
        <v>16</v>
      </c>
      <c r="M221" t="s">
        <v>17</v>
      </c>
      <c r="N221" s="5">
        <v>345.6</v>
      </c>
      <c r="O221" s="2">
        <v>35345.599999999999</v>
      </c>
      <c r="P221" t="str">
        <f t="shared" si="15"/>
        <v>2 puertas</v>
      </c>
      <c r="Q221" s="5">
        <f t="shared" si="16"/>
        <v>-35345.599999999999</v>
      </c>
    </row>
    <row r="222" spans="1:17" x14ac:dyDescent="0.35">
      <c r="A222" t="s">
        <v>259</v>
      </c>
      <c r="B222" t="s">
        <v>33</v>
      </c>
      <c r="C222" t="str">
        <f>IF(B222="Washington","WA",IF(B222="Arizona","AR",IF(B222="Nevada","NV",IF(B222="Cali","CA",IF(B222="California","CA",IF(B222="Oregon","0R",B222))))))</f>
        <v>0R</v>
      </c>
      <c r="D222" t="str">
        <f t="shared" si="13"/>
        <v>F</v>
      </c>
      <c r="E222" t="s">
        <v>193</v>
      </c>
      <c r="F222" t="s">
        <v>21</v>
      </c>
      <c r="G222" s="4">
        <v>596955.30000000005</v>
      </c>
      <c r="H222">
        <v>97431</v>
      </c>
      <c r="I222">
        <v>74</v>
      </c>
      <c r="J222" s="2">
        <v>0</v>
      </c>
      <c r="K222" s="2" t="str">
        <f t="shared" si="14"/>
        <v xml:space="preserve">Personal </v>
      </c>
      <c r="L222" t="s">
        <v>16</v>
      </c>
      <c r="M222" t="s">
        <v>17</v>
      </c>
      <c r="N222" s="5">
        <v>355.2</v>
      </c>
      <c r="O222" s="2">
        <v>35355.199999999997</v>
      </c>
      <c r="P222" t="str">
        <f t="shared" si="15"/>
        <v>2 puertas</v>
      </c>
      <c r="Q222" s="5">
        <f t="shared" si="16"/>
        <v>-35355.199999999997</v>
      </c>
    </row>
    <row r="223" spans="1:17" x14ac:dyDescent="0.35">
      <c r="A223" t="s">
        <v>260</v>
      </c>
      <c r="B223" t="s">
        <v>48</v>
      </c>
      <c r="C223" t="str">
        <f>IF(B223="Washington","WA",IF(B223="Arizona","AR",IF(B223="Nevada","NV",IF(B223="Cali","CA",IF(B223="California","CA",IF(B223="Oregon","0R",B223))))))</f>
        <v>CA</v>
      </c>
      <c r="D223" t="str">
        <f t="shared" si="13"/>
        <v>M</v>
      </c>
      <c r="E223" t="s">
        <v>27</v>
      </c>
      <c r="F223" t="s">
        <v>21</v>
      </c>
      <c r="G223" s="4">
        <v>547315.99</v>
      </c>
      <c r="H223">
        <v>93870</v>
      </c>
      <c r="I223">
        <v>69</v>
      </c>
      <c r="J223" s="2">
        <v>0</v>
      </c>
      <c r="K223" s="2" t="str">
        <f t="shared" si="14"/>
        <v xml:space="preserve">Personal </v>
      </c>
      <c r="L223" t="s">
        <v>16</v>
      </c>
      <c r="M223" t="s">
        <v>17</v>
      </c>
      <c r="N223" s="5">
        <v>331.2</v>
      </c>
      <c r="O223" s="2">
        <v>35331.199999999997</v>
      </c>
      <c r="P223" t="str">
        <f t="shared" si="15"/>
        <v>2 puertas</v>
      </c>
      <c r="Q223" s="5">
        <f t="shared" si="16"/>
        <v>-35331.199999999997</v>
      </c>
    </row>
    <row r="224" spans="1:17" x14ac:dyDescent="0.35">
      <c r="A224" t="s">
        <v>261</v>
      </c>
      <c r="B224" t="s">
        <v>23</v>
      </c>
      <c r="C224" t="str">
        <f>IF(B224="Washington","WA",IF(B224="Arizona","AR",IF(B224="Nevada","NV",IF(B224="Cali","CA",IF(B224="California","CA",IF(B224="Oregon","0R",B224))))))</f>
        <v>NV</v>
      </c>
      <c r="D224" t="str">
        <f t="shared" si="13"/>
        <v>M</v>
      </c>
      <c r="E224" t="s">
        <v>27</v>
      </c>
      <c r="F224" t="s">
        <v>31</v>
      </c>
      <c r="G224" s="4">
        <v>564539.67000000004</v>
      </c>
      <c r="H224">
        <v>50366</v>
      </c>
      <c r="I224">
        <v>72</v>
      </c>
      <c r="J224" s="2">
        <v>0</v>
      </c>
      <c r="K224" s="2" t="str">
        <f t="shared" si="14"/>
        <v xml:space="preserve">Personal </v>
      </c>
      <c r="L224" t="s">
        <v>16</v>
      </c>
      <c r="M224" t="s">
        <v>17</v>
      </c>
      <c r="N224" s="5">
        <v>428.73465599999997</v>
      </c>
      <c r="O224" s="2">
        <v>35428.734656000001</v>
      </c>
      <c r="P224" t="str">
        <f t="shared" si="15"/>
        <v>2 puertas</v>
      </c>
      <c r="Q224" s="5">
        <f t="shared" si="16"/>
        <v>-35428.734656000001</v>
      </c>
    </row>
    <row r="225" spans="1:17" x14ac:dyDescent="0.35">
      <c r="A225" t="s">
        <v>262</v>
      </c>
      <c r="B225" t="s">
        <v>102</v>
      </c>
      <c r="C225" t="str">
        <f>IF(B225="Washington","WA",IF(B225="Arizona","AR",IF(B225="Nevada","NV",IF(B225="Cali","CA",IF(B225="California","CA",IF(B225="Oregon","0R",B225))))))</f>
        <v>WA</v>
      </c>
      <c r="D225" t="str">
        <f t="shared" si="13"/>
        <v>M</v>
      </c>
      <c r="E225" t="s">
        <v>27</v>
      </c>
      <c r="F225" t="s">
        <v>31</v>
      </c>
      <c r="G225" s="4">
        <v>636926.24</v>
      </c>
      <c r="H225">
        <v>34498</v>
      </c>
      <c r="I225">
        <v>83</v>
      </c>
      <c r="J225" s="2">
        <v>0</v>
      </c>
      <c r="K225" s="2" t="str">
        <f t="shared" si="14"/>
        <v xml:space="preserve">Personal </v>
      </c>
      <c r="L225" t="s">
        <v>16</v>
      </c>
      <c r="M225" t="s">
        <v>24</v>
      </c>
      <c r="N225" s="5">
        <v>398.4</v>
      </c>
      <c r="O225" s="2">
        <v>35398.400000000001</v>
      </c>
      <c r="P225" t="str">
        <f t="shared" si="15"/>
        <v>2 puertas</v>
      </c>
      <c r="Q225" s="5">
        <f t="shared" si="16"/>
        <v>-35398.400000000001</v>
      </c>
    </row>
    <row r="226" spans="1:17" x14ac:dyDescent="0.35">
      <c r="A226" t="s">
        <v>263</v>
      </c>
      <c r="B226" t="s">
        <v>33</v>
      </c>
      <c r="C226" t="str">
        <f>IF(B226="Washington","WA",IF(B226="Arizona","AR",IF(B226="Nevada","NV",IF(B226="Cali","CA",IF(B226="California","CA",IF(B226="Oregon","0R",B226))))))</f>
        <v>0R</v>
      </c>
      <c r="D226" t="str">
        <f t="shared" si="13"/>
        <v>F</v>
      </c>
      <c r="E226" t="s">
        <v>193</v>
      </c>
      <c r="F226" t="s">
        <v>35</v>
      </c>
      <c r="G226" s="4">
        <v>1183376.73</v>
      </c>
      <c r="H226">
        <v>16552</v>
      </c>
      <c r="I226">
        <v>103</v>
      </c>
      <c r="J226" s="2">
        <v>0</v>
      </c>
      <c r="K226" s="2" t="str">
        <f t="shared" si="14"/>
        <v xml:space="preserve">Personal </v>
      </c>
      <c r="L226" t="s">
        <v>16</v>
      </c>
      <c r="M226" t="s">
        <v>29</v>
      </c>
      <c r="N226" s="5">
        <v>494.4</v>
      </c>
      <c r="O226" s="2">
        <v>35494.400000000001</v>
      </c>
      <c r="P226" t="str">
        <f t="shared" si="15"/>
        <v>4 puertas</v>
      </c>
      <c r="Q226" s="5">
        <f t="shared" si="16"/>
        <v>-35494.400000000001</v>
      </c>
    </row>
    <row r="227" spans="1:17" x14ac:dyDescent="0.35">
      <c r="A227" t="s">
        <v>264</v>
      </c>
      <c r="B227" t="s">
        <v>33</v>
      </c>
      <c r="C227" t="str">
        <f>IF(B227="Washington","WA",IF(B227="Arizona","AR",IF(B227="Nevada","NV",IF(B227="Cali","CA",IF(B227="California","CA",IF(B227="Oregon","0R",B227))))))</f>
        <v>0R</v>
      </c>
      <c r="D227" t="str">
        <f t="shared" si="13"/>
        <v>F</v>
      </c>
      <c r="E227" t="s">
        <v>193</v>
      </c>
      <c r="F227" t="s">
        <v>35</v>
      </c>
      <c r="G227" s="4">
        <v>612110.79</v>
      </c>
      <c r="H227">
        <v>26787</v>
      </c>
      <c r="I227">
        <v>77</v>
      </c>
      <c r="J227" s="2">
        <v>0</v>
      </c>
      <c r="K227" s="2" t="str">
        <f t="shared" si="14"/>
        <v xml:space="preserve">Personal </v>
      </c>
      <c r="L227" t="s">
        <v>16</v>
      </c>
      <c r="M227" t="s">
        <v>17</v>
      </c>
      <c r="N227" s="5">
        <v>369.6</v>
      </c>
      <c r="O227" s="2">
        <v>35369.599999999999</v>
      </c>
      <c r="P227" t="str">
        <f t="shared" si="15"/>
        <v>2 puertas</v>
      </c>
      <c r="Q227" s="5">
        <f t="shared" si="16"/>
        <v>-35369.599999999999</v>
      </c>
    </row>
    <row r="228" spans="1:17" x14ac:dyDescent="0.35">
      <c r="A228" t="s">
        <v>265</v>
      </c>
      <c r="B228" t="s">
        <v>23</v>
      </c>
      <c r="C228" t="str">
        <f>IF(B228="Washington","WA",IF(B228="Arizona","AR",IF(B228="Nevada","NV",IF(B228="Cali","CA",IF(B228="California","CA",IF(B228="Oregon","0R",B228))))))</f>
        <v>NV</v>
      </c>
      <c r="D228" t="str">
        <f t="shared" si="13"/>
        <v>M</v>
      </c>
      <c r="E228" t="s">
        <v>27</v>
      </c>
      <c r="F228" t="s">
        <v>35</v>
      </c>
      <c r="G228" s="4">
        <v>515936.97</v>
      </c>
      <c r="H228">
        <v>0</v>
      </c>
      <c r="I228">
        <v>74</v>
      </c>
      <c r="J228" s="2">
        <v>0</v>
      </c>
      <c r="K228" s="2" t="str">
        <f t="shared" si="14"/>
        <v xml:space="preserve">Personal </v>
      </c>
      <c r="L228" t="s">
        <v>16</v>
      </c>
      <c r="M228" t="s">
        <v>24</v>
      </c>
      <c r="N228" s="5">
        <v>831.75283899999999</v>
      </c>
      <c r="O228" s="2">
        <v>35831.752839000001</v>
      </c>
      <c r="P228" t="str">
        <f t="shared" si="15"/>
        <v>2 puertas</v>
      </c>
      <c r="Q228" s="5">
        <f t="shared" si="16"/>
        <v>-35831.752839000001</v>
      </c>
    </row>
    <row r="229" spans="1:17" x14ac:dyDescent="0.35">
      <c r="A229" t="s">
        <v>266</v>
      </c>
      <c r="B229" t="s">
        <v>23</v>
      </c>
      <c r="C229" t="str">
        <f>IF(B229="Washington","WA",IF(B229="Arizona","AR",IF(B229="Nevada","NV",IF(B229="Cali","CA",IF(B229="California","CA",IF(B229="Oregon","0R",B229))))))</f>
        <v>NV</v>
      </c>
      <c r="D229" t="str">
        <f t="shared" si="13"/>
        <v>F</v>
      </c>
      <c r="E229" t="s">
        <v>193</v>
      </c>
      <c r="F229" t="s">
        <v>31</v>
      </c>
      <c r="G229" s="4">
        <v>251459.20000000001</v>
      </c>
      <c r="H229">
        <v>43860</v>
      </c>
      <c r="I229">
        <v>65</v>
      </c>
      <c r="J229" s="2">
        <v>0</v>
      </c>
      <c r="K229" s="2" t="str">
        <f t="shared" si="14"/>
        <v>Corporate</v>
      </c>
      <c r="L229" t="s">
        <v>28</v>
      </c>
      <c r="M229" t="s">
        <v>17</v>
      </c>
      <c r="N229" s="5">
        <v>156.12491399999999</v>
      </c>
      <c r="O229" s="2">
        <v>35156.124914</v>
      </c>
      <c r="P229" t="str">
        <f t="shared" si="15"/>
        <v>2 puertas</v>
      </c>
      <c r="Q229" s="5">
        <f t="shared" si="16"/>
        <v>-35156.124914</v>
      </c>
    </row>
    <row r="230" spans="1:17" x14ac:dyDescent="0.35">
      <c r="A230" t="s">
        <v>267</v>
      </c>
      <c r="B230" t="s">
        <v>19</v>
      </c>
      <c r="C230" t="str">
        <f>IF(B230="Washington","WA",IF(B230="Arizona","AR",IF(B230="Nevada","NV",IF(B230="Cali","CA",IF(B230="California","CA",IF(B230="Oregon","0R",B230))))))</f>
        <v>AR</v>
      </c>
      <c r="D230" t="str">
        <f t="shared" si="13"/>
        <v>M</v>
      </c>
      <c r="E230" t="s">
        <v>27</v>
      </c>
      <c r="F230" t="s">
        <v>31</v>
      </c>
      <c r="G230" s="4">
        <v>866861.13</v>
      </c>
      <c r="H230">
        <v>21474</v>
      </c>
      <c r="I230">
        <v>114</v>
      </c>
      <c r="J230" s="2">
        <v>36557</v>
      </c>
      <c r="K230" s="2" t="str">
        <f t="shared" si="14"/>
        <v>Corporate</v>
      </c>
      <c r="L230" t="s">
        <v>28</v>
      </c>
      <c r="M230" t="s">
        <v>29</v>
      </c>
      <c r="N230" s="5">
        <v>373.42818699999998</v>
      </c>
      <c r="O230" s="2">
        <v>35373.428186999998</v>
      </c>
      <c r="P230" t="str">
        <f t="shared" si="15"/>
        <v>4 puertas</v>
      </c>
      <c r="Q230" s="5">
        <f t="shared" si="16"/>
        <v>-35373.428186999998</v>
      </c>
    </row>
    <row r="231" spans="1:17" x14ac:dyDescent="0.35">
      <c r="A231" t="s">
        <v>268</v>
      </c>
      <c r="B231" t="s">
        <v>48</v>
      </c>
      <c r="C231" t="str">
        <f>IF(B231="Washington","WA",IF(B231="Arizona","AR",IF(B231="Nevada","NV",IF(B231="Cali","CA",IF(B231="California","CA",IF(B231="Oregon","0R",B231))))))</f>
        <v>CA</v>
      </c>
      <c r="D231" t="str">
        <f t="shared" si="13"/>
        <v>M</v>
      </c>
      <c r="E231" t="s">
        <v>27</v>
      </c>
      <c r="F231" t="s">
        <v>21</v>
      </c>
      <c r="G231" s="4">
        <v>496096.54</v>
      </c>
      <c r="H231">
        <v>18174</v>
      </c>
      <c r="I231">
        <v>66</v>
      </c>
      <c r="J231" s="2">
        <v>0</v>
      </c>
      <c r="K231" s="2" t="str">
        <f t="shared" si="14"/>
        <v>Corporate</v>
      </c>
      <c r="L231" t="s">
        <v>28</v>
      </c>
      <c r="M231" t="s">
        <v>17</v>
      </c>
      <c r="N231" s="5">
        <v>395.93481500000001</v>
      </c>
      <c r="O231" s="2">
        <v>35395.934815000001</v>
      </c>
      <c r="P231" t="str">
        <f t="shared" si="15"/>
        <v>2 puertas</v>
      </c>
      <c r="Q231" s="5">
        <f t="shared" si="16"/>
        <v>-35395.934815000001</v>
      </c>
    </row>
    <row r="232" spans="1:17" x14ac:dyDescent="0.35">
      <c r="A232" t="s">
        <v>269</v>
      </c>
      <c r="B232" t="s">
        <v>19</v>
      </c>
      <c r="C232" t="str">
        <f>IF(B232="Washington","WA",IF(B232="Arizona","AR",IF(B232="Nevada","NV",IF(B232="Cali","CA",IF(B232="California","CA",IF(B232="Oregon","0R",B232))))))</f>
        <v>AR</v>
      </c>
      <c r="D232" t="str">
        <f t="shared" si="13"/>
        <v>F</v>
      </c>
      <c r="E232" t="s">
        <v>193</v>
      </c>
      <c r="F232" t="s">
        <v>21</v>
      </c>
      <c r="G232" s="4">
        <v>550413.9</v>
      </c>
      <c r="H232">
        <v>0</v>
      </c>
      <c r="I232">
        <v>73</v>
      </c>
      <c r="J232" s="2">
        <v>0</v>
      </c>
      <c r="K232" s="2" t="str">
        <f t="shared" si="14"/>
        <v>Corporate</v>
      </c>
      <c r="L232" t="s">
        <v>28</v>
      </c>
      <c r="M232" t="s">
        <v>17</v>
      </c>
      <c r="N232" s="5">
        <v>350.4</v>
      </c>
      <c r="O232" s="2">
        <v>35350.400000000001</v>
      </c>
      <c r="P232" t="str">
        <f t="shared" si="15"/>
        <v>2 puertas</v>
      </c>
      <c r="Q232" s="5">
        <f t="shared" si="16"/>
        <v>-35350.400000000001</v>
      </c>
    </row>
    <row r="233" spans="1:17" x14ac:dyDescent="0.35">
      <c r="A233" t="s">
        <v>270</v>
      </c>
      <c r="B233" t="s">
        <v>19</v>
      </c>
      <c r="C233" t="str">
        <f>IF(B233="Washington","WA",IF(B233="Arizona","AR",IF(B233="Nevada","NV",IF(B233="Cali","CA",IF(B233="California","CA",IF(B233="Oregon","0R",B233))))))</f>
        <v>AR</v>
      </c>
      <c r="D233" t="str">
        <f t="shared" si="13"/>
        <v>M</v>
      </c>
      <c r="E233" t="s">
        <v>271</v>
      </c>
      <c r="F233" t="s">
        <v>35</v>
      </c>
      <c r="G233" s="4">
        <v>750745.54</v>
      </c>
      <c r="H233">
        <v>60920</v>
      </c>
      <c r="I233">
        <v>64</v>
      </c>
      <c r="J233" s="2">
        <v>0</v>
      </c>
      <c r="K233" s="2" t="str">
        <f t="shared" si="14"/>
        <v xml:space="preserve">Personal </v>
      </c>
      <c r="L233" t="s">
        <v>16</v>
      </c>
      <c r="M233" t="s">
        <v>24</v>
      </c>
      <c r="N233" s="5">
        <v>231.201886</v>
      </c>
      <c r="O233" s="2">
        <v>35231.201886000003</v>
      </c>
      <c r="P233" t="str">
        <f t="shared" si="15"/>
        <v>2 puertas</v>
      </c>
      <c r="Q233" s="5">
        <f t="shared" si="16"/>
        <v>-35231.201886000003</v>
      </c>
    </row>
    <row r="234" spans="1:17" x14ac:dyDescent="0.35">
      <c r="A234" t="s">
        <v>272</v>
      </c>
      <c r="B234" t="s">
        <v>19</v>
      </c>
      <c r="C234" t="str">
        <f>IF(B234="Washington","WA",IF(B234="Arizona","AR",IF(B234="Nevada","NV",IF(B234="Cali","CA",IF(B234="California","CA",IF(B234="Oregon","0R",B234))))))</f>
        <v>AR</v>
      </c>
      <c r="D234" t="str">
        <f t="shared" si="13"/>
        <v>M</v>
      </c>
      <c r="E234" t="s">
        <v>271</v>
      </c>
      <c r="F234" t="s">
        <v>31</v>
      </c>
      <c r="G234" s="4">
        <v>3226985.14</v>
      </c>
      <c r="H234">
        <v>41520</v>
      </c>
      <c r="I234">
        <v>90</v>
      </c>
      <c r="J234" s="2">
        <v>0</v>
      </c>
      <c r="K234" s="2" t="str">
        <f t="shared" si="14"/>
        <v xml:space="preserve">Personal </v>
      </c>
      <c r="L234" t="s">
        <v>16</v>
      </c>
      <c r="M234" t="s">
        <v>17</v>
      </c>
      <c r="N234" s="5">
        <v>289.90410500000002</v>
      </c>
      <c r="O234" s="2">
        <v>35289.904105000001</v>
      </c>
      <c r="P234" t="str">
        <f t="shared" si="15"/>
        <v>2 puertas</v>
      </c>
      <c r="Q234" s="5">
        <f t="shared" si="16"/>
        <v>-35289.904105000001</v>
      </c>
    </row>
    <row r="235" spans="1:17" x14ac:dyDescent="0.35">
      <c r="A235" t="s">
        <v>273</v>
      </c>
      <c r="B235" t="s">
        <v>33</v>
      </c>
      <c r="C235" t="str">
        <f>IF(B235="Washington","WA",IF(B235="Arizona","AR",IF(B235="Nevada","NV",IF(B235="Cali","CA",IF(B235="California","CA",IF(B235="Oregon","0R",B235))))))</f>
        <v>0R</v>
      </c>
      <c r="D235" t="str">
        <f t="shared" si="13"/>
        <v>F</v>
      </c>
      <c r="E235" t="s">
        <v>193</v>
      </c>
      <c r="F235" t="s">
        <v>21</v>
      </c>
      <c r="G235" s="4">
        <v>565703.16</v>
      </c>
      <c r="H235">
        <v>0</v>
      </c>
      <c r="I235">
        <v>152</v>
      </c>
      <c r="J235" s="2">
        <v>0</v>
      </c>
      <c r="K235" s="2" t="str">
        <f t="shared" si="14"/>
        <v xml:space="preserve">Personal </v>
      </c>
      <c r="L235" t="s">
        <v>16</v>
      </c>
      <c r="M235" t="s">
        <v>29</v>
      </c>
      <c r="N235" s="5">
        <v>729.6</v>
      </c>
      <c r="O235" s="2">
        <v>35729.599999999999</v>
      </c>
      <c r="P235" t="str">
        <f t="shared" si="15"/>
        <v>4 puertas</v>
      </c>
      <c r="Q235" s="5">
        <f t="shared" si="16"/>
        <v>-35729.599999999999</v>
      </c>
    </row>
    <row r="236" spans="1:17" x14ac:dyDescent="0.35">
      <c r="A236" t="s">
        <v>274</v>
      </c>
      <c r="B236" t="s">
        <v>19</v>
      </c>
      <c r="C236" t="str">
        <f>IF(B236="Washington","WA",IF(B236="Arizona","AR",IF(B236="Nevada","NV",IF(B236="Cali","CA",IF(B236="California","CA",IF(B236="Oregon","0R",B236))))))</f>
        <v>AR</v>
      </c>
      <c r="D236" t="str">
        <f t="shared" si="13"/>
        <v>M</v>
      </c>
      <c r="E236" t="s">
        <v>271</v>
      </c>
      <c r="F236" t="s">
        <v>31</v>
      </c>
      <c r="G236" s="4">
        <v>506175.79</v>
      </c>
      <c r="H236">
        <v>0</v>
      </c>
      <c r="I236">
        <v>68</v>
      </c>
      <c r="J236" s="2">
        <v>0</v>
      </c>
      <c r="K236" s="2" t="str">
        <f t="shared" si="14"/>
        <v xml:space="preserve">Personal </v>
      </c>
      <c r="L236" t="s">
        <v>16</v>
      </c>
      <c r="M236" t="s">
        <v>24</v>
      </c>
      <c r="N236" s="5">
        <v>326.39999999999998</v>
      </c>
      <c r="O236" s="2">
        <v>35326.400000000001</v>
      </c>
      <c r="P236" t="str">
        <f t="shared" si="15"/>
        <v>2 puertas</v>
      </c>
      <c r="Q236" s="5">
        <f t="shared" si="16"/>
        <v>-35326.400000000001</v>
      </c>
    </row>
    <row r="237" spans="1:17" x14ac:dyDescent="0.35">
      <c r="A237" t="s">
        <v>275</v>
      </c>
      <c r="B237" t="s">
        <v>48</v>
      </c>
      <c r="C237" t="str">
        <f>IF(B237="Washington","WA",IF(B237="Arizona","AR",IF(B237="Nevada","NV",IF(B237="Cali","CA",IF(B237="California","CA",IF(B237="Oregon","0R",B237))))))</f>
        <v>CA</v>
      </c>
      <c r="D237" t="str">
        <f t="shared" si="13"/>
        <v>M</v>
      </c>
      <c r="E237" t="s">
        <v>271</v>
      </c>
      <c r="F237" t="s">
        <v>21</v>
      </c>
      <c r="G237" s="4">
        <v>591278.38</v>
      </c>
      <c r="H237">
        <v>72208</v>
      </c>
      <c r="I237">
        <v>73</v>
      </c>
      <c r="J237" s="2">
        <v>0</v>
      </c>
      <c r="K237" s="2" t="str">
        <f t="shared" si="14"/>
        <v xml:space="preserve">Personal </v>
      </c>
      <c r="L237" t="s">
        <v>16</v>
      </c>
      <c r="M237" t="s">
        <v>24</v>
      </c>
      <c r="N237" s="5">
        <v>350.4</v>
      </c>
      <c r="O237" s="2">
        <v>35350.400000000001</v>
      </c>
      <c r="P237" t="str">
        <f t="shared" si="15"/>
        <v>2 puertas</v>
      </c>
      <c r="Q237" s="5">
        <f t="shared" si="16"/>
        <v>-35350.400000000001</v>
      </c>
    </row>
    <row r="238" spans="1:17" x14ac:dyDescent="0.35">
      <c r="A238" t="s">
        <v>276</v>
      </c>
      <c r="B238" t="s">
        <v>48</v>
      </c>
      <c r="C238" t="str">
        <f>IF(B238="Washington","WA",IF(B238="Arizona","AR",IF(B238="Nevada","NV",IF(B238="Cali","CA",IF(B238="California","CA",IF(B238="Oregon","0R",B238))))))</f>
        <v>CA</v>
      </c>
      <c r="D238" t="str">
        <f t="shared" si="13"/>
        <v>F</v>
      </c>
      <c r="E238" t="s">
        <v>193</v>
      </c>
      <c r="F238" t="s">
        <v>21</v>
      </c>
      <c r="G238" s="4">
        <v>1518227.98</v>
      </c>
      <c r="H238">
        <v>53863</v>
      </c>
      <c r="I238">
        <v>63</v>
      </c>
      <c r="J238" s="2">
        <v>0</v>
      </c>
      <c r="K238" s="2" t="str">
        <f t="shared" si="14"/>
        <v xml:space="preserve">Personal </v>
      </c>
      <c r="L238" t="s">
        <v>16</v>
      </c>
      <c r="M238" t="s">
        <v>17</v>
      </c>
      <c r="N238" s="5">
        <v>105.765111</v>
      </c>
      <c r="O238" s="2">
        <v>35105.765111000001</v>
      </c>
      <c r="P238" t="str">
        <f t="shared" si="15"/>
        <v>2 puertas</v>
      </c>
      <c r="Q238" s="5">
        <f t="shared" si="16"/>
        <v>-35105.765111000001</v>
      </c>
    </row>
    <row r="239" spans="1:17" x14ac:dyDescent="0.35">
      <c r="A239" t="s">
        <v>277</v>
      </c>
      <c r="B239" t="s">
        <v>102</v>
      </c>
      <c r="C239" t="str">
        <f>IF(B239="Washington","WA",IF(B239="Arizona","AR",IF(B239="Nevada","NV",IF(B239="Cali","CA",IF(B239="California","CA",IF(B239="Oregon","0R",B239))))))</f>
        <v>WA</v>
      </c>
      <c r="D239" t="str">
        <f t="shared" si="13"/>
        <v>M</v>
      </c>
      <c r="E239" t="s">
        <v>271</v>
      </c>
      <c r="F239" t="s">
        <v>35</v>
      </c>
      <c r="G239" s="4">
        <v>1074703.0900000001</v>
      </c>
      <c r="H239">
        <v>66446</v>
      </c>
      <c r="I239">
        <v>136</v>
      </c>
      <c r="J239" s="2">
        <v>0</v>
      </c>
      <c r="K239" s="2" t="str">
        <f t="shared" si="14"/>
        <v>Corporate</v>
      </c>
      <c r="L239" t="s">
        <v>28</v>
      </c>
      <c r="M239" t="s">
        <v>29</v>
      </c>
      <c r="N239" s="5">
        <v>639.46454800000004</v>
      </c>
      <c r="O239" s="2">
        <v>35639.464548000004</v>
      </c>
      <c r="P239" t="str">
        <f t="shared" si="15"/>
        <v>4 puertas</v>
      </c>
      <c r="Q239" s="5">
        <f t="shared" si="16"/>
        <v>-35639.464548000004</v>
      </c>
    </row>
    <row r="240" spans="1:17" x14ac:dyDescent="0.35">
      <c r="A240" t="s">
        <v>278</v>
      </c>
      <c r="B240" t="s">
        <v>102</v>
      </c>
      <c r="C240" t="str">
        <f>IF(B240="Washington","WA",IF(B240="Arizona","AR",IF(B240="Nevada","NV",IF(B240="Cali","CA",IF(B240="California","CA",IF(B240="Oregon","0R",B240))))))</f>
        <v>WA</v>
      </c>
      <c r="D240" t="str">
        <f t="shared" si="13"/>
        <v>M</v>
      </c>
      <c r="E240" t="s">
        <v>271</v>
      </c>
      <c r="F240" t="s">
        <v>35</v>
      </c>
      <c r="G240" s="4">
        <v>205062.35</v>
      </c>
      <c r="H240">
        <v>0</v>
      </c>
      <c r="I240">
        <v>61</v>
      </c>
      <c r="J240" s="2">
        <v>0</v>
      </c>
      <c r="K240" s="2" t="str">
        <f t="shared" si="14"/>
        <v xml:space="preserve">Personal </v>
      </c>
      <c r="L240" t="s">
        <v>16</v>
      </c>
      <c r="M240" t="s">
        <v>17</v>
      </c>
      <c r="N240" s="5">
        <v>292.8</v>
      </c>
      <c r="O240" s="2">
        <v>35292.800000000003</v>
      </c>
      <c r="P240" t="str">
        <f t="shared" si="15"/>
        <v>2 puertas</v>
      </c>
      <c r="Q240" s="5">
        <f t="shared" si="16"/>
        <v>-35292.800000000003</v>
      </c>
    </row>
    <row r="241" spans="1:17" x14ac:dyDescent="0.35">
      <c r="A241" t="s">
        <v>279</v>
      </c>
      <c r="B241" t="s">
        <v>102</v>
      </c>
      <c r="C241" t="str">
        <f>IF(B241="Washington","WA",IF(B241="Arizona","AR",IF(B241="Nevada","NV",IF(B241="Cali","CA",IF(B241="California","CA",IF(B241="Oregon","0R",B241))))))</f>
        <v>WA</v>
      </c>
      <c r="D241" t="str">
        <f t="shared" si="13"/>
        <v>F</v>
      </c>
      <c r="E241" t="s">
        <v>193</v>
      </c>
      <c r="F241" t="s">
        <v>21</v>
      </c>
      <c r="G241" s="4">
        <v>246544.49</v>
      </c>
      <c r="H241">
        <v>64997</v>
      </c>
      <c r="I241">
        <v>63</v>
      </c>
      <c r="J241" s="2">
        <v>36526</v>
      </c>
      <c r="K241" s="2" t="str">
        <f t="shared" si="14"/>
        <v xml:space="preserve">Personal </v>
      </c>
      <c r="L241" t="s">
        <v>16</v>
      </c>
      <c r="M241" t="s">
        <v>17</v>
      </c>
      <c r="N241" s="5">
        <v>383.44232799999997</v>
      </c>
      <c r="O241" s="2">
        <v>35383.442327999997</v>
      </c>
      <c r="P241" t="str">
        <f t="shared" si="15"/>
        <v>2 puertas</v>
      </c>
      <c r="Q241" s="5">
        <f t="shared" si="16"/>
        <v>-35383.442327999997</v>
      </c>
    </row>
    <row r="242" spans="1:17" x14ac:dyDescent="0.35">
      <c r="A242" t="s">
        <v>280</v>
      </c>
      <c r="B242" t="s">
        <v>23</v>
      </c>
      <c r="C242" t="str">
        <f>IF(B242="Washington","WA",IF(B242="Arizona","AR",IF(B242="Nevada","NV",IF(B242="Cali","CA",IF(B242="California","CA",IF(B242="Oregon","0R",B242))))))</f>
        <v>NV</v>
      </c>
      <c r="D242" t="str">
        <f t="shared" si="13"/>
        <v>F</v>
      </c>
      <c r="E242" t="s">
        <v>193</v>
      </c>
      <c r="F242" t="s">
        <v>31</v>
      </c>
      <c r="G242" s="4">
        <v>534312.13</v>
      </c>
      <c r="H242">
        <v>64460</v>
      </c>
      <c r="I242">
        <v>66</v>
      </c>
      <c r="J242" s="2">
        <v>0</v>
      </c>
      <c r="K242" s="2" t="str">
        <f t="shared" si="14"/>
        <v>Corporate</v>
      </c>
      <c r="L242" t="s">
        <v>28</v>
      </c>
      <c r="M242" t="s">
        <v>24</v>
      </c>
      <c r="N242" s="5">
        <v>316.8</v>
      </c>
      <c r="O242" s="2">
        <v>35316.800000000003</v>
      </c>
      <c r="P242" t="str">
        <f t="shared" si="15"/>
        <v>2 puertas</v>
      </c>
      <c r="Q242" s="5">
        <f t="shared" si="16"/>
        <v>-35316.800000000003</v>
      </c>
    </row>
    <row r="243" spans="1:17" x14ac:dyDescent="0.35">
      <c r="A243" t="s">
        <v>281</v>
      </c>
      <c r="B243" t="s">
        <v>19</v>
      </c>
      <c r="C243" t="str">
        <f>IF(B243="Washington","WA",IF(B243="Arizona","AR",IF(B243="Nevada","NV",IF(B243="Cali","CA",IF(B243="California","CA",IF(B243="Oregon","0R",B243))))))</f>
        <v>AR</v>
      </c>
      <c r="D243" t="str">
        <f t="shared" si="13"/>
        <v>F</v>
      </c>
      <c r="E243" t="s">
        <v>193</v>
      </c>
      <c r="F243" t="s">
        <v>35</v>
      </c>
      <c r="G243" s="4">
        <v>811982.91</v>
      </c>
      <c r="H243">
        <v>46618</v>
      </c>
      <c r="I243">
        <v>67</v>
      </c>
      <c r="J243" s="2">
        <v>0</v>
      </c>
      <c r="K243" s="2" t="str">
        <f t="shared" si="14"/>
        <v xml:space="preserve">Personal </v>
      </c>
      <c r="L243" t="s">
        <v>16</v>
      </c>
      <c r="M243" t="s">
        <v>17</v>
      </c>
      <c r="N243" s="5">
        <v>99.085943</v>
      </c>
      <c r="O243" s="2">
        <v>35099.085942999998</v>
      </c>
      <c r="P243" t="str">
        <f t="shared" si="15"/>
        <v>2 puertas</v>
      </c>
      <c r="Q243" s="5">
        <f t="shared" si="16"/>
        <v>-35099.085942999998</v>
      </c>
    </row>
    <row r="244" spans="1:17" x14ac:dyDescent="0.35">
      <c r="A244" t="s">
        <v>282</v>
      </c>
      <c r="B244" t="s">
        <v>33</v>
      </c>
      <c r="C244" t="str">
        <f>IF(B244="Washington","WA",IF(B244="Arizona","AR",IF(B244="Nevada","NV",IF(B244="Cali","CA",IF(B244="California","CA",IF(B244="Oregon","0R",B244))))))</f>
        <v>0R</v>
      </c>
      <c r="D244" t="str">
        <f t="shared" si="13"/>
        <v>F</v>
      </c>
      <c r="E244" t="s">
        <v>193</v>
      </c>
      <c r="F244" t="s">
        <v>35</v>
      </c>
      <c r="G244" s="4">
        <v>460526.52</v>
      </c>
      <c r="H244">
        <v>0</v>
      </c>
      <c r="I244">
        <v>64</v>
      </c>
      <c r="J244" s="2">
        <v>0</v>
      </c>
      <c r="K244" s="2" t="str">
        <f t="shared" si="14"/>
        <v>Corporate</v>
      </c>
      <c r="L244" t="s">
        <v>28</v>
      </c>
      <c r="M244" t="s">
        <v>17</v>
      </c>
      <c r="N244" s="5">
        <v>307.2</v>
      </c>
      <c r="O244" s="2">
        <v>35307.199999999997</v>
      </c>
      <c r="P244" t="str">
        <f t="shared" si="15"/>
        <v>2 puertas</v>
      </c>
      <c r="Q244" s="5">
        <f t="shared" si="16"/>
        <v>-35307.199999999997</v>
      </c>
    </row>
    <row r="245" spans="1:17" x14ac:dyDescent="0.35">
      <c r="A245" t="s">
        <v>283</v>
      </c>
      <c r="B245" t="s">
        <v>48</v>
      </c>
      <c r="C245" t="str">
        <f>IF(B245="Washington","WA",IF(B245="Arizona","AR",IF(B245="Nevada","NV",IF(B245="Cali","CA",IF(B245="California","CA",IF(B245="Oregon","0R",B245))))))</f>
        <v>CA</v>
      </c>
      <c r="D245" t="str">
        <f t="shared" si="13"/>
        <v>M</v>
      </c>
      <c r="E245" t="s">
        <v>271</v>
      </c>
      <c r="F245" t="s">
        <v>35</v>
      </c>
      <c r="G245" s="4">
        <v>640878.56000000006</v>
      </c>
      <c r="H245">
        <v>49988</v>
      </c>
      <c r="I245">
        <v>84</v>
      </c>
      <c r="J245" s="2">
        <v>36647</v>
      </c>
      <c r="K245" s="2" t="str">
        <f t="shared" si="14"/>
        <v xml:space="preserve">Personal </v>
      </c>
      <c r="L245" t="s">
        <v>16</v>
      </c>
      <c r="M245" t="s">
        <v>24</v>
      </c>
      <c r="N245" s="5">
        <v>566.935022</v>
      </c>
      <c r="O245" s="2">
        <v>35566.935021999998</v>
      </c>
      <c r="P245" t="str">
        <f t="shared" si="15"/>
        <v>2 puertas</v>
      </c>
      <c r="Q245" s="5">
        <f t="shared" si="16"/>
        <v>-35566.935021999998</v>
      </c>
    </row>
    <row r="246" spans="1:17" x14ac:dyDescent="0.35">
      <c r="A246" t="s">
        <v>284</v>
      </c>
      <c r="B246" t="s">
        <v>48</v>
      </c>
      <c r="C246" t="str">
        <f>IF(B246="Washington","WA",IF(B246="Arizona","AR",IF(B246="Nevada","NV",IF(B246="Cali","CA",IF(B246="California","CA",IF(B246="Oregon","0R",B246))))))</f>
        <v>CA</v>
      </c>
      <c r="D246" t="str">
        <f t="shared" si="13"/>
        <v>F</v>
      </c>
      <c r="E246" t="s">
        <v>193</v>
      </c>
      <c r="F246" t="s">
        <v>35</v>
      </c>
      <c r="G246" s="4">
        <v>237653.35</v>
      </c>
      <c r="H246">
        <v>0</v>
      </c>
      <c r="I246">
        <v>91</v>
      </c>
      <c r="J246" s="2">
        <v>36647</v>
      </c>
      <c r="K246" s="2" t="str">
        <f t="shared" si="14"/>
        <v xml:space="preserve">Personal </v>
      </c>
      <c r="L246" t="s">
        <v>16</v>
      </c>
      <c r="M246" t="s">
        <v>24</v>
      </c>
      <c r="N246" s="5">
        <v>436.8</v>
      </c>
      <c r="O246" s="2">
        <v>35436.800000000003</v>
      </c>
      <c r="P246" t="str">
        <f t="shared" si="15"/>
        <v>2 puertas</v>
      </c>
      <c r="Q246" s="5">
        <f t="shared" si="16"/>
        <v>-35436.800000000003</v>
      </c>
    </row>
    <row r="247" spans="1:17" x14ac:dyDescent="0.35">
      <c r="A247" t="s">
        <v>285</v>
      </c>
      <c r="B247" t="s">
        <v>48</v>
      </c>
      <c r="C247" t="str">
        <f>IF(B247="Washington","WA",IF(B247="Arizona","AR",IF(B247="Nevada","NV",IF(B247="Cali","CA",IF(B247="California","CA",IF(B247="Oregon","0R",B247))))))</f>
        <v>CA</v>
      </c>
      <c r="D247" t="str">
        <f t="shared" si="13"/>
        <v>M</v>
      </c>
      <c r="E247" t="s">
        <v>27</v>
      </c>
      <c r="F247" t="s">
        <v>21</v>
      </c>
      <c r="G247" s="4">
        <v>321107</v>
      </c>
      <c r="H247">
        <v>16269</v>
      </c>
      <c r="I247">
        <v>86</v>
      </c>
      <c r="J247" s="2">
        <v>0</v>
      </c>
      <c r="K247" s="2" t="str">
        <f t="shared" si="14"/>
        <v>Corporate</v>
      </c>
      <c r="L247" t="s">
        <v>28</v>
      </c>
      <c r="M247" t="s">
        <v>24</v>
      </c>
      <c r="N247" s="5">
        <v>412.8</v>
      </c>
      <c r="O247" s="2">
        <v>35412.800000000003</v>
      </c>
      <c r="P247" t="str">
        <f t="shared" si="15"/>
        <v>2 puertas</v>
      </c>
      <c r="Q247" s="5">
        <f t="shared" si="16"/>
        <v>-35412.800000000003</v>
      </c>
    </row>
    <row r="248" spans="1:17" x14ac:dyDescent="0.35">
      <c r="A248" t="s">
        <v>286</v>
      </c>
      <c r="B248" t="s">
        <v>19</v>
      </c>
      <c r="C248" t="str">
        <f>IF(B248="Washington","WA",IF(B248="Arizona","AR",IF(B248="Nevada","NV",IF(B248="Cali","CA",IF(B248="California","CA",IF(B248="Oregon","0R",B248))))))</f>
        <v>AR</v>
      </c>
      <c r="D248" t="str">
        <f t="shared" si="13"/>
        <v>F</v>
      </c>
      <c r="E248" t="s">
        <v>20</v>
      </c>
      <c r="F248" t="s">
        <v>21</v>
      </c>
      <c r="G248" s="4">
        <v>509452.23</v>
      </c>
      <c r="H248">
        <v>72006</v>
      </c>
      <c r="I248">
        <v>64</v>
      </c>
      <c r="J248" s="2">
        <v>0</v>
      </c>
      <c r="K248" s="2" t="str">
        <f t="shared" si="14"/>
        <v xml:space="preserve">Personal </v>
      </c>
      <c r="L248" t="s">
        <v>16</v>
      </c>
      <c r="M248" t="s">
        <v>17</v>
      </c>
      <c r="N248" s="5">
        <v>307.2</v>
      </c>
      <c r="O248" s="2">
        <v>35307.199999999997</v>
      </c>
      <c r="P248" t="str">
        <f t="shared" si="15"/>
        <v>2 puertas</v>
      </c>
      <c r="Q248" s="5">
        <f t="shared" si="16"/>
        <v>-35307.199999999997</v>
      </c>
    </row>
    <row r="249" spans="1:17" x14ac:dyDescent="0.35">
      <c r="A249" t="s">
        <v>287</v>
      </c>
      <c r="B249" t="s">
        <v>19</v>
      </c>
      <c r="C249" t="str">
        <f>IF(B249="Washington","WA",IF(B249="Arizona","AR",IF(B249="Nevada","NV",IF(B249="Cali","CA",IF(B249="California","CA",IF(B249="Oregon","0R",B249))))))</f>
        <v>AR</v>
      </c>
      <c r="D249" t="str">
        <f t="shared" si="13"/>
        <v>F</v>
      </c>
      <c r="E249" t="s">
        <v>20</v>
      </c>
      <c r="F249" t="s">
        <v>31</v>
      </c>
      <c r="G249" s="4">
        <v>2575527.8199999998</v>
      </c>
      <c r="H249">
        <v>0</v>
      </c>
      <c r="I249">
        <v>81</v>
      </c>
      <c r="J249" s="2">
        <v>36557</v>
      </c>
      <c r="K249" s="2" t="str">
        <f t="shared" si="14"/>
        <v xml:space="preserve">Personal </v>
      </c>
      <c r="L249" t="s">
        <v>16</v>
      </c>
      <c r="M249" t="s">
        <v>17</v>
      </c>
      <c r="N249" s="5">
        <v>388.8</v>
      </c>
      <c r="O249" s="2">
        <v>35388.800000000003</v>
      </c>
      <c r="P249" t="str">
        <f t="shared" si="15"/>
        <v>2 puertas</v>
      </c>
      <c r="Q249" s="5">
        <f t="shared" si="16"/>
        <v>-35388.800000000003</v>
      </c>
    </row>
    <row r="250" spans="1:17" x14ac:dyDescent="0.35">
      <c r="A250" t="s">
        <v>288</v>
      </c>
      <c r="B250" t="s">
        <v>33</v>
      </c>
      <c r="C250" t="str">
        <f>IF(B250="Washington","WA",IF(B250="Arizona","AR",IF(B250="Nevada","NV",IF(B250="Cali","CA",IF(B250="California","CA",IF(B250="Oregon","0R",B250))))))</f>
        <v>0R</v>
      </c>
      <c r="D250" t="str">
        <f t="shared" si="13"/>
        <v>M</v>
      </c>
      <c r="E250" t="s">
        <v>27</v>
      </c>
      <c r="F250" t="s">
        <v>21</v>
      </c>
      <c r="G250" s="4">
        <v>867222.97</v>
      </c>
      <c r="H250">
        <v>0</v>
      </c>
      <c r="I250">
        <v>245</v>
      </c>
      <c r="J250" s="2">
        <v>0</v>
      </c>
      <c r="K250" s="2" t="str">
        <f t="shared" si="14"/>
        <v>Corporate</v>
      </c>
      <c r="L250" t="s">
        <v>28</v>
      </c>
      <c r="M250" t="s">
        <v>65</v>
      </c>
      <c r="N250" s="5">
        <v>2345.4134410000001</v>
      </c>
      <c r="O250" s="2">
        <v>37345.413440999997</v>
      </c>
      <c r="P250" t="str">
        <f t="shared" si="15"/>
        <v>4 puertas</v>
      </c>
      <c r="Q250" s="5">
        <f t="shared" si="16"/>
        <v>-37345.413440999997</v>
      </c>
    </row>
    <row r="251" spans="1:17" x14ac:dyDescent="0.35">
      <c r="A251" t="s">
        <v>289</v>
      </c>
      <c r="B251" t="s">
        <v>48</v>
      </c>
      <c r="C251" t="str">
        <f>IF(B251="Washington","WA",IF(B251="Arizona","AR",IF(B251="Nevada","NV",IF(B251="Cali","CA",IF(B251="California","CA",IF(B251="Oregon","0R",B251))))))</f>
        <v>CA</v>
      </c>
      <c r="D251" t="str">
        <f t="shared" si="13"/>
        <v>M</v>
      </c>
      <c r="E251" t="s">
        <v>27</v>
      </c>
      <c r="F251" t="s">
        <v>15</v>
      </c>
      <c r="G251" s="4">
        <v>804473.07</v>
      </c>
      <c r="H251">
        <v>44320</v>
      </c>
      <c r="I251">
        <v>67</v>
      </c>
      <c r="J251" s="2">
        <v>0</v>
      </c>
      <c r="K251" s="2" t="str">
        <f t="shared" si="14"/>
        <v xml:space="preserve">Personal </v>
      </c>
      <c r="L251" t="s">
        <v>16</v>
      </c>
      <c r="M251" t="s">
        <v>17</v>
      </c>
      <c r="N251" s="5">
        <v>321.60000000000002</v>
      </c>
      <c r="O251" s="2">
        <v>35321.599999999999</v>
      </c>
      <c r="P251" t="str">
        <f t="shared" si="15"/>
        <v>2 puertas</v>
      </c>
      <c r="Q251" s="5">
        <f t="shared" si="16"/>
        <v>-35321.599999999999</v>
      </c>
    </row>
    <row r="252" spans="1:17" x14ac:dyDescent="0.35">
      <c r="A252" t="s">
        <v>290</v>
      </c>
      <c r="B252" t="s">
        <v>19</v>
      </c>
      <c r="C252" t="str">
        <f>IF(B252="Washington","WA",IF(B252="Arizona","AR",IF(B252="Nevada","NV",IF(B252="Cali","CA",IF(B252="California","CA",IF(B252="Oregon","0R",B252))))))</f>
        <v>AR</v>
      </c>
      <c r="D252" t="str">
        <f t="shared" si="13"/>
        <v>F</v>
      </c>
      <c r="E252" t="s">
        <v>20</v>
      </c>
      <c r="F252" t="s">
        <v>31</v>
      </c>
      <c r="G252" s="4">
        <v>400151.91</v>
      </c>
      <c r="H252">
        <v>19782</v>
      </c>
      <c r="I252">
        <v>108</v>
      </c>
      <c r="J252" s="2">
        <v>0</v>
      </c>
      <c r="K252" s="2" t="str">
        <f t="shared" si="14"/>
        <v xml:space="preserve">Personal </v>
      </c>
      <c r="L252" t="s">
        <v>16</v>
      </c>
      <c r="M252" t="s">
        <v>24</v>
      </c>
      <c r="N252" s="5">
        <v>773.47097699999995</v>
      </c>
      <c r="O252" s="2">
        <v>35773.470976999997</v>
      </c>
      <c r="P252" t="str">
        <f t="shared" si="15"/>
        <v>2 puertas</v>
      </c>
      <c r="Q252" s="5">
        <f t="shared" si="16"/>
        <v>-35773.470976999997</v>
      </c>
    </row>
    <row r="253" spans="1:17" x14ac:dyDescent="0.35">
      <c r="A253" t="s">
        <v>291</v>
      </c>
      <c r="B253" t="s">
        <v>23</v>
      </c>
      <c r="C253" t="str">
        <f>IF(B253="Washington","WA",IF(B253="Arizona","AR",IF(B253="Nevada","NV",IF(B253="Cali","CA",IF(B253="California","CA",IF(B253="Oregon","0R",B253))))))</f>
        <v>NV</v>
      </c>
      <c r="D253" t="str">
        <f t="shared" si="13"/>
        <v>F</v>
      </c>
      <c r="E253" t="s">
        <v>20</v>
      </c>
      <c r="F253" t="s">
        <v>21</v>
      </c>
      <c r="G253" s="4">
        <v>1670611.7</v>
      </c>
      <c r="H253">
        <v>63933</v>
      </c>
      <c r="I253">
        <v>70</v>
      </c>
      <c r="J253" s="2">
        <v>0</v>
      </c>
      <c r="K253" s="2" t="str">
        <f t="shared" si="14"/>
        <v xml:space="preserve">Personal </v>
      </c>
      <c r="L253" t="s">
        <v>16</v>
      </c>
      <c r="M253" t="s">
        <v>24</v>
      </c>
      <c r="N253" s="5">
        <v>424.88344799999999</v>
      </c>
      <c r="O253" s="2">
        <v>35424.883448</v>
      </c>
      <c r="P253" t="str">
        <f t="shared" si="15"/>
        <v>2 puertas</v>
      </c>
      <c r="Q253" s="5">
        <f t="shared" si="16"/>
        <v>-35424.883448</v>
      </c>
    </row>
    <row r="254" spans="1:17" x14ac:dyDescent="0.35">
      <c r="A254" t="s">
        <v>292</v>
      </c>
      <c r="B254" t="s">
        <v>19</v>
      </c>
      <c r="C254" t="str">
        <f>IF(B254="Washington","WA",IF(B254="Arizona","AR",IF(B254="Nevada","NV",IF(B254="Cali","CA",IF(B254="California","CA",IF(B254="Oregon","0R",B254))))))</f>
        <v>AR</v>
      </c>
      <c r="D254" t="str">
        <f t="shared" si="13"/>
        <v>M</v>
      </c>
      <c r="E254" t="s">
        <v>27</v>
      </c>
      <c r="F254" t="s">
        <v>80</v>
      </c>
      <c r="G254" s="4">
        <v>854441.11</v>
      </c>
      <c r="H254">
        <v>28224</v>
      </c>
      <c r="I254">
        <v>109</v>
      </c>
      <c r="J254" s="2">
        <v>0</v>
      </c>
      <c r="K254" s="2" t="str">
        <f t="shared" si="14"/>
        <v xml:space="preserve">Personal </v>
      </c>
      <c r="L254" t="s">
        <v>16</v>
      </c>
      <c r="M254" t="s">
        <v>29</v>
      </c>
      <c r="N254" s="5">
        <v>523.20000000000005</v>
      </c>
      <c r="O254" s="2">
        <v>35523.199999999997</v>
      </c>
      <c r="P254" t="str">
        <f t="shared" si="15"/>
        <v>4 puertas</v>
      </c>
      <c r="Q254" s="5">
        <f t="shared" si="16"/>
        <v>-35523.199999999997</v>
      </c>
    </row>
    <row r="255" spans="1:17" x14ac:dyDescent="0.35">
      <c r="A255" t="s">
        <v>293</v>
      </c>
      <c r="B255" t="s">
        <v>102</v>
      </c>
      <c r="C255" t="str">
        <f>IF(B255="Washington","WA",IF(B255="Arizona","AR",IF(B255="Nevada","NV",IF(B255="Cali","CA",IF(B255="California","CA",IF(B255="Oregon","0R",B255))))))</f>
        <v>WA</v>
      </c>
      <c r="D255" t="str">
        <f t="shared" si="13"/>
        <v>F</v>
      </c>
      <c r="E255" t="s">
        <v>20</v>
      </c>
      <c r="F255" t="s">
        <v>35</v>
      </c>
      <c r="G255" s="4">
        <v>780531.29</v>
      </c>
      <c r="H255">
        <v>21073</v>
      </c>
      <c r="I255">
        <v>106</v>
      </c>
      <c r="J255" s="2">
        <v>36526</v>
      </c>
      <c r="K255" s="2" t="str">
        <f t="shared" si="14"/>
        <v xml:space="preserve">Personal </v>
      </c>
      <c r="L255" t="s">
        <v>16</v>
      </c>
      <c r="M255" t="s">
        <v>29</v>
      </c>
      <c r="N255" s="5">
        <v>508.8</v>
      </c>
      <c r="O255" s="2">
        <v>35508.800000000003</v>
      </c>
      <c r="P255" t="str">
        <f t="shared" si="15"/>
        <v>4 puertas</v>
      </c>
      <c r="Q255" s="5">
        <f t="shared" si="16"/>
        <v>-35508.800000000003</v>
      </c>
    </row>
    <row r="256" spans="1:17" x14ac:dyDescent="0.35">
      <c r="A256" t="s">
        <v>294</v>
      </c>
      <c r="B256" t="s">
        <v>33</v>
      </c>
      <c r="C256" t="str">
        <f>IF(B256="Washington","WA",IF(B256="Arizona","AR",IF(B256="Nevada","NV",IF(B256="Cali","CA",IF(B256="California","CA",IF(B256="Oregon","0R",B256))))))</f>
        <v>0R</v>
      </c>
      <c r="D256" t="str">
        <f t="shared" si="13"/>
        <v>M</v>
      </c>
      <c r="E256" t="s">
        <v>27</v>
      </c>
      <c r="F256" t="s">
        <v>21</v>
      </c>
      <c r="G256" s="4">
        <v>611275.68999999994</v>
      </c>
      <c r="H256">
        <v>63243</v>
      </c>
      <c r="I256">
        <v>77</v>
      </c>
      <c r="J256" s="2">
        <v>0</v>
      </c>
      <c r="K256" s="2" t="str">
        <f t="shared" si="14"/>
        <v xml:space="preserve">Personal </v>
      </c>
      <c r="L256" t="s">
        <v>16</v>
      </c>
      <c r="M256" t="s">
        <v>17</v>
      </c>
      <c r="N256" s="5">
        <v>364.24030699999997</v>
      </c>
      <c r="O256" s="2">
        <v>35364.240307</v>
      </c>
      <c r="P256" t="str">
        <f t="shared" si="15"/>
        <v>2 puertas</v>
      </c>
      <c r="Q256" s="5">
        <f t="shared" si="16"/>
        <v>-35364.240307</v>
      </c>
    </row>
    <row r="257" spans="1:17" x14ac:dyDescent="0.35">
      <c r="A257" t="s">
        <v>295</v>
      </c>
      <c r="B257" t="s">
        <v>23</v>
      </c>
      <c r="C257" t="str">
        <f>IF(B257="Washington","WA",IF(B257="Arizona","AR",IF(B257="Nevada","NV",IF(B257="Cali","CA",IF(B257="California","CA",IF(B257="Oregon","0R",B257))))))</f>
        <v>NV</v>
      </c>
      <c r="D257" t="str">
        <f t="shared" si="13"/>
        <v>M</v>
      </c>
      <c r="E257" t="s">
        <v>27</v>
      </c>
      <c r="F257" t="s">
        <v>31</v>
      </c>
      <c r="G257" s="4">
        <v>477294.38</v>
      </c>
      <c r="H257">
        <v>20993</v>
      </c>
      <c r="I257">
        <v>133</v>
      </c>
      <c r="J257" s="2">
        <v>0</v>
      </c>
      <c r="K257" s="2" t="str">
        <f t="shared" si="14"/>
        <v xml:space="preserve">Personal </v>
      </c>
      <c r="L257" t="s">
        <v>16</v>
      </c>
      <c r="M257" t="s">
        <v>29</v>
      </c>
      <c r="N257" s="5">
        <v>638.4</v>
      </c>
      <c r="O257" s="2">
        <v>35638.400000000001</v>
      </c>
      <c r="P257" t="str">
        <f t="shared" si="15"/>
        <v>4 puertas</v>
      </c>
      <c r="Q257" s="5">
        <f t="shared" si="16"/>
        <v>-35638.400000000001</v>
      </c>
    </row>
    <row r="258" spans="1:17" x14ac:dyDescent="0.35">
      <c r="A258" t="s">
        <v>296</v>
      </c>
      <c r="B258" t="s">
        <v>33</v>
      </c>
      <c r="C258" t="str">
        <f>IF(B258="Washington","WA",IF(B258="Arizona","AR",IF(B258="Nevada","NV",IF(B258="Cali","CA",IF(B258="California","CA",IF(B258="Oregon","0R",B258))))))</f>
        <v>0R</v>
      </c>
      <c r="D258" t="str">
        <f t="shared" si="13"/>
        <v>F</v>
      </c>
      <c r="E258" t="s">
        <v>20</v>
      </c>
      <c r="F258" t="s">
        <v>21</v>
      </c>
      <c r="G258" s="4">
        <v>1097909.56</v>
      </c>
      <c r="H258">
        <v>94827</v>
      </c>
      <c r="I258">
        <v>135</v>
      </c>
      <c r="J258" s="2">
        <v>0</v>
      </c>
      <c r="K258" s="2" t="str">
        <f t="shared" si="14"/>
        <v xml:space="preserve">Personal </v>
      </c>
      <c r="L258" t="s">
        <v>16</v>
      </c>
      <c r="M258" t="s">
        <v>29</v>
      </c>
      <c r="N258" s="5">
        <v>354.729129</v>
      </c>
      <c r="O258" s="2">
        <v>35354.729128999999</v>
      </c>
      <c r="P258" t="str">
        <f t="shared" si="15"/>
        <v>4 puertas</v>
      </c>
      <c r="Q258" s="5">
        <f t="shared" si="16"/>
        <v>-35354.729128999999</v>
      </c>
    </row>
    <row r="259" spans="1:17" x14ac:dyDescent="0.35">
      <c r="A259" t="s">
        <v>297</v>
      </c>
      <c r="B259" t="s">
        <v>48</v>
      </c>
      <c r="C259" t="str">
        <f>IF(B259="Washington","WA",IF(B259="Arizona","AR",IF(B259="Nevada","NV",IF(B259="Cali","CA",IF(B259="California","CA",IF(B259="Oregon","0R",B259))))))</f>
        <v>CA</v>
      </c>
      <c r="D259" t="str">
        <f t="shared" ref="D259:D322" si="17">IF(E259="female","F",IF(E259="Femal","F",IF(E259="Male","M",E259)))</f>
        <v>F</v>
      </c>
      <c r="E259" t="s">
        <v>20</v>
      </c>
      <c r="F259" t="s">
        <v>15</v>
      </c>
      <c r="G259" s="4">
        <v>500426.38</v>
      </c>
      <c r="H259">
        <v>39161</v>
      </c>
      <c r="I259">
        <v>63</v>
      </c>
      <c r="J259" s="2">
        <v>36526</v>
      </c>
      <c r="K259" s="2" t="str">
        <f t="shared" ref="K259:K322" si="18">LEFT(L259,9)</f>
        <v xml:space="preserve">Personal </v>
      </c>
      <c r="L259" t="s">
        <v>16</v>
      </c>
      <c r="M259" t="s">
        <v>24</v>
      </c>
      <c r="N259" s="5">
        <v>283.99595299999999</v>
      </c>
      <c r="O259" s="2">
        <v>35283.995952999998</v>
      </c>
      <c r="P259" t="str">
        <f t="shared" ref="P259:P322" si="19">IF(M259="SUV","4 puertas",IF(M259="Luxury SUV","4 puertas","2 puertas"))</f>
        <v>2 puertas</v>
      </c>
      <c r="Q259" s="5">
        <f t="shared" ref="Q259:Q322" si="20">U261-O259</f>
        <v>-35283.995952999998</v>
      </c>
    </row>
    <row r="260" spans="1:17" x14ac:dyDescent="0.35">
      <c r="A260" t="s">
        <v>298</v>
      </c>
      <c r="B260" t="s">
        <v>102</v>
      </c>
      <c r="C260" t="str">
        <f>IF(B260="Washington","WA",IF(B260="Arizona","AR",IF(B260="Nevada","NV",IF(B260="Cali","CA",IF(B260="California","CA",IF(B260="Oregon","0R",B260))))))</f>
        <v>WA</v>
      </c>
      <c r="D260" t="str">
        <f t="shared" si="17"/>
        <v>M</v>
      </c>
      <c r="E260" t="s">
        <v>27</v>
      </c>
      <c r="F260" t="s">
        <v>21</v>
      </c>
      <c r="G260" s="4">
        <v>1322304.3799999999</v>
      </c>
      <c r="H260">
        <v>37534</v>
      </c>
      <c r="I260">
        <v>84</v>
      </c>
      <c r="J260" s="2">
        <v>36557</v>
      </c>
      <c r="K260" s="2" t="str">
        <f t="shared" si="18"/>
        <v xml:space="preserve">Personal </v>
      </c>
      <c r="L260" t="s">
        <v>16</v>
      </c>
      <c r="M260" t="s">
        <v>17</v>
      </c>
      <c r="N260" s="5">
        <v>403.2</v>
      </c>
      <c r="O260" s="2">
        <v>35403.199999999997</v>
      </c>
      <c r="P260" t="str">
        <f t="shared" si="19"/>
        <v>2 puertas</v>
      </c>
      <c r="Q260" s="5">
        <f t="shared" si="20"/>
        <v>-35403.199999999997</v>
      </c>
    </row>
    <row r="261" spans="1:17" x14ac:dyDescent="0.35">
      <c r="A261" t="s">
        <v>299</v>
      </c>
      <c r="B261" t="s">
        <v>33</v>
      </c>
      <c r="C261" t="str">
        <f>IF(B261="Washington","WA",IF(B261="Arizona","AR",IF(B261="Nevada","NV",IF(B261="Cali","CA",IF(B261="California","CA",IF(B261="Oregon","0R",B261))))))</f>
        <v>0R</v>
      </c>
      <c r="D261" t="str">
        <f t="shared" si="17"/>
        <v>F</v>
      </c>
      <c r="E261" t="s">
        <v>20</v>
      </c>
      <c r="F261" t="s">
        <v>21</v>
      </c>
      <c r="G261" s="4">
        <v>262331.53999999998</v>
      </c>
      <c r="H261">
        <v>80210</v>
      </c>
      <c r="I261">
        <v>65</v>
      </c>
      <c r="J261" s="2">
        <v>0</v>
      </c>
      <c r="K261" s="2" t="str">
        <f t="shared" si="18"/>
        <v>Corporate</v>
      </c>
      <c r="L261" t="s">
        <v>28</v>
      </c>
      <c r="M261" t="s">
        <v>17</v>
      </c>
      <c r="N261" s="5">
        <v>20.543175999999999</v>
      </c>
      <c r="O261" s="2">
        <v>35020.543175999999</v>
      </c>
      <c r="P261" t="str">
        <f t="shared" si="19"/>
        <v>2 puertas</v>
      </c>
      <c r="Q261" s="5">
        <f t="shared" si="20"/>
        <v>-35020.543175999999</v>
      </c>
    </row>
    <row r="262" spans="1:17" x14ac:dyDescent="0.35">
      <c r="A262" t="s">
        <v>300</v>
      </c>
      <c r="B262" t="s">
        <v>48</v>
      </c>
      <c r="C262" t="str">
        <f>IF(B262="Washington","WA",IF(B262="Arizona","AR",IF(B262="Nevada","NV",IF(B262="Cali","CA",IF(B262="California","CA",IF(B262="Oregon","0R",B262))))))</f>
        <v>CA</v>
      </c>
      <c r="D262" t="str">
        <f t="shared" si="17"/>
        <v>M</v>
      </c>
      <c r="E262" t="s">
        <v>27</v>
      </c>
      <c r="F262" t="s">
        <v>21</v>
      </c>
      <c r="G262" s="4">
        <v>1784019.56</v>
      </c>
      <c r="H262">
        <v>0</v>
      </c>
      <c r="I262">
        <v>62</v>
      </c>
      <c r="J262" s="2">
        <v>0</v>
      </c>
      <c r="K262" s="2" t="str">
        <f t="shared" si="18"/>
        <v xml:space="preserve">Personal </v>
      </c>
      <c r="L262" t="s">
        <v>16</v>
      </c>
      <c r="M262" t="s">
        <v>17</v>
      </c>
      <c r="N262" s="5">
        <v>385.11543699999999</v>
      </c>
      <c r="O262" s="2">
        <v>35385.115437</v>
      </c>
      <c r="P262" t="str">
        <f t="shared" si="19"/>
        <v>2 puertas</v>
      </c>
      <c r="Q262" s="5">
        <f t="shared" si="20"/>
        <v>-35385.115437</v>
      </c>
    </row>
    <row r="263" spans="1:17" x14ac:dyDescent="0.35">
      <c r="A263" t="s">
        <v>301</v>
      </c>
      <c r="B263" t="s">
        <v>48</v>
      </c>
      <c r="C263" t="str">
        <f>IF(B263="Washington","WA",IF(B263="Arizona","AR",IF(B263="Nevada","NV",IF(B263="Cali","CA",IF(B263="California","CA",IF(B263="Oregon","0R",B263))))))</f>
        <v>CA</v>
      </c>
      <c r="D263" t="str">
        <f t="shared" si="17"/>
        <v>F</v>
      </c>
      <c r="E263" t="s">
        <v>20</v>
      </c>
      <c r="F263" t="s">
        <v>35</v>
      </c>
      <c r="G263" s="4">
        <v>510611.18</v>
      </c>
      <c r="H263">
        <v>30110</v>
      </c>
      <c r="I263">
        <v>64</v>
      </c>
      <c r="J263" s="2">
        <v>0</v>
      </c>
      <c r="K263" s="2" t="str">
        <f t="shared" si="18"/>
        <v xml:space="preserve">Personal </v>
      </c>
      <c r="L263" t="s">
        <v>16</v>
      </c>
      <c r="M263" t="s">
        <v>17</v>
      </c>
      <c r="N263" s="5">
        <v>140.16503499999999</v>
      </c>
      <c r="O263" s="2">
        <v>35140.165034999998</v>
      </c>
      <c r="P263" t="str">
        <f t="shared" si="19"/>
        <v>2 puertas</v>
      </c>
      <c r="Q263" s="5">
        <f t="shared" si="20"/>
        <v>-35140.165034999998</v>
      </c>
    </row>
    <row r="264" spans="1:17" x14ac:dyDescent="0.35">
      <c r="A264" t="s">
        <v>302</v>
      </c>
      <c r="B264" t="s">
        <v>19</v>
      </c>
      <c r="C264" t="str">
        <f>IF(B264="Washington","WA",IF(B264="Arizona","AR",IF(B264="Nevada","NV",IF(B264="Cali","CA",IF(B264="California","CA",IF(B264="Oregon","0R",B264))))))</f>
        <v>AR</v>
      </c>
      <c r="D264" t="str">
        <f t="shared" si="17"/>
        <v>F</v>
      </c>
      <c r="E264" t="s">
        <v>20</v>
      </c>
      <c r="F264" t="s">
        <v>35</v>
      </c>
      <c r="G264" s="4">
        <v>1793060.45</v>
      </c>
      <c r="H264">
        <v>21708</v>
      </c>
      <c r="I264">
        <v>68</v>
      </c>
      <c r="J264" s="2">
        <v>0</v>
      </c>
      <c r="K264" s="2" t="str">
        <f t="shared" si="18"/>
        <v xml:space="preserve">Personal </v>
      </c>
      <c r="L264" t="s">
        <v>16</v>
      </c>
      <c r="M264" t="s">
        <v>17</v>
      </c>
      <c r="N264" s="5">
        <v>326.39999999999998</v>
      </c>
      <c r="O264" s="2">
        <v>35326.400000000001</v>
      </c>
      <c r="P264" t="str">
        <f t="shared" si="19"/>
        <v>2 puertas</v>
      </c>
      <c r="Q264" s="5">
        <f t="shared" si="20"/>
        <v>-35326.400000000001</v>
      </c>
    </row>
    <row r="265" spans="1:17" x14ac:dyDescent="0.35">
      <c r="A265" t="s">
        <v>303</v>
      </c>
      <c r="B265" t="s">
        <v>19</v>
      </c>
      <c r="C265" t="str">
        <f>IF(B265="Washington","WA",IF(B265="Arizona","AR",IF(B265="Nevada","NV",IF(B265="Cali","CA",IF(B265="California","CA",IF(B265="Oregon","0R",B265))))))</f>
        <v>AR</v>
      </c>
      <c r="D265" t="str">
        <f t="shared" si="17"/>
        <v>M</v>
      </c>
      <c r="E265" t="s">
        <v>27</v>
      </c>
      <c r="F265" t="s">
        <v>31</v>
      </c>
      <c r="G265" s="4">
        <v>545734.26</v>
      </c>
      <c r="H265">
        <v>94731</v>
      </c>
      <c r="I265">
        <v>67</v>
      </c>
      <c r="J265" s="2">
        <v>0</v>
      </c>
      <c r="K265" s="2" t="str">
        <f t="shared" si="18"/>
        <v xml:space="preserve">Personal </v>
      </c>
      <c r="L265" t="s">
        <v>16</v>
      </c>
      <c r="M265" t="s">
        <v>17</v>
      </c>
      <c r="N265" s="5">
        <v>321.60000000000002</v>
      </c>
      <c r="O265" s="2">
        <v>35321.599999999999</v>
      </c>
      <c r="P265" t="str">
        <f t="shared" si="19"/>
        <v>2 puertas</v>
      </c>
      <c r="Q265" s="5">
        <f t="shared" si="20"/>
        <v>-35321.599999999999</v>
      </c>
    </row>
    <row r="266" spans="1:17" x14ac:dyDescent="0.35">
      <c r="A266" t="s">
        <v>304</v>
      </c>
      <c r="B266" t="s">
        <v>48</v>
      </c>
      <c r="C266" t="str">
        <f>IF(B266="Washington","WA",IF(B266="Arizona","AR",IF(B266="Nevada","NV",IF(B266="Cali","CA",IF(B266="California","CA",IF(B266="Oregon","0R",B266))))))</f>
        <v>CA</v>
      </c>
      <c r="D266" t="str">
        <f t="shared" si="17"/>
        <v>M</v>
      </c>
      <c r="E266" t="s">
        <v>27</v>
      </c>
      <c r="F266" t="s">
        <v>21</v>
      </c>
      <c r="G266" s="4">
        <v>656364.41</v>
      </c>
      <c r="H266">
        <v>32375</v>
      </c>
      <c r="I266">
        <v>83</v>
      </c>
      <c r="J266" s="2">
        <v>0</v>
      </c>
      <c r="K266" s="2" t="str">
        <f t="shared" si="18"/>
        <v xml:space="preserve">Personal </v>
      </c>
      <c r="L266" t="s">
        <v>16</v>
      </c>
      <c r="M266" t="s">
        <v>17</v>
      </c>
      <c r="N266" s="5">
        <v>398.4</v>
      </c>
      <c r="O266" s="2">
        <v>35398.400000000001</v>
      </c>
      <c r="P266" t="str">
        <f t="shared" si="19"/>
        <v>2 puertas</v>
      </c>
      <c r="Q266" s="5">
        <f t="shared" si="20"/>
        <v>-35398.400000000001</v>
      </c>
    </row>
    <row r="267" spans="1:17" x14ac:dyDescent="0.35">
      <c r="A267" t="s">
        <v>305</v>
      </c>
      <c r="B267" t="s">
        <v>33</v>
      </c>
      <c r="C267" t="str">
        <f>IF(B267="Washington","WA",IF(B267="Arizona","AR",IF(B267="Nevada","NV",IF(B267="Cali","CA",IF(B267="California","CA",IF(B267="Oregon","0R",B267))))))</f>
        <v>0R</v>
      </c>
      <c r="D267" t="str">
        <f t="shared" si="17"/>
        <v>M</v>
      </c>
      <c r="E267" t="s">
        <v>27</v>
      </c>
      <c r="F267" t="s">
        <v>35</v>
      </c>
      <c r="G267" s="4">
        <v>481252.52</v>
      </c>
      <c r="H267">
        <v>16531</v>
      </c>
      <c r="I267">
        <v>63</v>
      </c>
      <c r="J267" s="2">
        <v>0</v>
      </c>
      <c r="K267" s="2" t="str">
        <f t="shared" si="18"/>
        <v>Corporate</v>
      </c>
      <c r="L267" t="s">
        <v>28</v>
      </c>
      <c r="M267" t="s">
        <v>17</v>
      </c>
      <c r="N267" s="5">
        <v>102.879769</v>
      </c>
      <c r="O267" s="2">
        <v>35102.879768999999</v>
      </c>
      <c r="P267" t="str">
        <f t="shared" si="19"/>
        <v>2 puertas</v>
      </c>
      <c r="Q267" s="5">
        <f t="shared" si="20"/>
        <v>-35102.879768999999</v>
      </c>
    </row>
    <row r="268" spans="1:17" x14ac:dyDescent="0.35">
      <c r="A268" t="s">
        <v>306</v>
      </c>
      <c r="B268" t="s">
        <v>19</v>
      </c>
      <c r="C268" t="str">
        <f>IF(B268="Washington","WA",IF(B268="Arizona","AR",IF(B268="Nevada","NV",IF(B268="Cali","CA",IF(B268="California","CA",IF(B268="Oregon","0R",B268))))))</f>
        <v>AR</v>
      </c>
      <c r="D268" t="str">
        <f t="shared" si="17"/>
        <v>F</v>
      </c>
      <c r="E268" t="s">
        <v>20</v>
      </c>
      <c r="F268" t="s">
        <v>15</v>
      </c>
      <c r="G268" s="4">
        <v>2932804.19</v>
      </c>
      <c r="H268">
        <v>32006</v>
      </c>
      <c r="I268">
        <v>94</v>
      </c>
      <c r="J268" s="2">
        <v>0</v>
      </c>
      <c r="K268" s="2" t="str">
        <f t="shared" si="18"/>
        <v>Corporate</v>
      </c>
      <c r="L268" t="s">
        <v>28</v>
      </c>
      <c r="M268" t="s">
        <v>17</v>
      </c>
      <c r="N268" s="5">
        <v>56.868288999999997</v>
      </c>
      <c r="O268" s="2">
        <v>35056.868288999998</v>
      </c>
      <c r="P268" t="str">
        <f t="shared" si="19"/>
        <v>2 puertas</v>
      </c>
      <c r="Q268" s="5">
        <f t="shared" si="20"/>
        <v>-35056.868288999998</v>
      </c>
    </row>
    <row r="269" spans="1:17" x14ac:dyDescent="0.35">
      <c r="A269" t="s">
        <v>307</v>
      </c>
      <c r="B269" t="s">
        <v>19</v>
      </c>
      <c r="C269" t="str">
        <f>IF(B269="Washington","WA",IF(B269="Arizona","AR",IF(B269="Nevada","NV",IF(B269="Cali","CA",IF(B269="California","CA",IF(B269="Oregon","0R",B269))))))</f>
        <v>AR</v>
      </c>
      <c r="D269" t="str">
        <f t="shared" si="17"/>
        <v>F</v>
      </c>
      <c r="E269" t="s">
        <v>20</v>
      </c>
      <c r="F269" t="s">
        <v>21</v>
      </c>
      <c r="G269" s="4">
        <v>577352.06999999995</v>
      </c>
      <c r="H269">
        <v>81676</v>
      </c>
      <c r="I269">
        <v>72</v>
      </c>
      <c r="J269" s="2">
        <v>0</v>
      </c>
      <c r="K269" s="2" t="str">
        <f t="shared" si="18"/>
        <v xml:space="preserve">Personal </v>
      </c>
      <c r="L269" t="s">
        <v>16</v>
      </c>
      <c r="M269" t="s">
        <v>24</v>
      </c>
      <c r="N269" s="5">
        <v>463.158502</v>
      </c>
      <c r="O269" s="2">
        <v>35463.158501999998</v>
      </c>
      <c r="P269" t="str">
        <f t="shared" si="19"/>
        <v>2 puertas</v>
      </c>
      <c r="Q269" s="5">
        <f t="shared" si="20"/>
        <v>-35463.158501999998</v>
      </c>
    </row>
    <row r="270" spans="1:17" x14ac:dyDescent="0.35">
      <c r="A270" t="s">
        <v>308</v>
      </c>
      <c r="B270" t="s">
        <v>48</v>
      </c>
      <c r="C270" t="str">
        <f>IF(B270="Washington","WA",IF(B270="Arizona","AR",IF(B270="Nevada","NV",IF(B270="Cali","CA",IF(B270="California","CA",IF(B270="Oregon","0R",B270))))))</f>
        <v>CA</v>
      </c>
      <c r="D270" t="str">
        <f t="shared" si="17"/>
        <v>M</v>
      </c>
      <c r="E270" t="s">
        <v>27</v>
      </c>
      <c r="F270" t="s">
        <v>35</v>
      </c>
      <c r="G270" s="4">
        <v>684711.89</v>
      </c>
      <c r="H270">
        <v>71038</v>
      </c>
      <c r="I270">
        <v>86</v>
      </c>
      <c r="J270" s="2">
        <v>0</v>
      </c>
      <c r="K270" s="2" t="str">
        <f t="shared" si="18"/>
        <v>Corporate</v>
      </c>
      <c r="L270" t="s">
        <v>28</v>
      </c>
      <c r="M270" t="s">
        <v>17</v>
      </c>
      <c r="N270" s="5">
        <v>205.44406599999999</v>
      </c>
      <c r="O270" s="2">
        <v>35205.444065999996</v>
      </c>
      <c r="P270" t="str">
        <f t="shared" si="19"/>
        <v>2 puertas</v>
      </c>
      <c r="Q270" s="5">
        <f t="shared" si="20"/>
        <v>-35205.444065999996</v>
      </c>
    </row>
    <row r="271" spans="1:17" x14ac:dyDescent="0.35">
      <c r="A271" t="s">
        <v>309</v>
      </c>
      <c r="B271" t="s">
        <v>19</v>
      </c>
      <c r="C271" t="str">
        <f>IF(B271="Washington","WA",IF(B271="Arizona","AR",IF(B271="Nevada","NV",IF(B271="Cali","CA",IF(B271="California","CA",IF(B271="Oregon","0R",B271))))))</f>
        <v>AR</v>
      </c>
      <c r="D271" t="str">
        <f t="shared" si="17"/>
        <v>F</v>
      </c>
      <c r="E271" t="s">
        <v>20</v>
      </c>
      <c r="F271" t="s">
        <v>31</v>
      </c>
      <c r="G271" s="4">
        <v>359531.29</v>
      </c>
      <c r="H271">
        <v>0</v>
      </c>
      <c r="I271">
        <v>103</v>
      </c>
      <c r="J271" s="2">
        <v>0</v>
      </c>
      <c r="K271" s="2" t="str">
        <f t="shared" si="18"/>
        <v>Corporate</v>
      </c>
      <c r="L271" t="s">
        <v>28</v>
      </c>
      <c r="M271" t="s">
        <v>78</v>
      </c>
      <c r="N271" s="5">
        <v>741.6</v>
      </c>
      <c r="O271" s="2">
        <v>35741.599999999999</v>
      </c>
      <c r="P271" t="str">
        <f t="shared" si="19"/>
        <v>2 puertas</v>
      </c>
      <c r="Q271" s="5">
        <f t="shared" si="20"/>
        <v>-35741.599999999999</v>
      </c>
    </row>
    <row r="272" spans="1:17" x14ac:dyDescent="0.35">
      <c r="A272" t="s">
        <v>310</v>
      </c>
      <c r="B272" t="s">
        <v>23</v>
      </c>
      <c r="C272" t="str">
        <f>IF(B272="Washington","WA",IF(B272="Arizona","AR",IF(B272="Nevada","NV",IF(B272="Cali","CA",IF(B272="California","CA",IF(B272="Oregon","0R",B272))))))</f>
        <v>NV</v>
      </c>
      <c r="D272" t="str">
        <f t="shared" si="17"/>
        <v>F</v>
      </c>
      <c r="E272" t="s">
        <v>20</v>
      </c>
      <c r="F272" t="s">
        <v>15</v>
      </c>
      <c r="G272" s="4">
        <v>2285561.21</v>
      </c>
      <c r="H272">
        <v>20832</v>
      </c>
      <c r="I272">
        <v>65</v>
      </c>
      <c r="J272" s="2">
        <v>0</v>
      </c>
      <c r="K272" s="2" t="str">
        <f t="shared" si="18"/>
        <v xml:space="preserve">Personal </v>
      </c>
      <c r="L272" t="s">
        <v>16</v>
      </c>
      <c r="M272" t="s">
        <v>24</v>
      </c>
      <c r="N272" s="5">
        <v>56.371966999999998</v>
      </c>
      <c r="O272" s="2">
        <v>35056.371966999999</v>
      </c>
      <c r="P272" t="str">
        <f t="shared" si="19"/>
        <v>2 puertas</v>
      </c>
      <c r="Q272" s="5">
        <f t="shared" si="20"/>
        <v>-35056.371966999999</v>
      </c>
    </row>
    <row r="273" spans="1:17" x14ac:dyDescent="0.35">
      <c r="A273" t="s">
        <v>311</v>
      </c>
      <c r="B273" t="s">
        <v>102</v>
      </c>
      <c r="C273" t="str">
        <f>IF(B273="Washington","WA",IF(B273="Arizona","AR",IF(B273="Nevada","NV",IF(B273="Cali","CA",IF(B273="California","CA",IF(B273="Oregon","0R",B273))))))</f>
        <v>WA</v>
      </c>
      <c r="D273" t="str">
        <f t="shared" si="17"/>
        <v>M</v>
      </c>
      <c r="E273" t="s">
        <v>27</v>
      </c>
      <c r="F273" t="s">
        <v>31</v>
      </c>
      <c r="G273" s="4">
        <v>785941.46</v>
      </c>
      <c r="H273">
        <v>0</v>
      </c>
      <c r="I273">
        <v>113</v>
      </c>
      <c r="J273" s="2">
        <v>0</v>
      </c>
      <c r="K273" s="2" t="str">
        <f t="shared" si="18"/>
        <v xml:space="preserve">Personal </v>
      </c>
      <c r="L273" t="s">
        <v>16</v>
      </c>
      <c r="M273" t="s">
        <v>29</v>
      </c>
      <c r="N273" s="5">
        <v>813.6</v>
      </c>
      <c r="O273" s="2">
        <v>35813.599999999999</v>
      </c>
      <c r="P273" t="str">
        <f t="shared" si="19"/>
        <v>4 puertas</v>
      </c>
      <c r="Q273" s="5">
        <f t="shared" si="20"/>
        <v>-35813.599999999999</v>
      </c>
    </row>
    <row r="274" spans="1:17" x14ac:dyDescent="0.35">
      <c r="A274" t="s">
        <v>312</v>
      </c>
      <c r="B274" t="s">
        <v>33</v>
      </c>
      <c r="C274" t="str">
        <f>IF(B274="Washington","WA",IF(B274="Arizona","AR",IF(B274="Nevada","NV",IF(B274="Cali","CA",IF(B274="California","CA",IF(B274="Oregon","0R",B274))))))</f>
        <v>0R</v>
      </c>
      <c r="D274" t="str">
        <f t="shared" si="17"/>
        <v>M</v>
      </c>
      <c r="E274" t="s">
        <v>27</v>
      </c>
      <c r="F274" t="s">
        <v>31</v>
      </c>
      <c r="G274" s="4">
        <v>411557.74</v>
      </c>
      <c r="H274">
        <v>52405</v>
      </c>
      <c r="I274">
        <v>103</v>
      </c>
      <c r="J274" s="2">
        <v>0</v>
      </c>
      <c r="K274" s="2" t="str">
        <f t="shared" si="18"/>
        <v xml:space="preserve">Personal </v>
      </c>
      <c r="L274" t="s">
        <v>16</v>
      </c>
      <c r="M274" t="s">
        <v>17</v>
      </c>
      <c r="N274" s="5">
        <v>494.4</v>
      </c>
      <c r="O274" s="2">
        <v>35494.400000000001</v>
      </c>
      <c r="P274" t="str">
        <f t="shared" si="19"/>
        <v>2 puertas</v>
      </c>
      <c r="Q274" s="5">
        <f t="shared" si="20"/>
        <v>-35494.400000000001</v>
      </c>
    </row>
    <row r="275" spans="1:17" x14ac:dyDescent="0.35">
      <c r="A275" t="s">
        <v>313</v>
      </c>
      <c r="B275" t="s">
        <v>19</v>
      </c>
      <c r="C275" t="str">
        <f>IF(B275="Washington","WA",IF(B275="Arizona","AR",IF(B275="Nevada","NV",IF(B275="Cali","CA",IF(B275="California","CA",IF(B275="Oregon","0R",B275))))))</f>
        <v>AR</v>
      </c>
      <c r="D275" t="str">
        <f t="shared" si="17"/>
        <v>F</v>
      </c>
      <c r="E275" t="s">
        <v>20</v>
      </c>
      <c r="F275" t="s">
        <v>31</v>
      </c>
      <c r="G275" s="4">
        <v>502963.88</v>
      </c>
      <c r="H275">
        <v>0</v>
      </c>
      <c r="I275">
        <v>133</v>
      </c>
      <c r="J275" s="2">
        <v>0</v>
      </c>
      <c r="K275" s="2" t="str">
        <f t="shared" si="18"/>
        <v xml:space="preserve">Personal </v>
      </c>
      <c r="L275" t="s">
        <v>16</v>
      </c>
      <c r="M275" t="s">
        <v>78</v>
      </c>
      <c r="N275" s="5">
        <v>795.86407899999995</v>
      </c>
      <c r="O275" s="2">
        <v>35795.864078999999</v>
      </c>
      <c r="P275" t="str">
        <f t="shared" si="19"/>
        <v>2 puertas</v>
      </c>
      <c r="Q275" s="5">
        <f t="shared" si="20"/>
        <v>-35795.864078999999</v>
      </c>
    </row>
    <row r="276" spans="1:17" x14ac:dyDescent="0.35">
      <c r="A276" t="s">
        <v>314</v>
      </c>
      <c r="B276" t="s">
        <v>102</v>
      </c>
      <c r="C276" t="str">
        <f>IF(B276="Washington","WA",IF(B276="Arizona","AR",IF(B276="Nevada","NV",IF(B276="Cali","CA",IF(B276="California","CA",IF(B276="Oregon","0R",B276))))))</f>
        <v>WA</v>
      </c>
      <c r="D276" t="str">
        <f t="shared" si="17"/>
        <v>F</v>
      </c>
      <c r="E276" t="s">
        <v>20</v>
      </c>
      <c r="F276" t="s">
        <v>21</v>
      </c>
      <c r="G276" s="4">
        <v>482141.85</v>
      </c>
      <c r="H276">
        <v>26583</v>
      </c>
      <c r="I276">
        <v>1005</v>
      </c>
      <c r="J276" s="2">
        <v>36617</v>
      </c>
      <c r="K276" s="2" t="str">
        <f t="shared" si="18"/>
        <v xml:space="preserve">Personal </v>
      </c>
      <c r="L276" t="s">
        <v>16</v>
      </c>
      <c r="M276" t="s">
        <v>29</v>
      </c>
      <c r="N276" s="5">
        <v>614.4</v>
      </c>
      <c r="O276" s="2">
        <v>35614.400000000001</v>
      </c>
      <c r="P276" t="str">
        <f t="shared" si="19"/>
        <v>4 puertas</v>
      </c>
      <c r="Q276" s="5">
        <f t="shared" si="20"/>
        <v>-35614.400000000001</v>
      </c>
    </row>
    <row r="277" spans="1:17" x14ac:dyDescent="0.35">
      <c r="A277" t="s">
        <v>315</v>
      </c>
      <c r="B277" t="s">
        <v>33</v>
      </c>
      <c r="C277" t="str">
        <f>IF(B277="Washington","WA",IF(B277="Arizona","AR",IF(B277="Nevada","NV",IF(B277="Cali","CA",IF(B277="California","CA",IF(B277="Oregon","0R",B277))))))</f>
        <v>0R</v>
      </c>
      <c r="D277" t="str">
        <f t="shared" si="17"/>
        <v>M</v>
      </c>
      <c r="E277" t="s">
        <v>27</v>
      </c>
      <c r="F277" t="s">
        <v>15</v>
      </c>
      <c r="G277" s="4">
        <v>500431.05</v>
      </c>
      <c r="H277">
        <v>25486</v>
      </c>
      <c r="I277">
        <v>65</v>
      </c>
      <c r="J277" s="2">
        <v>0</v>
      </c>
      <c r="K277" s="2" t="str">
        <f>LEFT(L277,8)</f>
        <v xml:space="preserve">Special </v>
      </c>
      <c r="L277" t="s">
        <v>39</v>
      </c>
      <c r="M277" t="s">
        <v>24</v>
      </c>
      <c r="N277" s="5">
        <v>72.438681000000003</v>
      </c>
      <c r="O277" s="2">
        <v>35072.438681</v>
      </c>
      <c r="P277" t="str">
        <f t="shared" si="19"/>
        <v>2 puertas</v>
      </c>
      <c r="Q277" s="5">
        <f t="shared" si="20"/>
        <v>-35072.438681</v>
      </c>
    </row>
    <row r="278" spans="1:17" x14ac:dyDescent="0.35">
      <c r="A278" t="s">
        <v>316</v>
      </c>
      <c r="B278" t="s">
        <v>19</v>
      </c>
      <c r="C278" t="str">
        <f>IF(B278="Washington","WA",IF(B278="Arizona","AR",IF(B278="Nevada","NV",IF(B278="Cali","CA",IF(B278="California","CA",IF(B278="Oregon","0R",B278))))))</f>
        <v>AR</v>
      </c>
      <c r="D278" t="str">
        <f t="shared" si="17"/>
        <v>M</v>
      </c>
      <c r="E278" t="s">
        <v>27</v>
      </c>
      <c r="F278" t="s">
        <v>35</v>
      </c>
      <c r="G278" s="4">
        <v>863005.39</v>
      </c>
      <c r="H278">
        <v>24065</v>
      </c>
      <c r="I278">
        <v>111</v>
      </c>
      <c r="J278" s="2">
        <v>0</v>
      </c>
      <c r="K278" s="2" t="str">
        <f t="shared" si="18"/>
        <v>Corporate</v>
      </c>
      <c r="L278" t="s">
        <v>28</v>
      </c>
      <c r="M278" t="s">
        <v>17</v>
      </c>
      <c r="N278" s="5">
        <v>532.79999999999995</v>
      </c>
      <c r="O278" s="2">
        <v>35532.800000000003</v>
      </c>
      <c r="P278" t="str">
        <f t="shared" si="19"/>
        <v>2 puertas</v>
      </c>
      <c r="Q278" s="5">
        <f t="shared" si="20"/>
        <v>-35532.800000000003</v>
      </c>
    </row>
    <row r="279" spans="1:17" x14ac:dyDescent="0.35">
      <c r="A279" t="s">
        <v>317</v>
      </c>
      <c r="B279" t="s">
        <v>19</v>
      </c>
      <c r="C279" t="str">
        <f>IF(B279="Washington","WA",IF(B279="Arizona","AR",IF(B279="Nevada","NV",IF(B279="Cali","CA",IF(B279="California","CA",IF(B279="Oregon","0R",B279))))))</f>
        <v>AR</v>
      </c>
      <c r="D279" t="str">
        <f t="shared" si="17"/>
        <v>F</v>
      </c>
      <c r="E279" t="s">
        <v>20</v>
      </c>
      <c r="F279" t="s">
        <v>31</v>
      </c>
      <c r="G279" s="4">
        <v>932208.51</v>
      </c>
      <c r="H279">
        <v>70435</v>
      </c>
      <c r="I279">
        <v>116</v>
      </c>
      <c r="J279" s="2">
        <v>0</v>
      </c>
      <c r="K279" s="2" t="str">
        <f t="shared" si="18"/>
        <v xml:space="preserve">Personal </v>
      </c>
      <c r="L279" t="s">
        <v>16</v>
      </c>
      <c r="M279" t="s">
        <v>17</v>
      </c>
      <c r="N279" s="5">
        <v>67.881546</v>
      </c>
      <c r="O279" s="2">
        <v>35067.881545999997</v>
      </c>
      <c r="P279" t="str">
        <f t="shared" si="19"/>
        <v>2 puertas</v>
      </c>
      <c r="Q279" s="5">
        <f t="shared" si="20"/>
        <v>-35067.881545999997</v>
      </c>
    </row>
    <row r="280" spans="1:17" x14ac:dyDescent="0.35">
      <c r="A280" t="s">
        <v>318</v>
      </c>
      <c r="B280" t="s">
        <v>48</v>
      </c>
      <c r="C280" t="str">
        <f>IF(B280="Washington","WA",IF(B280="Arizona","AR",IF(B280="Nevada","NV",IF(B280="Cali","CA",IF(B280="California","CA",IF(B280="Oregon","0R",B280))))))</f>
        <v>CA</v>
      </c>
      <c r="D280" t="str">
        <f t="shared" si="17"/>
        <v>M</v>
      </c>
      <c r="E280" t="s">
        <v>27</v>
      </c>
      <c r="F280" t="s">
        <v>35</v>
      </c>
      <c r="G280" s="4">
        <v>1672756.06</v>
      </c>
      <c r="H280">
        <v>0</v>
      </c>
      <c r="I280">
        <v>76</v>
      </c>
      <c r="J280" s="2">
        <v>36557</v>
      </c>
      <c r="K280" s="2" t="str">
        <f t="shared" si="18"/>
        <v xml:space="preserve">Personal </v>
      </c>
      <c r="L280" t="s">
        <v>16</v>
      </c>
      <c r="M280" t="s">
        <v>24</v>
      </c>
      <c r="N280" s="5">
        <v>402.63682899999998</v>
      </c>
      <c r="O280" s="2">
        <v>35402.636829000003</v>
      </c>
      <c r="P280" t="str">
        <f t="shared" si="19"/>
        <v>2 puertas</v>
      </c>
      <c r="Q280" s="5">
        <f t="shared" si="20"/>
        <v>-35402.636829000003</v>
      </c>
    </row>
    <row r="281" spans="1:17" x14ac:dyDescent="0.35">
      <c r="A281" t="s">
        <v>319</v>
      </c>
      <c r="B281" t="s">
        <v>33</v>
      </c>
      <c r="C281" t="str">
        <f>IF(B281="Washington","WA",IF(B281="Arizona","AR",IF(B281="Nevada","NV",IF(B281="Cali","CA",IF(B281="California","CA",IF(B281="Oregon","0R",B281))))))</f>
        <v>0R</v>
      </c>
      <c r="D281" t="str">
        <f t="shared" si="17"/>
        <v>F</v>
      </c>
      <c r="E281" t="s">
        <v>20</v>
      </c>
      <c r="F281" t="s">
        <v>31</v>
      </c>
      <c r="G281" s="4">
        <v>365253.24</v>
      </c>
      <c r="H281">
        <v>39679</v>
      </c>
      <c r="I281">
        <v>92</v>
      </c>
      <c r="J281" s="2">
        <v>0</v>
      </c>
      <c r="K281" s="2" t="str">
        <f t="shared" si="18"/>
        <v xml:space="preserve">Personal </v>
      </c>
      <c r="L281" t="s">
        <v>16</v>
      </c>
      <c r="M281" t="s">
        <v>24</v>
      </c>
      <c r="N281" s="5">
        <v>641.38861599999996</v>
      </c>
      <c r="O281" s="2">
        <v>35641.388615999997</v>
      </c>
      <c r="P281" t="str">
        <f t="shared" si="19"/>
        <v>2 puertas</v>
      </c>
      <c r="Q281" s="5">
        <f t="shared" si="20"/>
        <v>-35641.388615999997</v>
      </c>
    </row>
    <row r="282" spans="1:17" x14ac:dyDescent="0.35">
      <c r="A282" t="s">
        <v>320</v>
      </c>
      <c r="B282" t="s">
        <v>23</v>
      </c>
      <c r="C282" t="str">
        <f>IF(B282="Washington","WA",IF(B282="Arizona","AR",IF(B282="Nevada","NV",IF(B282="Cali","CA",IF(B282="California","CA",IF(B282="Oregon","0R",B282))))))</f>
        <v>NV</v>
      </c>
      <c r="D282" t="str">
        <f t="shared" si="17"/>
        <v>M</v>
      </c>
      <c r="E282" t="s">
        <v>27</v>
      </c>
      <c r="F282" t="s">
        <v>35</v>
      </c>
      <c r="G282" s="4">
        <v>615860.12</v>
      </c>
      <c r="H282">
        <v>0</v>
      </c>
      <c r="I282">
        <v>89</v>
      </c>
      <c r="J282" s="2">
        <v>0</v>
      </c>
      <c r="K282" s="2" t="str">
        <f t="shared" si="18"/>
        <v xml:space="preserve">Personal </v>
      </c>
      <c r="L282" t="s">
        <v>16</v>
      </c>
      <c r="M282" t="s">
        <v>17</v>
      </c>
      <c r="N282" s="5">
        <v>342.48117300000001</v>
      </c>
      <c r="O282" s="2">
        <v>35342.481173</v>
      </c>
      <c r="P282" t="str">
        <f t="shared" si="19"/>
        <v>2 puertas</v>
      </c>
      <c r="Q282" s="5">
        <f t="shared" si="20"/>
        <v>-35342.481173</v>
      </c>
    </row>
    <row r="283" spans="1:17" x14ac:dyDescent="0.35">
      <c r="A283" t="s">
        <v>321</v>
      </c>
      <c r="B283" t="s">
        <v>48</v>
      </c>
      <c r="C283" t="str">
        <f>IF(B283="Washington","WA",IF(B283="Arizona","AR",IF(B283="Nevada","NV",IF(B283="Cali","CA",IF(B283="California","CA",IF(B283="Oregon","0R",B283))))))</f>
        <v>CA</v>
      </c>
      <c r="D283" t="str">
        <f t="shared" si="17"/>
        <v>M</v>
      </c>
      <c r="E283" t="s">
        <v>27</v>
      </c>
      <c r="F283" t="s">
        <v>21</v>
      </c>
      <c r="G283" s="4">
        <v>437608.4</v>
      </c>
      <c r="H283">
        <v>0</v>
      </c>
      <c r="I283">
        <v>69</v>
      </c>
      <c r="J283" s="2">
        <v>36617</v>
      </c>
      <c r="K283" s="2" t="str">
        <f t="shared" si="18"/>
        <v xml:space="preserve">Personal </v>
      </c>
      <c r="L283" t="s">
        <v>16</v>
      </c>
      <c r="M283" t="s">
        <v>24</v>
      </c>
      <c r="N283" s="5">
        <v>331.2</v>
      </c>
      <c r="O283" s="2">
        <v>35331.199999999997</v>
      </c>
      <c r="P283" t="str">
        <f t="shared" si="19"/>
        <v>2 puertas</v>
      </c>
      <c r="Q283" s="5">
        <f t="shared" si="20"/>
        <v>-35331.199999999997</v>
      </c>
    </row>
    <row r="284" spans="1:17" x14ac:dyDescent="0.35">
      <c r="A284" t="s">
        <v>322</v>
      </c>
      <c r="B284" t="s">
        <v>23</v>
      </c>
      <c r="C284" t="str">
        <f>IF(B284="Washington","WA",IF(B284="Arizona","AR",IF(B284="Nevada","NV",IF(B284="Cali","CA",IF(B284="California","CA",IF(B284="Oregon","0R",B284))))))</f>
        <v>NV</v>
      </c>
      <c r="D284" t="str">
        <f t="shared" si="17"/>
        <v>M</v>
      </c>
      <c r="E284" t="s">
        <v>27</v>
      </c>
      <c r="F284" t="s">
        <v>31</v>
      </c>
      <c r="G284" s="4">
        <v>556945.62</v>
      </c>
      <c r="H284">
        <v>53565</v>
      </c>
      <c r="I284">
        <v>71</v>
      </c>
      <c r="J284" s="2">
        <v>36526</v>
      </c>
      <c r="K284" s="2" t="str">
        <f t="shared" si="18"/>
        <v xml:space="preserve">Personal </v>
      </c>
      <c r="L284" t="s">
        <v>16</v>
      </c>
      <c r="M284" t="s">
        <v>17</v>
      </c>
      <c r="N284" s="5">
        <v>340.8</v>
      </c>
      <c r="O284" s="2">
        <v>35340.800000000003</v>
      </c>
      <c r="P284" t="str">
        <f t="shared" si="19"/>
        <v>2 puertas</v>
      </c>
      <c r="Q284" s="5">
        <f t="shared" si="20"/>
        <v>-35340.800000000003</v>
      </c>
    </row>
    <row r="285" spans="1:17" x14ac:dyDescent="0.35">
      <c r="A285" t="s">
        <v>323</v>
      </c>
      <c r="B285" t="s">
        <v>102</v>
      </c>
      <c r="C285" t="str">
        <f>IF(B285="Washington","WA",IF(B285="Arizona","AR",IF(B285="Nevada","NV",IF(B285="Cali","CA",IF(B285="California","CA",IF(B285="Oregon","0R",B285))))))</f>
        <v>WA</v>
      </c>
      <c r="D285" t="str">
        <f t="shared" si="17"/>
        <v>M</v>
      </c>
      <c r="E285" t="s">
        <v>27</v>
      </c>
      <c r="F285" t="s">
        <v>21</v>
      </c>
      <c r="G285" s="4">
        <v>257651.3</v>
      </c>
      <c r="H285">
        <v>37574</v>
      </c>
      <c r="I285">
        <v>66</v>
      </c>
      <c r="J285" s="2">
        <v>36526</v>
      </c>
      <c r="K285" s="2" t="str">
        <f t="shared" si="18"/>
        <v xml:space="preserve">Personal </v>
      </c>
      <c r="L285" t="s">
        <v>16</v>
      </c>
      <c r="M285" t="s">
        <v>24</v>
      </c>
      <c r="N285" s="5">
        <v>412.10193299999997</v>
      </c>
      <c r="O285" s="2">
        <v>35412.101932999998</v>
      </c>
      <c r="P285" t="str">
        <f t="shared" si="19"/>
        <v>2 puertas</v>
      </c>
      <c r="Q285" s="5">
        <f t="shared" si="20"/>
        <v>-35412.101932999998</v>
      </c>
    </row>
    <row r="286" spans="1:17" x14ac:dyDescent="0.35">
      <c r="A286" t="s">
        <v>324</v>
      </c>
      <c r="B286" t="s">
        <v>102</v>
      </c>
      <c r="C286" t="str">
        <f>IF(B286="Washington","WA",IF(B286="Arizona","AR",IF(B286="Nevada","NV",IF(B286="Cali","CA",IF(B286="California","CA",IF(B286="Oregon","0R",B286))))))</f>
        <v>WA</v>
      </c>
      <c r="D286" t="str">
        <f t="shared" si="17"/>
        <v>M</v>
      </c>
      <c r="E286" t="s">
        <v>27</v>
      </c>
      <c r="F286" t="s">
        <v>21</v>
      </c>
      <c r="G286" s="4">
        <v>834698.32</v>
      </c>
      <c r="H286">
        <v>48259</v>
      </c>
      <c r="I286">
        <v>108</v>
      </c>
      <c r="J286" s="2">
        <v>0</v>
      </c>
      <c r="K286" s="2" t="str">
        <f t="shared" si="18"/>
        <v xml:space="preserve">Personal </v>
      </c>
      <c r="L286" t="s">
        <v>16</v>
      </c>
      <c r="M286" t="s">
        <v>24</v>
      </c>
      <c r="N286" s="5">
        <v>73.700573000000006</v>
      </c>
      <c r="O286" s="2">
        <v>35073.700573000002</v>
      </c>
      <c r="P286" t="str">
        <f t="shared" si="19"/>
        <v>2 puertas</v>
      </c>
      <c r="Q286" s="5">
        <f t="shared" si="20"/>
        <v>-35073.700573000002</v>
      </c>
    </row>
    <row r="287" spans="1:17" x14ac:dyDescent="0.35">
      <c r="A287" t="s">
        <v>325</v>
      </c>
      <c r="B287" t="s">
        <v>19</v>
      </c>
      <c r="C287" t="str">
        <f>IF(B287="Washington","WA",IF(B287="Arizona","AR",IF(B287="Nevada","NV",IF(B287="Cali","CA",IF(B287="California","CA",IF(B287="Oregon","0R",B287))))))</f>
        <v>AR</v>
      </c>
      <c r="D287" t="str">
        <f t="shared" si="17"/>
        <v>F</v>
      </c>
      <c r="E287" t="s">
        <v>20</v>
      </c>
      <c r="F287" t="s">
        <v>31</v>
      </c>
      <c r="G287" s="4">
        <v>632392.39</v>
      </c>
      <c r="H287">
        <v>78532</v>
      </c>
      <c r="I287">
        <v>78</v>
      </c>
      <c r="J287" s="2">
        <v>0</v>
      </c>
      <c r="K287" s="2" t="str">
        <f t="shared" si="18"/>
        <v xml:space="preserve">Personal </v>
      </c>
      <c r="L287" t="s">
        <v>16</v>
      </c>
      <c r="M287" t="s">
        <v>17</v>
      </c>
      <c r="N287" s="5">
        <v>374.4</v>
      </c>
      <c r="O287" s="2">
        <v>35374.400000000001</v>
      </c>
      <c r="P287" t="str">
        <f t="shared" si="19"/>
        <v>2 puertas</v>
      </c>
      <c r="Q287" s="5">
        <f t="shared" si="20"/>
        <v>-35374.400000000001</v>
      </c>
    </row>
    <row r="288" spans="1:17" x14ac:dyDescent="0.35">
      <c r="A288" t="s">
        <v>326</v>
      </c>
      <c r="B288" t="s">
        <v>19</v>
      </c>
      <c r="C288" t="str">
        <f>IF(B288="Washington","WA",IF(B288="Arizona","AR",IF(B288="Nevada","NV",IF(B288="Cali","CA",IF(B288="California","CA",IF(B288="Oregon","0R",B288))))))</f>
        <v>AR</v>
      </c>
      <c r="D288" t="str">
        <f t="shared" si="17"/>
        <v>F</v>
      </c>
      <c r="E288" t="s">
        <v>20</v>
      </c>
      <c r="F288" t="s">
        <v>21</v>
      </c>
      <c r="G288" s="4">
        <v>597314.34</v>
      </c>
      <c r="H288">
        <v>96163</v>
      </c>
      <c r="I288">
        <v>73</v>
      </c>
      <c r="J288" s="2">
        <v>0</v>
      </c>
      <c r="K288" s="2" t="str">
        <f t="shared" si="18"/>
        <v>Corporate</v>
      </c>
      <c r="L288" t="s">
        <v>28</v>
      </c>
      <c r="M288" t="s">
        <v>17</v>
      </c>
      <c r="N288" s="5">
        <v>350.4</v>
      </c>
      <c r="O288" s="2">
        <v>35350.400000000001</v>
      </c>
      <c r="P288" t="str">
        <f t="shared" si="19"/>
        <v>2 puertas</v>
      </c>
      <c r="Q288" s="5">
        <f t="shared" si="20"/>
        <v>-35350.400000000001</v>
      </c>
    </row>
    <row r="289" spans="1:17" x14ac:dyDescent="0.35">
      <c r="A289" t="s">
        <v>327</v>
      </c>
      <c r="B289" t="s">
        <v>48</v>
      </c>
      <c r="C289" t="str">
        <f>IF(B289="Washington","WA",IF(B289="Arizona","AR",IF(B289="Nevada","NV",IF(B289="Cali","CA",IF(B289="California","CA",IF(B289="Oregon","0R",B289))))))</f>
        <v>CA</v>
      </c>
      <c r="D289" t="str">
        <f t="shared" si="17"/>
        <v>M</v>
      </c>
      <c r="E289" t="s">
        <v>27</v>
      </c>
      <c r="F289" t="s">
        <v>21</v>
      </c>
      <c r="G289" s="4">
        <v>470667.7</v>
      </c>
      <c r="H289">
        <v>0</v>
      </c>
      <c r="I289">
        <v>72</v>
      </c>
      <c r="J289" s="2">
        <v>0</v>
      </c>
      <c r="K289" s="2" t="str">
        <f t="shared" si="18"/>
        <v xml:space="preserve">Personal </v>
      </c>
      <c r="L289" t="s">
        <v>16</v>
      </c>
      <c r="M289" t="s">
        <v>17</v>
      </c>
      <c r="N289" s="5">
        <v>345.6</v>
      </c>
      <c r="O289" s="2">
        <v>35345.599999999999</v>
      </c>
      <c r="P289" t="str">
        <f t="shared" si="19"/>
        <v>2 puertas</v>
      </c>
      <c r="Q289" s="5">
        <f t="shared" si="20"/>
        <v>-35345.599999999999</v>
      </c>
    </row>
    <row r="290" spans="1:17" x14ac:dyDescent="0.35">
      <c r="A290" t="s">
        <v>328</v>
      </c>
      <c r="B290" t="s">
        <v>48</v>
      </c>
      <c r="C290" t="str">
        <f>IF(B290="Washington","WA",IF(B290="Arizona","AR",IF(B290="Nevada","NV",IF(B290="Cali","CA",IF(B290="California","CA",IF(B290="Oregon","0R",B290))))))</f>
        <v>CA</v>
      </c>
      <c r="D290" t="str">
        <f t="shared" si="17"/>
        <v>M</v>
      </c>
      <c r="E290" t="s">
        <v>271</v>
      </c>
      <c r="F290" t="s">
        <v>31</v>
      </c>
      <c r="G290" s="4">
        <v>809341.03</v>
      </c>
      <c r="H290">
        <v>0</v>
      </c>
      <c r="I290">
        <v>114</v>
      </c>
      <c r="J290" s="2">
        <v>36526</v>
      </c>
      <c r="K290" s="2" t="str">
        <f t="shared" si="18"/>
        <v xml:space="preserve">Personal </v>
      </c>
      <c r="L290" t="s">
        <v>16</v>
      </c>
      <c r="M290" t="s">
        <v>78</v>
      </c>
      <c r="N290" s="5">
        <v>722.02474199999995</v>
      </c>
      <c r="O290" s="2">
        <v>35722.024742000001</v>
      </c>
      <c r="P290" t="str">
        <f t="shared" si="19"/>
        <v>2 puertas</v>
      </c>
      <c r="Q290" s="5">
        <f t="shared" si="20"/>
        <v>-35722.024742000001</v>
      </c>
    </row>
    <row r="291" spans="1:17" x14ac:dyDescent="0.35">
      <c r="A291" t="s">
        <v>329</v>
      </c>
      <c r="B291" t="s">
        <v>102</v>
      </c>
      <c r="C291" t="str">
        <f>IF(B291="Washington","WA",IF(B291="Arizona","AR",IF(B291="Nevada","NV",IF(B291="Cali","CA",IF(B291="California","CA",IF(B291="Oregon","0R",B291))))))</f>
        <v>WA</v>
      </c>
      <c r="D291" t="str">
        <f t="shared" si="17"/>
        <v>M</v>
      </c>
      <c r="E291" t="s">
        <v>271</v>
      </c>
      <c r="F291" t="s">
        <v>35</v>
      </c>
      <c r="G291" s="4">
        <v>503574.46</v>
      </c>
      <c r="H291">
        <v>72672</v>
      </c>
      <c r="I291">
        <v>63</v>
      </c>
      <c r="J291" s="2">
        <v>0</v>
      </c>
      <c r="K291" s="2" t="str">
        <f t="shared" si="18"/>
        <v xml:space="preserve">Personal </v>
      </c>
      <c r="L291" t="s">
        <v>16</v>
      </c>
      <c r="M291" t="s">
        <v>17</v>
      </c>
      <c r="N291" s="5">
        <v>259.36111699999998</v>
      </c>
      <c r="O291" s="2">
        <v>35259.361117</v>
      </c>
      <c r="P291" t="str">
        <f t="shared" si="19"/>
        <v>2 puertas</v>
      </c>
      <c r="Q291" s="5">
        <f t="shared" si="20"/>
        <v>-35259.361117</v>
      </c>
    </row>
    <row r="292" spans="1:17" x14ac:dyDescent="0.35">
      <c r="A292" t="s">
        <v>330</v>
      </c>
      <c r="B292" t="s">
        <v>33</v>
      </c>
      <c r="C292" t="str">
        <f>IF(B292="Washington","WA",IF(B292="Arizona","AR",IF(B292="Nevada","NV",IF(B292="Cali","CA",IF(B292="California","CA",IF(B292="Oregon","0R",B292))))))</f>
        <v>0R</v>
      </c>
      <c r="D292" t="str">
        <f t="shared" si="17"/>
        <v>F</v>
      </c>
      <c r="E292" t="s">
        <v>20</v>
      </c>
      <c r="F292" t="s">
        <v>21</v>
      </c>
      <c r="G292" s="4">
        <v>902786.72</v>
      </c>
      <c r="H292">
        <v>99002</v>
      </c>
      <c r="I292">
        <v>112</v>
      </c>
      <c r="J292" s="2">
        <v>36526</v>
      </c>
      <c r="K292" s="2" t="str">
        <f t="shared" si="18"/>
        <v xml:space="preserve">Personal </v>
      </c>
      <c r="L292" t="s">
        <v>16</v>
      </c>
      <c r="M292" t="s">
        <v>17</v>
      </c>
      <c r="N292" s="5">
        <v>537.6</v>
      </c>
      <c r="O292" s="2">
        <v>35537.599999999999</v>
      </c>
      <c r="P292" t="str">
        <f t="shared" si="19"/>
        <v>2 puertas</v>
      </c>
      <c r="Q292" s="5">
        <f t="shared" si="20"/>
        <v>-35537.599999999999</v>
      </c>
    </row>
    <row r="293" spans="1:17" x14ac:dyDescent="0.35">
      <c r="A293" t="s">
        <v>331</v>
      </c>
      <c r="B293" t="s">
        <v>26</v>
      </c>
      <c r="C293" t="str">
        <f>IF(B293="Washington","WA",IF(B293="Arizona","AR",IF(B293="Nevada","NV",IF(B293="Cali","CA",IF(B293="California","CA",IF(B293="Oregon","0R",B293))))))</f>
        <v>CA</v>
      </c>
      <c r="D293" t="str">
        <f t="shared" si="17"/>
        <v>M</v>
      </c>
      <c r="E293" t="s">
        <v>271</v>
      </c>
      <c r="F293" t="s">
        <v>31</v>
      </c>
      <c r="G293" s="4">
        <v>728888.48</v>
      </c>
      <c r="H293">
        <v>79494</v>
      </c>
      <c r="I293">
        <v>91</v>
      </c>
      <c r="J293" s="2">
        <v>0</v>
      </c>
      <c r="K293" s="2" t="str">
        <f t="shared" si="18"/>
        <v xml:space="preserve">Personal </v>
      </c>
      <c r="L293" t="s">
        <v>16</v>
      </c>
      <c r="M293" t="s">
        <v>17</v>
      </c>
      <c r="N293" s="5">
        <v>396.295614</v>
      </c>
      <c r="O293" s="2">
        <v>35396.295614000002</v>
      </c>
      <c r="P293" t="str">
        <f t="shared" si="19"/>
        <v>2 puertas</v>
      </c>
      <c r="Q293" s="5">
        <f t="shared" si="20"/>
        <v>-35396.295614000002</v>
      </c>
    </row>
    <row r="294" spans="1:17" x14ac:dyDescent="0.35">
      <c r="A294" t="s">
        <v>332</v>
      </c>
      <c r="B294" t="s">
        <v>33</v>
      </c>
      <c r="C294" t="str">
        <f>IF(B294="Washington","WA",IF(B294="Arizona","AR",IF(B294="Nevada","NV",IF(B294="Cali","CA",IF(B294="California","CA",IF(B294="Oregon","0R",B294))))))</f>
        <v>0R</v>
      </c>
      <c r="D294" t="str">
        <f t="shared" si="17"/>
        <v>M</v>
      </c>
      <c r="E294" t="s">
        <v>271</v>
      </c>
      <c r="F294" t="s">
        <v>15</v>
      </c>
      <c r="G294" s="4">
        <v>1804247.94</v>
      </c>
      <c r="H294">
        <v>35704</v>
      </c>
      <c r="I294">
        <v>225</v>
      </c>
      <c r="J294" s="2">
        <v>0</v>
      </c>
      <c r="K294" s="2" t="str">
        <f t="shared" si="18"/>
        <v xml:space="preserve">Personal </v>
      </c>
      <c r="L294" t="s">
        <v>16</v>
      </c>
      <c r="M294" t="s">
        <v>117</v>
      </c>
      <c r="N294" s="5">
        <v>358.28156200000001</v>
      </c>
      <c r="O294" s="2">
        <v>35358.281561999996</v>
      </c>
      <c r="P294" t="str">
        <f t="shared" si="19"/>
        <v>2 puertas</v>
      </c>
      <c r="Q294" s="5">
        <f t="shared" si="20"/>
        <v>-35358.281561999996</v>
      </c>
    </row>
    <row r="295" spans="1:17" x14ac:dyDescent="0.35">
      <c r="A295" t="s">
        <v>333</v>
      </c>
      <c r="B295" t="s">
        <v>19</v>
      </c>
      <c r="C295" t="str">
        <f>IF(B295="Washington","WA",IF(B295="Arizona","AR",IF(B295="Nevada","NV",IF(B295="Cali","CA",IF(B295="California","CA",IF(B295="Oregon","0R",B295))))))</f>
        <v>AR</v>
      </c>
      <c r="D295" t="str">
        <f t="shared" si="17"/>
        <v>F</v>
      </c>
      <c r="E295" t="s">
        <v>20</v>
      </c>
      <c r="F295" t="s">
        <v>21</v>
      </c>
      <c r="G295" s="4">
        <v>499206.3</v>
      </c>
      <c r="H295">
        <v>0</v>
      </c>
      <c r="I295">
        <v>71</v>
      </c>
      <c r="J295" s="2">
        <v>0</v>
      </c>
      <c r="K295" s="2" t="str">
        <f t="shared" si="18"/>
        <v>Corporate</v>
      </c>
      <c r="L295" t="s">
        <v>28</v>
      </c>
      <c r="M295" t="s">
        <v>17</v>
      </c>
      <c r="N295" s="5">
        <v>653.38856399999997</v>
      </c>
      <c r="O295" s="2">
        <v>35653.388564000001</v>
      </c>
      <c r="P295" t="str">
        <f t="shared" si="19"/>
        <v>2 puertas</v>
      </c>
      <c r="Q295" s="5">
        <f t="shared" si="20"/>
        <v>-35653.388564000001</v>
      </c>
    </row>
    <row r="296" spans="1:17" x14ac:dyDescent="0.35">
      <c r="A296" t="s">
        <v>334</v>
      </c>
      <c r="B296" t="s">
        <v>33</v>
      </c>
      <c r="C296" t="str">
        <f>IF(B296="Washington","WA",IF(B296="Arizona","AR",IF(B296="Nevada","NV",IF(B296="Cali","CA",IF(B296="California","CA",IF(B296="Oregon","0R",B296))))))</f>
        <v>0R</v>
      </c>
      <c r="D296" t="str">
        <f t="shared" si="17"/>
        <v>F</v>
      </c>
      <c r="E296" t="s">
        <v>20</v>
      </c>
      <c r="F296" t="s">
        <v>31</v>
      </c>
      <c r="G296" s="4">
        <v>910226.78</v>
      </c>
      <c r="H296">
        <v>26049</v>
      </c>
      <c r="I296">
        <v>118</v>
      </c>
      <c r="J296" s="2">
        <v>0</v>
      </c>
      <c r="K296" s="2" t="str">
        <f t="shared" si="18"/>
        <v xml:space="preserve">Personal </v>
      </c>
      <c r="L296" t="s">
        <v>16</v>
      </c>
      <c r="M296" t="s">
        <v>24</v>
      </c>
      <c r="N296" s="5">
        <v>121.032372</v>
      </c>
      <c r="O296" s="2">
        <v>35121.032372000001</v>
      </c>
      <c r="P296" t="str">
        <f t="shared" si="19"/>
        <v>2 puertas</v>
      </c>
      <c r="Q296" s="5">
        <f t="shared" si="20"/>
        <v>-35121.032372000001</v>
      </c>
    </row>
    <row r="297" spans="1:17" x14ac:dyDescent="0.35">
      <c r="A297" t="s">
        <v>335</v>
      </c>
      <c r="B297" t="s">
        <v>19</v>
      </c>
      <c r="C297" t="str">
        <f>IF(B297="Washington","WA",IF(B297="Arizona","AR",IF(B297="Nevada","NV",IF(B297="Cali","CA",IF(B297="California","CA",IF(B297="Oregon","0R",B297))))))</f>
        <v>AR</v>
      </c>
      <c r="D297" t="str">
        <f t="shared" si="17"/>
        <v>M</v>
      </c>
      <c r="E297" t="s">
        <v>271</v>
      </c>
      <c r="F297" t="s">
        <v>80</v>
      </c>
      <c r="G297" s="4">
        <v>254040.77</v>
      </c>
      <c r="H297">
        <v>70125</v>
      </c>
      <c r="I297">
        <v>64</v>
      </c>
      <c r="J297" s="2">
        <v>0</v>
      </c>
      <c r="K297" s="2" t="str">
        <f>LEFT(L297,8)</f>
        <v xml:space="preserve">Special </v>
      </c>
      <c r="L297" t="s">
        <v>39</v>
      </c>
      <c r="M297" t="s">
        <v>17</v>
      </c>
      <c r="N297" s="5">
        <v>92.813395999999997</v>
      </c>
      <c r="O297" s="2">
        <v>35092.813395999998</v>
      </c>
      <c r="P297" t="str">
        <f t="shared" si="19"/>
        <v>2 puertas</v>
      </c>
      <c r="Q297" s="5">
        <f t="shared" si="20"/>
        <v>-35092.813395999998</v>
      </c>
    </row>
    <row r="298" spans="1:17" x14ac:dyDescent="0.35">
      <c r="A298" t="s">
        <v>336</v>
      </c>
      <c r="B298" t="s">
        <v>26</v>
      </c>
      <c r="C298" t="str">
        <f>IF(B298="Washington","WA",IF(B298="Arizona","AR",IF(B298="Nevada","NV",IF(B298="Cali","CA",IF(B298="California","CA",IF(B298="Oregon","0R",B298))))))</f>
        <v>CA</v>
      </c>
      <c r="D298" t="str">
        <f t="shared" si="17"/>
        <v>M</v>
      </c>
      <c r="E298" t="s">
        <v>271</v>
      </c>
      <c r="F298" t="s">
        <v>35</v>
      </c>
      <c r="G298" s="4">
        <v>1294189.19</v>
      </c>
      <c r="H298">
        <v>52369</v>
      </c>
      <c r="I298">
        <v>110</v>
      </c>
      <c r="J298" s="2">
        <v>36526</v>
      </c>
      <c r="K298" s="2" t="str">
        <f t="shared" si="18"/>
        <v xml:space="preserve">Personal </v>
      </c>
      <c r="L298" t="s">
        <v>16</v>
      </c>
      <c r="M298" t="s">
        <v>29</v>
      </c>
      <c r="N298" s="5">
        <v>528</v>
      </c>
      <c r="O298" s="2">
        <v>35528</v>
      </c>
      <c r="P298" t="str">
        <f t="shared" si="19"/>
        <v>4 puertas</v>
      </c>
      <c r="Q298" s="5">
        <f t="shared" si="20"/>
        <v>-35528</v>
      </c>
    </row>
    <row r="299" spans="1:17" x14ac:dyDescent="0.35">
      <c r="A299" t="s">
        <v>337</v>
      </c>
      <c r="B299" t="s">
        <v>102</v>
      </c>
      <c r="C299" t="str">
        <f>IF(B299="Washington","WA",IF(B299="Arizona","AR",IF(B299="Nevada","NV",IF(B299="Cali","CA",IF(B299="California","CA",IF(B299="Oregon","0R",B299))))))</f>
        <v>WA</v>
      </c>
      <c r="D299" t="str">
        <f t="shared" si="17"/>
        <v>F</v>
      </c>
      <c r="E299" t="s">
        <v>338</v>
      </c>
      <c r="F299" t="s">
        <v>21</v>
      </c>
      <c r="G299" s="4">
        <v>236534.86</v>
      </c>
      <c r="H299">
        <v>0</v>
      </c>
      <c r="I299">
        <v>66</v>
      </c>
      <c r="J299" s="2">
        <v>36557</v>
      </c>
      <c r="K299" s="2" t="str">
        <f>LEFT(L299,8)</f>
        <v xml:space="preserve">Special </v>
      </c>
      <c r="L299" t="s">
        <v>39</v>
      </c>
      <c r="M299" t="s">
        <v>17</v>
      </c>
      <c r="N299" s="5">
        <v>159.636956</v>
      </c>
      <c r="O299" s="2">
        <v>35159.636956000002</v>
      </c>
      <c r="P299" t="str">
        <f t="shared" si="19"/>
        <v>2 puertas</v>
      </c>
      <c r="Q299" s="5">
        <f t="shared" si="20"/>
        <v>-35159.636956000002</v>
      </c>
    </row>
    <row r="300" spans="1:17" x14ac:dyDescent="0.35">
      <c r="A300" t="s">
        <v>339</v>
      </c>
      <c r="B300" t="s">
        <v>19</v>
      </c>
      <c r="C300" t="str">
        <f>IF(B300="Washington","WA",IF(B300="Arizona","AR",IF(B300="Nevada","NV",IF(B300="Cali","CA",IF(B300="California","CA",IF(B300="Oregon","0R",B300))))))</f>
        <v>AR</v>
      </c>
      <c r="D300" t="str">
        <f t="shared" si="17"/>
        <v>M</v>
      </c>
      <c r="E300" t="s">
        <v>271</v>
      </c>
      <c r="F300" t="s">
        <v>35</v>
      </c>
      <c r="G300" s="4">
        <v>572076.51</v>
      </c>
      <c r="H300">
        <v>41770</v>
      </c>
      <c r="I300">
        <v>72</v>
      </c>
      <c r="J300" s="2">
        <v>0</v>
      </c>
      <c r="K300" s="2" t="str">
        <f t="shared" si="18"/>
        <v xml:space="preserve">Personal </v>
      </c>
      <c r="L300" t="s">
        <v>16</v>
      </c>
      <c r="M300" t="s">
        <v>17</v>
      </c>
      <c r="N300" s="5">
        <v>476.15695699999998</v>
      </c>
      <c r="O300" s="2">
        <v>35476.156956999999</v>
      </c>
      <c r="P300" t="str">
        <f t="shared" si="19"/>
        <v>2 puertas</v>
      </c>
      <c r="Q300" s="5">
        <f t="shared" si="20"/>
        <v>-35476.156956999999</v>
      </c>
    </row>
    <row r="301" spans="1:17" x14ac:dyDescent="0.35">
      <c r="A301" t="s">
        <v>340</v>
      </c>
      <c r="B301" t="s">
        <v>33</v>
      </c>
      <c r="C301" t="str">
        <f>IF(B301="Washington","WA",IF(B301="Arizona","AR",IF(B301="Nevada","NV",IF(B301="Cali","CA",IF(B301="California","CA",IF(B301="Oregon","0R",B301))))))</f>
        <v>0R</v>
      </c>
      <c r="D301" t="str">
        <f t="shared" si="17"/>
        <v>M</v>
      </c>
      <c r="E301" t="s">
        <v>271</v>
      </c>
      <c r="F301" t="s">
        <v>31</v>
      </c>
      <c r="G301" s="4">
        <v>703553.41</v>
      </c>
      <c r="H301">
        <v>0</v>
      </c>
      <c r="I301">
        <v>101</v>
      </c>
      <c r="J301" s="2">
        <v>0</v>
      </c>
      <c r="K301" s="2" t="str">
        <f t="shared" si="18"/>
        <v>Corporate</v>
      </c>
      <c r="L301" t="s">
        <v>28</v>
      </c>
      <c r="M301" t="s">
        <v>17</v>
      </c>
      <c r="N301" s="5">
        <v>727.2</v>
      </c>
      <c r="O301" s="2">
        <v>35727.199999999997</v>
      </c>
      <c r="P301" t="str">
        <f t="shared" si="19"/>
        <v>2 puertas</v>
      </c>
      <c r="Q301" s="5">
        <f t="shared" si="20"/>
        <v>-35727.199999999997</v>
      </c>
    </row>
    <row r="302" spans="1:17" x14ac:dyDescent="0.35">
      <c r="A302" t="s">
        <v>341</v>
      </c>
      <c r="B302" t="s">
        <v>26</v>
      </c>
      <c r="C302" t="str">
        <f>IF(B302="Washington","WA",IF(B302="Arizona","AR",IF(B302="Nevada","NV",IF(B302="Cali","CA",IF(B302="California","CA",IF(B302="Oregon","0R",B302))))))</f>
        <v>CA</v>
      </c>
      <c r="D302" t="str">
        <f t="shared" si="17"/>
        <v>M</v>
      </c>
      <c r="E302" t="s">
        <v>27</v>
      </c>
      <c r="F302" t="s">
        <v>35</v>
      </c>
      <c r="G302" s="4">
        <v>263697.77</v>
      </c>
      <c r="H302">
        <v>31911</v>
      </c>
      <c r="I302">
        <v>67</v>
      </c>
      <c r="J302" s="2">
        <v>0</v>
      </c>
      <c r="K302" s="2" t="str">
        <f t="shared" si="18"/>
        <v xml:space="preserve">Personal </v>
      </c>
      <c r="L302" t="s">
        <v>16</v>
      </c>
      <c r="M302" t="s">
        <v>17</v>
      </c>
      <c r="N302" s="5">
        <v>321.60000000000002</v>
      </c>
      <c r="O302" s="2">
        <v>35321.599999999999</v>
      </c>
      <c r="P302" t="str">
        <f t="shared" si="19"/>
        <v>2 puertas</v>
      </c>
      <c r="Q302" s="5">
        <f t="shared" si="20"/>
        <v>-35321.599999999999</v>
      </c>
    </row>
    <row r="303" spans="1:17" x14ac:dyDescent="0.35">
      <c r="A303" t="s">
        <v>342</v>
      </c>
      <c r="B303" t="s">
        <v>23</v>
      </c>
      <c r="C303" t="str">
        <f>IF(B303="Washington","WA",IF(B303="Arizona","AR",IF(B303="Nevada","NV",IF(B303="Cali","CA",IF(B303="California","CA",IF(B303="Oregon","0R",B303))))))</f>
        <v>NV</v>
      </c>
      <c r="D303" t="str">
        <f t="shared" si="17"/>
        <v>M</v>
      </c>
      <c r="E303" t="s">
        <v>27</v>
      </c>
      <c r="F303" t="s">
        <v>21</v>
      </c>
      <c r="G303" s="4">
        <v>539583.19999999995</v>
      </c>
      <c r="H303">
        <v>70051</v>
      </c>
      <c r="I303">
        <v>68</v>
      </c>
      <c r="J303" s="2">
        <v>0</v>
      </c>
      <c r="K303" s="2" t="str">
        <f t="shared" si="18"/>
        <v>Corporate</v>
      </c>
      <c r="L303" t="s">
        <v>28</v>
      </c>
      <c r="M303" t="s">
        <v>17</v>
      </c>
      <c r="N303" s="5">
        <v>42.078344999999999</v>
      </c>
      <c r="O303" s="2">
        <v>35042.078345000002</v>
      </c>
      <c r="P303" t="str">
        <f t="shared" si="19"/>
        <v>2 puertas</v>
      </c>
      <c r="Q303" s="5">
        <f t="shared" si="20"/>
        <v>-35042.078345000002</v>
      </c>
    </row>
    <row r="304" spans="1:17" x14ac:dyDescent="0.35">
      <c r="A304" t="s">
        <v>343</v>
      </c>
      <c r="B304" t="s">
        <v>33</v>
      </c>
      <c r="C304" t="str">
        <f>IF(B304="Washington","WA",IF(B304="Arizona","AR",IF(B304="Nevada","NV",IF(B304="Cali","CA",IF(B304="California","CA",IF(B304="Oregon","0R",B304))))))</f>
        <v>0R</v>
      </c>
      <c r="D304" t="str">
        <f t="shared" si="17"/>
        <v>M</v>
      </c>
      <c r="E304" t="s">
        <v>27</v>
      </c>
      <c r="F304" t="s">
        <v>31</v>
      </c>
      <c r="G304" s="4">
        <v>838263.01</v>
      </c>
      <c r="H304">
        <v>19683</v>
      </c>
      <c r="I304">
        <v>117</v>
      </c>
      <c r="J304" s="2">
        <v>36526</v>
      </c>
      <c r="K304" s="2" t="str">
        <f t="shared" si="18"/>
        <v xml:space="preserve">Personal </v>
      </c>
      <c r="L304" t="s">
        <v>16</v>
      </c>
      <c r="M304" t="s">
        <v>78</v>
      </c>
      <c r="N304" s="5">
        <v>561.6</v>
      </c>
      <c r="O304" s="2">
        <v>35561.599999999999</v>
      </c>
      <c r="P304" t="str">
        <f t="shared" si="19"/>
        <v>2 puertas</v>
      </c>
      <c r="Q304" s="5">
        <f t="shared" si="20"/>
        <v>-35561.599999999999</v>
      </c>
    </row>
    <row r="305" spans="1:17" x14ac:dyDescent="0.35">
      <c r="A305" t="s">
        <v>344</v>
      </c>
      <c r="B305" t="s">
        <v>102</v>
      </c>
      <c r="C305" t="str">
        <f>IF(B305="Washington","WA",IF(B305="Arizona","AR",IF(B305="Nevada","NV",IF(B305="Cali","CA",IF(B305="California","CA",IF(B305="Oregon","0R",B305))))))</f>
        <v>WA</v>
      </c>
      <c r="D305" t="str">
        <f t="shared" si="17"/>
        <v>F</v>
      </c>
      <c r="E305" t="s">
        <v>20</v>
      </c>
      <c r="F305" t="s">
        <v>35</v>
      </c>
      <c r="G305" s="4">
        <v>3116174.52</v>
      </c>
      <c r="H305">
        <v>30916</v>
      </c>
      <c r="I305">
        <v>112</v>
      </c>
      <c r="J305" s="2">
        <v>0</v>
      </c>
      <c r="K305" s="2" t="str">
        <f t="shared" si="18"/>
        <v xml:space="preserve">Personal </v>
      </c>
      <c r="L305" t="s">
        <v>16</v>
      </c>
      <c r="M305" t="s">
        <v>29</v>
      </c>
      <c r="N305" s="5">
        <v>200.11606</v>
      </c>
      <c r="O305" s="2">
        <v>35200.11606</v>
      </c>
      <c r="P305" t="str">
        <f t="shared" si="19"/>
        <v>4 puertas</v>
      </c>
      <c r="Q305" s="5">
        <f t="shared" si="20"/>
        <v>-35200.11606</v>
      </c>
    </row>
    <row r="306" spans="1:17" x14ac:dyDescent="0.35">
      <c r="A306" t="s">
        <v>345</v>
      </c>
      <c r="B306" t="s">
        <v>33</v>
      </c>
      <c r="C306" t="str">
        <f>IF(B306="Washington","WA",IF(B306="Arizona","AR",IF(B306="Nevada","NV",IF(B306="Cali","CA",IF(B306="California","CA",IF(B306="Oregon","0R",B306))))))</f>
        <v>0R</v>
      </c>
      <c r="D306" t="str">
        <f t="shared" si="17"/>
        <v>F</v>
      </c>
      <c r="E306" t="s">
        <v>20</v>
      </c>
      <c r="F306" t="s">
        <v>21</v>
      </c>
      <c r="G306" s="4">
        <v>288774.23</v>
      </c>
      <c r="H306">
        <v>0</v>
      </c>
      <c r="I306">
        <v>80</v>
      </c>
      <c r="J306" s="2">
        <v>0</v>
      </c>
      <c r="K306" s="2" t="str">
        <f t="shared" si="18"/>
        <v xml:space="preserve">Personal </v>
      </c>
      <c r="L306" t="s">
        <v>16</v>
      </c>
      <c r="M306" t="s">
        <v>17</v>
      </c>
      <c r="N306" s="5">
        <v>676.94402300000002</v>
      </c>
      <c r="O306" s="2">
        <v>35676.944023000004</v>
      </c>
      <c r="P306" t="str">
        <f t="shared" si="19"/>
        <v>2 puertas</v>
      </c>
      <c r="Q306" s="5">
        <f t="shared" si="20"/>
        <v>-35676.944023000004</v>
      </c>
    </row>
    <row r="307" spans="1:17" x14ac:dyDescent="0.35">
      <c r="A307" t="s">
        <v>346</v>
      </c>
      <c r="B307" t="s">
        <v>13</v>
      </c>
      <c r="C307" t="str">
        <f>IF(B307="Washington","WA",IF(B307="Arizona","AR",IF(B307="Nevada","NV",IF(B307="Cali","CA",IF(B307="California","CA",IF(B307="Oregon","0R",B307))))))</f>
        <v>WA</v>
      </c>
      <c r="D307" t="str">
        <f t="shared" si="17"/>
        <v>M</v>
      </c>
      <c r="E307" t="s">
        <v>27</v>
      </c>
      <c r="F307" t="s">
        <v>35</v>
      </c>
      <c r="G307" s="4">
        <v>742584.53</v>
      </c>
      <c r="H307">
        <v>84302</v>
      </c>
      <c r="I307">
        <v>62</v>
      </c>
      <c r="J307" s="2">
        <v>0</v>
      </c>
      <c r="K307" s="2" t="str">
        <f t="shared" si="18"/>
        <v xml:space="preserve">Personal </v>
      </c>
      <c r="L307" t="s">
        <v>16</v>
      </c>
      <c r="M307" t="s">
        <v>17</v>
      </c>
      <c r="N307" s="5">
        <v>76.609295000000003</v>
      </c>
      <c r="O307" s="2">
        <v>35076.609295000002</v>
      </c>
      <c r="P307" t="str">
        <f t="shared" si="19"/>
        <v>2 puertas</v>
      </c>
      <c r="Q307" s="5">
        <f t="shared" si="20"/>
        <v>-35076.609295000002</v>
      </c>
    </row>
    <row r="308" spans="1:17" x14ac:dyDescent="0.35">
      <c r="A308" t="s">
        <v>347</v>
      </c>
      <c r="B308" t="s">
        <v>26</v>
      </c>
      <c r="C308" t="str">
        <f>IF(B308="Washington","WA",IF(B308="Arizona","AR",IF(B308="Nevada","NV",IF(B308="Cali","CA",IF(B308="California","CA",IF(B308="Oregon","0R",B308))))))</f>
        <v>CA</v>
      </c>
      <c r="D308" t="str">
        <f t="shared" si="17"/>
        <v>M</v>
      </c>
      <c r="E308" t="s">
        <v>27</v>
      </c>
      <c r="F308" t="s">
        <v>21</v>
      </c>
      <c r="G308" s="4">
        <v>2558572.7799999998</v>
      </c>
      <c r="H308">
        <v>0</v>
      </c>
      <c r="I308">
        <v>116</v>
      </c>
      <c r="J308" s="2">
        <v>0</v>
      </c>
      <c r="K308" s="2" t="str">
        <f t="shared" si="18"/>
        <v>Corporate</v>
      </c>
      <c r="L308" t="s">
        <v>28</v>
      </c>
      <c r="M308" t="s">
        <v>29</v>
      </c>
      <c r="N308" s="5">
        <v>830.623064</v>
      </c>
      <c r="O308" s="2">
        <v>35830.623063999999</v>
      </c>
      <c r="P308" t="str">
        <f t="shared" si="19"/>
        <v>4 puertas</v>
      </c>
      <c r="Q308" s="5">
        <f t="shared" si="20"/>
        <v>-35830.623063999999</v>
      </c>
    </row>
    <row r="309" spans="1:17" x14ac:dyDescent="0.35">
      <c r="A309" t="s">
        <v>348</v>
      </c>
      <c r="B309" t="s">
        <v>33</v>
      </c>
      <c r="C309" t="str">
        <f>IF(B309="Washington","WA",IF(B309="Arizona","AR",IF(B309="Nevada","NV",IF(B309="Cali","CA",IF(B309="California","CA",IF(B309="Oregon","0R",B309))))))</f>
        <v>0R</v>
      </c>
      <c r="D309" t="str">
        <f t="shared" si="17"/>
        <v>M</v>
      </c>
      <c r="E309" t="s">
        <v>27</v>
      </c>
      <c r="F309" t="s">
        <v>35</v>
      </c>
      <c r="G309" s="4">
        <v>1027260.82</v>
      </c>
      <c r="H309">
        <v>60145</v>
      </c>
      <c r="I309">
        <v>132</v>
      </c>
      <c r="J309" s="2">
        <v>0</v>
      </c>
      <c r="K309" s="2" t="str">
        <f t="shared" si="18"/>
        <v xml:space="preserve">Personal </v>
      </c>
      <c r="L309" t="s">
        <v>16</v>
      </c>
      <c r="M309" t="s">
        <v>29</v>
      </c>
      <c r="N309" s="5">
        <v>580.47325899999998</v>
      </c>
      <c r="O309" s="2">
        <v>35580.473258999999</v>
      </c>
      <c r="P309" t="str">
        <f t="shared" si="19"/>
        <v>4 puertas</v>
      </c>
      <c r="Q309" s="5">
        <f t="shared" si="20"/>
        <v>-35580.473258999999</v>
      </c>
    </row>
    <row r="310" spans="1:17" x14ac:dyDescent="0.35">
      <c r="A310" t="s">
        <v>349</v>
      </c>
      <c r="B310" t="s">
        <v>33</v>
      </c>
      <c r="C310" t="str">
        <f>IF(B310="Washington","WA",IF(B310="Arizona","AR",IF(B310="Nevada","NV",IF(B310="Cali","CA",IF(B310="California","CA",IF(B310="Oregon","0R",B310))))))</f>
        <v>0R</v>
      </c>
      <c r="D310" t="str">
        <f t="shared" si="17"/>
        <v>F</v>
      </c>
      <c r="E310" t="s">
        <v>20</v>
      </c>
      <c r="F310" t="s">
        <v>21</v>
      </c>
      <c r="G310" s="4">
        <v>437636.36</v>
      </c>
      <c r="H310">
        <v>63774</v>
      </c>
      <c r="I310">
        <v>111</v>
      </c>
      <c r="J310" s="2">
        <v>0</v>
      </c>
      <c r="K310" s="2" t="str">
        <f t="shared" si="18"/>
        <v xml:space="preserve">Personal </v>
      </c>
      <c r="L310" t="s">
        <v>16</v>
      </c>
      <c r="M310" t="s">
        <v>17</v>
      </c>
      <c r="N310" s="5">
        <v>60.036682999999996</v>
      </c>
      <c r="O310" s="2">
        <v>35060.036682999998</v>
      </c>
      <c r="P310" t="str">
        <f t="shared" si="19"/>
        <v>2 puertas</v>
      </c>
      <c r="Q310" s="5">
        <f t="shared" si="20"/>
        <v>-35060.036682999998</v>
      </c>
    </row>
    <row r="311" spans="1:17" x14ac:dyDescent="0.35">
      <c r="A311" t="s">
        <v>350</v>
      </c>
      <c r="B311" t="s">
        <v>26</v>
      </c>
      <c r="C311" t="str">
        <f>IF(B311="Washington","WA",IF(B311="Arizona","AR",IF(B311="Nevada","NV",IF(B311="Cali","CA",IF(B311="California","CA",IF(B311="Oregon","0R",B311))))))</f>
        <v>CA</v>
      </c>
      <c r="D311" t="str">
        <f t="shared" si="17"/>
        <v>F</v>
      </c>
      <c r="E311" t="s">
        <v>20</v>
      </c>
      <c r="F311" t="s">
        <v>21</v>
      </c>
      <c r="G311" s="4">
        <v>531889.66</v>
      </c>
      <c r="H311">
        <v>25134</v>
      </c>
      <c r="I311">
        <v>67</v>
      </c>
      <c r="J311" s="2">
        <v>0</v>
      </c>
      <c r="K311" s="2" t="str">
        <f t="shared" si="18"/>
        <v>Corporate</v>
      </c>
      <c r="L311" t="s">
        <v>28</v>
      </c>
      <c r="M311" t="s">
        <v>17</v>
      </c>
      <c r="N311" s="5">
        <v>321.60000000000002</v>
      </c>
      <c r="O311" s="2">
        <v>35321.599999999999</v>
      </c>
      <c r="P311" t="str">
        <f t="shared" si="19"/>
        <v>2 puertas</v>
      </c>
      <c r="Q311" s="5">
        <f t="shared" si="20"/>
        <v>-35321.599999999999</v>
      </c>
    </row>
    <row r="312" spans="1:17" x14ac:dyDescent="0.35">
      <c r="A312" t="s">
        <v>351</v>
      </c>
      <c r="B312" t="s">
        <v>33</v>
      </c>
      <c r="C312" t="str">
        <f>IF(B312="Washington","WA",IF(B312="Arizona","AR",IF(B312="Nevada","NV",IF(B312="Cali","CA",IF(B312="California","CA",IF(B312="Oregon","0R",B312))))))</f>
        <v>0R</v>
      </c>
      <c r="D312" t="str">
        <f t="shared" si="17"/>
        <v>M</v>
      </c>
      <c r="E312" t="s">
        <v>27</v>
      </c>
      <c r="F312" t="s">
        <v>21</v>
      </c>
      <c r="G312" s="4">
        <v>471976.22</v>
      </c>
      <c r="H312">
        <v>37057</v>
      </c>
      <c r="I312">
        <v>61</v>
      </c>
      <c r="J312" s="2">
        <v>36526</v>
      </c>
      <c r="K312" s="2" t="str">
        <f t="shared" si="18"/>
        <v xml:space="preserve">Personal </v>
      </c>
      <c r="L312" t="s">
        <v>16</v>
      </c>
      <c r="M312" t="s">
        <v>17</v>
      </c>
      <c r="N312" s="5">
        <v>47.531010000000002</v>
      </c>
      <c r="O312" s="2">
        <v>35047.531009999999</v>
      </c>
      <c r="P312" t="str">
        <f t="shared" si="19"/>
        <v>2 puertas</v>
      </c>
      <c r="Q312" s="5">
        <f t="shared" si="20"/>
        <v>-35047.531009999999</v>
      </c>
    </row>
    <row r="313" spans="1:17" x14ac:dyDescent="0.35">
      <c r="A313" t="s">
        <v>352</v>
      </c>
      <c r="B313" t="s">
        <v>33</v>
      </c>
      <c r="C313" t="str">
        <f>IF(B313="Washington","WA",IF(B313="Arizona","AR",IF(B313="Nevada","NV",IF(B313="Cali","CA",IF(B313="California","CA",IF(B313="Oregon","0R",B313))))))</f>
        <v>0R</v>
      </c>
      <c r="D313" t="str">
        <f t="shared" si="17"/>
        <v>F</v>
      </c>
      <c r="E313" t="s">
        <v>20</v>
      </c>
      <c r="F313" t="s">
        <v>31</v>
      </c>
      <c r="G313" s="4">
        <v>442803.16</v>
      </c>
      <c r="H313">
        <v>58577</v>
      </c>
      <c r="I313">
        <v>110</v>
      </c>
      <c r="J313" s="2">
        <v>0</v>
      </c>
      <c r="K313" s="2" t="str">
        <f t="shared" si="18"/>
        <v xml:space="preserve">Personal </v>
      </c>
      <c r="L313" t="s">
        <v>16</v>
      </c>
      <c r="M313" t="s">
        <v>29</v>
      </c>
      <c r="N313" s="5">
        <v>303.87275199999999</v>
      </c>
      <c r="O313" s="2">
        <v>35303.872752000003</v>
      </c>
      <c r="P313" t="str">
        <f t="shared" si="19"/>
        <v>4 puertas</v>
      </c>
      <c r="Q313" s="5">
        <f t="shared" si="20"/>
        <v>-35303.872752000003</v>
      </c>
    </row>
    <row r="314" spans="1:17" x14ac:dyDescent="0.35">
      <c r="A314" t="s">
        <v>353</v>
      </c>
      <c r="B314" t="s">
        <v>26</v>
      </c>
      <c r="C314" t="str">
        <f>IF(B314="Washington","WA",IF(B314="Arizona","AR",IF(B314="Nevada","NV",IF(B314="Cali","CA",IF(B314="California","CA",IF(B314="Oregon","0R",B314))))))</f>
        <v>CA</v>
      </c>
      <c r="D314" t="str">
        <f t="shared" si="17"/>
        <v>M</v>
      </c>
      <c r="E314" t="s">
        <v>27</v>
      </c>
      <c r="F314" t="s">
        <v>31</v>
      </c>
      <c r="G314" s="4">
        <v>587917.61</v>
      </c>
      <c r="H314">
        <v>85857</v>
      </c>
      <c r="I314">
        <v>73</v>
      </c>
      <c r="J314" s="2">
        <v>0</v>
      </c>
      <c r="K314" s="2" t="str">
        <f t="shared" si="18"/>
        <v>Corporate</v>
      </c>
      <c r="L314" t="s">
        <v>28</v>
      </c>
      <c r="M314" t="s">
        <v>17</v>
      </c>
      <c r="N314" s="5">
        <v>100.62006700000001</v>
      </c>
      <c r="O314" s="2">
        <v>35100.620067000003</v>
      </c>
      <c r="P314" t="str">
        <f t="shared" si="19"/>
        <v>2 puertas</v>
      </c>
      <c r="Q314" s="5">
        <f t="shared" si="20"/>
        <v>-35100.620067000003</v>
      </c>
    </row>
    <row r="315" spans="1:17" x14ac:dyDescent="0.35">
      <c r="A315" t="s">
        <v>354</v>
      </c>
      <c r="B315" t="s">
        <v>33</v>
      </c>
      <c r="C315" t="str">
        <f>IF(B315="Washington","WA",IF(B315="Arizona","AR",IF(B315="Nevada","NV",IF(B315="Cali","CA",IF(B315="California","CA",IF(B315="Oregon","0R",B315))))))</f>
        <v>0R</v>
      </c>
      <c r="D315" t="str">
        <f t="shared" si="17"/>
        <v>F</v>
      </c>
      <c r="E315" t="s">
        <v>20</v>
      </c>
      <c r="F315" t="s">
        <v>80</v>
      </c>
      <c r="G315" s="4">
        <v>941690.85</v>
      </c>
      <c r="H315">
        <v>70602</v>
      </c>
      <c r="I315">
        <v>116</v>
      </c>
      <c r="J315" s="2">
        <v>0</v>
      </c>
      <c r="K315" s="2" t="str">
        <f t="shared" si="18"/>
        <v xml:space="preserve">Personal </v>
      </c>
      <c r="L315" t="s">
        <v>16</v>
      </c>
      <c r="M315" t="s">
        <v>29</v>
      </c>
      <c r="N315" s="5">
        <v>481.33989100000002</v>
      </c>
      <c r="O315" s="2">
        <v>35481.339891000003</v>
      </c>
      <c r="P315" t="str">
        <f t="shared" si="19"/>
        <v>4 puertas</v>
      </c>
      <c r="Q315" s="5">
        <f t="shared" si="20"/>
        <v>-35481.339891000003</v>
      </c>
    </row>
    <row r="316" spans="1:17" x14ac:dyDescent="0.35">
      <c r="A316" t="s">
        <v>355</v>
      </c>
      <c r="B316" t="s">
        <v>33</v>
      </c>
      <c r="C316" t="str">
        <f>IF(B316="Washington","WA",IF(B316="Arizona","AR",IF(B316="Nevada","NV",IF(B316="Cali","CA",IF(B316="California","CA",IF(B316="Oregon","0R",B316))))))</f>
        <v>0R</v>
      </c>
      <c r="D316" t="str">
        <f t="shared" si="17"/>
        <v>F</v>
      </c>
      <c r="E316" t="s">
        <v>20</v>
      </c>
      <c r="F316" t="s">
        <v>15</v>
      </c>
      <c r="G316" s="4">
        <v>828815.56</v>
      </c>
      <c r="H316">
        <v>33816</v>
      </c>
      <c r="I316">
        <v>106</v>
      </c>
      <c r="J316" s="2">
        <v>36557</v>
      </c>
      <c r="K316" s="2" t="str">
        <f t="shared" si="18"/>
        <v>Corporate</v>
      </c>
      <c r="L316" t="s">
        <v>28</v>
      </c>
      <c r="M316" t="s">
        <v>17</v>
      </c>
      <c r="N316" s="5">
        <v>508.8</v>
      </c>
      <c r="O316" s="2">
        <v>35508.800000000003</v>
      </c>
      <c r="P316" t="str">
        <f t="shared" si="19"/>
        <v>2 puertas</v>
      </c>
      <c r="Q316" s="5">
        <f t="shared" si="20"/>
        <v>-35508.800000000003</v>
      </c>
    </row>
    <row r="317" spans="1:17" x14ac:dyDescent="0.35">
      <c r="A317" t="s">
        <v>356</v>
      </c>
      <c r="B317" t="s">
        <v>33</v>
      </c>
      <c r="C317" t="str">
        <f>IF(B317="Washington","WA",IF(B317="Arizona","AR",IF(B317="Nevada","NV",IF(B317="Cali","CA",IF(B317="California","CA",IF(B317="Oregon","0R",B317))))))</f>
        <v>0R</v>
      </c>
      <c r="D317" t="str">
        <f t="shared" si="17"/>
        <v>M</v>
      </c>
      <c r="E317" t="s">
        <v>27</v>
      </c>
      <c r="F317" t="s">
        <v>21</v>
      </c>
      <c r="G317" s="4">
        <v>3265483.83</v>
      </c>
      <c r="H317">
        <v>0</v>
      </c>
      <c r="I317">
        <v>153</v>
      </c>
      <c r="J317" s="2">
        <v>0</v>
      </c>
      <c r="K317" s="2" t="str">
        <f t="shared" si="18"/>
        <v xml:space="preserve">Personal </v>
      </c>
      <c r="L317" t="s">
        <v>16</v>
      </c>
      <c r="M317" t="s">
        <v>29</v>
      </c>
      <c r="N317" s="5">
        <v>1101.5999999999999</v>
      </c>
      <c r="O317" s="2">
        <v>36101.599999999999</v>
      </c>
      <c r="P317" t="str">
        <f t="shared" si="19"/>
        <v>4 puertas</v>
      </c>
      <c r="Q317" s="5">
        <f t="shared" si="20"/>
        <v>-36101.599999999999</v>
      </c>
    </row>
    <row r="318" spans="1:17" x14ac:dyDescent="0.35">
      <c r="A318" t="s">
        <v>357</v>
      </c>
      <c r="B318" t="s">
        <v>33</v>
      </c>
      <c r="C318" t="str">
        <f>IF(B318="Washington","WA",IF(B318="Arizona","AR",IF(B318="Nevada","NV",IF(B318="Cali","CA",IF(B318="California","CA",IF(B318="Oregon","0R",B318))))))</f>
        <v>0R</v>
      </c>
      <c r="D318" t="str">
        <f t="shared" si="17"/>
        <v>F</v>
      </c>
      <c r="E318" t="s">
        <v>20</v>
      </c>
      <c r="F318" t="s">
        <v>35</v>
      </c>
      <c r="G318" s="4">
        <v>471945.01</v>
      </c>
      <c r="H318">
        <v>89642</v>
      </c>
      <c r="I318">
        <v>121</v>
      </c>
      <c r="J318" s="2">
        <v>36617</v>
      </c>
      <c r="K318" s="2" t="str">
        <f t="shared" si="18"/>
        <v>Corporate</v>
      </c>
      <c r="L318" t="s">
        <v>28</v>
      </c>
      <c r="M318" t="s">
        <v>29</v>
      </c>
      <c r="N318" s="5">
        <v>86.320021999999994</v>
      </c>
      <c r="O318" s="2">
        <v>35086.320022</v>
      </c>
      <c r="P318" t="str">
        <f t="shared" si="19"/>
        <v>4 puertas</v>
      </c>
      <c r="Q318" s="5">
        <f t="shared" si="20"/>
        <v>-35086.320022</v>
      </c>
    </row>
    <row r="319" spans="1:17" x14ac:dyDescent="0.35">
      <c r="A319" t="s">
        <v>358</v>
      </c>
      <c r="B319" t="s">
        <v>26</v>
      </c>
      <c r="C319" t="str">
        <f>IF(B319="Washington","WA",IF(B319="Arizona","AR",IF(B319="Nevada","NV",IF(B319="Cali","CA",IF(B319="California","CA",IF(B319="Oregon","0R",B319))))))</f>
        <v>CA</v>
      </c>
      <c r="D319" t="str">
        <f t="shared" si="17"/>
        <v>F</v>
      </c>
      <c r="E319" t="s">
        <v>20</v>
      </c>
      <c r="F319" t="s">
        <v>21</v>
      </c>
      <c r="G319" s="4">
        <v>390347.48</v>
      </c>
      <c r="H319">
        <v>60068</v>
      </c>
      <c r="I319">
        <v>98</v>
      </c>
      <c r="J319" s="2">
        <v>0</v>
      </c>
      <c r="K319" s="2" t="str">
        <f t="shared" si="18"/>
        <v xml:space="preserve">Personal </v>
      </c>
      <c r="L319" t="s">
        <v>16</v>
      </c>
      <c r="M319" t="s">
        <v>24</v>
      </c>
      <c r="N319" s="5">
        <v>470.4</v>
      </c>
      <c r="O319" s="2">
        <v>35470.400000000001</v>
      </c>
      <c r="P319" t="str">
        <f t="shared" si="19"/>
        <v>2 puertas</v>
      </c>
      <c r="Q319" s="5">
        <f t="shared" si="20"/>
        <v>-35470.400000000001</v>
      </c>
    </row>
    <row r="320" spans="1:17" x14ac:dyDescent="0.35">
      <c r="A320" t="s">
        <v>359</v>
      </c>
      <c r="B320" t="s">
        <v>26</v>
      </c>
      <c r="C320" t="str">
        <f>IF(B320="Washington","WA",IF(B320="Arizona","AR",IF(B320="Nevada","NV",IF(B320="Cali","CA",IF(B320="California","CA",IF(B320="Oregon","0R",B320))))))</f>
        <v>CA</v>
      </c>
      <c r="D320" t="str">
        <f t="shared" si="17"/>
        <v>F</v>
      </c>
      <c r="E320" t="s">
        <v>20</v>
      </c>
      <c r="F320" t="s">
        <v>21</v>
      </c>
      <c r="G320" s="4">
        <v>545725.97</v>
      </c>
      <c r="H320">
        <v>50044</v>
      </c>
      <c r="I320">
        <v>139</v>
      </c>
      <c r="J320" s="2">
        <v>0</v>
      </c>
      <c r="K320" s="2" t="str">
        <f t="shared" si="18"/>
        <v xml:space="preserve">Personal </v>
      </c>
      <c r="L320" t="s">
        <v>16</v>
      </c>
      <c r="M320" t="s">
        <v>29</v>
      </c>
      <c r="N320" s="5">
        <v>667.2</v>
      </c>
      <c r="O320" s="2">
        <v>35667.199999999997</v>
      </c>
      <c r="P320" t="str">
        <f t="shared" si="19"/>
        <v>4 puertas</v>
      </c>
      <c r="Q320" s="5">
        <f t="shared" si="20"/>
        <v>-35667.199999999997</v>
      </c>
    </row>
    <row r="321" spans="1:17" x14ac:dyDescent="0.35">
      <c r="A321" t="s">
        <v>360</v>
      </c>
      <c r="B321" t="s">
        <v>26</v>
      </c>
      <c r="C321" t="str">
        <f>IF(B321="Washington","WA",IF(B321="Arizona","AR",IF(B321="Nevada","NV",IF(B321="Cali","CA",IF(B321="California","CA",IF(B321="Oregon","0R",B321))))))</f>
        <v>CA</v>
      </c>
      <c r="D321" t="str">
        <f t="shared" si="17"/>
        <v>F</v>
      </c>
      <c r="E321" t="s">
        <v>20</v>
      </c>
      <c r="F321" t="s">
        <v>15</v>
      </c>
      <c r="G321" s="4">
        <v>272535.64</v>
      </c>
      <c r="H321">
        <v>36650</v>
      </c>
      <c r="I321">
        <v>69</v>
      </c>
      <c r="J321" s="2">
        <v>36526</v>
      </c>
      <c r="K321" s="2" t="str">
        <f t="shared" si="18"/>
        <v xml:space="preserve">Personal </v>
      </c>
      <c r="L321" t="s">
        <v>16</v>
      </c>
      <c r="M321" t="s">
        <v>17</v>
      </c>
      <c r="N321" s="5">
        <v>56.60333</v>
      </c>
      <c r="O321" s="2">
        <v>35056.603329999998</v>
      </c>
      <c r="P321" t="str">
        <f t="shared" si="19"/>
        <v>2 puertas</v>
      </c>
      <c r="Q321" s="5">
        <f t="shared" si="20"/>
        <v>-35056.603329999998</v>
      </c>
    </row>
    <row r="322" spans="1:17" x14ac:dyDescent="0.35">
      <c r="A322" t="s">
        <v>361</v>
      </c>
      <c r="B322" t="s">
        <v>19</v>
      </c>
      <c r="C322" t="str">
        <f>IF(B322="Washington","WA",IF(B322="Arizona","AR",IF(B322="Nevada","NV",IF(B322="Cali","CA",IF(B322="California","CA",IF(B322="Oregon","0R",B322))))))</f>
        <v>AR</v>
      </c>
      <c r="D322" t="str">
        <f t="shared" si="17"/>
        <v>F</v>
      </c>
      <c r="E322" t="s">
        <v>20</v>
      </c>
      <c r="F322" t="s">
        <v>35</v>
      </c>
      <c r="G322" s="4">
        <v>443397.37</v>
      </c>
      <c r="H322">
        <v>50653</v>
      </c>
      <c r="I322">
        <v>110</v>
      </c>
      <c r="J322" s="2">
        <v>0</v>
      </c>
      <c r="K322" s="2" t="str">
        <f t="shared" si="18"/>
        <v>Corporate</v>
      </c>
      <c r="L322" t="s">
        <v>28</v>
      </c>
      <c r="M322" t="s">
        <v>29</v>
      </c>
      <c r="N322" s="5">
        <v>262.86517199999997</v>
      </c>
      <c r="O322" s="2">
        <v>35262.865171999998</v>
      </c>
      <c r="P322" t="str">
        <f t="shared" si="19"/>
        <v>4 puertas</v>
      </c>
      <c r="Q322" s="5">
        <f t="shared" si="20"/>
        <v>-35262.865171999998</v>
      </c>
    </row>
    <row r="323" spans="1:17" x14ac:dyDescent="0.35">
      <c r="A323" t="s">
        <v>362</v>
      </c>
      <c r="B323" t="s">
        <v>19</v>
      </c>
      <c r="C323" t="str">
        <f>IF(B323="Washington","WA",IF(B323="Arizona","AR",IF(B323="Nevada","NV",IF(B323="Cali","CA",IF(B323="California","CA",IF(B323="Oregon","0R",B323))))))</f>
        <v>AR</v>
      </c>
      <c r="D323" t="str">
        <f t="shared" ref="D323:D386" si="21">IF(E323="female","F",IF(E323="Femal","F",IF(E323="Male","M",E323)))</f>
        <v>F</v>
      </c>
      <c r="E323" t="s">
        <v>20</v>
      </c>
      <c r="F323" t="s">
        <v>80</v>
      </c>
      <c r="G323" s="4">
        <v>533246.27</v>
      </c>
      <c r="H323">
        <v>68931</v>
      </c>
      <c r="I323">
        <v>66</v>
      </c>
      <c r="J323" s="2">
        <v>0</v>
      </c>
      <c r="K323" s="2" t="str">
        <f t="shared" ref="K323:K386" si="22">LEFT(L323,9)</f>
        <v xml:space="preserve">Personal </v>
      </c>
      <c r="L323" t="s">
        <v>16</v>
      </c>
      <c r="M323" t="s">
        <v>17</v>
      </c>
      <c r="N323" s="5">
        <v>309.577946</v>
      </c>
      <c r="O323" s="2">
        <v>35309.577945999998</v>
      </c>
      <c r="P323" t="str">
        <f t="shared" ref="P323:P386" si="23">IF(M323="SUV","4 puertas",IF(M323="Luxury SUV","4 puertas","2 puertas"))</f>
        <v>2 puertas</v>
      </c>
      <c r="Q323" s="5">
        <f t="shared" ref="Q323:Q386" si="24">U325-O323</f>
        <v>-35309.577945999998</v>
      </c>
    </row>
    <row r="324" spans="1:17" x14ac:dyDescent="0.35">
      <c r="A324" t="s">
        <v>363</v>
      </c>
      <c r="B324" t="s">
        <v>33</v>
      </c>
      <c r="C324" t="str">
        <f>IF(B324="Washington","WA",IF(B324="Arizona","AR",IF(B324="Nevada","NV",IF(B324="Cali","CA",IF(B324="California","CA",IF(B324="Oregon","0R",B324))))))</f>
        <v>0R</v>
      </c>
      <c r="D324" t="str">
        <f t="shared" si="21"/>
        <v>M</v>
      </c>
      <c r="E324" t="s">
        <v>27</v>
      </c>
      <c r="F324" t="s">
        <v>21</v>
      </c>
      <c r="G324" s="4">
        <v>231509.5</v>
      </c>
      <c r="H324">
        <v>0</v>
      </c>
      <c r="I324">
        <v>73</v>
      </c>
      <c r="J324" s="2">
        <v>36526</v>
      </c>
      <c r="K324" s="2" t="str">
        <f t="shared" si="22"/>
        <v>Corporate</v>
      </c>
      <c r="L324" t="s">
        <v>28</v>
      </c>
      <c r="M324" t="s">
        <v>17</v>
      </c>
      <c r="N324" s="5">
        <v>350.4</v>
      </c>
      <c r="O324" s="2">
        <v>35350.400000000001</v>
      </c>
      <c r="P324" t="str">
        <f t="shared" si="23"/>
        <v>2 puertas</v>
      </c>
      <c r="Q324" s="5">
        <f t="shared" si="24"/>
        <v>-35350.400000000001</v>
      </c>
    </row>
    <row r="325" spans="1:17" x14ac:dyDescent="0.35">
      <c r="A325" t="s">
        <v>364</v>
      </c>
      <c r="B325" t="s">
        <v>26</v>
      </c>
      <c r="C325" t="str">
        <f>IF(B325="Washington","WA",IF(B325="Arizona","AR",IF(B325="Nevada","NV",IF(B325="Cali","CA",IF(B325="California","CA",IF(B325="Oregon","0R",B325))))))</f>
        <v>CA</v>
      </c>
      <c r="D325" t="str">
        <f t="shared" si="21"/>
        <v>F</v>
      </c>
      <c r="E325" t="s">
        <v>20</v>
      </c>
      <c r="F325" t="s">
        <v>35</v>
      </c>
      <c r="G325" s="4">
        <v>541195.37</v>
      </c>
      <c r="H325">
        <v>0</v>
      </c>
      <c r="I325">
        <v>73</v>
      </c>
      <c r="J325" s="2">
        <v>0</v>
      </c>
      <c r="K325" s="2" t="str">
        <f t="shared" si="22"/>
        <v xml:space="preserve">Personal </v>
      </c>
      <c r="L325" t="s">
        <v>16</v>
      </c>
      <c r="M325" t="s">
        <v>17</v>
      </c>
      <c r="N325" s="5">
        <v>365.36458099999999</v>
      </c>
      <c r="O325" s="2">
        <v>35365.364581000002</v>
      </c>
      <c r="P325" t="str">
        <f t="shared" si="23"/>
        <v>2 puertas</v>
      </c>
      <c r="Q325" s="5">
        <f t="shared" si="24"/>
        <v>-35365.364581000002</v>
      </c>
    </row>
    <row r="326" spans="1:17" x14ac:dyDescent="0.35">
      <c r="A326" t="s">
        <v>365</v>
      </c>
      <c r="B326" t="s">
        <v>26</v>
      </c>
      <c r="C326" t="str">
        <f>IF(B326="Washington","WA",IF(B326="Arizona","AR",IF(B326="Nevada","NV",IF(B326="Cali","CA",IF(B326="California","CA",IF(B326="Oregon","0R",B326))))))</f>
        <v>CA</v>
      </c>
      <c r="D326" t="str">
        <f t="shared" si="21"/>
        <v>M</v>
      </c>
      <c r="E326" t="s">
        <v>27</v>
      </c>
      <c r="F326" t="s">
        <v>21</v>
      </c>
      <c r="G326" s="4">
        <v>958733.23</v>
      </c>
      <c r="H326">
        <v>39266</v>
      </c>
      <c r="I326">
        <v>80</v>
      </c>
      <c r="J326" s="2">
        <v>0</v>
      </c>
      <c r="K326" s="2" t="str">
        <f t="shared" si="22"/>
        <v xml:space="preserve">Personal </v>
      </c>
      <c r="L326" t="s">
        <v>16</v>
      </c>
      <c r="M326" t="s">
        <v>17</v>
      </c>
      <c r="N326" s="5">
        <v>384</v>
      </c>
      <c r="O326" s="2">
        <v>35384</v>
      </c>
      <c r="P326" t="str">
        <f t="shared" si="23"/>
        <v>2 puertas</v>
      </c>
      <c r="Q326" s="5">
        <f t="shared" si="24"/>
        <v>-35384</v>
      </c>
    </row>
    <row r="327" spans="1:17" x14ac:dyDescent="0.35">
      <c r="A327" t="s">
        <v>366</v>
      </c>
      <c r="B327" t="s">
        <v>26</v>
      </c>
      <c r="C327" t="str">
        <f>IF(B327="Washington","WA",IF(B327="Arizona","AR",IF(B327="Nevada","NV",IF(B327="Cali","CA",IF(B327="California","CA",IF(B327="Oregon","0R",B327))))))</f>
        <v>CA</v>
      </c>
      <c r="D327" t="str">
        <f t="shared" si="21"/>
        <v>M</v>
      </c>
      <c r="E327" t="s">
        <v>27</v>
      </c>
      <c r="F327" t="s">
        <v>35</v>
      </c>
      <c r="G327" s="4">
        <v>2210350.7200000002</v>
      </c>
      <c r="H327">
        <v>0</v>
      </c>
      <c r="I327">
        <v>102</v>
      </c>
      <c r="J327" s="2">
        <v>0</v>
      </c>
      <c r="K327" s="2" t="str">
        <f t="shared" si="22"/>
        <v xml:space="preserve">Personal </v>
      </c>
      <c r="L327" t="s">
        <v>16</v>
      </c>
      <c r="M327" t="s">
        <v>29</v>
      </c>
      <c r="N327" s="5">
        <v>489.6</v>
      </c>
      <c r="O327" s="2">
        <v>35489.599999999999</v>
      </c>
      <c r="P327" t="str">
        <f t="shared" si="23"/>
        <v>4 puertas</v>
      </c>
      <c r="Q327" s="5">
        <f t="shared" si="24"/>
        <v>-35489.599999999999</v>
      </c>
    </row>
    <row r="328" spans="1:17" x14ac:dyDescent="0.35">
      <c r="A328" t="s">
        <v>367</v>
      </c>
      <c r="B328" t="s">
        <v>23</v>
      </c>
      <c r="C328" t="str">
        <f>IF(B328="Washington","WA",IF(B328="Arizona","AR",IF(B328="Nevada","NV",IF(B328="Cali","CA",IF(B328="California","CA",IF(B328="Oregon","0R",B328))))))</f>
        <v>NV</v>
      </c>
      <c r="D328" t="str">
        <f t="shared" si="21"/>
        <v>F</v>
      </c>
      <c r="E328" t="s">
        <v>20</v>
      </c>
      <c r="F328" t="s">
        <v>31</v>
      </c>
      <c r="G328" s="4">
        <v>976494.53</v>
      </c>
      <c r="H328">
        <v>0</v>
      </c>
      <c r="I328">
        <v>98</v>
      </c>
      <c r="J328" s="2">
        <v>36526</v>
      </c>
      <c r="K328" s="2" t="str">
        <f t="shared" si="22"/>
        <v xml:space="preserve">Personal </v>
      </c>
      <c r="L328" t="s">
        <v>16</v>
      </c>
      <c r="M328" t="s">
        <v>17</v>
      </c>
      <c r="N328" s="5">
        <v>705.6</v>
      </c>
      <c r="O328" s="2">
        <v>35705.599999999999</v>
      </c>
      <c r="P328" t="str">
        <f t="shared" si="23"/>
        <v>2 puertas</v>
      </c>
      <c r="Q328" s="5">
        <f t="shared" si="24"/>
        <v>-35705.599999999999</v>
      </c>
    </row>
    <row r="329" spans="1:17" x14ac:dyDescent="0.35">
      <c r="A329" t="s">
        <v>368</v>
      </c>
      <c r="B329" t="s">
        <v>23</v>
      </c>
      <c r="C329" t="str">
        <f>IF(B329="Washington","WA",IF(B329="Arizona","AR",IF(B329="Nevada","NV",IF(B329="Cali","CA",IF(B329="California","CA",IF(B329="Oregon","0R",B329))))))</f>
        <v>NV</v>
      </c>
      <c r="D329" t="str">
        <f t="shared" si="21"/>
        <v>F</v>
      </c>
      <c r="E329" t="s">
        <v>20</v>
      </c>
      <c r="F329" t="s">
        <v>21</v>
      </c>
      <c r="G329" s="4">
        <v>256715.15</v>
      </c>
      <c r="H329">
        <v>40864</v>
      </c>
      <c r="I329">
        <v>65</v>
      </c>
      <c r="J329" s="2">
        <v>0</v>
      </c>
      <c r="K329" s="2" t="str">
        <f t="shared" si="22"/>
        <v>Corporate</v>
      </c>
      <c r="L329" t="s">
        <v>28</v>
      </c>
      <c r="M329" t="s">
        <v>17</v>
      </c>
      <c r="N329" s="5">
        <v>9.5152800000000006</v>
      </c>
      <c r="O329" s="2">
        <v>35009.51528</v>
      </c>
      <c r="P329" t="str">
        <f t="shared" si="23"/>
        <v>2 puertas</v>
      </c>
      <c r="Q329" s="5">
        <f t="shared" si="24"/>
        <v>-35009.51528</v>
      </c>
    </row>
    <row r="330" spans="1:17" x14ac:dyDescent="0.35">
      <c r="A330" t="s">
        <v>369</v>
      </c>
      <c r="B330" t="s">
        <v>33</v>
      </c>
      <c r="C330" t="str">
        <f>IF(B330="Washington","WA",IF(B330="Arizona","AR",IF(B330="Nevada","NV",IF(B330="Cali","CA",IF(B330="California","CA",IF(B330="Oregon","0R",B330))))))</f>
        <v>0R</v>
      </c>
      <c r="D330" t="str">
        <f t="shared" si="21"/>
        <v>F</v>
      </c>
      <c r="E330" t="s">
        <v>20</v>
      </c>
      <c r="F330" t="s">
        <v>35</v>
      </c>
      <c r="G330" s="4">
        <v>265062.28000000003</v>
      </c>
      <c r="H330">
        <v>39035</v>
      </c>
      <c r="I330">
        <v>68</v>
      </c>
      <c r="J330" s="2">
        <v>0</v>
      </c>
      <c r="K330" s="2" t="str">
        <f t="shared" si="22"/>
        <v xml:space="preserve">Personal </v>
      </c>
      <c r="L330" t="s">
        <v>16</v>
      </c>
      <c r="M330" t="s">
        <v>17</v>
      </c>
      <c r="N330" s="5">
        <v>244.564334</v>
      </c>
      <c r="O330" s="2">
        <v>35244.564334000002</v>
      </c>
      <c r="P330" t="str">
        <f t="shared" si="23"/>
        <v>2 puertas</v>
      </c>
      <c r="Q330" s="5">
        <f t="shared" si="24"/>
        <v>-35244.564334000002</v>
      </c>
    </row>
    <row r="331" spans="1:17" x14ac:dyDescent="0.35">
      <c r="A331" t="s">
        <v>370</v>
      </c>
      <c r="B331" t="s">
        <v>26</v>
      </c>
      <c r="C331" t="str">
        <f>IF(B331="Washington","WA",IF(B331="Arizona","AR",IF(B331="Nevada","NV",IF(B331="Cali","CA",IF(B331="California","CA",IF(B331="Oregon","0R",B331))))))</f>
        <v>CA</v>
      </c>
      <c r="D331" t="str">
        <f t="shared" si="21"/>
        <v>M</v>
      </c>
      <c r="E331" t="s">
        <v>27</v>
      </c>
      <c r="F331" t="s">
        <v>21</v>
      </c>
      <c r="G331" s="4">
        <v>1126436.33</v>
      </c>
      <c r="H331">
        <v>34923</v>
      </c>
      <c r="I331">
        <v>98</v>
      </c>
      <c r="J331" s="2">
        <v>0</v>
      </c>
      <c r="K331" s="2" t="str">
        <f t="shared" si="22"/>
        <v xml:space="preserve">Personal </v>
      </c>
      <c r="L331" t="s">
        <v>16</v>
      </c>
      <c r="M331" t="s">
        <v>24</v>
      </c>
      <c r="N331" s="5">
        <v>639.10555599999998</v>
      </c>
      <c r="O331" s="2">
        <v>35639.105556000002</v>
      </c>
      <c r="P331" t="str">
        <f t="shared" si="23"/>
        <v>2 puertas</v>
      </c>
      <c r="Q331" s="5">
        <f t="shared" si="24"/>
        <v>-35639.105556000002</v>
      </c>
    </row>
    <row r="332" spans="1:17" x14ac:dyDescent="0.35">
      <c r="A332" t="s">
        <v>371</v>
      </c>
      <c r="B332" t="s">
        <v>26</v>
      </c>
      <c r="C332" t="str">
        <f>IF(B332="Washington","WA",IF(B332="Arizona","AR",IF(B332="Nevada","NV",IF(B332="Cali","CA",IF(B332="California","CA",IF(B332="Oregon","0R",B332))))))</f>
        <v>CA</v>
      </c>
      <c r="D332" t="str">
        <f t="shared" si="21"/>
        <v>M</v>
      </c>
      <c r="E332" t="s">
        <v>27</v>
      </c>
      <c r="F332" t="s">
        <v>31</v>
      </c>
      <c r="G332" s="4">
        <v>216852.35</v>
      </c>
      <c r="H332">
        <v>0</v>
      </c>
      <c r="I332">
        <v>63</v>
      </c>
      <c r="J332" s="2">
        <v>0</v>
      </c>
      <c r="K332" s="2" t="str">
        <f t="shared" si="22"/>
        <v xml:space="preserve">Personal </v>
      </c>
      <c r="L332" t="s">
        <v>16</v>
      </c>
      <c r="M332" t="s">
        <v>17</v>
      </c>
      <c r="N332" s="5">
        <v>453.6</v>
      </c>
      <c r="O332" s="2">
        <v>35453.599999999999</v>
      </c>
      <c r="P332" t="str">
        <f t="shared" si="23"/>
        <v>2 puertas</v>
      </c>
      <c r="Q332" s="5">
        <f t="shared" si="24"/>
        <v>-35453.599999999999</v>
      </c>
    </row>
    <row r="333" spans="1:17" x14ac:dyDescent="0.35">
      <c r="A333" t="s">
        <v>372</v>
      </c>
      <c r="B333" t="s">
        <v>26</v>
      </c>
      <c r="C333" t="str">
        <f>IF(B333="Washington","WA",IF(B333="Arizona","AR",IF(B333="Nevada","NV",IF(B333="Cali","CA",IF(B333="California","CA",IF(B333="Oregon","0R",B333))))))</f>
        <v>CA</v>
      </c>
      <c r="D333" t="str">
        <f t="shared" si="21"/>
        <v>F</v>
      </c>
      <c r="E333" t="s">
        <v>20</v>
      </c>
      <c r="F333" t="s">
        <v>31</v>
      </c>
      <c r="G333" s="4">
        <v>861066.75</v>
      </c>
      <c r="H333">
        <v>0</v>
      </c>
      <c r="I333">
        <v>111</v>
      </c>
      <c r="J333" s="2">
        <v>0</v>
      </c>
      <c r="K333" s="2" t="str">
        <f t="shared" si="22"/>
        <v>Corporate</v>
      </c>
      <c r="L333" t="s">
        <v>28</v>
      </c>
      <c r="M333" t="s">
        <v>29</v>
      </c>
      <c r="N333" s="5">
        <v>532.79999999999995</v>
      </c>
      <c r="O333" s="2">
        <v>35532.800000000003</v>
      </c>
      <c r="P333" t="str">
        <f t="shared" si="23"/>
        <v>4 puertas</v>
      </c>
      <c r="Q333" s="5">
        <f t="shared" si="24"/>
        <v>-35532.800000000003</v>
      </c>
    </row>
    <row r="334" spans="1:17" x14ac:dyDescent="0.35">
      <c r="A334" t="s">
        <v>373</v>
      </c>
      <c r="B334" t="s">
        <v>26</v>
      </c>
      <c r="C334" t="str">
        <f>IF(B334="Washington","WA",IF(B334="Arizona","AR",IF(B334="Nevada","NV",IF(B334="Cali","CA",IF(B334="California","CA",IF(B334="Oregon","0R",B334))))))</f>
        <v>CA</v>
      </c>
      <c r="D334" t="str">
        <f t="shared" si="21"/>
        <v>F</v>
      </c>
      <c r="E334" t="s">
        <v>20</v>
      </c>
      <c r="F334" t="s">
        <v>35</v>
      </c>
      <c r="G334" s="4">
        <v>283464.62</v>
      </c>
      <c r="H334">
        <v>24506</v>
      </c>
      <c r="I334">
        <v>71</v>
      </c>
      <c r="J334" s="2">
        <v>0</v>
      </c>
      <c r="K334" s="2" t="str">
        <f t="shared" si="22"/>
        <v xml:space="preserve">Personal </v>
      </c>
      <c r="L334" t="s">
        <v>16</v>
      </c>
      <c r="M334" t="s">
        <v>24</v>
      </c>
      <c r="N334" s="5">
        <v>511.2</v>
      </c>
      <c r="O334" s="2">
        <v>35511.199999999997</v>
      </c>
      <c r="P334" t="str">
        <f t="shared" si="23"/>
        <v>2 puertas</v>
      </c>
      <c r="Q334" s="5">
        <f t="shared" si="24"/>
        <v>-35511.199999999997</v>
      </c>
    </row>
    <row r="335" spans="1:17" x14ac:dyDescent="0.35">
      <c r="A335" t="s">
        <v>374</v>
      </c>
      <c r="B335" t="s">
        <v>33</v>
      </c>
      <c r="C335" t="str">
        <f>IF(B335="Washington","WA",IF(B335="Arizona","AR",IF(B335="Nevada","NV",IF(B335="Cali","CA",IF(B335="California","CA",IF(B335="Oregon","0R",B335))))))</f>
        <v>0R</v>
      </c>
      <c r="D335" t="str">
        <f t="shared" si="21"/>
        <v>M</v>
      </c>
      <c r="E335" t="s">
        <v>27</v>
      </c>
      <c r="F335" t="s">
        <v>31</v>
      </c>
      <c r="G335" s="4">
        <v>893013.97</v>
      </c>
      <c r="H335">
        <v>0</v>
      </c>
      <c r="I335">
        <v>82</v>
      </c>
      <c r="J335" s="2">
        <v>0</v>
      </c>
      <c r="K335" s="2" t="str">
        <f t="shared" si="22"/>
        <v xml:space="preserve">Personal </v>
      </c>
      <c r="L335" t="s">
        <v>16</v>
      </c>
      <c r="M335" t="s">
        <v>17</v>
      </c>
      <c r="N335" s="5">
        <v>554.52296899999999</v>
      </c>
      <c r="O335" s="2">
        <v>35554.522968999998</v>
      </c>
      <c r="P335" t="str">
        <f t="shared" si="23"/>
        <v>2 puertas</v>
      </c>
      <c r="Q335" s="5">
        <f t="shared" si="24"/>
        <v>-35554.522968999998</v>
      </c>
    </row>
    <row r="336" spans="1:17" x14ac:dyDescent="0.35">
      <c r="A336" t="s">
        <v>375</v>
      </c>
      <c r="B336" t="s">
        <v>19</v>
      </c>
      <c r="C336" t="str">
        <f>IF(B336="Washington","WA",IF(B336="Arizona","AR",IF(B336="Nevada","NV",IF(B336="Cali","CA",IF(B336="California","CA",IF(B336="Oregon","0R",B336))))))</f>
        <v>AR</v>
      </c>
      <c r="D336" t="str">
        <f t="shared" si="21"/>
        <v>F</v>
      </c>
      <c r="E336" t="s">
        <v>20</v>
      </c>
      <c r="F336" t="s">
        <v>35</v>
      </c>
      <c r="G336" s="4">
        <v>553638.69999999995</v>
      </c>
      <c r="H336">
        <v>52220</v>
      </c>
      <c r="I336">
        <v>70</v>
      </c>
      <c r="J336" s="2">
        <v>36526</v>
      </c>
      <c r="K336" s="2" t="str">
        <f t="shared" si="22"/>
        <v xml:space="preserve">Personal </v>
      </c>
      <c r="L336" t="s">
        <v>16</v>
      </c>
      <c r="M336" t="s">
        <v>17</v>
      </c>
      <c r="N336" s="5">
        <v>336</v>
      </c>
      <c r="O336" s="2">
        <v>35336</v>
      </c>
      <c r="P336" t="str">
        <f t="shared" si="23"/>
        <v>2 puertas</v>
      </c>
      <c r="Q336" s="5">
        <f t="shared" si="24"/>
        <v>-35336</v>
      </c>
    </row>
    <row r="337" spans="1:17" x14ac:dyDescent="0.35">
      <c r="A337" t="s">
        <v>376</v>
      </c>
      <c r="B337" t="s">
        <v>19</v>
      </c>
      <c r="C337" t="str">
        <f>IF(B337="Washington","WA",IF(B337="Arizona","AR",IF(B337="Nevada","NV",IF(B337="Cali","CA",IF(B337="California","CA",IF(B337="Oregon","0R",B337))))))</f>
        <v>AR</v>
      </c>
      <c r="D337" t="str">
        <f t="shared" si="21"/>
        <v>M</v>
      </c>
      <c r="E337" t="s">
        <v>27</v>
      </c>
      <c r="F337" t="s">
        <v>31</v>
      </c>
      <c r="G337" s="4">
        <v>284085.43</v>
      </c>
      <c r="H337">
        <v>0</v>
      </c>
      <c r="I337">
        <v>74</v>
      </c>
      <c r="J337" s="2">
        <v>0</v>
      </c>
      <c r="K337" s="2" t="str">
        <f t="shared" si="22"/>
        <v xml:space="preserve">Personal </v>
      </c>
      <c r="L337" t="s">
        <v>16</v>
      </c>
      <c r="M337" t="s">
        <v>24</v>
      </c>
      <c r="N337" s="5">
        <v>402.44982299999998</v>
      </c>
      <c r="O337" s="2">
        <v>35402.449823000003</v>
      </c>
      <c r="P337" t="str">
        <f t="shared" si="23"/>
        <v>2 puertas</v>
      </c>
      <c r="Q337" s="5">
        <f t="shared" si="24"/>
        <v>-35402.449823000003</v>
      </c>
    </row>
    <row r="338" spans="1:17" x14ac:dyDescent="0.35">
      <c r="A338" t="s">
        <v>377</v>
      </c>
      <c r="B338" t="s">
        <v>26</v>
      </c>
      <c r="C338" t="str">
        <f>IF(B338="Washington","WA",IF(B338="Arizona","AR",IF(B338="Nevada","NV",IF(B338="Cali","CA",IF(B338="California","CA",IF(B338="Oregon","0R",B338))))))</f>
        <v>CA</v>
      </c>
      <c r="D338" t="str">
        <f t="shared" si="21"/>
        <v>M</v>
      </c>
      <c r="E338" t="s">
        <v>27</v>
      </c>
      <c r="F338" t="s">
        <v>35</v>
      </c>
      <c r="G338" s="4">
        <v>808288.1</v>
      </c>
      <c r="H338">
        <v>53554</v>
      </c>
      <c r="I338">
        <v>67</v>
      </c>
      <c r="J338" s="2">
        <v>0</v>
      </c>
      <c r="K338" s="2" t="str">
        <f t="shared" si="22"/>
        <v xml:space="preserve">Personal </v>
      </c>
      <c r="L338" t="s">
        <v>16</v>
      </c>
      <c r="M338" t="s">
        <v>17</v>
      </c>
      <c r="N338" s="5">
        <v>327.02053899999999</v>
      </c>
      <c r="O338" s="2">
        <v>35327.020538999997</v>
      </c>
      <c r="P338" t="str">
        <f t="shared" si="23"/>
        <v>2 puertas</v>
      </c>
      <c r="Q338" s="5">
        <f t="shared" si="24"/>
        <v>-35327.020538999997</v>
      </c>
    </row>
    <row r="339" spans="1:17" x14ac:dyDescent="0.35">
      <c r="A339" t="s">
        <v>378</v>
      </c>
      <c r="B339" t="s">
        <v>26</v>
      </c>
      <c r="C339" t="str">
        <f>IF(B339="Washington","WA",IF(B339="Arizona","AR",IF(B339="Nevada","NV",IF(B339="Cali","CA",IF(B339="California","CA",IF(B339="Oregon","0R",B339))))))</f>
        <v>CA</v>
      </c>
      <c r="D339" t="str">
        <f t="shared" si="21"/>
        <v>M</v>
      </c>
      <c r="E339" t="s">
        <v>27</v>
      </c>
      <c r="F339" t="s">
        <v>21</v>
      </c>
      <c r="G339" s="4">
        <v>525473.43000000005</v>
      </c>
      <c r="H339">
        <v>34476</v>
      </c>
      <c r="I339">
        <v>67</v>
      </c>
      <c r="J339" s="2">
        <v>36526</v>
      </c>
      <c r="K339" s="2" t="str">
        <f t="shared" si="22"/>
        <v>Corporate</v>
      </c>
      <c r="L339" t="s">
        <v>28</v>
      </c>
      <c r="M339" t="s">
        <v>17</v>
      </c>
      <c r="N339" s="5">
        <v>5.3952999999999998</v>
      </c>
      <c r="O339" s="2">
        <v>35005.395299999996</v>
      </c>
      <c r="P339" t="str">
        <f t="shared" si="23"/>
        <v>2 puertas</v>
      </c>
      <c r="Q339" s="5">
        <f t="shared" si="24"/>
        <v>-35005.395299999996</v>
      </c>
    </row>
    <row r="340" spans="1:17" x14ac:dyDescent="0.35">
      <c r="A340" t="s">
        <v>379</v>
      </c>
      <c r="B340" t="s">
        <v>19</v>
      </c>
      <c r="C340" t="str">
        <f>IF(B340="Washington","WA",IF(B340="Arizona","AR",IF(B340="Nevada","NV",IF(B340="Cali","CA",IF(B340="California","CA",IF(B340="Oregon","0R",B340))))))</f>
        <v>AR</v>
      </c>
      <c r="D340" t="str">
        <f t="shared" si="21"/>
        <v>F</v>
      </c>
      <c r="E340" t="s">
        <v>20</v>
      </c>
      <c r="F340" t="s">
        <v>21</v>
      </c>
      <c r="G340" s="4">
        <v>511623.76</v>
      </c>
      <c r="H340">
        <v>0</v>
      </c>
      <c r="I340">
        <v>70</v>
      </c>
      <c r="J340" s="2">
        <v>0</v>
      </c>
      <c r="K340" s="2" t="str">
        <f t="shared" si="22"/>
        <v xml:space="preserve">Personal </v>
      </c>
      <c r="L340" t="s">
        <v>16</v>
      </c>
      <c r="M340" t="s">
        <v>17</v>
      </c>
      <c r="N340" s="5">
        <v>131.40129099999999</v>
      </c>
      <c r="O340" s="2">
        <v>35131.401291000002</v>
      </c>
      <c r="P340" t="str">
        <f t="shared" si="23"/>
        <v>2 puertas</v>
      </c>
      <c r="Q340" s="5">
        <f t="shared" si="24"/>
        <v>-35131.401291000002</v>
      </c>
    </row>
    <row r="341" spans="1:17" x14ac:dyDescent="0.35">
      <c r="A341" t="s">
        <v>380</v>
      </c>
      <c r="B341" t="s">
        <v>26</v>
      </c>
      <c r="C341" t="str">
        <f>IF(B341="Washington","WA",IF(B341="Arizona","AR",IF(B341="Nevada","NV",IF(B341="Cali","CA",IF(B341="California","CA",IF(B341="Oregon","0R",B341))))))</f>
        <v>CA</v>
      </c>
      <c r="D341" t="str">
        <f t="shared" si="21"/>
        <v>M</v>
      </c>
      <c r="E341" t="s">
        <v>27</v>
      </c>
      <c r="F341" t="s">
        <v>35</v>
      </c>
      <c r="G341" s="4">
        <v>303464.7</v>
      </c>
      <c r="H341">
        <v>68205</v>
      </c>
      <c r="I341">
        <v>76</v>
      </c>
      <c r="J341" s="2">
        <v>0</v>
      </c>
      <c r="K341" s="2" t="str">
        <f t="shared" si="22"/>
        <v xml:space="preserve">Personal </v>
      </c>
      <c r="L341" t="s">
        <v>16</v>
      </c>
      <c r="M341" t="s">
        <v>24</v>
      </c>
      <c r="N341" s="5">
        <v>99.382942999999997</v>
      </c>
      <c r="O341" s="2">
        <v>35099.382942999997</v>
      </c>
      <c r="P341" t="str">
        <f t="shared" si="23"/>
        <v>2 puertas</v>
      </c>
      <c r="Q341" s="5">
        <f t="shared" si="24"/>
        <v>-35099.382942999997</v>
      </c>
    </row>
    <row r="342" spans="1:17" x14ac:dyDescent="0.35">
      <c r="A342" t="s">
        <v>381</v>
      </c>
      <c r="B342" t="s">
        <v>26</v>
      </c>
      <c r="C342" t="str">
        <f>IF(B342="Washington","WA",IF(B342="Arizona","AR",IF(B342="Nevada","NV",IF(B342="Cali","CA",IF(B342="California","CA",IF(B342="Oregon","0R",B342))))))</f>
        <v>CA</v>
      </c>
      <c r="D342" t="str">
        <f t="shared" si="21"/>
        <v>F</v>
      </c>
      <c r="E342" t="s">
        <v>338</v>
      </c>
      <c r="F342" t="s">
        <v>31</v>
      </c>
      <c r="G342" s="4">
        <v>802489.99</v>
      </c>
      <c r="H342">
        <v>0</v>
      </c>
      <c r="I342">
        <v>119</v>
      </c>
      <c r="J342" s="2">
        <v>36526</v>
      </c>
      <c r="K342" s="2" t="str">
        <f t="shared" si="22"/>
        <v xml:space="preserve">Personal </v>
      </c>
      <c r="L342" t="s">
        <v>16</v>
      </c>
      <c r="M342" t="s">
        <v>29</v>
      </c>
      <c r="N342" s="5">
        <v>856.8</v>
      </c>
      <c r="O342" s="2">
        <v>35856.800000000003</v>
      </c>
      <c r="P342" t="str">
        <f t="shared" si="23"/>
        <v>4 puertas</v>
      </c>
      <c r="Q342" s="5">
        <f t="shared" si="24"/>
        <v>-35856.800000000003</v>
      </c>
    </row>
    <row r="343" spans="1:17" x14ac:dyDescent="0.35">
      <c r="A343" t="s">
        <v>382</v>
      </c>
      <c r="B343" t="s">
        <v>26</v>
      </c>
      <c r="C343" t="str">
        <f>IF(B343="Washington","WA",IF(B343="Arizona","AR",IF(B343="Nevada","NV",IF(B343="Cali","CA",IF(B343="California","CA",IF(B343="Oregon","0R",B343))))))</f>
        <v>CA</v>
      </c>
      <c r="D343" t="str">
        <f t="shared" si="21"/>
        <v>M</v>
      </c>
      <c r="E343" t="s">
        <v>27</v>
      </c>
      <c r="F343" t="s">
        <v>31</v>
      </c>
      <c r="G343" s="4">
        <v>1821114.32</v>
      </c>
      <c r="H343">
        <v>53690</v>
      </c>
      <c r="I343">
        <v>154</v>
      </c>
      <c r="J343" s="2">
        <v>0</v>
      </c>
      <c r="K343" s="2" t="str">
        <f t="shared" si="22"/>
        <v xml:space="preserve">Personal </v>
      </c>
      <c r="L343" t="s">
        <v>16</v>
      </c>
      <c r="M343" t="s">
        <v>29</v>
      </c>
      <c r="N343" s="5">
        <v>739.2</v>
      </c>
      <c r="O343" s="2">
        <v>35739.199999999997</v>
      </c>
      <c r="P343" t="str">
        <f t="shared" si="23"/>
        <v>4 puertas</v>
      </c>
      <c r="Q343" s="5">
        <f t="shared" si="24"/>
        <v>-35739.199999999997</v>
      </c>
    </row>
    <row r="344" spans="1:17" x14ac:dyDescent="0.35">
      <c r="A344" t="s">
        <v>383</v>
      </c>
      <c r="B344" t="s">
        <v>33</v>
      </c>
      <c r="C344" t="str">
        <f>IF(B344="Washington","WA",IF(B344="Arizona","AR",IF(B344="Nevada","NV",IF(B344="Cali","CA",IF(B344="California","CA",IF(B344="Oregon","0R",B344))))))</f>
        <v>0R</v>
      </c>
      <c r="D344" t="str">
        <f t="shared" si="21"/>
        <v>M</v>
      </c>
      <c r="E344" t="s">
        <v>27</v>
      </c>
      <c r="F344" t="s">
        <v>31</v>
      </c>
      <c r="G344" s="4">
        <v>512156.33</v>
      </c>
      <c r="H344">
        <v>0</v>
      </c>
      <c r="I344">
        <v>72</v>
      </c>
      <c r="J344" s="2">
        <v>0</v>
      </c>
      <c r="K344" s="2" t="str">
        <f t="shared" si="22"/>
        <v xml:space="preserve">Personal </v>
      </c>
      <c r="L344" t="s">
        <v>16</v>
      </c>
      <c r="M344" t="s">
        <v>17</v>
      </c>
      <c r="N344" s="5">
        <v>518.4</v>
      </c>
      <c r="O344" s="2">
        <v>35518.400000000001</v>
      </c>
      <c r="P344" t="str">
        <f t="shared" si="23"/>
        <v>2 puertas</v>
      </c>
      <c r="Q344" s="5">
        <f t="shared" si="24"/>
        <v>-35518.400000000001</v>
      </c>
    </row>
    <row r="345" spans="1:17" x14ac:dyDescent="0.35">
      <c r="A345" t="s">
        <v>384</v>
      </c>
      <c r="B345" t="s">
        <v>26</v>
      </c>
      <c r="C345" t="str">
        <f>IF(B345="Washington","WA",IF(B345="Arizona","AR",IF(B345="Nevada","NV",IF(B345="Cali","CA",IF(B345="California","CA",IF(B345="Oregon","0R",B345))))))</f>
        <v>CA</v>
      </c>
      <c r="D345" t="str">
        <f t="shared" si="21"/>
        <v>F</v>
      </c>
      <c r="E345" t="s">
        <v>338</v>
      </c>
      <c r="F345" t="s">
        <v>31</v>
      </c>
      <c r="G345" s="4">
        <v>215017.86</v>
      </c>
      <c r="H345">
        <v>0</v>
      </c>
      <c r="I345">
        <v>61</v>
      </c>
      <c r="J345" s="2">
        <v>0</v>
      </c>
      <c r="K345" s="2" t="str">
        <f t="shared" si="22"/>
        <v xml:space="preserve">Personal </v>
      </c>
      <c r="L345" t="s">
        <v>16</v>
      </c>
      <c r="M345" t="s">
        <v>17</v>
      </c>
      <c r="N345" s="5">
        <v>292.8</v>
      </c>
      <c r="O345" s="2">
        <v>35292.800000000003</v>
      </c>
      <c r="P345" t="str">
        <f t="shared" si="23"/>
        <v>2 puertas</v>
      </c>
      <c r="Q345" s="5">
        <f t="shared" si="24"/>
        <v>-35292.800000000003</v>
      </c>
    </row>
    <row r="346" spans="1:17" x14ac:dyDescent="0.35">
      <c r="A346" t="s">
        <v>385</v>
      </c>
      <c r="B346" t="s">
        <v>26</v>
      </c>
      <c r="C346" t="str">
        <f>IF(B346="Washington","WA",IF(B346="Arizona","AR",IF(B346="Nevada","NV",IF(B346="Cali","CA",IF(B346="California","CA",IF(B346="Oregon","0R",B346))))))</f>
        <v>CA</v>
      </c>
      <c r="D346" t="str">
        <f t="shared" si="21"/>
        <v>F</v>
      </c>
      <c r="E346" t="s">
        <v>338</v>
      </c>
      <c r="F346" t="s">
        <v>31</v>
      </c>
      <c r="G346" s="4">
        <v>559538.99</v>
      </c>
      <c r="H346">
        <v>74454</v>
      </c>
      <c r="I346">
        <v>71</v>
      </c>
      <c r="J346" s="2">
        <v>0</v>
      </c>
      <c r="K346" s="2" t="str">
        <f t="shared" si="22"/>
        <v xml:space="preserve">Personal </v>
      </c>
      <c r="L346" t="s">
        <v>16</v>
      </c>
      <c r="M346" t="s">
        <v>17</v>
      </c>
      <c r="N346" s="5">
        <v>340.8</v>
      </c>
      <c r="O346" s="2">
        <v>35340.800000000003</v>
      </c>
      <c r="P346" t="str">
        <f t="shared" si="23"/>
        <v>2 puertas</v>
      </c>
      <c r="Q346" s="5">
        <f t="shared" si="24"/>
        <v>-35340.800000000003</v>
      </c>
    </row>
    <row r="347" spans="1:17" x14ac:dyDescent="0.35">
      <c r="A347" t="s">
        <v>386</v>
      </c>
      <c r="B347" t="s">
        <v>23</v>
      </c>
      <c r="C347" t="str">
        <f>IF(B347="Washington","WA",IF(B347="Arizona","AR",IF(B347="Nevada","NV",IF(B347="Cali","CA",IF(B347="California","CA",IF(B347="Oregon","0R",B347))))))</f>
        <v>NV</v>
      </c>
      <c r="D347" t="str">
        <f t="shared" si="21"/>
        <v>F</v>
      </c>
      <c r="E347" t="s">
        <v>338</v>
      </c>
      <c r="F347" t="s">
        <v>21</v>
      </c>
      <c r="G347" s="4">
        <v>756282.4</v>
      </c>
      <c r="H347">
        <v>0</v>
      </c>
      <c r="I347">
        <v>73</v>
      </c>
      <c r="J347" s="2">
        <v>0</v>
      </c>
      <c r="K347" s="2" t="str">
        <f t="shared" si="22"/>
        <v xml:space="preserve">Personal </v>
      </c>
      <c r="L347" t="s">
        <v>16</v>
      </c>
      <c r="M347" t="s">
        <v>17</v>
      </c>
      <c r="N347" s="5">
        <v>350.4</v>
      </c>
      <c r="O347" s="2">
        <v>35350.400000000001</v>
      </c>
      <c r="P347" t="str">
        <f t="shared" si="23"/>
        <v>2 puertas</v>
      </c>
      <c r="Q347" s="5">
        <f t="shared" si="24"/>
        <v>-35350.400000000001</v>
      </c>
    </row>
    <row r="348" spans="1:17" x14ac:dyDescent="0.35">
      <c r="A348" t="s">
        <v>387</v>
      </c>
      <c r="B348" t="s">
        <v>33</v>
      </c>
      <c r="C348" t="str">
        <f>IF(B348="Washington","WA",IF(B348="Arizona","AR",IF(B348="Nevada","NV",IF(B348="Cali","CA",IF(B348="California","CA",IF(B348="Oregon","0R",B348))))))</f>
        <v>0R</v>
      </c>
      <c r="D348" t="str">
        <f t="shared" si="21"/>
        <v>M</v>
      </c>
      <c r="E348" t="s">
        <v>27</v>
      </c>
      <c r="F348" t="s">
        <v>31</v>
      </c>
      <c r="G348" s="4">
        <v>538585.31999999995</v>
      </c>
      <c r="H348">
        <v>29664</v>
      </c>
      <c r="I348">
        <v>71</v>
      </c>
      <c r="J348" s="2">
        <v>0</v>
      </c>
      <c r="K348" s="2" t="str">
        <f t="shared" si="22"/>
        <v xml:space="preserve">Personal </v>
      </c>
      <c r="L348" t="s">
        <v>16</v>
      </c>
      <c r="M348" t="s">
        <v>17</v>
      </c>
      <c r="N348" s="5">
        <v>340.8</v>
      </c>
      <c r="O348" s="2">
        <v>35340.800000000003</v>
      </c>
      <c r="P348" t="str">
        <f t="shared" si="23"/>
        <v>2 puertas</v>
      </c>
      <c r="Q348" s="5">
        <f t="shared" si="24"/>
        <v>-35340.800000000003</v>
      </c>
    </row>
    <row r="349" spans="1:17" x14ac:dyDescent="0.35">
      <c r="A349" t="s">
        <v>388</v>
      </c>
      <c r="B349" t="s">
        <v>13</v>
      </c>
      <c r="C349" t="str">
        <f>IF(B349="Washington","WA",IF(B349="Arizona","AR",IF(B349="Nevada","NV",IF(B349="Cali","CA",IF(B349="California","CA",IF(B349="Oregon","0R",B349))))))</f>
        <v>WA</v>
      </c>
      <c r="D349" t="str">
        <f t="shared" si="21"/>
        <v>F</v>
      </c>
      <c r="E349" t="s">
        <v>20</v>
      </c>
      <c r="F349" t="s">
        <v>80</v>
      </c>
      <c r="G349" s="4">
        <v>267805.83</v>
      </c>
      <c r="H349">
        <v>72450</v>
      </c>
      <c r="I349">
        <v>66</v>
      </c>
      <c r="J349" s="2">
        <v>0</v>
      </c>
      <c r="K349" s="2" t="str">
        <f t="shared" si="22"/>
        <v>Corporate</v>
      </c>
      <c r="L349" t="s">
        <v>28</v>
      </c>
      <c r="M349" t="s">
        <v>17</v>
      </c>
      <c r="N349" s="5">
        <v>84.218362999999997</v>
      </c>
      <c r="O349" s="2">
        <v>35084.218363</v>
      </c>
      <c r="P349" t="str">
        <f t="shared" si="23"/>
        <v>2 puertas</v>
      </c>
      <c r="Q349" s="5">
        <f t="shared" si="24"/>
        <v>-35084.218363</v>
      </c>
    </row>
    <row r="350" spans="1:17" x14ac:dyDescent="0.35">
      <c r="A350" t="s">
        <v>389</v>
      </c>
      <c r="B350" t="s">
        <v>23</v>
      </c>
      <c r="C350" t="str">
        <f>IF(B350="Washington","WA",IF(B350="Arizona","AR",IF(B350="Nevada","NV",IF(B350="Cali","CA",IF(B350="California","CA",IF(B350="Oregon","0R",B350))))))</f>
        <v>NV</v>
      </c>
      <c r="D350" t="str">
        <f t="shared" si="21"/>
        <v>F</v>
      </c>
      <c r="E350" t="s">
        <v>338</v>
      </c>
      <c r="F350" t="s">
        <v>21</v>
      </c>
      <c r="G350" s="4">
        <v>942256.79</v>
      </c>
      <c r="H350">
        <v>47272</v>
      </c>
      <c r="I350">
        <v>79</v>
      </c>
      <c r="J350" s="2">
        <v>36586</v>
      </c>
      <c r="K350" s="2" t="str">
        <f t="shared" si="22"/>
        <v xml:space="preserve">Personal </v>
      </c>
      <c r="L350" t="s">
        <v>16</v>
      </c>
      <c r="M350" t="s">
        <v>17</v>
      </c>
      <c r="N350" s="5">
        <v>64.546876999999995</v>
      </c>
      <c r="O350" s="2">
        <v>35064.546877000001</v>
      </c>
      <c r="P350" t="str">
        <f t="shared" si="23"/>
        <v>2 puertas</v>
      </c>
      <c r="Q350" s="5">
        <f t="shared" si="24"/>
        <v>-35064.546877000001</v>
      </c>
    </row>
    <row r="351" spans="1:17" x14ac:dyDescent="0.35">
      <c r="A351" t="s">
        <v>390</v>
      </c>
      <c r="B351" t="s">
        <v>33</v>
      </c>
      <c r="C351" t="str">
        <f>IF(B351="Washington","WA",IF(B351="Arizona","AR",IF(B351="Nevada","NV",IF(B351="Cali","CA",IF(B351="California","CA",IF(B351="Oregon","0R",B351))))))</f>
        <v>0R</v>
      </c>
      <c r="D351" t="str">
        <f t="shared" si="21"/>
        <v>F</v>
      </c>
      <c r="E351" t="s">
        <v>338</v>
      </c>
      <c r="F351" t="s">
        <v>35</v>
      </c>
      <c r="G351" s="4">
        <v>360586.03</v>
      </c>
      <c r="H351">
        <v>21585</v>
      </c>
      <c r="I351">
        <v>92</v>
      </c>
      <c r="J351" s="2">
        <v>0</v>
      </c>
      <c r="K351" s="2" t="str">
        <f t="shared" si="22"/>
        <v>Corporate</v>
      </c>
      <c r="L351" t="s">
        <v>28</v>
      </c>
      <c r="M351" t="s">
        <v>17</v>
      </c>
      <c r="N351" s="5">
        <v>441.6</v>
      </c>
      <c r="O351" s="2">
        <v>35441.599999999999</v>
      </c>
      <c r="P351" t="str">
        <f t="shared" si="23"/>
        <v>2 puertas</v>
      </c>
      <c r="Q351" s="5">
        <f t="shared" si="24"/>
        <v>-35441.599999999999</v>
      </c>
    </row>
    <row r="352" spans="1:17" x14ac:dyDescent="0.35">
      <c r="A352" t="s">
        <v>391</v>
      </c>
      <c r="B352" t="s">
        <v>26</v>
      </c>
      <c r="C352" t="str">
        <f>IF(B352="Washington","WA",IF(B352="Arizona","AR",IF(B352="Nevada","NV",IF(B352="Cali","CA",IF(B352="California","CA",IF(B352="Oregon","0R",B352))))))</f>
        <v>CA</v>
      </c>
      <c r="D352" t="str">
        <f t="shared" si="21"/>
        <v>F</v>
      </c>
      <c r="E352" t="s">
        <v>338</v>
      </c>
      <c r="F352" t="s">
        <v>35</v>
      </c>
      <c r="G352" s="4">
        <v>776259.06</v>
      </c>
      <c r="H352">
        <v>23827</v>
      </c>
      <c r="I352">
        <v>106</v>
      </c>
      <c r="J352" s="2">
        <v>36557</v>
      </c>
      <c r="K352" s="2" t="str">
        <f t="shared" si="22"/>
        <v xml:space="preserve">Personal </v>
      </c>
      <c r="L352" t="s">
        <v>16</v>
      </c>
      <c r="M352" t="s">
        <v>17</v>
      </c>
      <c r="N352" s="5">
        <v>37.910623000000001</v>
      </c>
      <c r="O352" s="2">
        <v>35037.910623000003</v>
      </c>
      <c r="P352" t="str">
        <f t="shared" si="23"/>
        <v>2 puertas</v>
      </c>
      <c r="Q352" s="5">
        <f t="shared" si="24"/>
        <v>-35037.910623000003</v>
      </c>
    </row>
    <row r="353" spans="1:17" x14ac:dyDescent="0.35">
      <c r="A353" t="s">
        <v>392</v>
      </c>
      <c r="B353" t="s">
        <v>19</v>
      </c>
      <c r="C353" t="str">
        <f>IF(B353="Washington","WA",IF(B353="Arizona","AR",IF(B353="Nevada","NV",IF(B353="Cali","CA",IF(B353="California","CA",IF(B353="Oregon","0R",B353))))))</f>
        <v>AR</v>
      </c>
      <c r="D353" t="str">
        <f t="shared" si="21"/>
        <v>F</v>
      </c>
      <c r="E353" t="s">
        <v>338</v>
      </c>
      <c r="F353" t="s">
        <v>35</v>
      </c>
      <c r="G353" s="4">
        <v>2344490.0499999998</v>
      </c>
      <c r="H353">
        <v>69906</v>
      </c>
      <c r="I353">
        <v>74</v>
      </c>
      <c r="J353" s="2">
        <v>36557</v>
      </c>
      <c r="K353" s="2" t="str">
        <f t="shared" si="22"/>
        <v>Corporate</v>
      </c>
      <c r="L353" t="s">
        <v>28</v>
      </c>
      <c r="M353" t="s">
        <v>17</v>
      </c>
      <c r="N353" s="5">
        <v>202.860399</v>
      </c>
      <c r="O353" s="2">
        <v>35202.860398999997</v>
      </c>
      <c r="P353" t="str">
        <f t="shared" si="23"/>
        <v>2 puertas</v>
      </c>
      <c r="Q353" s="5">
        <f t="shared" si="24"/>
        <v>-35202.860398999997</v>
      </c>
    </row>
    <row r="354" spans="1:17" x14ac:dyDescent="0.35">
      <c r="A354" t="s">
        <v>393</v>
      </c>
      <c r="B354" t="s">
        <v>26</v>
      </c>
      <c r="C354" t="str">
        <f>IF(B354="Washington","WA",IF(B354="Arizona","AR",IF(B354="Nevada","NV",IF(B354="Cali","CA",IF(B354="California","CA",IF(B354="Oregon","0R",B354))))))</f>
        <v>CA</v>
      </c>
      <c r="D354" t="str">
        <f t="shared" si="21"/>
        <v>F</v>
      </c>
      <c r="E354" t="s">
        <v>338</v>
      </c>
      <c r="F354" t="s">
        <v>31</v>
      </c>
      <c r="G354" s="4">
        <v>255817.82</v>
      </c>
      <c r="H354">
        <v>0</v>
      </c>
      <c r="I354">
        <v>72</v>
      </c>
      <c r="J354" s="2">
        <v>0</v>
      </c>
      <c r="K354" s="2" t="str">
        <f t="shared" si="22"/>
        <v>Corporate</v>
      </c>
      <c r="L354" t="s">
        <v>28</v>
      </c>
      <c r="M354" t="s">
        <v>17</v>
      </c>
      <c r="N354" s="5">
        <v>345.6</v>
      </c>
      <c r="O354" s="2">
        <v>35345.599999999999</v>
      </c>
      <c r="P354" t="str">
        <f t="shared" si="23"/>
        <v>2 puertas</v>
      </c>
      <c r="Q354" s="5">
        <f t="shared" si="24"/>
        <v>-35345.599999999999</v>
      </c>
    </row>
    <row r="355" spans="1:17" x14ac:dyDescent="0.35">
      <c r="A355" t="s">
        <v>394</v>
      </c>
      <c r="B355" t="s">
        <v>13</v>
      </c>
      <c r="C355" t="str">
        <f>IF(B355="Washington","WA",IF(B355="Arizona","AR",IF(B355="Nevada","NV",IF(B355="Cali","CA",IF(B355="California","CA",IF(B355="Oregon","0R",B355))))))</f>
        <v>WA</v>
      </c>
      <c r="D355" t="str">
        <f t="shared" si="21"/>
        <v>M</v>
      </c>
      <c r="E355" t="s">
        <v>27</v>
      </c>
      <c r="F355" t="s">
        <v>15</v>
      </c>
      <c r="G355" s="4">
        <v>265438.09999999998</v>
      </c>
      <c r="H355">
        <v>73196</v>
      </c>
      <c r="I355">
        <v>66</v>
      </c>
      <c r="J355" s="2">
        <v>36526</v>
      </c>
      <c r="K355" s="2" t="str">
        <f t="shared" si="22"/>
        <v xml:space="preserve">Personal </v>
      </c>
      <c r="L355" t="s">
        <v>16</v>
      </c>
      <c r="M355" t="s">
        <v>17</v>
      </c>
      <c r="N355" s="5">
        <v>85.809816999999995</v>
      </c>
      <c r="O355" s="2">
        <v>35085.809817000001</v>
      </c>
      <c r="P355" t="str">
        <f t="shared" si="23"/>
        <v>2 puertas</v>
      </c>
      <c r="Q355" s="5">
        <f t="shared" si="24"/>
        <v>-35085.809817000001</v>
      </c>
    </row>
    <row r="356" spans="1:17" x14ac:dyDescent="0.35">
      <c r="A356" t="s">
        <v>395</v>
      </c>
      <c r="B356" t="s">
        <v>13</v>
      </c>
      <c r="C356" t="str">
        <f>IF(B356="Washington","WA",IF(B356="Arizona","AR",IF(B356="Nevada","NV",IF(B356="Cali","CA",IF(B356="California","CA",IF(B356="Oregon","0R",B356))))))</f>
        <v>WA</v>
      </c>
      <c r="D356" t="str">
        <f t="shared" si="21"/>
        <v>M</v>
      </c>
      <c r="E356" t="s">
        <v>27</v>
      </c>
      <c r="F356" t="s">
        <v>21</v>
      </c>
      <c r="G356" s="4">
        <v>254978.61</v>
      </c>
      <c r="H356">
        <v>72217</v>
      </c>
      <c r="I356">
        <v>6464</v>
      </c>
      <c r="J356" s="2">
        <v>0</v>
      </c>
      <c r="K356" s="2" t="str">
        <f t="shared" si="22"/>
        <v xml:space="preserve">Personal </v>
      </c>
      <c r="L356" t="s">
        <v>16</v>
      </c>
      <c r="M356" t="s">
        <v>17</v>
      </c>
      <c r="N356" s="5">
        <v>91.146660999999995</v>
      </c>
      <c r="O356" s="2">
        <v>35091.146660999999</v>
      </c>
      <c r="P356" t="str">
        <f t="shared" si="23"/>
        <v>2 puertas</v>
      </c>
      <c r="Q356" s="5">
        <f t="shared" si="24"/>
        <v>-35091.146660999999</v>
      </c>
    </row>
    <row r="357" spans="1:17" x14ac:dyDescent="0.35">
      <c r="A357" t="s">
        <v>396</v>
      </c>
      <c r="B357" t="s">
        <v>26</v>
      </c>
      <c r="C357" t="str">
        <f>IF(B357="Washington","WA",IF(B357="Arizona","AR",IF(B357="Nevada","NV",IF(B357="Cali","CA",IF(B357="California","CA",IF(B357="Oregon","0R",B357))))))</f>
        <v>CA</v>
      </c>
      <c r="D357" t="str">
        <f t="shared" si="21"/>
        <v>M</v>
      </c>
      <c r="E357" t="s">
        <v>27</v>
      </c>
      <c r="F357" t="s">
        <v>31</v>
      </c>
      <c r="G357" s="4">
        <v>296959.33</v>
      </c>
      <c r="H357">
        <v>46131</v>
      </c>
      <c r="I357">
        <v>74</v>
      </c>
      <c r="J357" s="2">
        <v>0</v>
      </c>
      <c r="K357" s="2" t="str">
        <f t="shared" si="22"/>
        <v xml:space="preserve">Personal </v>
      </c>
      <c r="L357" t="s">
        <v>16</v>
      </c>
      <c r="M357" t="s">
        <v>24</v>
      </c>
      <c r="N357" s="5">
        <v>355.2</v>
      </c>
      <c r="O357" s="2">
        <v>35355.199999999997</v>
      </c>
      <c r="P357" t="str">
        <f t="shared" si="23"/>
        <v>2 puertas</v>
      </c>
      <c r="Q357" s="5">
        <f t="shared" si="24"/>
        <v>-35355.199999999997</v>
      </c>
    </row>
    <row r="358" spans="1:17" x14ac:dyDescent="0.35">
      <c r="A358" t="s">
        <v>397</v>
      </c>
      <c r="B358" t="s">
        <v>33</v>
      </c>
      <c r="C358" t="str">
        <f>IF(B358="Washington","WA",IF(B358="Arizona","AR",IF(B358="Nevada","NV",IF(B358="Cali","CA",IF(B358="California","CA",IF(B358="Oregon","0R",B358))))))</f>
        <v>0R</v>
      </c>
      <c r="D358" t="str">
        <f t="shared" si="21"/>
        <v>F</v>
      </c>
      <c r="E358" t="s">
        <v>338</v>
      </c>
      <c r="F358" t="s">
        <v>15</v>
      </c>
      <c r="G358" s="4">
        <v>436312.46</v>
      </c>
      <c r="H358">
        <v>54514</v>
      </c>
      <c r="I358">
        <v>109</v>
      </c>
      <c r="J358" s="2">
        <v>36586</v>
      </c>
      <c r="K358" s="2" t="str">
        <f t="shared" si="22"/>
        <v xml:space="preserve">Personal </v>
      </c>
      <c r="L358" t="s">
        <v>16</v>
      </c>
      <c r="M358" t="s">
        <v>29</v>
      </c>
      <c r="N358" s="5">
        <v>286.23493100000002</v>
      </c>
      <c r="O358" s="2">
        <v>35286.234930999999</v>
      </c>
      <c r="P358" t="str">
        <f t="shared" si="23"/>
        <v>4 puertas</v>
      </c>
      <c r="Q358" s="5">
        <f t="shared" si="24"/>
        <v>-35286.234930999999</v>
      </c>
    </row>
    <row r="359" spans="1:17" x14ac:dyDescent="0.35">
      <c r="A359" t="s">
        <v>398</v>
      </c>
      <c r="B359" t="s">
        <v>26</v>
      </c>
      <c r="C359" t="str">
        <f>IF(B359="Washington","WA",IF(B359="Arizona","AR",IF(B359="Nevada","NV",IF(B359="Cali","CA",IF(B359="California","CA",IF(B359="Oregon","0R",B359))))))</f>
        <v>CA</v>
      </c>
      <c r="D359" t="str">
        <f t="shared" si="21"/>
        <v>F</v>
      </c>
      <c r="E359" t="s">
        <v>338</v>
      </c>
      <c r="F359" t="s">
        <v>31</v>
      </c>
      <c r="G359" s="4">
        <v>588430.86</v>
      </c>
      <c r="H359">
        <v>0</v>
      </c>
      <c r="I359">
        <v>161</v>
      </c>
      <c r="J359" s="2">
        <v>0</v>
      </c>
      <c r="K359" s="2" t="str">
        <f t="shared" si="22"/>
        <v xml:space="preserve">Personal </v>
      </c>
      <c r="L359" t="s">
        <v>16</v>
      </c>
      <c r="M359" t="s">
        <v>29</v>
      </c>
      <c r="N359" s="5">
        <v>1159.2</v>
      </c>
      <c r="O359" s="2">
        <v>36159.199999999997</v>
      </c>
      <c r="P359" t="str">
        <f t="shared" si="23"/>
        <v>4 puertas</v>
      </c>
      <c r="Q359" s="5">
        <f t="shared" si="24"/>
        <v>-36159.199999999997</v>
      </c>
    </row>
    <row r="360" spans="1:17" x14ac:dyDescent="0.35">
      <c r="A360" t="s">
        <v>399</v>
      </c>
      <c r="B360" t="s">
        <v>23</v>
      </c>
      <c r="C360" t="str">
        <f>IF(B360="Washington","WA",IF(B360="Arizona","AR",IF(B360="Nevada","NV",IF(B360="Cali","CA",IF(B360="California","CA",IF(B360="Oregon","0R",B360))))))</f>
        <v>NV</v>
      </c>
      <c r="D360" t="str">
        <f t="shared" si="21"/>
        <v>F</v>
      </c>
      <c r="E360" t="s">
        <v>338</v>
      </c>
      <c r="F360" t="s">
        <v>35</v>
      </c>
      <c r="G360" s="4">
        <v>527219.16</v>
      </c>
      <c r="H360">
        <v>96668</v>
      </c>
      <c r="I360">
        <v>66</v>
      </c>
      <c r="J360" s="2">
        <v>0</v>
      </c>
      <c r="K360" s="2" t="str">
        <f t="shared" si="22"/>
        <v xml:space="preserve">Personal </v>
      </c>
      <c r="L360" t="s">
        <v>16</v>
      </c>
      <c r="M360" t="s">
        <v>17</v>
      </c>
      <c r="N360" s="5">
        <v>316.8</v>
      </c>
      <c r="O360" s="2">
        <v>35316.800000000003</v>
      </c>
      <c r="P360" t="str">
        <f t="shared" si="23"/>
        <v>2 puertas</v>
      </c>
      <c r="Q360" s="5">
        <f t="shared" si="24"/>
        <v>-35316.800000000003</v>
      </c>
    </row>
    <row r="361" spans="1:17" x14ac:dyDescent="0.35">
      <c r="A361" t="s">
        <v>400</v>
      </c>
      <c r="B361" t="s">
        <v>26</v>
      </c>
      <c r="C361" t="str">
        <f>IF(B361="Washington","WA",IF(B361="Arizona","AR",IF(B361="Nevada","NV",IF(B361="Cali","CA",IF(B361="California","CA",IF(B361="Oregon","0R",B361))))))</f>
        <v>CA</v>
      </c>
      <c r="D361" t="str">
        <f t="shared" si="21"/>
        <v>M</v>
      </c>
      <c r="E361" t="s">
        <v>27</v>
      </c>
      <c r="F361" t="s">
        <v>80</v>
      </c>
      <c r="G361" s="4">
        <v>550989.56999999995</v>
      </c>
      <c r="H361">
        <v>78879</v>
      </c>
      <c r="I361">
        <v>69</v>
      </c>
      <c r="J361" s="2">
        <v>36526</v>
      </c>
      <c r="K361" s="2" t="str">
        <f t="shared" si="22"/>
        <v xml:space="preserve">Personal </v>
      </c>
      <c r="L361" t="s">
        <v>16</v>
      </c>
      <c r="M361" t="s">
        <v>17</v>
      </c>
      <c r="N361" s="5">
        <v>466.57079099999999</v>
      </c>
      <c r="O361" s="2">
        <v>35466.570790999998</v>
      </c>
      <c r="P361" t="str">
        <f t="shared" si="23"/>
        <v>2 puertas</v>
      </c>
      <c r="Q361" s="5">
        <f t="shared" si="24"/>
        <v>-35466.570790999998</v>
      </c>
    </row>
    <row r="362" spans="1:17" x14ac:dyDescent="0.35">
      <c r="A362" t="s">
        <v>401</v>
      </c>
      <c r="B362" t="s">
        <v>23</v>
      </c>
      <c r="C362" t="str">
        <f>IF(B362="Washington","WA",IF(B362="Arizona","AR",IF(B362="Nevada","NV",IF(B362="Cali","CA",IF(B362="California","CA",IF(B362="Oregon","0R",B362))))))</f>
        <v>NV</v>
      </c>
      <c r="D362" t="str">
        <f t="shared" si="21"/>
        <v>M</v>
      </c>
      <c r="E362" t="s">
        <v>27</v>
      </c>
      <c r="F362" t="s">
        <v>35</v>
      </c>
      <c r="G362" s="4">
        <v>1631368.35</v>
      </c>
      <c r="H362">
        <v>0</v>
      </c>
      <c r="I362">
        <v>69</v>
      </c>
      <c r="J362" s="2">
        <v>0</v>
      </c>
      <c r="K362" s="2" t="str">
        <f t="shared" si="22"/>
        <v xml:space="preserve">Personal </v>
      </c>
      <c r="L362" t="s">
        <v>16</v>
      </c>
      <c r="M362" t="s">
        <v>17</v>
      </c>
      <c r="N362" s="5">
        <v>331.2</v>
      </c>
      <c r="O362" s="2">
        <v>35331.199999999997</v>
      </c>
      <c r="P362" t="str">
        <f t="shared" si="23"/>
        <v>2 puertas</v>
      </c>
      <c r="Q362" s="5">
        <f t="shared" si="24"/>
        <v>-35331.199999999997</v>
      </c>
    </row>
    <row r="363" spans="1:17" x14ac:dyDescent="0.35">
      <c r="A363" t="s">
        <v>402</v>
      </c>
      <c r="B363" t="s">
        <v>19</v>
      </c>
      <c r="C363" t="str">
        <f>IF(B363="Washington","WA",IF(B363="Arizona","AR",IF(B363="Nevada","NV",IF(B363="Cali","CA",IF(B363="California","CA",IF(B363="Oregon","0R",B363))))))</f>
        <v>AR</v>
      </c>
      <c r="D363" t="str">
        <f t="shared" si="21"/>
        <v>F</v>
      </c>
      <c r="E363" t="s">
        <v>338</v>
      </c>
      <c r="F363" t="s">
        <v>21</v>
      </c>
      <c r="G363" s="4">
        <v>567805.02</v>
      </c>
      <c r="H363">
        <v>0</v>
      </c>
      <c r="I363">
        <v>76</v>
      </c>
      <c r="J363" s="2">
        <v>0</v>
      </c>
      <c r="K363" s="2" t="str">
        <f t="shared" si="22"/>
        <v xml:space="preserve">Personal </v>
      </c>
      <c r="L363" t="s">
        <v>16</v>
      </c>
      <c r="M363" t="s">
        <v>17</v>
      </c>
      <c r="N363" s="5">
        <v>364.8</v>
      </c>
      <c r="O363" s="2">
        <v>35364.800000000003</v>
      </c>
      <c r="P363" t="str">
        <f t="shared" si="23"/>
        <v>2 puertas</v>
      </c>
      <c r="Q363" s="5">
        <f t="shared" si="24"/>
        <v>-35364.800000000003</v>
      </c>
    </row>
    <row r="364" spans="1:17" x14ac:dyDescent="0.35">
      <c r="A364" t="s">
        <v>403</v>
      </c>
      <c r="B364" t="s">
        <v>26</v>
      </c>
      <c r="C364" t="str">
        <f>IF(B364="Washington","WA",IF(B364="Arizona","AR",IF(B364="Nevada","NV",IF(B364="Cali","CA",IF(B364="California","CA",IF(B364="Oregon","0R",B364))))))</f>
        <v>CA</v>
      </c>
      <c r="D364" t="str">
        <f t="shared" si="21"/>
        <v>F</v>
      </c>
      <c r="E364" t="s">
        <v>338</v>
      </c>
      <c r="F364" t="s">
        <v>21</v>
      </c>
      <c r="G364" s="4">
        <v>1210120.8799999999</v>
      </c>
      <c r="H364">
        <v>0</v>
      </c>
      <c r="I364">
        <v>112</v>
      </c>
      <c r="J364" s="2">
        <v>0</v>
      </c>
      <c r="K364" s="2" t="str">
        <f t="shared" si="22"/>
        <v xml:space="preserve">Personal </v>
      </c>
      <c r="L364" t="s">
        <v>16</v>
      </c>
      <c r="M364" t="s">
        <v>78</v>
      </c>
      <c r="N364" s="5">
        <v>1252.4062349999999</v>
      </c>
      <c r="O364" s="2">
        <v>36252.406235000002</v>
      </c>
      <c r="P364" t="str">
        <f t="shared" si="23"/>
        <v>2 puertas</v>
      </c>
      <c r="Q364" s="5">
        <f t="shared" si="24"/>
        <v>-36252.406235000002</v>
      </c>
    </row>
    <row r="365" spans="1:17" x14ac:dyDescent="0.35">
      <c r="A365" t="s">
        <v>404</v>
      </c>
      <c r="B365" t="s">
        <v>33</v>
      </c>
      <c r="C365" t="str">
        <f>IF(B365="Washington","WA",IF(B365="Arizona","AR",IF(B365="Nevada","NV",IF(B365="Cali","CA",IF(B365="California","CA",IF(B365="Oregon","0R",B365))))))</f>
        <v>0R</v>
      </c>
      <c r="D365" t="str">
        <f t="shared" si="21"/>
        <v>M</v>
      </c>
      <c r="E365" t="s">
        <v>27</v>
      </c>
      <c r="F365" t="s">
        <v>21</v>
      </c>
      <c r="G365" s="4">
        <v>245357.08</v>
      </c>
      <c r="H365">
        <v>29735</v>
      </c>
      <c r="I365">
        <v>69</v>
      </c>
      <c r="J365" s="2">
        <v>0</v>
      </c>
      <c r="K365" s="2" t="str">
        <f t="shared" si="22"/>
        <v xml:space="preserve">Personal </v>
      </c>
      <c r="L365" t="s">
        <v>16</v>
      </c>
      <c r="M365" t="s">
        <v>17</v>
      </c>
      <c r="N365" s="5">
        <v>331.2</v>
      </c>
      <c r="O365" s="2">
        <v>35331.199999999997</v>
      </c>
      <c r="P365" t="str">
        <f t="shared" si="23"/>
        <v>2 puertas</v>
      </c>
      <c r="Q365" s="5">
        <f t="shared" si="24"/>
        <v>-35331.199999999997</v>
      </c>
    </row>
    <row r="366" spans="1:17" x14ac:dyDescent="0.35">
      <c r="A366" t="s">
        <v>405</v>
      </c>
      <c r="B366" t="s">
        <v>26</v>
      </c>
      <c r="C366" t="str">
        <f>IF(B366="Washington","WA",IF(B366="Arizona","AR",IF(B366="Nevada","NV",IF(B366="Cali","CA",IF(B366="California","CA",IF(B366="Oregon","0R",B366))))))</f>
        <v>CA</v>
      </c>
      <c r="D366" t="str">
        <f t="shared" si="21"/>
        <v>M</v>
      </c>
      <c r="E366" t="s">
        <v>27</v>
      </c>
      <c r="F366" t="s">
        <v>31</v>
      </c>
      <c r="G366" s="4">
        <v>507566.27</v>
      </c>
      <c r="H366">
        <v>23082</v>
      </c>
      <c r="I366">
        <v>65</v>
      </c>
      <c r="J366" s="2">
        <v>0</v>
      </c>
      <c r="K366" s="2" t="str">
        <f>LEFT(L366,8)</f>
        <v xml:space="preserve">Special </v>
      </c>
      <c r="L366" t="s">
        <v>39</v>
      </c>
      <c r="M366" t="s">
        <v>17</v>
      </c>
      <c r="N366" s="5">
        <v>312</v>
      </c>
      <c r="O366" s="2">
        <v>35312</v>
      </c>
      <c r="P366" t="str">
        <f t="shared" si="23"/>
        <v>2 puertas</v>
      </c>
      <c r="Q366" s="5">
        <f t="shared" si="24"/>
        <v>-35312</v>
      </c>
    </row>
    <row r="367" spans="1:17" x14ac:dyDescent="0.35">
      <c r="A367" t="s">
        <v>406</v>
      </c>
      <c r="B367" t="s">
        <v>19</v>
      </c>
      <c r="C367" t="str">
        <f>IF(B367="Washington","WA",IF(B367="Arizona","AR",IF(B367="Nevada","NV",IF(B367="Cali","CA",IF(B367="California","CA",IF(B367="Oregon","0R",B367))))))</f>
        <v>AR</v>
      </c>
      <c r="D367" t="str">
        <f t="shared" si="21"/>
        <v>M</v>
      </c>
      <c r="E367" t="s">
        <v>27</v>
      </c>
      <c r="F367" t="s">
        <v>21</v>
      </c>
      <c r="G367" s="4">
        <v>321497.94</v>
      </c>
      <c r="H367">
        <v>53984</v>
      </c>
      <c r="I367">
        <v>80</v>
      </c>
      <c r="J367" s="2">
        <v>0</v>
      </c>
      <c r="K367" s="2" t="str">
        <f t="shared" si="22"/>
        <v>Corporate</v>
      </c>
      <c r="L367" t="s">
        <v>28</v>
      </c>
      <c r="M367" t="s">
        <v>17</v>
      </c>
      <c r="N367" s="5">
        <v>421.48445600000002</v>
      </c>
      <c r="O367" s="2">
        <v>35421.484455999998</v>
      </c>
      <c r="P367" t="str">
        <f t="shared" si="23"/>
        <v>2 puertas</v>
      </c>
      <c r="Q367" s="5">
        <f t="shared" si="24"/>
        <v>-35421.484455999998</v>
      </c>
    </row>
    <row r="368" spans="1:17" x14ac:dyDescent="0.35">
      <c r="A368" t="s">
        <v>407</v>
      </c>
      <c r="B368" t="s">
        <v>26</v>
      </c>
      <c r="C368" t="str">
        <f>IF(B368="Washington","WA",IF(B368="Arizona","AR",IF(B368="Nevada","NV",IF(B368="Cali","CA",IF(B368="California","CA",IF(B368="Oregon","0R",B368))))))</f>
        <v>CA</v>
      </c>
      <c r="D368" t="str">
        <f t="shared" si="21"/>
        <v>F</v>
      </c>
      <c r="E368" t="s">
        <v>338</v>
      </c>
      <c r="F368" t="s">
        <v>35</v>
      </c>
      <c r="G368" s="4">
        <v>1227534.31</v>
      </c>
      <c r="H368">
        <v>52135</v>
      </c>
      <c r="I368">
        <v>156</v>
      </c>
      <c r="J368" s="2">
        <v>0</v>
      </c>
      <c r="K368" s="2" t="str">
        <f t="shared" si="22"/>
        <v xml:space="preserve">Personal </v>
      </c>
      <c r="L368" t="s">
        <v>16</v>
      </c>
      <c r="M368" t="s">
        <v>29</v>
      </c>
      <c r="N368" s="5">
        <v>430.505942</v>
      </c>
      <c r="O368" s="2">
        <v>35430.505942000003</v>
      </c>
      <c r="P368" t="str">
        <f t="shared" si="23"/>
        <v>4 puertas</v>
      </c>
      <c r="Q368" s="5">
        <f t="shared" si="24"/>
        <v>-35430.505942000003</v>
      </c>
    </row>
    <row r="369" spans="1:17" x14ac:dyDescent="0.35">
      <c r="A369" t="s">
        <v>408</v>
      </c>
      <c r="B369" t="s">
        <v>26</v>
      </c>
      <c r="C369" t="str">
        <f>IF(B369="Washington","WA",IF(B369="Arizona","AR",IF(B369="Nevada","NV",IF(B369="Cali","CA",IF(B369="California","CA",IF(B369="Oregon","0R",B369))))))</f>
        <v>CA</v>
      </c>
      <c r="D369" t="str">
        <f t="shared" si="21"/>
        <v>F</v>
      </c>
      <c r="E369" t="s">
        <v>338</v>
      </c>
      <c r="F369" t="s">
        <v>35</v>
      </c>
      <c r="G369" s="4">
        <v>272221.07</v>
      </c>
      <c r="H369">
        <v>17576</v>
      </c>
      <c r="I369">
        <v>71</v>
      </c>
      <c r="J369" s="2">
        <v>0</v>
      </c>
      <c r="K369" s="2" t="str">
        <f t="shared" si="22"/>
        <v>Corporate</v>
      </c>
      <c r="L369" t="s">
        <v>28</v>
      </c>
      <c r="M369" t="s">
        <v>17</v>
      </c>
      <c r="N369" s="5">
        <v>398.502948</v>
      </c>
      <c r="O369" s="2">
        <v>35398.502948000001</v>
      </c>
      <c r="P369" t="str">
        <f t="shared" si="23"/>
        <v>2 puertas</v>
      </c>
      <c r="Q369" s="5">
        <f t="shared" si="24"/>
        <v>-35398.502948000001</v>
      </c>
    </row>
    <row r="370" spans="1:17" x14ac:dyDescent="0.35">
      <c r="A370" t="s">
        <v>409</v>
      </c>
      <c r="B370" t="s">
        <v>33</v>
      </c>
      <c r="C370" t="str">
        <f>IF(B370="Washington","WA",IF(B370="Arizona","AR",IF(B370="Nevada","NV",IF(B370="Cali","CA",IF(B370="California","CA",IF(B370="Oregon","0R",B370))))))</f>
        <v>0R</v>
      </c>
      <c r="D370" t="str">
        <f t="shared" si="21"/>
        <v>F</v>
      </c>
      <c r="E370" t="s">
        <v>338</v>
      </c>
      <c r="F370" t="s">
        <v>21</v>
      </c>
      <c r="G370" s="4">
        <v>245744.09</v>
      </c>
      <c r="H370">
        <v>29486</v>
      </c>
      <c r="I370">
        <v>62</v>
      </c>
      <c r="J370" s="2">
        <v>0</v>
      </c>
      <c r="K370" s="2" t="str">
        <f t="shared" si="22"/>
        <v xml:space="preserve">Personal </v>
      </c>
      <c r="L370" t="s">
        <v>16</v>
      </c>
      <c r="M370" t="s">
        <v>17</v>
      </c>
      <c r="N370" s="5">
        <v>7.646763</v>
      </c>
      <c r="O370" s="2">
        <v>35007.646762999997</v>
      </c>
      <c r="P370" t="str">
        <f t="shared" si="23"/>
        <v>2 puertas</v>
      </c>
      <c r="Q370" s="5">
        <f t="shared" si="24"/>
        <v>-35007.646762999997</v>
      </c>
    </row>
    <row r="371" spans="1:17" x14ac:dyDescent="0.35">
      <c r="A371" t="s">
        <v>410</v>
      </c>
      <c r="B371" t="s">
        <v>33</v>
      </c>
      <c r="C371" t="str">
        <f>IF(B371="Washington","WA",IF(B371="Arizona","AR",IF(B371="Nevada","NV",IF(B371="Cali","CA",IF(B371="California","CA",IF(B371="Oregon","0R",B371))))))</f>
        <v>0R</v>
      </c>
      <c r="D371" t="str">
        <f t="shared" si="21"/>
        <v>F</v>
      </c>
      <c r="E371" t="s">
        <v>338</v>
      </c>
      <c r="F371" t="s">
        <v>15</v>
      </c>
      <c r="G371" s="4">
        <v>355484.53</v>
      </c>
      <c r="H371">
        <v>58557</v>
      </c>
      <c r="I371">
        <v>88</v>
      </c>
      <c r="J371" s="2">
        <v>0</v>
      </c>
      <c r="K371" s="2" t="str">
        <f t="shared" si="22"/>
        <v>Corporate</v>
      </c>
      <c r="L371" t="s">
        <v>28</v>
      </c>
      <c r="M371" t="s">
        <v>17</v>
      </c>
      <c r="N371" s="5">
        <v>55.510525999999999</v>
      </c>
      <c r="O371" s="2">
        <v>35055.510525999998</v>
      </c>
      <c r="P371" t="str">
        <f t="shared" si="23"/>
        <v>2 puertas</v>
      </c>
      <c r="Q371" s="5">
        <f t="shared" si="24"/>
        <v>-35055.510525999998</v>
      </c>
    </row>
    <row r="372" spans="1:17" x14ac:dyDescent="0.35">
      <c r="A372" t="s">
        <v>411</v>
      </c>
      <c r="B372" t="s">
        <v>26</v>
      </c>
      <c r="C372" t="str">
        <f>IF(B372="Washington","WA",IF(B372="Arizona","AR",IF(B372="Nevada","NV",IF(B372="Cali","CA",IF(B372="California","CA",IF(B372="Oregon","0R",B372))))))</f>
        <v>CA</v>
      </c>
      <c r="D372" t="str">
        <f t="shared" si="21"/>
        <v>M</v>
      </c>
      <c r="E372" t="s">
        <v>27</v>
      </c>
      <c r="F372" t="s">
        <v>21</v>
      </c>
      <c r="G372" s="4">
        <v>492954.97</v>
      </c>
      <c r="H372">
        <v>25632</v>
      </c>
      <c r="I372">
        <v>63</v>
      </c>
      <c r="J372" s="2">
        <v>0</v>
      </c>
      <c r="K372" s="2" t="str">
        <f t="shared" si="22"/>
        <v xml:space="preserve">Personal </v>
      </c>
      <c r="L372" t="s">
        <v>16</v>
      </c>
      <c r="M372" t="s">
        <v>24</v>
      </c>
      <c r="N372" s="5">
        <v>351.270869</v>
      </c>
      <c r="O372" s="2">
        <v>35351.270869</v>
      </c>
      <c r="P372" t="str">
        <f t="shared" si="23"/>
        <v>2 puertas</v>
      </c>
      <c r="Q372" s="5">
        <f t="shared" si="24"/>
        <v>-35351.270869</v>
      </c>
    </row>
    <row r="373" spans="1:17" x14ac:dyDescent="0.35">
      <c r="A373" t="s">
        <v>412</v>
      </c>
      <c r="B373" t="s">
        <v>26</v>
      </c>
      <c r="C373" t="str">
        <f>IF(B373="Washington","WA",IF(B373="Arizona","AR",IF(B373="Nevada","NV",IF(B373="Cali","CA",IF(B373="California","CA",IF(B373="Oregon","0R",B373))))))</f>
        <v>CA</v>
      </c>
      <c r="D373" t="str">
        <f t="shared" si="21"/>
        <v>F</v>
      </c>
      <c r="E373" t="s">
        <v>338</v>
      </c>
      <c r="F373" t="s">
        <v>31</v>
      </c>
      <c r="G373" s="4">
        <v>803645.03</v>
      </c>
      <c r="H373">
        <v>0</v>
      </c>
      <c r="I373">
        <v>112</v>
      </c>
      <c r="J373" s="2">
        <v>0</v>
      </c>
      <c r="K373" s="2" t="str">
        <f t="shared" si="22"/>
        <v xml:space="preserve">Personal </v>
      </c>
      <c r="L373" t="s">
        <v>16</v>
      </c>
      <c r="M373" t="s">
        <v>78</v>
      </c>
      <c r="N373" s="5">
        <v>806.4</v>
      </c>
      <c r="O373" s="2">
        <v>35806.400000000001</v>
      </c>
      <c r="P373" t="str">
        <f t="shared" si="23"/>
        <v>2 puertas</v>
      </c>
      <c r="Q373" s="5">
        <f t="shared" si="24"/>
        <v>-35806.400000000001</v>
      </c>
    </row>
    <row r="374" spans="1:17" x14ac:dyDescent="0.35">
      <c r="A374" t="s">
        <v>413</v>
      </c>
      <c r="B374" t="s">
        <v>19</v>
      </c>
      <c r="C374" t="str">
        <f>IF(B374="Washington","WA",IF(B374="Arizona","AR",IF(B374="Nevada","NV",IF(B374="Cali","CA",IF(B374="California","CA",IF(B374="Oregon","0R",B374))))))</f>
        <v>AR</v>
      </c>
      <c r="D374" t="str">
        <f t="shared" si="21"/>
        <v>M</v>
      </c>
      <c r="E374" t="s">
        <v>27</v>
      </c>
      <c r="F374" t="s">
        <v>21</v>
      </c>
      <c r="G374" s="4">
        <v>427691.53</v>
      </c>
      <c r="H374">
        <v>18768</v>
      </c>
      <c r="I374">
        <v>68</v>
      </c>
      <c r="J374" s="2">
        <v>36586</v>
      </c>
      <c r="K374" s="2" t="str">
        <f t="shared" si="22"/>
        <v>Corporate</v>
      </c>
      <c r="L374" t="s">
        <v>28</v>
      </c>
      <c r="M374" t="s">
        <v>17</v>
      </c>
      <c r="N374" s="5">
        <v>647.45458299999996</v>
      </c>
      <c r="O374" s="2">
        <v>35647.454582999999</v>
      </c>
      <c r="P374" t="str">
        <f t="shared" si="23"/>
        <v>2 puertas</v>
      </c>
      <c r="Q374" s="5">
        <f t="shared" si="24"/>
        <v>-35647.454582999999</v>
      </c>
    </row>
    <row r="375" spans="1:17" x14ac:dyDescent="0.35">
      <c r="A375" t="s">
        <v>414</v>
      </c>
      <c r="B375" t="s">
        <v>26</v>
      </c>
      <c r="C375" t="str">
        <f>IF(B375="Washington","WA",IF(B375="Arizona","AR",IF(B375="Nevada","NV",IF(B375="Cali","CA",IF(B375="California","CA",IF(B375="Oregon","0R",B375))))))</f>
        <v>CA</v>
      </c>
      <c r="D375" t="str">
        <f t="shared" si="21"/>
        <v>F</v>
      </c>
      <c r="E375" t="s">
        <v>338</v>
      </c>
      <c r="F375" t="s">
        <v>21</v>
      </c>
      <c r="G375" s="4">
        <v>3347334.95</v>
      </c>
      <c r="H375">
        <v>33190</v>
      </c>
      <c r="I375">
        <v>106</v>
      </c>
      <c r="J375" s="2">
        <v>0</v>
      </c>
      <c r="K375" s="2" t="str">
        <f t="shared" si="22"/>
        <v xml:space="preserve">Personal </v>
      </c>
      <c r="L375" t="s">
        <v>16</v>
      </c>
      <c r="M375" t="s">
        <v>29</v>
      </c>
      <c r="N375" s="5">
        <v>508.8</v>
      </c>
      <c r="O375" s="2">
        <v>35508.800000000003</v>
      </c>
      <c r="P375" t="str">
        <f t="shared" si="23"/>
        <v>4 puertas</v>
      </c>
      <c r="Q375" s="5">
        <f t="shared" si="24"/>
        <v>-35508.800000000003</v>
      </c>
    </row>
    <row r="376" spans="1:17" x14ac:dyDescent="0.35">
      <c r="A376" t="s">
        <v>415</v>
      </c>
      <c r="B376" t="s">
        <v>33</v>
      </c>
      <c r="C376" t="str">
        <f>IF(B376="Washington","WA",IF(B376="Arizona","AR",IF(B376="Nevada","NV",IF(B376="Cali","CA",IF(B376="California","CA",IF(B376="Oregon","0R",B376))))))</f>
        <v>0R</v>
      </c>
      <c r="D376" t="str">
        <f t="shared" si="21"/>
        <v>F</v>
      </c>
      <c r="E376" t="s">
        <v>338</v>
      </c>
      <c r="F376" t="s">
        <v>15</v>
      </c>
      <c r="G376" s="4">
        <v>596058.14</v>
      </c>
      <c r="H376">
        <v>47945</v>
      </c>
      <c r="I376">
        <v>74</v>
      </c>
      <c r="J376" s="2">
        <v>0</v>
      </c>
      <c r="K376" s="2" t="str">
        <f t="shared" si="22"/>
        <v xml:space="preserve">Personal </v>
      </c>
      <c r="L376" t="s">
        <v>16</v>
      </c>
      <c r="M376" t="s">
        <v>24</v>
      </c>
      <c r="N376" s="5">
        <v>128.43823</v>
      </c>
      <c r="O376" s="2">
        <v>35128.43823</v>
      </c>
      <c r="P376" t="str">
        <f t="shared" si="23"/>
        <v>2 puertas</v>
      </c>
      <c r="Q376" s="5">
        <f t="shared" si="24"/>
        <v>-35128.43823</v>
      </c>
    </row>
    <row r="377" spans="1:17" x14ac:dyDescent="0.35">
      <c r="A377" t="s">
        <v>416</v>
      </c>
      <c r="B377" t="s">
        <v>19</v>
      </c>
      <c r="C377" t="str">
        <f>IF(B377="Washington","WA",IF(B377="Arizona","AR",IF(B377="Nevada","NV",IF(B377="Cali","CA",IF(B377="California","CA",IF(B377="Oregon","0R",B377))))))</f>
        <v>AR</v>
      </c>
      <c r="D377" t="str">
        <f t="shared" si="21"/>
        <v>M</v>
      </c>
      <c r="E377" t="s">
        <v>27</v>
      </c>
      <c r="F377" t="s">
        <v>35</v>
      </c>
      <c r="G377" s="4">
        <v>4479546.9400000004</v>
      </c>
      <c r="H377">
        <v>58778</v>
      </c>
      <c r="I377">
        <v>126</v>
      </c>
      <c r="J377" s="2">
        <v>0</v>
      </c>
      <c r="K377" s="2" t="str">
        <f>LEFT(L377,8)</f>
        <v xml:space="preserve">Special </v>
      </c>
      <c r="L377" t="s">
        <v>39</v>
      </c>
      <c r="M377" t="s">
        <v>29</v>
      </c>
      <c r="N377" s="5">
        <v>302.03397100000001</v>
      </c>
      <c r="O377" s="2">
        <v>35302.033970999997</v>
      </c>
      <c r="P377" t="str">
        <f t="shared" si="23"/>
        <v>4 puertas</v>
      </c>
      <c r="Q377" s="5">
        <f t="shared" si="24"/>
        <v>-35302.033970999997</v>
      </c>
    </row>
    <row r="378" spans="1:17" x14ac:dyDescent="0.35">
      <c r="A378" t="s">
        <v>417</v>
      </c>
      <c r="B378" t="s">
        <v>26</v>
      </c>
      <c r="C378" t="str">
        <f>IF(B378="Washington","WA",IF(B378="Arizona","AR",IF(B378="Nevada","NV",IF(B378="Cali","CA",IF(B378="California","CA",IF(B378="Oregon","0R",B378))))))</f>
        <v>CA</v>
      </c>
      <c r="D378" t="str">
        <f t="shared" si="21"/>
        <v>F</v>
      </c>
      <c r="E378" t="s">
        <v>338</v>
      </c>
      <c r="F378" t="s">
        <v>31</v>
      </c>
      <c r="G378" s="4">
        <v>383211.81</v>
      </c>
      <c r="H378">
        <v>15192</v>
      </c>
      <c r="I378">
        <v>100</v>
      </c>
      <c r="J378" s="2">
        <v>0</v>
      </c>
      <c r="K378" s="2" t="str">
        <f t="shared" si="22"/>
        <v xml:space="preserve">Personal </v>
      </c>
      <c r="L378" t="s">
        <v>16</v>
      </c>
      <c r="M378" t="s">
        <v>29</v>
      </c>
      <c r="N378" s="5">
        <v>480</v>
      </c>
      <c r="O378" s="2">
        <v>35480</v>
      </c>
      <c r="P378" t="str">
        <f t="shared" si="23"/>
        <v>4 puertas</v>
      </c>
      <c r="Q378" s="5">
        <f t="shared" si="24"/>
        <v>-35480</v>
      </c>
    </row>
    <row r="379" spans="1:17" x14ac:dyDescent="0.35">
      <c r="A379" t="s">
        <v>418</v>
      </c>
      <c r="B379" t="s">
        <v>26</v>
      </c>
      <c r="C379" t="str">
        <f>IF(B379="Washington","WA",IF(B379="Arizona","AR",IF(B379="Nevada","NV",IF(B379="Cali","CA",IF(B379="California","CA",IF(B379="Oregon","0R",B379))))))</f>
        <v>CA</v>
      </c>
      <c r="D379" t="str">
        <f t="shared" si="21"/>
        <v>F</v>
      </c>
      <c r="E379" t="s">
        <v>338</v>
      </c>
      <c r="F379" t="s">
        <v>21</v>
      </c>
      <c r="G379" s="4">
        <v>683793.26</v>
      </c>
      <c r="H379">
        <v>51859</v>
      </c>
      <c r="I379">
        <v>171</v>
      </c>
      <c r="J379" s="2">
        <v>0</v>
      </c>
      <c r="K379" s="2" t="str">
        <f t="shared" si="22"/>
        <v xml:space="preserve">Personal </v>
      </c>
      <c r="L379" t="s">
        <v>16</v>
      </c>
      <c r="M379" t="s">
        <v>29</v>
      </c>
      <c r="N379" s="5">
        <v>1003.160633</v>
      </c>
      <c r="O379" s="2">
        <v>36003.160633</v>
      </c>
      <c r="P379" t="str">
        <f t="shared" si="23"/>
        <v>4 puertas</v>
      </c>
      <c r="Q379" s="5">
        <f t="shared" si="24"/>
        <v>-36003.160633</v>
      </c>
    </row>
    <row r="380" spans="1:17" x14ac:dyDescent="0.35">
      <c r="A380" t="s">
        <v>419</v>
      </c>
      <c r="B380" t="s">
        <v>23</v>
      </c>
      <c r="C380" t="str">
        <f>IF(B380="Washington","WA",IF(B380="Arizona","AR",IF(B380="Nevada","NV",IF(B380="Cali","CA",IF(B380="California","CA",IF(B380="Oregon","0R",B380))))))</f>
        <v>NV</v>
      </c>
      <c r="D380" t="str">
        <f t="shared" si="21"/>
        <v>F</v>
      </c>
      <c r="E380" t="s">
        <v>338</v>
      </c>
      <c r="F380" t="s">
        <v>31</v>
      </c>
      <c r="G380" s="4">
        <v>528526.81999999995</v>
      </c>
      <c r="H380">
        <v>23422</v>
      </c>
      <c r="I380">
        <v>72</v>
      </c>
      <c r="J380" s="2">
        <v>0</v>
      </c>
      <c r="K380" s="2" t="str">
        <f t="shared" si="22"/>
        <v xml:space="preserve">Personal </v>
      </c>
      <c r="L380" t="s">
        <v>16</v>
      </c>
      <c r="M380" t="s">
        <v>24</v>
      </c>
      <c r="N380" s="5">
        <v>518.4</v>
      </c>
      <c r="O380" s="2">
        <v>35518.400000000001</v>
      </c>
      <c r="P380" t="str">
        <f t="shared" si="23"/>
        <v>2 puertas</v>
      </c>
      <c r="Q380" s="5">
        <f t="shared" si="24"/>
        <v>-35518.400000000001</v>
      </c>
    </row>
    <row r="381" spans="1:17" x14ac:dyDescent="0.35">
      <c r="A381" t="s">
        <v>420</v>
      </c>
      <c r="B381" t="s">
        <v>26</v>
      </c>
      <c r="C381" t="str">
        <f>IF(B381="Washington","WA",IF(B381="Arizona","AR",IF(B381="Nevada","NV",IF(B381="Cali","CA",IF(B381="California","CA",IF(B381="Oregon","0R",B381))))))</f>
        <v>CA</v>
      </c>
      <c r="D381" t="str">
        <f t="shared" si="21"/>
        <v>F</v>
      </c>
      <c r="E381" t="s">
        <v>338</v>
      </c>
      <c r="F381" t="s">
        <v>35</v>
      </c>
      <c r="G381" s="4">
        <v>309651.12</v>
      </c>
      <c r="H381">
        <v>21604</v>
      </c>
      <c r="I381">
        <v>79</v>
      </c>
      <c r="J381" s="2">
        <v>0</v>
      </c>
      <c r="K381" s="2" t="str">
        <f t="shared" si="22"/>
        <v>Corporate</v>
      </c>
      <c r="L381" t="s">
        <v>28</v>
      </c>
      <c r="M381" t="s">
        <v>17</v>
      </c>
      <c r="N381" s="5">
        <v>379.2</v>
      </c>
      <c r="O381" s="2">
        <v>35379.199999999997</v>
      </c>
      <c r="P381" t="str">
        <f t="shared" si="23"/>
        <v>2 puertas</v>
      </c>
      <c r="Q381" s="5">
        <f t="shared" si="24"/>
        <v>-35379.199999999997</v>
      </c>
    </row>
    <row r="382" spans="1:17" x14ac:dyDescent="0.35">
      <c r="A382" t="s">
        <v>421</v>
      </c>
      <c r="B382" t="s">
        <v>19</v>
      </c>
      <c r="C382" t="str">
        <f>IF(B382="Washington","WA",IF(B382="Arizona","AR",IF(B382="Nevada","NV",IF(B382="Cali","CA",IF(B382="California","CA",IF(B382="Oregon","0R",B382))))))</f>
        <v>AR</v>
      </c>
      <c r="D382" t="str">
        <f t="shared" si="21"/>
        <v>M</v>
      </c>
      <c r="E382" t="s">
        <v>27</v>
      </c>
      <c r="F382" t="s">
        <v>35</v>
      </c>
      <c r="G382" s="4">
        <v>358971.07</v>
      </c>
      <c r="H382">
        <v>79298</v>
      </c>
      <c r="I382">
        <v>90</v>
      </c>
      <c r="J382" s="2">
        <v>0</v>
      </c>
      <c r="K382" s="2" t="str">
        <f t="shared" si="22"/>
        <v xml:space="preserve">Personal </v>
      </c>
      <c r="L382" t="s">
        <v>16</v>
      </c>
      <c r="M382" t="s">
        <v>17</v>
      </c>
      <c r="N382" s="5">
        <v>244.36207200000001</v>
      </c>
      <c r="O382" s="2">
        <v>35244.362072000004</v>
      </c>
      <c r="P382" t="str">
        <f t="shared" si="23"/>
        <v>2 puertas</v>
      </c>
      <c r="Q382" s="5">
        <f t="shared" si="24"/>
        <v>-35244.362072000004</v>
      </c>
    </row>
    <row r="383" spans="1:17" x14ac:dyDescent="0.35">
      <c r="A383" t="s">
        <v>422</v>
      </c>
      <c r="B383" t="s">
        <v>19</v>
      </c>
      <c r="C383" t="str">
        <f>IF(B383="Washington","WA",IF(B383="Arizona","AR",IF(B383="Nevada","NV",IF(B383="Cali","CA",IF(B383="California","CA",IF(B383="Oregon","0R",B383))))))</f>
        <v>AR</v>
      </c>
      <c r="D383" t="str">
        <f t="shared" si="21"/>
        <v>F</v>
      </c>
      <c r="E383" t="s">
        <v>338</v>
      </c>
      <c r="F383" t="s">
        <v>21</v>
      </c>
      <c r="G383" s="4">
        <v>258240.85</v>
      </c>
      <c r="H383">
        <v>76731</v>
      </c>
      <c r="I383">
        <v>64</v>
      </c>
      <c r="J383" s="2">
        <v>0</v>
      </c>
      <c r="K383" s="2" t="str">
        <f>LEFT(L383,8)</f>
        <v xml:space="preserve">Special </v>
      </c>
      <c r="L383" t="s">
        <v>39</v>
      </c>
      <c r="M383" t="s">
        <v>17</v>
      </c>
      <c r="N383" s="5">
        <v>201.455005</v>
      </c>
      <c r="O383" s="2">
        <v>35201.455005000003</v>
      </c>
      <c r="P383" t="str">
        <f t="shared" si="23"/>
        <v>2 puertas</v>
      </c>
      <c r="Q383" s="5">
        <f t="shared" si="24"/>
        <v>-35201.455005000003</v>
      </c>
    </row>
    <row r="384" spans="1:17" x14ac:dyDescent="0.35">
      <c r="A384" t="s">
        <v>423</v>
      </c>
      <c r="B384" t="s">
        <v>13</v>
      </c>
      <c r="C384" t="str">
        <f>IF(B384="Washington","WA",IF(B384="Arizona","AR",IF(B384="Nevada","NV",IF(B384="Cali","CA",IF(B384="California","CA",IF(B384="Oregon","0R",B384))))))</f>
        <v>WA</v>
      </c>
      <c r="D384" t="str">
        <f t="shared" si="21"/>
        <v>M</v>
      </c>
      <c r="E384" t="s">
        <v>27</v>
      </c>
      <c r="F384" t="s">
        <v>35</v>
      </c>
      <c r="G384" s="4">
        <v>340391.94</v>
      </c>
      <c r="H384">
        <v>38460</v>
      </c>
      <c r="I384">
        <v>88</v>
      </c>
      <c r="J384" s="2">
        <v>36526</v>
      </c>
      <c r="K384" s="2" t="str">
        <f t="shared" si="22"/>
        <v xml:space="preserve">Personal </v>
      </c>
      <c r="L384" t="s">
        <v>16</v>
      </c>
      <c r="M384" t="s">
        <v>17</v>
      </c>
      <c r="N384" s="5">
        <v>91.550979999999996</v>
      </c>
      <c r="O384" s="2">
        <v>35091.55098</v>
      </c>
      <c r="P384" t="str">
        <f t="shared" si="23"/>
        <v>2 puertas</v>
      </c>
      <c r="Q384" s="5">
        <f t="shared" si="24"/>
        <v>-35091.55098</v>
      </c>
    </row>
    <row r="385" spans="1:17" x14ac:dyDescent="0.35">
      <c r="A385" t="s">
        <v>424</v>
      </c>
      <c r="B385" t="s">
        <v>19</v>
      </c>
      <c r="C385" t="str">
        <f>IF(B385="Washington","WA",IF(B385="Arizona","AR",IF(B385="Nevada","NV",IF(B385="Cali","CA",IF(B385="California","CA",IF(B385="Oregon","0R",B385))))))</f>
        <v>AR</v>
      </c>
      <c r="D385" t="str">
        <f t="shared" si="21"/>
        <v>F</v>
      </c>
      <c r="E385" t="s">
        <v>20</v>
      </c>
      <c r="F385" t="s">
        <v>35</v>
      </c>
      <c r="G385" s="4">
        <v>1357567.6</v>
      </c>
      <c r="H385">
        <v>48534</v>
      </c>
      <c r="I385">
        <v>115</v>
      </c>
      <c r="J385" s="2">
        <v>36526</v>
      </c>
      <c r="K385" s="2" t="str">
        <f t="shared" si="22"/>
        <v xml:space="preserve">Personal </v>
      </c>
      <c r="L385" t="s">
        <v>16</v>
      </c>
      <c r="M385" t="s">
        <v>29</v>
      </c>
      <c r="N385" s="5">
        <v>552</v>
      </c>
      <c r="O385" s="2">
        <v>35552</v>
      </c>
      <c r="P385" t="str">
        <f t="shared" si="23"/>
        <v>4 puertas</v>
      </c>
      <c r="Q385" s="5">
        <f t="shared" si="24"/>
        <v>-35552</v>
      </c>
    </row>
    <row r="386" spans="1:17" x14ac:dyDescent="0.35">
      <c r="A386" t="s">
        <v>425</v>
      </c>
      <c r="B386" t="s">
        <v>13</v>
      </c>
      <c r="C386" t="str">
        <f>IF(B386="Washington","WA",IF(B386="Arizona","AR",IF(B386="Nevada","NV",IF(B386="Cali","CA",IF(B386="California","CA",IF(B386="Oregon","0R",B386))))))</f>
        <v>WA</v>
      </c>
      <c r="D386" t="str">
        <f t="shared" si="21"/>
        <v>M</v>
      </c>
      <c r="E386" t="s">
        <v>27</v>
      </c>
      <c r="F386" t="s">
        <v>80</v>
      </c>
      <c r="G386" s="4">
        <v>343613.43</v>
      </c>
      <c r="H386">
        <v>30817</v>
      </c>
      <c r="I386">
        <v>88</v>
      </c>
      <c r="J386" s="2">
        <v>0</v>
      </c>
      <c r="K386" s="2" t="str">
        <f t="shared" si="22"/>
        <v>Corporate</v>
      </c>
      <c r="L386" t="s">
        <v>28</v>
      </c>
      <c r="M386" t="s">
        <v>17</v>
      </c>
      <c r="N386" s="5">
        <v>91.834667999999994</v>
      </c>
      <c r="O386" s="2">
        <v>35091.834668000003</v>
      </c>
      <c r="P386" t="str">
        <f t="shared" si="23"/>
        <v>2 puertas</v>
      </c>
      <c r="Q386" s="5">
        <f t="shared" si="24"/>
        <v>-35091.834668000003</v>
      </c>
    </row>
    <row r="387" spans="1:17" x14ac:dyDescent="0.35">
      <c r="A387" t="s">
        <v>426</v>
      </c>
      <c r="B387" t="s">
        <v>33</v>
      </c>
      <c r="C387" t="str">
        <f>IF(B387="Washington","WA",IF(B387="Arizona","AR",IF(B387="Nevada","NV",IF(B387="Cali","CA",IF(B387="California","CA",IF(B387="Oregon","0R",B387))))))</f>
        <v>0R</v>
      </c>
      <c r="D387" t="str">
        <f t="shared" ref="D387:D450" si="25">IF(E387="female","F",IF(E387="Femal","F",IF(E387="Male","M",E387)))</f>
        <v>F</v>
      </c>
      <c r="E387" t="s">
        <v>20</v>
      </c>
      <c r="F387" t="s">
        <v>35</v>
      </c>
      <c r="G387" s="4">
        <v>2868582.79</v>
      </c>
      <c r="H387">
        <v>48412</v>
      </c>
      <c r="I387">
        <v>104</v>
      </c>
      <c r="J387" s="2">
        <v>0</v>
      </c>
      <c r="K387" s="2" t="str">
        <f t="shared" ref="K387:K450" si="26">LEFT(L387,9)</f>
        <v xml:space="preserve">Personal </v>
      </c>
      <c r="L387" t="s">
        <v>16</v>
      </c>
      <c r="M387" t="s">
        <v>29</v>
      </c>
      <c r="N387" s="5">
        <v>707.43083200000001</v>
      </c>
      <c r="O387" s="2">
        <v>35707.430831999998</v>
      </c>
      <c r="P387" t="str">
        <f t="shared" ref="P387:P450" si="27">IF(M387="SUV","4 puertas",IF(M387="Luxury SUV","4 puertas","2 puertas"))</f>
        <v>4 puertas</v>
      </c>
      <c r="Q387" s="5">
        <f t="shared" ref="Q387:Q450" si="28">U389-O387</f>
        <v>-35707.430831999998</v>
      </c>
    </row>
    <row r="388" spans="1:17" x14ac:dyDescent="0.35">
      <c r="A388" t="s">
        <v>427</v>
      </c>
      <c r="B388" t="s">
        <v>13</v>
      </c>
      <c r="C388" t="str">
        <f>IF(B388="Washington","WA",IF(B388="Arizona","AR",IF(B388="Nevada","NV",IF(B388="Cali","CA",IF(B388="California","CA",IF(B388="Oregon","0R",B388))))))</f>
        <v>WA</v>
      </c>
      <c r="D388" t="str">
        <f t="shared" si="25"/>
        <v>M</v>
      </c>
      <c r="E388" t="s">
        <v>27</v>
      </c>
      <c r="F388" t="s">
        <v>21</v>
      </c>
      <c r="G388" s="4">
        <v>450267.97</v>
      </c>
      <c r="H388">
        <v>68798</v>
      </c>
      <c r="I388">
        <v>114</v>
      </c>
      <c r="J388" s="2">
        <v>0</v>
      </c>
      <c r="K388" s="2" t="str">
        <f t="shared" si="26"/>
        <v xml:space="preserve">Personal </v>
      </c>
      <c r="L388" t="s">
        <v>16</v>
      </c>
      <c r="M388" t="s">
        <v>29</v>
      </c>
      <c r="N388" s="5">
        <v>92.915250999999998</v>
      </c>
      <c r="O388" s="2">
        <v>35092.915250999999</v>
      </c>
      <c r="P388" t="str">
        <f t="shared" si="27"/>
        <v>4 puertas</v>
      </c>
      <c r="Q388" s="5">
        <f t="shared" si="28"/>
        <v>-35092.915250999999</v>
      </c>
    </row>
    <row r="389" spans="1:17" x14ac:dyDescent="0.35">
      <c r="A389" t="s">
        <v>428</v>
      </c>
      <c r="B389" t="s">
        <v>33</v>
      </c>
      <c r="C389" t="str">
        <f>IF(B389="Washington","WA",IF(B389="Arizona","AR",IF(B389="Nevada","NV",IF(B389="Cali","CA",IF(B389="California","CA",IF(B389="Oregon","0R",B389))))))</f>
        <v>0R</v>
      </c>
      <c r="D389" t="str">
        <f t="shared" si="25"/>
        <v>M</v>
      </c>
      <c r="E389" t="s">
        <v>27</v>
      </c>
      <c r="F389" t="s">
        <v>21</v>
      </c>
      <c r="G389" s="4">
        <v>618311.15</v>
      </c>
      <c r="H389">
        <v>23712</v>
      </c>
      <c r="I389">
        <v>85</v>
      </c>
      <c r="J389" s="2">
        <v>0</v>
      </c>
      <c r="K389" s="2" t="str">
        <f t="shared" si="26"/>
        <v xml:space="preserve">Personal </v>
      </c>
      <c r="L389" t="s">
        <v>16</v>
      </c>
      <c r="M389" t="s">
        <v>17</v>
      </c>
      <c r="N389" s="5">
        <v>376.126419</v>
      </c>
      <c r="O389" s="2">
        <v>35376.126419</v>
      </c>
      <c r="P389" t="str">
        <f t="shared" si="27"/>
        <v>2 puertas</v>
      </c>
      <c r="Q389" s="5">
        <f t="shared" si="28"/>
        <v>-35376.126419</v>
      </c>
    </row>
    <row r="390" spans="1:17" x14ac:dyDescent="0.35">
      <c r="A390" t="s">
        <v>429</v>
      </c>
      <c r="B390" t="s">
        <v>26</v>
      </c>
      <c r="C390" t="str">
        <f>IF(B390="Washington","WA",IF(B390="Arizona","AR",IF(B390="Nevada","NV",IF(B390="Cali","CA",IF(B390="California","CA",IF(B390="Oregon","0R",B390))))))</f>
        <v>CA</v>
      </c>
      <c r="D390" t="str">
        <f t="shared" si="25"/>
        <v>M</v>
      </c>
      <c r="E390" t="s">
        <v>27</v>
      </c>
      <c r="F390" t="s">
        <v>35</v>
      </c>
      <c r="G390" s="4">
        <v>387364.7</v>
      </c>
      <c r="H390">
        <v>28142</v>
      </c>
      <c r="I390">
        <v>105</v>
      </c>
      <c r="J390" s="2">
        <v>0</v>
      </c>
      <c r="K390" s="2" t="str">
        <f t="shared" si="26"/>
        <v xml:space="preserve">Personal </v>
      </c>
      <c r="L390" t="s">
        <v>16</v>
      </c>
      <c r="M390" t="s">
        <v>78</v>
      </c>
      <c r="N390" s="5">
        <v>701.70823900000005</v>
      </c>
      <c r="O390" s="2">
        <v>35701.708239</v>
      </c>
      <c r="P390" t="str">
        <f t="shared" si="27"/>
        <v>2 puertas</v>
      </c>
      <c r="Q390" s="5">
        <f t="shared" si="28"/>
        <v>-35701.708239</v>
      </c>
    </row>
    <row r="391" spans="1:17" x14ac:dyDescent="0.35">
      <c r="A391" t="s">
        <v>430</v>
      </c>
      <c r="B391" t="s">
        <v>26</v>
      </c>
      <c r="C391" t="str">
        <f>IF(B391="Washington","WA",IF(B391="Arizona","AR",IF(B391="Nevada","NV",IF(B391="Cali","CA",IF(B391="California","CA",IF(B391="Oregon","0R",B391))))))</f>
        <v>CA</v>
      </c>
      <c r="D391" t="str">
        <f t="shared" si="25"/>
        <v>F</v>
      </c>
      <c r="E391" t="s">
        <v>20</v>
      </c>
      <c r="F391" t="s">
        <v>15</v>
      </c>
      <c r="G391" s="4">
        <v>1892933.06</v>
      </c>
      <c r="H391">
        <v>72196</v>
      </c>
      <c r="I391">
        <v>68</v>
      </c>
      <c r="J391" s="2">
        <v>0</v>
      </c>
      <c r="K391" s="2" t="str">
        <f t="shared" si="26"/>
        <v xml:space="preserve">Personal </v>
      </c>
      <c r="L391" t="s">
        <v>16</v>
      </c>
      <c r="M391" t="s">
        <v>17</v>
      </c>
      <c r="N391" s="5">
        <v>152.18424400000001</v>
      </c>
      <c r="O391" s="2">
        <v>35152.184243999996</v>
      </c>
      <c r="P391" t="str">
        <f t="shared" si="27"/>
        <v>2 puertas</v>
      </c>
      <c r="Q391" s="5">
        <f t="shared" si="28"/>
        <v>-35152.184243999996</v>
      </c>
    </row>
    <row r="392" spans="1:17" x14ac:dyDescent="0.35">
      <c r="A392" t="s">
        <v>431</v>
      </c>
      <c r="B392" t="s">
        <v>26</v>
      </c>
      <c r="C392" t="str">
        <f>IF(B392="Washington","WA",IF(B392="Arizona","AR",IF(B392="Nevada","NV",IF(B392="Cali","CA",IF(B392="California","CA",IF(B392="Oregon","0R",B392))))))</f>
        <v>CA</v>
      </c>
      <c r="D392" t="str">
        <f t="shared" si="25"/>
        <v>M</v>
      </c>
      <c r="E392" t="s">
        <v>27</v>
      </c>
      <c r="F392" t="s">
        <v>15</v>
      </c>
      <c r="G392" s="4">
        <v>555329.57999999996</v>
      </c>
      <c r="H392">
        <v>68197</v>
      </c>
      <c r="I392">
        <v>69</v>
      </c>
      <c r="J392" s="2">
        <v>0</v>
      </c>
      <c r="K392" s="2" t="str">
        <f t="shared" si="26"/>
        <v xml:space="preserve">Personal </v>
      </c>
      <c r="L392" t="s">
        <v>16</v>
      </c>
      <c r="M392" t="s">
        <v>17</v>
      </c>
      <c r="N392" s="5">
        <v>176.81941399999999</v>
      </c>
      <c r="O392" s="2">
        <v>35176.819413999998</v>
      </c>
      <c r="P392" t="str">
        <f t="shared" si="27"/>
        <v>2 puertas</v>
      </c>
      <c r="Q392" s="5">
        <f t="shared" si="28"/>
        <v>-35176.819413999998</v>
      </c>
    </row>
    <row r="393" spans="1:17" x14ac:dyDescent="0.35">
      <c r="A393" t="s">
        <v>432</v>
      </c>
      <c r="B393" t="s">
        <v>26</v>
      </c>
      <c r="C393" t="str">
        <f>IF(B393="Washington","WA",IF(B393="Arizona","AR",IF(B393="Nevada","NV",IF(B393="Cali","CA",IF(B393="California","CA",IF(B393="Oregon","0R",B393))))))</f>
        <v>CA</v>
      </c>
      <c r="D393" t="str">
        <f t="shared" si="25"/>
        <v>M</v>
      </c>
      <c r="E393" t="s">
        <v>27</v>
      </c>
      <c r="F393" t="s">
        <v>21</v>
      </c>
      <c r="G393" s="4">
        <v>501125.92</v>
      </c>
      <c r="H393">
        <v>75248</v>
      </c>
      <c r="I393">
        <v>63</v>
      </c>
      <c r="J393" s="2">
        <v>0</v>
      </c>
      <c r="K393" s="2" t="str">
        <f t="shared" si="26"/>
        <v>Corporate</v>
      </c>
      <c r="L393" t="s">
        <v>28</v>
      </c>
      <c r="M393" t="s">
        <v>17</v>
      </c>
      <c r="N393" s="5">
        <v>104.454624</v>
      </c>
      <c r="O393" s="2">
        <v>35104.454623999998</v>
      </c>
      <c r="P393" t="str">
        <f t="shared" si="27"/>
        <v>2 puertas</v>
      </c>
      <c r="Q393" s="5">
        <f t="shared" si="28"/>
        <v>-35104.454623999998</v>
      </c>
    </row>
    <row r="394" spans="1:17" x14ac:dyDescent="0.35">
      <c r="A394" t="s">
        <v>433</v>
      </c>
      <c r="B394" t="s">
        <v>26</v>
      </c>
      <c r="C394" t="str">
        <f>IF(B394="Washington","WA",IF(B394="Arizona","AR",IF(B394="Nevada","NV",IF(B394="Cali","CA",IF(B394="California","CA",IF(B394="Oregon","0R",B394))))))</f>
        <v>CA</v>
      </c>
      <c r="D394" t="str">
        <f t="shared" si="25"/>
        <v>F</v>
      </c>
      <c r="E394" t="s">
        <v>20</v>
      </c>
      <c r="F394" t="s">
        <v>35</v>
      </c>
      <c r="G394" s="4">
        <v>1044244.63</v>
      </c>
      <c r="H394">
        <v>0</v>
      </c>
      <c r="I394">
        <v>98</v>
      </c>
      <c r="J394" s="2">
        <v>0</v>
      </c>
      <c r="K394" s="2" t="str">
        <f t="shared" si="26"/>
        <v xml:space="preserve">Personal </v>
      </c>
      <c r="L394" t="s">
        <v>16</v>
      </c>
      <c r="M394" t="s">
        <v>17</v>
      </c>
      <c r="N394" s="5">
        <v>941.71805400000005</v>
      </c>
      <c r="O394" s="2">
        <v>35941.718053999997</v>
      </c>
      <c r="P394" t="str">
        <f t="shared" si="27"/>
        <v>2 puertas</v>
      </c>
      <c r="Q394" s="5">
        <f t="shared" si="28"/>
        <v>-35941.718053999997</v>
      </c>
    </row>
    <row r="395" spans="1:17" x14ac:dyDescent="0.35">
      <c r="A395" t="s">
        <v>434</v>
      </c>
      <c r="B395" t="s">
        <v>23</v>
      </c>
      <c r="C395" t="str">
        <f>IF(B395="Washington","WA",IF(B395="Arizona","AR",IF(B395="Nevada","NV",IF(B395="Cali","CA",IF(B395="California","CA",IF(B395="Oregon","0R",B395))))))</f>
        <v>NV</v>
      </c>
      <c r="D395" t="str">
        <f t="shared" si="25"/>
        <v>M</v>
      </c>
      <c r="E395" t="s">
        <v>27</v>
      </c>
      <c r="F395" t="s">
        <v>21</v>
      </c>
      <c r="G395" s="4">
        <v>219961.78</v>
      </c>
      <c r="H395">
        <v>0</v>
      </c>
      <c r="I395">
        <v>65</v>
      </c>
      <c r="J395" s="2">
        <v>36526</v>
      </c>
      <c r="K395" s="2" t="str">
        <f t="shared" si="26"/>
        <v xml:space="preserve">Personal </v>
      </c>
      <c r="L395" t="s">
        <v>16</v>
      </c>
      <c r="M395" t="s">
        <v>24</v>
      </c>
      <c r="N395" s="5">
        <v>468</v>
      </c>
      <c r="O395" s="2">
        <v>35468</v>
      </c>
      <c r="P395" t="str">
        <f t="shared" si="27"/>
        <v>2 puertas</v>
      </c>
      <c r="Q395" s="5">
        <f t="shared" si="28"/>
        <v>-35468</v>
      </c>
    </row>
    <row r="396" spans="1:17" x14ac:dyDescent="0.35">
      <c r="A396" t="s">
        <v>435</v>
      </c>
      <c r="B396" t="s">
        <v>13</v>
      </c>
      <c r="C396" t="str">
        <f>IF(B396="Washington","WA",IF(B396="Arizona","AR",IF(B396="Nevada","NV",IF(B396="Cali","CA",IF(B396="California","CA",IF(B396="Oregon","0R",B396))))))</f>
        <v>WA</v>
      </c>
      <c r="D396" t="str">
        <f t="shared" si="25"/>
        <v>F</v>
      </c>
      <c r="E396" t="s">
        <v>338</v>
      </c>
      <c r="F396" t="s">
        <v>15</v>
      </c>
      <c r="G396" s="4">
        <v>512317.09</v>
      </c>
      <c r="H396">
        <v>89879</v>
      </c>
      <c r="I396">
        <v>63</v>
      </c>
      <c r="J396" s="2">
        <v>0</v>
      </c>
      <c r="K396" s="2" t="str">
        <f t="shared" si="26"/>
        <v xml:space="preserve">Personal </v>
      </c>
      <c r="L396" t="s">
        <v>16</v>
      </c>
      <c r="M396" t="s">
        <v>24</v>
      </c>
      <c r="N396" s="5">
        <v>94.030308000000005</v>
      </c>
      <c r="O396" s="2">
        <v>35094.030308000001</v>
      </c>
      <c r="P396" t="str">
        <f t="shared" si="27"/>
        <v>2 puertas</v>
      </c>
      <c r="Q396" s="5">
        <f t="shared" si="28"/>
        <v>-35094.030308000001</v>
      </c>
    </row>
    <row r="397" spans="1:17" x14ac:dyDescent="0.35">
      <c r="A397" t="s">
        <v>436</v>
      </c>
      <c r="B397" t="s">
        <v>33</v>
      </c>
      <c r="C397" t="str">
        <f>IF(B397="Washington","WA",IF(B397="Arizona","AR",IF(B397="Nevada","NV",IF(B397="Cali","CA",IF(B397="California","CA",IF(B397="Oregon","0R",B397))))))</f>
        <v>0R</v>
      </c>
      <c r="D397" t="str">
        <f t="shared" si="25"/>
        <v>M</v>
      </c>
      <c r="E397" t="s">
        <v>27</v>
      </c>
      <c r="F397" t="s">
        <v>31</v>
      </c>
      <c r="G397" s="4">
        <v>748431.05</v>
      </c>
      <c r="H397">
        <v>46998</v>
      </c>
      <c r="I397">
        <v>96</v>
      </c>
      <c r="J397" s="2">
        <v>0</v>
      </c>
      <c r="K397" s="2" t="str">
        <f t="shared" si="26"/>
        <v>Corporate</v>
      </c>
      <c r="L397" t="s">
        <v>28</v>
      </c>
      <c r="M397" t="s">
        <v>17</v>
      </c>
      <c r="N397" s="5">
        <v>460.8</v>
      </c>
      <c r="O397" s="2">
        <v>35460.800000000003</v>
      </c>
      <c r="P397" t="str">
        <f t="shared" si="27"/>
        <v>2 puertas</v>
      </c>
      <c r="Q397" s="5">
        <f t="shared" si="28"/>
        <v>-35460.800000000003</v>
      </c>
    </row>
    <row r="398" spans="1:17" x14ac:dyDescent="0.35">
      <c r="A398" t="s">
        <v>437</v>
      </c>
      <c r="B398" t="s">
        <v>33</v>
      </c>
      <c r="C398" t="str">
        <f>IF(B398="Washington","WA",IF(B398="Arizona","AR",IF(B398="Nevada","NV",IF(B398="Cali","CA",IF(B398="California","CA",IF(B398="Oregon","0R",B398))))))</f>
        <v>0R</v>
      </c>
      <c r="D398" t="str">
        <f t="shared" si="25"/>
        <v>M</v>
      </c>
      <c r="E398" t="s">
        <v>27</v>
      </c>
      <c r="F398" t="s">
        <v>21</v>
      </c>
      <c r="G398" s="4">
        <v>261302.31</v>
      </c>
      <c r="H398">
        <v>57099</v>
      </c>
      <c r="I398">
        <v>67</v>
      </c>
      <c r="J398" s="2">
        <v>0</v>
      </c>
      <c r="K398" s="2" t="str">
        <f t="shared" si="26"/>
        <v xml:space="preserve">Personal </v>
      </c>
      <c r="L398" t="s">
        <v>16</v>
      </c>
      <c r="M398" t="s">
        <v>24</v>
      </c>
      <c r="N398" s="5">
        <v>67.859881000000001</v>
      </c>
      <c r="O398" s="2">
        <v>35067.859880999997</v>
      </c>
      <c r="P398" t="str">
        <f t="shared" si="27"/>
        <v>2 puertas</v>
      </c>
      <c r="Q398" s="5">
        <f t="shared" si="28"/>
        <v>-35067.859880999997</v>
      </c>
    </row>
    <row r="399" spans="1:17" x14ac:dyDescent="0.35">
      <c r="A399" t="s">
        <v>438</v>
      </c>
      <c r="B399" t="s">
        <v>19</v>
      </c>
      <c r="C399" t="str">
        <f>IF(B399="Washington","WA",IF(B399="Arizona","AR",IF(B399="Nevada","NV",IF(B399="Cali","CA",IF(B399="California","CA",IF(B399="Oregon","0R",B399))))))</f>
        <v>AR</v>
      </c>
      <c r="D399" t="str">
        <f t="shared" si="25"/>
        <v>F</v>
      </c>
      <c r="E399" t="s">
        <v>20</v>
      </c>
      <c r="F399" t="s">
        <v>21</v>
      </c>
      <c r="G399" s="4">
        <v>908063.97</v>
      </c>
      <c r="H399">
        <v>33897</v>
      </c>
      <c r="I399">
        <v>114</v>
      </c>
      <c r="J399" s="2">
        <v>0</v>
      </c>
      <c r="K399" s="2" t="str">
        <f t="shared" si="26"/>
        <v>Corporate</v>
      </c>
      <c r="L399" t="s">
        <v>28</v>
      </c>
      <c r="M399" t="s">
        <v>29</v>
      </c>
      <c r="N399" s="5">
        <v>539.84300299999995</v>
      </c>
      <c r="O399" s="2">
        <v>35539.843003000002</v>
      </c>
      <c r="P399" t="str">
        <f t="shared" si="27"/>
        <v>4 puertas</v>
      </c>
      <c r="Q399" s="5">
        <f t="shared" si="28"/>
        <v>-35539.843003000002</v>
      </c>
    </row>
    <row r="400" spans="1:17" x14ac:dyDescent="0.35">
      <c r="A400" t="s">
        <v>439</v>
      </c>
      <c r="B400" t="s">
        <v>23</v>
      </c>
      <c r="C400" t="str">
        <f>IF(B400="Washington","WA",IF(B400="Arizona","AR",IF(B400="Nevada","NV",IF(B400="Cali","CA",IF(B400="California","CA",IF(B400="Oregon","0R",B400))))))</f>
        <v>NV</v>
      </c>
      <c r="D400" t="str">
        <f t="shared" si="25"/>
        <v>F</v>
      </c>
      <c r="E400" t="s">
        <v>20</v>
      </c>
      <c r="F400" t="s">
        <v>31</v>
      </c>
      <c r="G400" s="4">
        <v>1377097.62</v>
      </c>
      <c r="H400">
        <v>59207</v>
      </c>
      <c r="I400">
        <v>116</v>
      </c>
      <c r="J400" s="2">
        <v>0</v>
      </c>
      <c r="K400" s="2" t="str">
        <f t="shared" si="26"/>
        <v xml:space="preserve">Personal </v>
      </c>
      <c r="L400" t="s">
        <v>16</v>
      </c>
      <c r="M400" t="s">
        <v>17</v>
      </c>
      <c r="N400" s="5">
        <v>556.79999999999995</v>
      </c>
      <c r="O400" s="2">
        <v>35556.800000000003</v>
      </c>
      <c r="P400" t="str">
        <f t="shared" si="27"/>
        <v>2 puertas</v>
      </c>
      <c r="Q400" s="5">
        <f t="shared" si="28"/>
        <v>-35556.800000000003</v>
      </c>
    </row>
    <row r="401" spans="1:17" x14ac:dyDescent="0.35">
      <c r="A401" t="s">
        <v>440</v>
      </c>
      <c r="B401" t="s">
        <v>33</v>
      </c>
      <c r="C401" t="str">
        <f>IF(B401="Washington","WA",IF(B401="Arizona","AR",IF(B401="Nevada","NV",IF(B401="Cali","CA",IF(B401="California","CA",IF(B401="Oregon","0R",B401))))))</f>
        <v>0R</v>
      </c>
      <c r="D401" t="str">
        <f t="shared" si="25"/>
        <v>M</v>
      </c>
      <c r="E401" t="s">
        <v>27</v>
      </c>
      <c r="F401" t="s">
        <v>31</v>
      </c>
      <c r="G401" s="4">
        <v>287682.28999999998</v>
      </c>
      <c r="H401">
        <v>40171</v>
      </c>
      <c r="I401">
        <v>73</v>
      </c>
      <c r="J401" s="2">
        <v>0</v>
      </c>
      <c r="K401" s="2" t="str">
        <f t="shared" si="26"/>
        <v xml:space="preserve">Personal </v>
      </c>
      <c r="L401" t="s">
        <v>16</v>
      </c>
      <c r="M401" t="s">
        <v>17</v>
      </c>
      <c r="N401" s="5">
        <v>350.4</v>
      </c>
      <c r="O401" s="2">
        <v>35350.400000000001</v>
      </c>
      <c r="P401" t="str">
        <f t="shared" si="27"/>
        <v>2 puertas</v>
      </c>
      <c r="Q401" s="5">
        <f t="shared" si="28"/>
        <v>-35350.400000000001</v>
      </c>
    </row>
    <row r="402" spans="1:17" x14ac:dyDescent="0.35">
      <c r="A402" t="s">
        <v>441</v>
      </c>
      <c r="B402" t="s">
        <v>13</v>
      </c>
      <c r="C402" t="str">
        <f>IF(B402="Washington","WA",IF(B402="Arizona","AR",IF(B402="Nevada","NV",IF(B402="Cali","CA",IF(B402="California","CA",IF(B402="Oregon","0R",B402))))))</f>
        <v>WA</v>
      </c>
      <c r="D402" t="str">
        <f t="shared" si="25"/>
        <v>M</v>
      </c>
      <c r="E402" t="s">
        <v>27</v>
      </c>
      <c r="F402" t="s">
        <v>80</v>
      </c>
      <c r="G402" s="4">
        <v>540891.15</v>
      </c>
      <c r="H402">
        <v>80192</v>
      </c>
      <c r="I402">
        <v>67</v>
      </c>
      <c r="J402" s="2">
        <v>0</v>
      </c>
      <c r="K402" s="2" t="str">
        <f t="shared" si="26"/>
        <v xml:space="preserve">Personal </v>
      </c>
      <c r="L402" t="s">
        <v>16</v>
      </c>
      <c r="M402" t="s">
        <v>17</v>
      </c>
      <c r="N402" s="5">
        <v>95.193156999999999</v>
      </c>
      <c r="O402" s="2">
        <v>35095.193157000002</v>
      </c>
      <c r="P402" t="str">
        <f t="shared" si="27"/>
        <v>2 puertas</v>
      </c>
      <c r="Q402" s="5">
        <f t="shared" si="28"/>
        <v>-35095.193157000002</v>
      </c>
    </row>
    <row r="403" spans="1:17" x14ac:dyDescent="0.35">
      <c r="A403" t="s">
        <v>442</v>
      </c>
      <c r="B403" t="s">
        <v>13</v>
      </c>
      <c r="C403" t="str">
        <f>IF(B403="Washington","WA",IF(B403="Arizona","AR",IF(B403="Nevada","NV",IF(B403="Cali","CA",IF(B403="California","CA",IF(B403="Oregon","0R",B403))))))</f>
        <v>WA</v>
      </c>
      <c r="D403" t="str">
        <f t="shared" si="25"/>
        <v>M</v>
      </c>
      <c r="E403" t="s">
        <v>27</v>
      </c>
      <c r="F403" t="s">
        <v>31</v>
      </c>
      <c r="G403" s="4">
        <v>677030.68</v>
      </c>
      <c r="H403">
        <v>74422</v>
      </c>
      <c r="I403">
        <v>85</v>
      </c>
      <c r="J403" s="2">
        <v>36526</v>
      </c>
      <c r="K403" s="2" t="str">
        <f t="shared" si="26"/>
        <v xml:space="preserve">Personal </v>
      </c>
      <c r="L403" t="s">
        <v>16</v>
      </c>
      <c r="M403" t="s">
        <v>17</v>
      </c>
      <c r="N403" s="5">
        <v>95.338504999999998</v>
      </c>
      <c r="O403" s="2">
        <v>35095.338505</v>
      </c>
      <c r="P403" t="str">
        <f t="shared" si="27"/>
        <v>2 puertas</v>
      </c>
      <c r="Q403" s="5">
        <f t="shared" si="28"/>
        <v>-35095.338505</v>
      </c>
    </row>
    <row r="404" spans="1:17" x14ac:dyDescent="0.35">
      <c r="A404" t="s">
        <v>443</v>
      </c>
      <c r="B404" t="s">
        <v>33</v>
      </c>
      <c r="C404" t="str">
        <f>IF(B404="Washington","WA",IF(B404="Arizona","AR",IF(B404="Nevada","NV",IF(B404="Cali","CA",IF(B404="California","CA",IF(B404="Oregon","0R",B404))))))</f>
        <v>0R</v>
      </c>
      <c r="D404" t="str">
        <f t="shared" si="25"/>
        <v>M</v>
      </c>
      <c r="E404" t="s">
        <v>27</v>
      </c>
      <c r="F404" t="s">
        <v>35</v>
      </c>
      <c r="G404" s="4">
        <v>2414387.56</v>
      </c>
      <c r="H404">
        <v>0</v>
      </c>
      <c r="I404">
        <v>87</v>
      </c>
      <c r="J404" s="2">
        <v>0</v>
      </c>
      <c r="K404" s="2" t="str">
        <f>LEFT(L404,8)</f>
        <v xml:space="preserve">Special </v>
      </c>
      <c r="L404" t="s">
        <v>39</v>
      </c>
      <c r="M404" t="s">
        <v>17</v>
      </c>
      <c r="N404" s="5">
        <v>626.4</v>
      </c>
      <c r="O404" s="2">
        <v>35626.400000000001</v>
      </c>
      <c r="P404" t="str">
        <f t="shared" si="27"/>
        <v>2 puertas</v>
      </c>
      <c r="Q404" s="5">
        <f t="shared" si="28"/>
        <v>-35626.400000000001</v>
      </c>
    </row>
    <row r="405" spans="1:17" x14ac:dyDescent="0.35">
      <c r="A405" t="s">
        <v>444</v>
      </c>
      <c r="B405" t="s">
        <v>19</v>
      </c>
      <c r="C405" t="str">
        <f>IF(B405="Washington","WA",IF(B405="Arizona","AR",IF(B405="Nevada","NV",IF(B405="Cali","CA",IF(B405="California","CA",IF(B405="Oregon","0R",B405))))))</f>
        <v>AR</v>
      </c>
      <c r="D405" t="str">
        <f t="shared" si="25"/>
        <v>F</v>
      </c>
      <c r="E405" t="s">
        <v>20</v>
      </c>
      <c r="F405" t="s">
        <v>35</v>
      </c>
      <c r="G405" s="4">
        <v>353805.95</v>
      </c>
      <c r="H405">
        <v>0</v>
      </c>
      <c r="I405">
        <v>67</v>
      </c>
      <c r="J405" s="2">
        <v>36647</v>
      </c>
      <c r="K405" s="2" t="str">
        <f t="shared" si="26"/>
        <v xml:space="preserve">Personal </v>
      </c>
      <c r="L405" t="s">
        <v>16</v>
      </c>
      <c r="M405" t="s">
        <v>17</v>
      </c>
      <c r="N405" s="5">
        <v>321.60000000000002</v>
      </c>
      <c r="O405" s="2">
        <v>35321.599999999999</v>
      </c>
      <c r="P405" t="str">
        <f t="shared" si="27"/>
        <v>2 puertas</v>
      </c>
      <c r="Q405" s="5">
        <f t="shared" si="28"/>
        <v>-35321.599999999999</v>
      </c>
    </row>
    <row r="406" spans="1:17" x14ac:dyDescent="0.35">
      <c r="A406" t="s">
        <v>445</v>
      </c>
      <c r="B406" t="s">
        <v>23</v>
      </c>
      <c r="C406" t="str">
        <f>IF(B406="Washington","WA",IF(B406="Arizona","AR",IF(B406="Nevada","NV",IF(B406="Cali","CA",IF(B406="California","CA",IF(B406="Oregon","0R",B406))))))</f>
        <v>NV</v>
      </c>
      <c r="D406" t="str">
        <f t="shared" si="25"/>
        <v>F</v>
      </c>
      <c r="E406" t="s">
        <v>20</v>
      </c>
      <c r="F406" t="s">
        <v>21</v>
      </c>
      <c r="G406" s="4">
        <v>2909123.94</v>
      </c>
      <c r="H406">
        <v>34226</v>
      </c>
      <c r="I406">
        <v>244</v>
      </c>
      <c r="J406" s="2">
        <v>0</v>
      </c>
      <c r="K406" s="2" t="str">
        <f t="shared" si="26"/>
        <v xml:space="preserve">Personal </v>
      </c>
      <c r="L406" t="s">
        <v>16</v>
      </c>
      <c r="M406" t="s">
        <v>65</v>
      </c>
      <c r="N406" s="5">
        <v>494.39502399999998</v>
      </c>
      <c r="O406" s="2">
        <v>35494.395023999998</v>
      </c>
      <c r="P406" t="str">
        <f t="shared" si="27"/>
        <v>4 puertas</v>
      </c>
      <c r="Q406" s="5">
        <f t="shared" si="28"/>
        <v>-35494.395023999998</v>
      </c>
    </row>
    <row r="407" spans="1:17" x14ac:dyDescent="0.35">
      <c r="A407" t="s">
        <v>446</v>
      </c>
      <c r="B407" t="s">
        <v>26</v>
      </c>
      <c r="C407" t="str">
        <f>IF(B407="Washington","WA",IF(B407="Arizona","AR",IF(B407="Nevada","NV",IF(B407="Cali","CA",IF(B407="California","CA",IF(B407="Oregon","0R",B407))))))</f>
        <v>CA</v>
      </c>
      <c r="D407" t="str">
        <f t="shared" si="25"/>
        <v>F</v>
      </c>
      <c r="E407" t="s">
        <v>20</v>
      </c>
      <c r="F407" t="s">
        <v>31</v>
      </c>
      <c r="G407" s="4">
        <v>1983420.12</v>
      </c>
      <c r="H407">
        <v>65989</v>
      </c>
      <c r="I407">
        <v>123</v>
      </c>
      <c r="J407" s="2">
        <v>36526</v>
      </c>
      <c r="K407" s="2" t="str">
        <f t="shared" si="26"/>
        <v xml:space="preserve">Personal </v>
      </c>
      <c r="L407" t="s">
        <v>16</v>
      </c>
      <c r="M407" t="s">
        <v>29</v>
      </c>
      <c r="N407" s="5">
        <v>115.545086</v>
      </c>
      <c r="O407" s="2">
        <v>35115.545085999998</v>
      </c>
      <c r="P407" t="str">
        <f t="shared" si="27"/>
        <v>4 puertas</v>
      </c>
      <c r="Q407" s="5">
        <f t="shared" si="28"/>
        <v>-35115.545085999998</v>
      </c>
    </row>
    <row r="408" spans="1:17" x14ac:dyDescent="0.35">
      <c r="A408" t="s">
        <v>447</v>
      </c>
      <c r="B408" t="s">
        <v>33</v>
      </c>
      <c r="C408" t="str">
        <f>IF(B408="Washington","WA",IF(B408="Arizona","AR",IF(B408="Nevada","NV",IF(B408="Cali","CA",IF(B408="California","CA",IF(B408="Oregon","0R",B408))))))</f>
        <v>0R</v>
      </c>
      <c r="D408" t="str">
        <f t="shared" si="25"/>
        <v>M</v>
      </c>
      <c r="E408" t="s">
        <v>27</v>
      </c>
      <c r="F408" t="s">
        <v>31</v>
      </c>
      <c r="G408" s="4">
        <v>473136.7</v>
      </c>
      <c r="H408">
        <v>30686</v>
      </c>
      <c r="I408">
        <v>61</v>
      </c>
      <c r="J408" s="2">
        <v>0</v>
      </c>
      <c r="K408" s="2" t="str">
        <f t="shared" si="26"/>
        <v>Corporate</v>
      </c>
      <c r="L408" t="s">
        <v>28</v>
      </c>
      <c r="M408" t="s">
        <v>17</v>
      </c>
      <c r="N408" s="5">
        <v>19.938980999999998</v>
      </c>
      <c r="O408" s="2">
        <v>35019.938980999999</v>
      </c>
      <c r="P408" t="str">
        <f t="shared" si="27"/>
        <v>2 puertas</v>
      </c>
      <c r="Q408" s="5">
        <f t="shared" si="28"/>
        <v>-35019.938980999999</v>
      </c>
    </row>
    <row r="409" spans="1:17" x14ac:dyDescent="0.35">
      <c r="A409" t="s">
        <v>448</v>
      </c>
      <c r="B409" t="s">
        <v>26</v>
      </c>
      <c r="C409" t="str">
        <f>IF(B409="Washington","WA",IF(B409="Arizona","AR",IF(B409="Nevada","NV",IF(B409="Cali","CA",IF(B409="California","CA",IF(B409="Oregon","0R",B409))))))</f>
        <v>CA</v>
      </c>
      <c r="D409" t="str">
        <f t="shared" si="25"/>
        <v>F</v>
      </c>
      <c r="E409" t="s">
        <v>20</v>
      </c>
      <c r="F409" t="s">
        <v>15</v>
      </c>
      <c r="G409" s="4">
        <v>3553784.6</v>
      </c>
      <c r="H409">
        <v>0</v>
      </c>
      <c r="I409">
        <v>113</v>
      </c>
      <c r="J409" s="2">
        <v>0</v>
      </c>
      <c r="K409" s="2" t="str">
        <f t="shared" si="26"/>
        <v xml:space="preserve">Personal </v>
      </c>
      <c r="L409" t="s">
        <v>16</v>
      </c>
      <c r="M409" t="s">
        <v>78</v>
      </c>
      <c r="N409" s="5">
        <v>799.92674099999999</v>
      </c>
      <c r="O409" s="2">
        <v>35799.926741000003</v>
      </c>
      <c r="P409" t="str">
        <f t="shared" si="27"/>
        <v>2 puertas</v>
      </c>
      <c r="Q409" s="5">
        <f t="shared" si="28"/>
        <v>-35799.926741000003</v>
      </c>
    </row>
    <row r="410" spans="1:17" x14ac:dyDescent="0.35">
      <c r="A410" t="s">
        <v>449</v>
      </c>
      <c r="B410" t="s">
        <v>19</v>
      </c>
      <c r="C410" t="str">
        <f>IF(B410="Washington","WA",IF(B410="Arizona","AR",IF(B410="Nevada","NV",IF(B410="Cali","CA",IF(B410="California","CA",IF(B410="Oregon","0R",B410))))))</f>
        <v>AR</v>
      </c>
      <c r="D410" t="str">
        <f t="shared" si="25"/>
        <v>F</v>
      </c>
      <c r="E410" t="s">
        <v>20</v>
      </c>
      <c r="F410" t="s">
        <v>31</v>
      </c>
      <c r="G410" s="4">
        <v>3461137.9</v>
      </c>
      <c r="H410">
        <v>20090</v>
      </c>
      <c r="I410">
        <v>109</v>
      </c>
      <c r="J410" s="2">
        <v>0</v>
      </c>
      <c r="K410" s="2" t="str">
        <f t="shared" si="26"/>
        <v xml:space="preserve">Personal </v>
      </c>
      <c r="L410" t="s">
        <v>16</v>
      </c>
      <c r="M410" t="s">
        <v>78</v>
      </c>
      <c r="N410" s="5">
        <v>523.20000000000005</v>
      </c>
      <c r="O410" s="2">
        <v>35523.199999999997</v>
      </c>
      <c r="P410" t="str">
        <f t="shared" si="27"/>
        <v>2 puertas</v>
      </c>
      <c r="Q410" s="5">
        <f t="shared" si="28"/>
        <v>-35523.199999999997</v>
      </c>
    </row>
    <row r="411" spans="1:17" x14ac:dyDescent="0.35">
      <c r="A411" t="s">
        <v>450</v>
      </c>
      <c r="B411" t="s">
        <v>26</v>
      </c>
      <c r="C411" t="str">
        <f>IF(B411="Washington","WA",IF(B411="Arizona","AR",IF(B411="Nevada","NV",IF(B411="Cali","CA",IF(B411="California","CA",IF(B411="Oregon","0R",B411))))))</f>
        <v>CA</v>
      </c>
      <c r="D411" t="str">
        <f t="shared" si="25"/>
        <v>M</v>
      </c>
      <c r="E411" t="s">
        <v>27</v>
      </c>
      <c r="F411" t="s">
        <v>31</v>
      </c>
      <c r="G411" s="4">
        <v>2021630.88</v>
      </c>
      <c r="H411">
        <v>0</v>
      </c>
      <c r="I411">
        <v>183</v>
      </c>
      <c r="J411" s="2">
        <v>0</v>
      </c>
      <c r="K411" s="2" t="str">
        <f t="shared" si="26"/>
        <v xml:space="preserve">Personal </v>
      </c>
      <c r="L411" t="s">
        <v>16</v>
      </c>
      <c r="M411" t="s">
        <v>65</v>
      </c>
      <c r="N411" s="5">
        <v>878.4</v>
      </c>
      <c r="O411" s="2">
        <v>35878.400000000001</v>
      </c>
      <c r="P411" t="str">
        <f t="shared" si="27"/>
        <v>4 puertas</v>
      </c>
      <c r="Q411" s="5">
        <f t="shared" si="28"/>
        <v>-35878.400000000001</v>
      </c>
    </row>
    <row r="412" spans="1:17" x14ac:dyDescent="0.35">
      <c r="A412" t="s">
        <v>451</v>
      </c>
      <c r="B412" t="s">
        <v>33</v>
      </c>
      <c r="C412" t="str">
        <f>IF(B412="Washington","WA",IF(B412="Arizona","AR",IF(B412="Nevada","NV",IF(B412="Cali","CA",IF(B412="California","CA",IF(B412="Oregon","0R",B412))))))</f>
        <v>0R</v>
      </c>
      <c r="D412" t="str">
        <f t="shared" si="25"/>
        <v>M</v>
      </c>
      <c r="E412" t="s">
        <v>27</v>
      </c>
      <c r="F412" t="s">
        <v>35</v>
      </c>
      <c r="G412" s="4">
        <v>1397651.93</v>
      </c>
      <c r="H412">
        <v>77094</v>
      </c>
      <c r="I412">
        <v>176</v>
      </c>
      <c r="J412" s="2">
        <v>0</v>
      </c>
      <c r="K412" s="2" t="str">
        <f t="shared" si="26"/>
        <v xml:space="preserve">Personal </v>
      </c>
      <c r="L412" t="s">
        <v>16</v>
      </c>
      <c r="M412" t="s">
        <v>29</v>
      </c>
      <c r="N412" s="5">
        <v>444.47067600000003</v>
      </c>
      <c r="O412" s="2">
        <v>35444.470675999997</v>
      </c>
      <c r="P412" t="str">
        <f t="shared" si="27"/>
        <v>4 puertas</v>
      </c>
      <c r="Q412" s="5">
        <f t="shared" si="28"/>
        <v>-35444.470675999997</v>
      </c>
    </row>
    <row r="413" spans="1:17" x14ac:dyDescent="0.35">
      <c r="A413" t="s">
        <v>452</v>
      </c>
      <c r="B413" t="s">
        <v>26</v>
      </c>
      <c r="C413" t="str">
        <f>IF(B413="Washington","WA",IF(B413="Arizona","AR",IF(B413="Nevada","NV",IF(B413="Cali","CA",IF(B413="California","CA",IF(B413="Oregon","0R",B413))))))</f>
        <v>CA</v>
      </c>
      <c r="D413" t="str">
        <f t="shared" si="25"/>
        <v>F</v>
      </c>
      <c r="E413" t="s">
        <v>20</v>
      </c>
      <c r="F413" t="s">
        <v>35</v>
      </c>
      <c r="G413" s="4">
        <v>590408.81999999995</v>
      </c>
      <c r="H413">
        <v>97413</v>
      </c>
      <c r="I413">
        <v>73</v>
      </c>
      <c r="J413" s="2">
        <v>0</v>
      </c>
      <c r="K413" s="2" t="str">
        <f t="shared" si="26"/>
        <v xml:space="preserve">Personal </v>
      </c>
      <c r="L413" t="s">
        <v>16</v>
      </c>
      <c r="M413" t="s">
        <v>17</v>
      </c>
      <c r="N413" s="5">
        <v>268.81998499999997</v>
      </c>
      <c r="O413" s="2">
        <v>35268.819985000002</v>
      </c>
      <c r="P413" t="str">
        <f t="shared" si="27"/>
        <v>2 puertas</v>
      </c>
      <c r="Q413" s="5">
        <f t="shared" si="28"/>
        <v>-35268.819985000002</v>
      </c>
    </row>
    <row r="414" spans="1:17" x14ac:dyDescent="0.35">
      <c r="A414" t="s">
        <v>453</v>
      </c>
      <c r="B414" t="s">
        <v>33</v>
      </c>
      <c r="C414" t="str">
        <f>IF(B414="Washington","WA",IF(B414="Arizona","AR",IF(B414="Nevada","NV",IF(B414="Cali","CA",IF(B414="California","CA",IF(B414="Oregon","0R",B414))))))</f>
        <v>0R</v>
      </c>
      <c r="D414" t="str">
        <f t="shared" si="25"/>
        <v>F</v>
      </c>
      <c r="E414" t="s">
        <v>20</v>
      </c>
      <c r="F414" t="s">
        <v>15</v>
      </c>
      <c r="G414" s="4">
        <v>559583.5</v>
      </c>
      <c r="H414">
        <v>79189</v>
      </c>
      <c r="I414">
        <v>69</v>
      </c>
      <c r="J414" s="2">
        <v>0</v>
      </c>
      <c r="K414" s="2" t="str">
        <f t="shared" si="26"/>
        <v>Corporate</v>
      </c>
      <c r="L414" t="s">
        <v>28</v>
      </c>
      <c r="M414" t="s">
        <v>17</v>
      </c>
      <c r="N414" s="5">
        <v>331.2</v>
      </c>
      <c r="O414" s="2">
        <v>35331.199999999997</v>
      </c>
      <c r="P414" t="str">
        <f t="shared" si="27"/>
        <v>2 puertas</v>
      </c>
      <c r="Q414" s="5">
        <f t="shared" si="28"/>
        <v>-35331.199999999997</v>
      </c>
    </row>
    <row r="415" spans="1:17" x14ac:dyDescent="0.35">
      <c r="A415" t="s">
        <v>454</v>
      </c>
      <c r="B415" t="s">
        <v>26</v>
      </c>
      <c r="C415" t="str">
        <f>IF(B415="Washington","WA",IF(B415="Arizona","AR",IF(B415="Nevada","NV",IF(B415="Cali","CA",IF(B415="California","CA",IF(B415="Oregon","0R",B415))))))</f>
        <v>CA</v>
      </c>
      <c r="D415" t="str">
        <f t="shared" si="25"/>
        <v>F</v>
      </c>
      <c r="E415" t="s">
        <v>20</v>
      </c>
      <c r="F415" t="s">
        <v>31</v>
      </c>
      <c r="G415" s="4">
        <v>229430.36</v>
      </c>
      <c r="H415">
        <v>0</v>
      </c>
      <c r="I415">
        <v>62</v>
      </c>
      <c r="J415" s="2">
        <v>0</v>
      </c>
      <c r="K415" s="2" t="str">
        <f t="shared" si="26"/>
        <v xml:space="preserve">Personal </v>
      </c>
      <c r="L415" t="s">
        <v>16</v>
      </c>
      <c r="M415" t="s">
        <v>24</v>
      </c>
      <c r="N415" s="5">
        <v>297.60000000000002</v>
      </c>
      <c r="O415" s="2">
        <v>35297.599999999999</v>
      </c>
      <c r="P415" t="str">
        <f t="shared" si="27"/>
        <v>2 puertas</v>
      </c>
      <c r="Q415" s="5">
        <f t="shared" si="28"/>
        <v>-35297.599999999999</v>
      </c>
    </row>
    <row r="416" spans="1:17" x14ac:dyDescent="0.35">
      <c r="A416" t="s">
        <v>455</v>
      </c>
      <c r="B416" t="s">
        <v>19</v>
      </c>
      <c r="C416" t="str">
        <f>IF(B416="Washington","WA",IF(B416="Arizona","AR",IF(B416="Nevada","NV",IF(B416="Cali","CA",IF(B416="California","CA",IF(B416="Oregon","0R",B416))))))</f>
        <v>AR</v>
      </c>
      <c r="D416" t="str">
        <f t="shared" si="25"/>
        <v>F</v>
      </c>
      <c r="E416" t="s">
        <v>20</v>
      </c>
      <c r="F416" t="s">
        <v>35</v>
      </c>
      <c r="G416" s="4">
        <v>627391.18999999994</v>
      </c>
      <c r="H416">
        <v>18577</v>
      </c>
      <c r="I416">
        <v>86</v>
      </c>
      <c r="J416" s="2">
        <v>0</v>
      </c>
      <c r="K416" s="2" t="str">
        <f t="shared" si="26"/>
        <v xml:space="preserve">Personal </v>
      </c>
      <c r="L416" t="s">
        <v>16</v>
      </c>
      <c r="M416" t="s">
        <v>17</v>
      </c>
      <c r="N416" s="5">
        <v>412.8</v>
      </c>
      <c r="O416" s="2">
        <v>35412.800000000003</v>
      </c>
      <c r="P416" t="str">
        <f t="shared" si="27"/>
        <v>2 puertas</v>
      </c>
      <c r="Q416" s="5">
        <f t="shared" si="28"/>
        <v>-35412.800000000003</v>
      </c>
    </row>
    <row r="417" spans="1:17" x14ac:dyDescent="0.35">
      <c r="A417" t="s">
        <v>456</v>
      </c>
      <c r="B417" t="s">
        <v>33</v>
      </c>
      <c r="C417" t="str">
        <f>IF(B417="Washington","WA",IF(B417="Arizona","AR",IF(B417="Nevada","NV",IF(B417="Cali","CA",IF(B417="California","CA",IF(B417="Oregon","0R",B417))))))</f>
        <v>0R</v>
      </c>
      <c r="D417" t="str">
        <f t="shared" si="25"/>
        <v>F</v>
      </c>
      <c r="E417" t="s">
        <v>20</v>
      </c>
      <c r="F417" t="s">
        <v>35</v>
      </c>
      <c r="G417" s="4">
        <v>372672.8</v>
      </c>
      <c r="H417">
        <v>0</v>
      </c>
      <c r="I417">
        <v>112</v>
      </c>
      <c r="J417" s="2">
        <v>36526</v>
      </c>
      <c r="K417" s="2" t="str">
        <f>LEFT(L417,8)</f>
        <v xml:space="preserve">Special </v>
      </c>
      <c r="L417" t="s">
        <v>39</v>
      </c>
      <c r="M417" t="s">
        <v>78</v>
      </c>
      <c r="N417" s="5">
        <v>806.4</v>
      </c>
      <c r="O417" s="2">
        <v>35806.400000000001</v>
      </c>
      <c r="P417" t="str">
        <f t="shared" si="27"/>
        <v>2 puertas</v>
      </c>
      <c r="Q417" s="5">
        <f t="shared" si="28"/>
        <v>-35806.400000000001</v>
      </c>
    </row>
    <row r="418" spans="1:17" x14ac:dyDescent="0.35">
      <c r="A418" t="s">
        <v>457</v>
      </c>
      <c r="B418" t="s">
        <v>13</v>
      </c>
      <c r="C418" t="str">
        <f>IF(B418="Washington","WA",IF(B418="Arizona","AR",IF(B418="Nevada","NV",IF(B418="Cali","CA",IF(B418="California","CA",IF(B418="Oregon","0R",B418))))))</f>
        <v>WA</v>
      </c>
      <c r="D418" t="str">
        <f t="shared" si="25"/>
        <v>M</v>
      </c>
      <c r="E418" t="s">
        <v>27</v>
      </c>
      <c r="F418" t="s">
        <v>31</v>
      </c>
      <c r="G418" s="4">
        <v>265671.31</v>
      </c>
      <c r="H418">
        <v>62777</v>
      </c>
      <c r="I418">
        <v>67</v>
      </c>
      <c r="J418" s="2">
        <v>0</v>
      </c>
      <c r="K418" s="2" t="str">
        <f t="shared" si="26"/>
        <v xml:space="preserve">Personal </v>
      </c>
      <c r="L418" t="s">
        <v>16</v>
      </c>
      <c r="M418" t="s">
        <v>24</v>
      </c>
      <c r="N418" s="5">
        <v>101.28806899999999</v>
      </c>
      <c r="O418" s="2">
        <v>35101.288069000002</v>
      </c>
      <c r="P418" t="str">
        <f t="shared" si="27"/>
        <v>2 puertas</v>
      </c>
      <c r="Q418" s="5">
        <f t="shared" si="28"/>
        <v>-35101.288069000002</v>
      </c>
    </row>
    <row r="419" spans="1:17" x14ac:dyDescent="0.35">
      <c r="A419" t="s">
        <v>458</v>
      </c>
      <c r="B419" t="s">
        <v>33</v>
      </c>
      <c r="C419" t="str">
        <f>IF(B419="Washington","WA",IF(B419="Arizona","AR",IF(B419="Nevada","NV",IF(B419="Cali","CA",IF(B419="California","CA",IF(B419="Oregon","0R",B419))))))</f>
        <v>0R</v>
      </c>
      <c r="D419" t="str">
        <f t="shared" si="25"/>
        <v>M</v>
      </c>
      <c r="E419" t="s">
        <v>271</v>
      </c>
      <c r="F419" t="s">
        <v>21</v>
      </c>
      <c r="G419" s="4">
        <v>511068.08</v>
      </c>
      <c r="H419">
        <v>0</v>
      </c>
      <c r="I419">
        <v>74</v>
      </c>
      <c r="J419" s="2">
        <v>0</v>
      </c>
      <c r="K419" s="2" t="str">
        <f t="shared" si="26"/>
        <v>Corporate</v>
      </c>
      <c r="L419" t="s">
        <v>28</v>
      </c>
      <c r="M419" t="s">
        <v>17</v>
      </c>
      <c r="N419" s="5">
        <v>532.79999999999995</v>
      </c>
      <c r="O419" s="2">
        <v>35532.800000000003</v>
      </c>
      <c r="P419" t="str">
        <f t="shared" si="27"/>
        <v>2 puertas</v>
      </c>
      <c r="Q419" s="5">
        <f t="shared" si="28"/>
        <v>-35532.800000000003</v>
      </c>
    </row>
    <row r="420" spans="1:17" x14ac:dyDescent="0.35">
      <c r="A420" t="s">
        <v>459</v>
      </c>
      <c r="B420" t="s">
        <v>23</v>
      </c>
      <c r="C420" t="str">
        <f>IF(B420="Washington","WA",IF(B420="Arizona","AR",IF(B420="Nevada","NV",IF(B420="Cali","CA",IF(B420="California","CA",IF(B420="Oregon","0R",B420))))))</f>
        <v>NV</v>
      </c>
      <c r="D420" t="str">
        <f t="shared" si="25"/>
        <v>M</v>
      </c>
      <c r="E420" t="s">
        <v>271</v>
      </c>
      <c r="F420" t="s">
        <v>35</v>
      </c>
      <c r="G420" s="4">
        <v>712659.65</v>
      </c>
      <c r="H420">
        <v>17483</v>
      </c>
      <c r="I420">
        <v>183</v>
      </c>
      <c r="J420" s="2">
        <v>0</v>
      </c>
      <c r="K420" s="2" t="str">
        <f t="shared" si="26"/>
        <v xml:space="preserve">Personal </v>
      </c>
      <c r="L420" t="s">
        <v>16</v>
      </c>
      <c r="M420" t="s">
        <v>117</v>
      </c>
      <c r="N420" s="5">
        <v>1317.6</v>
      </c>
      <c r="O420" s="2">
        <v>36317.599999999999</v>
      </c>
      <c r="P420" t="str">
        <f t="shared" si="27"/>
        <v>2 puertas</v>
      </c>
      <c r="Q420" s="5">
        <f t="shared" si="28"/>
        <v>-36317.599999999999</v>
      </c>
    </row>
    <row r="421" spans="1:17" x14ac:dyDescent="0.35">
      <c r="A421" t="s">
        <v>460</v>
      </c>
      <c r="B421" t="s">
        <v>33</v>
      </c>
      <c r="C421" t="str">
        <f>IF(B421="Washington","WA",IF(B421="Arizona","AR",IF(B421="Nevada","NV",IF(B421="Cali","CA",IF(B421="California","CA",IF(B421="Oregon","0R",B421))))))</f>
        <v>0R</v>
      </c>
      <c r="D421" t="str">
        <f t="shared" si="25"/>
        <v>M</v>
      </c>
      <c r="E421" t="s">
        <v>271</v>
      </c>
      <c r="F421" t="s">
        <v>15</v>
      </c>
      <c r="G421" s="4">
        <v>460163.41</v>
      </c>
      <c r="H421">
        <v>84394</v>
      </c>
      <c r="I421">
        <v>114</v>
      </c>
      <c r="J421" s="2">
        <v>0</v>
      </c>
      <c r="K421" s="2" t="str">
        <f t="shared" si="26"/>
        <v xml:space="preserve">Personal </v>
      </c>
      <c r="L421" t="s">
        <v>16</v>
      </c>
      <c r="M421" t="s">
        <v>29</v>
      </c>
      <c r="N421" s="5">
        <v>691.41237799999999</v>
      </c>
      <c r="O421" s="2">
        <v>35691.412378000001</v>
      </c>
      <c r="P421" t="str">
        <f t="shared" si="27"/>
        <v>4 puertas</v>
      </c>
      <c r="Q421" s="5">
        <f t="shared" si="28"/>
        <v>-35691.412378000001</v>
      </c>
    </row>
    <row r="422" spans="1:17" x14ac:dyDescent="0.35">
      <c r="A422" t="s">
        <v>461</v>
      </c>
      <c r="B422" t="s">
        <v>33</v>
      </c>
      <c r="C422" t="str">
        <f>IF(B422="Washington","WA",IF(B422="Arizona","AR",IF(B422="Nevada","NV",IF(B422="Cali","CA",IF(B422="California","CA",IF(B422="Oregon","0R",B422))))))</f>
        <v>0R</v>
      </c>
      <c r="D422" t="str">
        <f t="shared" si="25"/>
        <v>M</v>
      </c>
      <c r="E422" t="s">
        <v>271</v>
      </c>
      <c r="F422" t="s">
        <v>35</v>
      </c>
      <c r="G422" s="4">
        <v>915523.97</v>
      </c>
      <c r="H422">
        <v>0</v>
      </c>
      <c r="I422">
        <v>127</v>
      </c>
      <c r="J422" s="2">
        <v>0</v>
      </c>
      <c r="K422" s="2" t="str">
        <f t="shared" si="26"/>
        <v xml:space="preserve">Personal </v>
      </c>
      <c r="L422" t="s">
        <v>16</v>
      </c>
      <c r="M422" t="s">
        <v>78</v>
      </c>
      <c r="N422" s="5">
        <v>804.81185900000003</v>
      </c>
      <c r="O422" s="2">
        <v>35804.811859000001</v>
      </c>
      <c r="P422" t="str">
        <f t="shared" si="27"/>
        <v>2 puertas</v>
      </c>
      <c r="Q422" s="5">
        <f t="shared" si="28"/>
        <v>-35804.811859000001</v>
      </c>
    </row>
    <row r="423" spans="1:17" x14ac:dyDescent="0.35">
      <c r="A423" t="s">
        <v>462</v>
      </c>
      <c r="B423" t="s">
        <v>33</v>
      </c>
      <c r="C423" t="str">
        <f>IF(B423="Washington","WA",IF(B423="Arizona","AR",IF(B423="Nevada","NV",IF(B423="Cali","CA",IF(B423="California","CA",IF(B423="Oregon","0R",B423))))))</f>
        <v>0R</v>
      </c>
      <c r="D423" t="str">
        <f t="shared" si="25"/>
        <v>F</v>
      </c>
      <c r="E423" t="s">
        <v>20</v>
      </c>
      <c r="F423" t="s">
        <v>35</v>
      </c>
      <c r="G423" s="4">
        <v>1480805.62</v>
      </c>
      <c r="H423">
        <v>41440</v>
      </c>
      <c r="I423">
        <v>62</v>
      </c>
      <c r="J423" s="2">
        <v>36526</v>
      </c>
      <c r="K423" s="2" t="str">
        <f t="shared" si="26"/>
        <v xml:space="preserve">Personal </v>
      </c>
      <c r="L423" t="s">
        <v>16</v>
      </c>
      <c r="M423" t="s">
        <v>17</v>
      </c>
      <c r="N423" s="5">
        <v>297.60000000000002</v>
      </c>
      <c r="O423" s="2">
        <v>35297.599999999999</v>
      </c>
      <c r="P423" t="str">
        <f t="shared" si="27"/>
        <v>2 puertas</v>
      </c>
      <c r="Q423" s="5">
        <f t="shared" si="28"/>
        <v>-35297.599999999999</v>
      </c>
    </row>
    <row r="424" spans="1:17" x14ac:dyDescent="0.35">
      <c r="A424" t="s">
        <v>463</v>
      </c>
      <c r="B424" t="s">
        <v>19</v>
      </c>
      <c r="C424" t="str">
        <f>IF(B424="Washington","WA",IF(B424="Arizona","AR",IF(B424="Nevada","NV",IF(B424="Cali","CA",IF(B424="California","CA",IF(B424="Oregon","0R",B424))))))</f>
        <v>AR</v>
      </c>
      <c r="D424" t="str">
        <f t="shared" si="25"/>
        <v>M</v>
      </c>
      <c r="E424" t="s">
        <v>271</v>
      </c>
      <c r="F424" t="s">
        <v>31</v>
      </c>
      <c r="G424" s="4">
        <v>890167.84</v>
      </c>
      <c r="H424">
        <v>0</v>
      </c>
      <c r="I424">
        <v>136</v>
      </c>
      <c r="J424" s="2">
        <v>36526</v>
      </c>
      <c r="K424" s="2" t="str">
        <f t="shared" si="26"/>
        <v xml:space="preserve">Personal </v>
      </c>
      <c r="L424" t="s">
        <v>16</v>
      </c>
      <c r="M424" t="s">
        <v>78</v>
      </c>
      <c r="N424" s="5">
        <v>1090.8643400000001</v>
      </c>
      <c r="O424" s="2">
        <v>36090.86434</v>
      </c>
      <c r="P424" t="str">
        <f t="shared" si="27"/>
        <v>2 puertas</v>
      </c>
      <c r="Q424" s="5">
        <f t="shared" si="28"/>
        <v>-36090.86434</v>
      </c>
    </row>
    <row r="425" spans="1:17" x14ac:dyDescent="0.35">
      <c r="A425" t="s">
        <v>464</v>
      </c>
      <c r="B425" t="s">
        <v>33</v>
      </c>
      <c r="C425" t="str">
        <f>IF(B425="Washington","WA",IF(B425="Arizona","AR",IF(B425="Nevada","NV",IF(B425="Cali","CA",IF(B425="California","CA",IF(B425="Oregon","0R",B425))))))</f>
        <v>0R</v>
      </c>
      <c r="D425" t="str">
        <f t="shared" si="25"/>
        <v>F</v>
      </c>
      <c r="E425" t="s">
        <v>20</v>
      </c>
      <c r="F425" t="s">
        <v>35</v>
      </c>
      <c r="G425" s="4">
        <v>573459.81999999995</v>
      </c>
      <c r="H425">
        <v>98132</v>
      </c>
      <c r="I425">
        <v>71</v>
      </c>
      <c r="J425" s="2">
        <v>0</v>
      </c>
      <c r="K425" s="2" t="str">
        <f t="shared" si="26"/>
        <v xml:space="preserve">Personal </v>
      </c>
      <c r="L425" t="s">
        <v>16</v>
      </c>
      <c r="M425" t="s">
        <v>24</v>
      </c>
      <c r="N425" s="5">
        <v>50.587035</v>
      </c>
      <c r="O425" s="2">
        <v>35050.587034999997</v>
      </c>
      <c r="P425" t="str">
        <f t="shared" si="27"/>
        <v>2 puertas</v>
      </c>
      <c r="Q425" s="5">
        <f t="shared" si="28"/>
        <v>-35050.587034999997</v>
      </c>
    </row>
    <row r="426" spans="1:17" x14ac:dyDescent="0.35">
      <c r="A426" t="s">
        <v>465</v>
      </c>
      <c r="B426" t="s">
        <v>33</v>
      </c>
      <c r="C426" t="str">
        <f>IF(B426="Washington","WA",IF(B426="Arizona","AR",IF(B426="Nevada","NV",IF(B426="Cali","CA",IF(B426="California","CA",IF(B426="Oregon","0R",B426))))))</f>
        <v>0R</v>
      </c>
      <c r="D426" t="str">
        <f t="shared" si="25"/>
        <v>F</v>
      </c>
      <c r="E426" t="s">
        <v>20</v>
      </c>
      <c r="F426" t="s">
        <v>31</v>
      </c>
      <c r="G426" s="4">
        <v>417769.7</v>
      </c>
      <c r="H426">
        <v>0</v>
      </c>
      <c r="I426">
        <v>112</v>
      </c>
      <c r="J426" s="2">
        <v>0</v>
      </c>
      <c r="K426" s="2" t="str">
        <f t="shared" si="26"/>
        <v xml:space="preserve">Personal </v>
      </c>
      <c r="L426" t="s">
        <v>16</v>
      </c>
      <c r="M426" t="s">
        <v>17</v>
      </c>
      <c r="N426" s="5">
        <v>537.6</v>
      </c>
      <c r="O426" s="2">
        <v>35537.599999999999</v>
      </c>
      <c r="P426" t="str">
        <f t="shared" si="27"/>
        <v>2 puertas</v>
      </c>
      <c r="Q426" s="5">
        <f t="shared" si="28"/>
        <v>-35537.599999999999</v>
      </c>
    </row>
    <row r="427" spans="1:17" x14ac:dyDescent="0.35">
      <c r="A427" t="s">
        <v>466</v>
      </c>
      <c r="B427" t="s">
        <v>26</v>
      </c>
      <c r="C427" t="str">
        <f>IF(B427="Washington","WA",IF(B427="Arizona","AR",IF(B427="Nevada","NV",IF(B427="Cali","CA",IF(B427="California","CA",IF(B427="Oregon","0R",B427))))))</f>
        <v>CA</v>
      </c>
      <c r="D427" t="str">
        <f t="shared" si="25"/>
        <v>M</v>
      </c>
      <c r="E427" t="s">
        <v>271</v>
      </c>
      <c r="F427" t="s">
        <v>21</v>
      </c>
      <c r="G427" s="4">
        <v>2777628.91</v>
      </c>
      <c r="H427">
        <v>88220</v>
      </c>
      <c r="I427">
        <v>230</v>
      </c>
      <c r="J427" s="2">
        <v>0</v>
      </c>
      <c r="K427" s="2" t="str">
        <f t="shared" si="26"/>
        <v xml:space="preserve">Personal </v>
      </c>
      <c r="L427" t="s">
        <v>16</v>
      </c>
      <c r="M427" t="s">
        <v>117</v>
      </c>
      <c r="N427" s="5">
        <v>151.528482</v>
      </c>
      <c r="O427" s="2">
        <v>35151.528482000002</v>
      </c>
      <c r="P427" t="str">
        <f t="shared" si="27"/>
        <v>2 puertas</v>
      </c>
      <c r="Q427" s="5">
        <f t="shared" si="28"/>
        <v>-35151.528482000002</v>
      </c>
    </row>
    <row r="428" spans="1:17" x14ac:dyDescent="0.35">
      <c r="A428" t="s">
        <v>467</v>
      </c>
      <c r="B428" t="s">
        <v>19</v>
      </c>
      <c r="C428" t="str">
        <f>IF(B428="Washington","WA",IF(B428="Arizona","AR",IF(B428="Nevada","NV",IF(B428="Cali","CA",IF(B428="California","CA",IF(B428="Oregon","0R",B428))))))</f>
        <v>AR</v>
      </c>
      <c r="D428" t="str">
        <f t="shared" si="25"/>
        <v>F</v>
      </c>
      <c r="E428" t="s">
        <v>20</v>
      </c>
      <c r="F428" t="s">
        <v>15</v>
      </c>
      <c r="G428" s="4">
        <v>1036434.75</v>
      </c>
      <c r="H428">
        <v>58327</v>
      </c>
      <c r="I428">
        <v>129</v>
      </c>
      <c r="J428" s="2">
        <v>0</v>
      </c>
      <c r="K428" s="2" t="str">
        <f t="shared" si="26"/>
        <v xml:space="preserve">Personal </v>
      </c>
      <c r="L428" t="s">
        <v>16</v>
      </c>
      <c r="M428" t="s">
        <v>29</v>
      </c>
      <c r="N428" s="5">
        <v>347.07594799999998</v>
      </c>
      <c r="O428" s="2">
        <v>35347.075947999998</v>
      </c>
      <c r="P428" t="str">
        <f t="shared" si="27"/>
        <v>4 puertas</v>
      </c>
      <c r="Q428" s="5">
        <f t="shared" si="28"/>
        <v>-35347.075947999998</v>
      </c>
    </row>
    <row r="429" spans="1:17" x14ac:dyDescent="0.35">
      <c r="A429" t="s">
        <v>468</v>
      </c>
      <c r="B429" t="s">
        <v>33</v>
      </c>
      <c r="C429" t="str">
        <f>IF(B429="Washington","WA",IF(B429="Arizona","AR",IF(B429="Nevada","NV",IF(B429="Cali","CA",IF(B429="California","CA",IF(B429="Oregon","0R",B429))))))</f>
        <v>0R</v>
      </c>
      <c r="D429" t="str">
        <f t="shared" si="25"/>
        <v>M</v>
      </c>
      <c r="E429" t="s">
        <v>271</v>
      </c>
      <c r="F429" t="s">
        <v>15</v>
      </c>
      <c r="G429" s="4">
        <v>785190.14</v>
      </c>
      <c r="H429">
        <v>25950</v>
      </c>
      <c r="I429">
        <v>66</v>
      </c>
      <c r="J429" s="2">
        <v>0</v>
      </c>
      <c r="K429" s="2" t="str">
        <f t="shared" si="26"/>
        <v xml:space="preserve">Personal </v>
      </c>
      <c r="L429" t="s">
        <v>16</v>
      </c>
      <c r="M429" t="s">
        <v>24</v>
      </c>
      <c r="N429" s="5">
        <v>271.69752899999997</v>
      </c>
      <c r="O429" s="2">
        <v>35271.697528999997</v>
      </c>
      <c r="P429" t="str">
        <f t="shared" si="27"/>
        <v>2 puertas</v>
      </c>
      <c r="Q429" s="5">
        <f t="shared" si="28"/>
        <v>-35271.697528999997</v>
      </c>
    </row>
    <row r="430" spans="1:17" x14ac:dyDescent="0.35">
      <c r="A430" t="s">
        <v>469</v>
      </c>
      <c r="B430" t="s">
        <v>33</v>
      </c>
      <c r="C430" t="str">
        <f>IF(B430="Washington","WA",IF(B430="Arizona","AR",IF(B430="Nevada","NV",IF(B430="Cali","CA",IF(B430="California","CA",IF(B430="Oregon","0R",B430))))))</f>
        <v>0R</v>
      </c>
      <c r="D430" t="str">
        <f t="shared" si="25"/>
        <v>M</v>
      </c>
      <c r="E430" t="s">
        <v>271</v>
      </c>
      <c r="F430" t="s">
        <v>31</v>
      </c>
      <c r="G430" s="4">
        <v>477294.38</v>
      </c>
      <c r="H430">
        <v>20993</v>
      </c>
      <c r="I430">
        <v>133</v>
      </c>
      <c r="J430" s="2">
        <v>0</v>
      </c>
      <c r="K430" s="2" t="str">
        <f t="shared" si="26"/>
        <v>Corporate</v>
      </c>
      <c r="L430" t="s">
        <v>28</v>
      </c>
      <c r="M430" t="s">
        <v>29</v>
      </c>
      <c r="N430" s="5">
        <v>638.4</v>
      </c>
      <c r="O430" s="2">
        <v>35638.400000000001</v>
      </c>
      <c r="P430" t="str">
        <f t="shared" si="27"/>
        <v>4 puertas</v>
      </c>
      <c r="Q430" s="5">
        <f t="shared" si="28"/>
        <v>-35638.400000000001</v>
      </c>
    </row>
    <row r="431" spans="1:17" x14ac:dyDescent="0.35">
      <c r="A431" t="s">
        <v>470</v>
      </c>
      <c r="B431" t="s">
        <v>33</v>
      </c>
      <c r="C431" t="str">
        <f>IF(B431="Washington","WA",IF(B431="Arizona","AR",IF(B431="Nevada","NV",IF(B431="Cali","CA",IF(B431="California","CA",IF(B431="Oregon","0R",B431))))))</f>
        <v>0R</v>
      </c>
      <c r="D431" t="str">
        <f t="shared" si="25"/>
        <v>M</v>
      </c>
      <c r="E431" t="s">
        <v>271</v>
      </c>
      <c r="F431" t="s">
        <v>31</v>
      </c>
      <c r="G431" s="4">
        <v>1422650.49</v>
      </c>
      <c r="H431">
        <v>65726</v>
      </c>
      <c r="I431">
        <v>177</v>
      </c>
      <c r="J431" s="2">
        <v>0</v>
      </c>
      <c r="K431" s="2" t="str">
        <f t="shared" si="26"/>
        <v>Corporate</v>
      </c>
      <c r="L431" t="s">
        <v>28</v>
      </c>
      <c r="M431" t="s">
        <v>29</v>
      </c>
      <c r="N431" s="5">
        <v>849.6</v>
      </c>
      <c r="O431" s="2">
        <v>35849.599999999999</v>
      </c>
      <c r="P431" t="str">
        <f t="shared" si="27"/>
        <v>4 puertas</v>
      </c>
      <c r="Q431" s="5">
        <f t="shared" si="28"/>
        <v>-35849.599999999999</v>
      </c>
    </row>
    <row r="432" spans="1:17" x14ac:dyDescent="0.35">
      <c r="A432" t="s">
        <v>471</v>
      </c>
      <c r="B432" t="s">
        <v>13</v>
      </c>
      <c r="C432" t="str">
        <f>IF(B432="Washington","WA",IF(B432="Arizona","AR",IF(B432="Nevada","NV",IF(B432="Cali","CA",IF(B432="California","CA",IF(B432="Oregon","0R",B432))))))</f>
        <v>WA</v>
      </c>
      <c r="D432" t="str">
        <f t="shared" si="25"/>
        <v>M</v>
      </c>
      <c r="E432" t="s">
        <v>27</v>
      </c>
      <c r="F432" t="s">
        <v>53</v>
      </c>
      <c r="G432" s="4">
        <v>287543.24</v>
      </c>
      <c r="H432">
        <v>84768</v>
      </c>
      <c r="I432">
        <v>72</v>
      </c>
      <c r="J432" s="2">
        <v>0</v>
      </c>
      <c r="K432" s="2" t="str">
        <f t="shared" si="26"/>
        <v xml:space="preserve">Personal </v>
      </c>
      <c r="L432" t="s">
        <v>16</v>
      </c>
      <c r="M432" t="s">
        <v>24</v>
      </c>
      <c r="N432" s="5">
        <v>110.484661</v>
      </c>
      <c r="O432" s="2">
        <v>35110.484661000002</v>
      </c>
      <c r="P432" t="str">
        <f t="shared" si="27"/>
        <v>2 puertas</v>
      </c>
      <c r="Q432" s="5">
        <f t="shared" si="28"/>
        <v>-35110.484661000002</v>
      </c>
    </row>
    <row r="433" spans="1:17" x14ac:dyDescent="0.35">
      <c r="A433" t="s">
        <v>472</v>
      </c>
      <c r="B433" t="s">
        <v>13</v>
      </c>
      <c r="C433" t="str">
        <f>IF(B433="Washington","WA",IF(B433="Arizona","AR",IF(B433="Nevada","NV",IF(B433="Cali","CA",IF(B433="California","CA",IF(B433="Oregon","0R",B433))))))</f>
        <v>WA</v>
      </c>
      <c r="D433" t="str">
        <f t="shared" si="25"/>
        <v>F</v>
      </c>
      <c r="E433" t="s">
        <v>20</v>
      </c>
      <c r="F433" t="s">
        <v>21</v>
      </c>
      <c r="G433" s="4">
        <v>504129.96</v>
      </c>
      <c r="H433">
        <v>36234</v>
      </c>
      <c r="I433">
        <v>63</v>
      </c>
      <c r="J433" s="2">
        <v>0</v>
      </c>
      <c r="K433" s="2" t="str">
        <f t="shared" si="26"/>
        <v xml:space="preserve">Personal </v>
      </c>
      <c r="L433" t="s">
        <v>16</v>
      </c>
      <c r="M433" t="s">
        <v>17</v>
      </c>
      <c r="N433" s="5">
        <v>113.534474</v>
      </c>
      <c r="O433" s="2">
        <v>35113.534474</v>
      </c>
      <c r="P433" t="str">
        <f t="shared" si="27"/>
        <v>2 puertas</v>
      </c>
      <c r="Q433" s="5">
        <f t="shared" si="28"/>
        <v>-35113.534474</v>
      </c>
    </row>
    <row r="434" spans="1:17" x14ac:dyDescent="0.35">
      <c r="A434" t="s">
        <v>473</v>
      </c>
      <c r="B434" t="s">
        <v>26</v>
      </c>
      <c r="C434" t="str">
        <f>IF(B434="Washington","WA",IF(B434="Arizona","AR",IF(B434="Nevada","NV",IF(B434="Cali","CA",IF(B434="California","CA",IF(B434="Oregon","0R",B434))))))</f>
        <v>CA</v>
      </c>
      <c r="D434" t="str">
        <f t="shared" si="25"/>
        <v>M</v>
      </c>
      <c r="E434" t="s">
        <v>271</v>
      </c>
      <c r="F434" t="s">
        <v>35</v>
      </c>
      <c r="G434" s="4">
        <v>436293.12</v>
      </c>
      <c r="H434">
        <v>58842</v>
      </c>
      <c r="I434">
        <v>110</v>
      </c>
      <c r="J434" s="2">
        <v>0</v>
      </c>
      <c r="K434" s="2" t="str">
        <f t="shared" si="26"/>
        <v xml:space="preserve">Personal </v>
      </c>
      <c r="L434" t="s">
        <v>16</v>
      </c>
      <c r="M434" t="s">
        <v>17</v>
      </c>
      <c r="N434" s="5">
        <v>528</v>
      </c>
      <c r="O434" s="2">
        <v>35528</v>
      </c>
      <c r="P434" t="str">
        <f t="shared" si="27"/>
        <v>2 puertas</v>
      </c>
      <c r="Q434" s="5">
        <f t="shared" si="28"/>
        <v>-35528</v>
      </c>
    </row>
    <row r="435" spans="1:17" x14ac:dyDescent="0.35">
      <c r="A435" t="s">
        <v>474</v>
      </c>
      <c r="B435" t="s">
        <v>33</v>
      </c>
      <c r="C435" t="str">
        <f>IF(B435="Washington","WA",IF(B435="Arizona","AR",IF(B435="Nevada","NV",IF(B435="Cali","CA",IF(B435="California","CA",IF(B435="Oregon","0R",B435))))))</f>
        <v>0R</v>
      </c>
      <c r="D435" t="str">
        <f t="shared" si="25"/>
        <v>F</v>
      </c>
      <c r="E435" t="s">
        <v>20</v>
      </c>
      <c r="F435" t="s">
        <v>15</v>
      </c>
      <c r="G435" s="4">
        <v>962452.44</v>
      </c>
      <c r="H435">
        <v>25629</v>
      </c>
      <c r="I435">
        <v>124</v>
      </c>
      <c r="J435" s="2">
        <v>36557</v>
      </c>
      <c r="K435" s="2" t="str">
        <f t="shared" si="26"/>
        <v>Corporate</v>
      </c>
      <c r="L435" t="s">
        <v>28</v>
      </c>
      <c r="M435" t="s">
        <v>78</v>
      </c>
      <c r="N435" s="5">
        <v>595.20000000000005</v>
      </c>
      <c r="O435" s="2">
        <v>35595.199999999997</v>
      </c>
      <c r="P435" t="str">
        <f t="shared" si="27"/>
        <v>2 puertas</v>
      </c>
      <c r="Q435" s="5">
        <f t="shared" si="28"/>
        <v>-35595.199999999997</v>
      </c>
    </row>
    <row r="436" spans="1:17" x14ac:dyDescent="0.35">
      <c r="A436" t="s">
        <v>475</v>
      </c>
      <c r="B436" t="s">
        <v>13</v>
      </c>
      <c r="C436" t="str">
        <f>IF(B436="Washington","WA",IF(B436="Arizona","AR",IF(B436="Nevada","NV",IF(B436="Cali","CA",IF(B436="California","CA",IF(B436="Oregon","0R",B436))))))</f>
        <v>WA</v>
      </c>
      <c r="D436" t="str">
        <f t="shared" si="25"/>
        <v>F</v>
      </c>
      <c r="E436" t="s">
        <v>20</v>
      </c>
      <c r="F436" t="s">
        <v>35</v>
      </c>
      <c r="G436" s="4">
        <v>2191440.5499999998</v>
      </c>
      <c r="H436">
        <v>77311</v>
      </c>
      <c r="I436">
        <v>181</v>
      </c>
      <c r="J436" s="2">
        <v>0</v>
      </c>
      <c r="K436" s="2" t="str">
        <f t="shared" si="26"/>
        <v xml:space="preserve">Personal </v>
      </c>
      <c r="L436" t="s">
        <v>16</v>
      </c>
      <c r="M436" t="s">
        <v>29</v>
      </c>
      <c r="N436" s="5">
        <v>113.60950800000001</v>
      </c>
      <c r="O436" s="2">
        <v>35113.609508000001</v>
      </c>
      <c r="P436" t="str">
        <f t="shared" si="27"/>
        <v>4 puertas</v>
      </c>
      <c r="Q436" s="5">
        <f t="shared" si="28"/>
        <v>-35113.609508000001</v>
      </c>
    </row>
    <row r="437" spans="1:17" x14ac:dyDescent="0.35">
      <c r="A437" t="s">
        <v>476</v>
      </c>
      <c r="B437" t="s">
        <v>26</v>
      </c>
      <c r="C437" t="str">
        <f>IF(B437="Washington","WA",IF(B437="Arizona","AR",IF(B437="Nevada","NV",IF(B437="Cali","CA",IF(B437="California","CA",IF(B437="Oregon","0R",B437))))))</f>
        <v>CA</v>
      </c>
      <c r="D437" t="str">
        <f t="shared" si="25"/>
        <v>M</v>
      </c>
      <c r="E437" t="s">
        <v>271</v>
      </c>
      <c r="F437" t="s">
        <v>80</v>
      </c>
      <c r="G437" s="4">
        <v>694842.22</v>
      </c>
      <c r="H437">
        <v>0</v>
      </c>
      <c r="I437">
        <v>196</v>
      </c>
      <c r="J437" s="2">
        <v>36557</v>
      </c>
      <c r="K437" s="2" t="str">
        <f t="shared" si="26"/>
        <v xml:space="preserve">Personal </v>
      </c>
      <c r="L437" t="s">
        <v>16</v>
      </c>
      <c r="M437" t="s">
        <v>65</v>
      </c>
      <c r="N437" s="5">
        <v>1337.0634869999999</v>
      </c>
      <c r="O437" s="2">
        <v>36337.063486999999</v>
      </c>
      <c r="P437" t="str">
        <f t="shared" si="27"/>
        <v>4 puertas</v>
      </c>
      <c r="Q437" s="5">
        <f t="shared" si="28"/>
        <v>-36337.063486999999</v>
      </c>
    </row>
    <row r="438" spans="1:17" x14ac:dyDescent="0.35">
      <c r="A438" t="s">
        <v>477</v>
      </c>
      <c r="B438" t="s">
        <v>13</v>
      </c>
      <c r="C438" t="str">
        <f>IF(B438="Washington","WA",IF(B438="Arizona","AR",IF(B438="Nevada","NV",IF(B438="Cali","CA",IF(B438="California","CA",IF(B438="Oregon","0R",B438))))))</f>
        <v>WA</v>
      </c>
      <c r="D438" t="str">
        <f t="shared" si="25"/>
        <v>M</v>
      </c>
      <c r="E438" t="s">
        <v>27</v>
      </c>
      <c r="F438" t="s">
        <v>31</v>
      </c>
      <c r="G438" s="4">
        <v>247152.84</v>
      </c>
      <c r="H438">
        <v>95697</v>
      </c>
      <c r="I438">
        <v>61</v>
      </c>
      <c r="J438" s="2">
        <v>0</v>
      </c>
      <c r="K438" s="2" t="str">
        <f t="shared" si="26"/>
        <v xml:space="preserve">Personal </v>
      </c>
      <c r="L438" t="s">
        <v>16</v>
      </c>
      <c r="M438" t="s">
        <v>24</v>
      </c>
      <c r="N438" s="5">
        <v>114.273025</v>
      </c>
      <c r="O438" s="2">
        <v>35114.273025000002</v>
      </c>
      <c r="P438" t="str">
        <f t="shared" si="27"/>
        <v>2 puertas</v>
      </c>
      <c r="Q438" s="5">
        <f t="shared" si="28"/>
        <v>-35114.273025000002</v>
      </c>
    </row>
    <row r="439" spans="1:17" x14ac:dyDescent="0.35">
      <c r="A439" t="s">
        <v>478</v>
      </c>
      <c r="B439" t="s">
        <v>33</v>
      </c>
      <c r="C439" t="str">
        <f>IF(B439="Washington","WA",IF(B439="Arizona","AR",IF(B439="Nevada","NV",IF(B439="Cali","CA",IF(B439="California","CA",IF(B439="Oregon","0R",B439))))))</f>
        <v>0R</v>
      </c>
      <c r="D439" t="str">
        <f t="shared" si="25"/>
        <v>F</v>
      </c>
      <c r="E439" t="s">
        <v>20</v>
      </c>
      <c r="F439" t="s">
        <v>21</v>
      </c>
      <c r="G439" s="4">
        <v>2190391.36</v>
      </c>
      <c r="H439">
        <v>22254</v>
      </c>
      <c r="I439">
        <v>79</v>
      </c>
      <c r="J439" s="2">
        <v>0</v>
      </c>
      <c r="K439" s="2" t="str">
        <f t="shared" si="26"/>
        <v xml:space="preserve">Personal </v>
      </c>
      <c r="L439" t="s">
        <v>16</v>
      </c>
      <c r="M439" t="s">
        <v>17</v>
      </c>
      <c r="N439" s="5">
        <v>125.194389</v>
      </c>
      <c r="O439" s="2">
        <v>35125.194388999997</v>
      </c>
      <c r="P439" t="str">
        <f t="shared" si="27"/>
        <v>2 puertas</v>
      </c>
      <c r="Q439" s="5">
        <f t="shared" si="28"/>
        <v>-35125.194388999997</v>
      </c>
    </row>
    <row r="440" spans="1:17" x14ac:dyDescent="0.35">
      <c r="A440" t="s">
        <v>479</v>
      </c>
      <c r="B440" t="s">
        <v>23</v>
      </c>
      <c r="C440" t="str">
        <f>IF(B440="Washington","WA",IF(B440="Arizona","AR",IF(B440="Nevada","NV",IF(B440="Cali","CA",IF(B440="California","CA",IF(B440="Oregon","0R",B440))))))</f>
        <v>NV</v>
      </c>
      <c r="D440" t="str">
        <f t="shared" si="25"/>
        <v>M</v>
      </c>
      <c r="E440" t="s">
        <v>271</v>
      </c>
      <c r="F440" t="s">
        <v>31</v>
      </c>
      <c r="G440" s="4">
        <v>902882.14</v>
      </c>
      <c r="H440">
        <v>65974</v>
      </c>
      <c r="I440">
        <v>113</v>
      </c>
      <c r="J440" s="2">
        <v>0</v>
      </c>
      <c r="K440" s="2" t="str">
        <f t="shared" si="26"/>
        <v xml:space="preserve">Personal </v>
      </c>
      <c r="L440" t="s">
        <v>16</v>
      </c>
      <c r="M440" t="s">
        <v>78</v>
      </c>
      <c r="N440" s="5">
        <v>235.22097099999999</v>
      </c>
      <c r="O440" s="2">
        <v>35235.220971000002</v>
      </c>
      <c r="P440" t="str">
        <f t="shared" si="27"/>
        <v>2 puertas</v>
      </c>
      <c r="Q440" s="5">
        <f t="shared" si="28"/>
        <v>-35235.220971000002</v>
      </c>
    </row>
    <row r="441" spans="1:17" x14ac:dyDescent="0.35">
      <c r="A441" t="s">
        <v>480</v>
      </c>
      <c r="B441" t="s">
        <v>33</v>
      </c>
      <c r="C441" t="str">
        <f>IF(B441="Washington","WA",IF(B441="Arizona","AR",IF(B441="Nevada","NV",IF(B441="Cali","CA",IF(B441="California","CA",IF(B441="Oregon","0R",B441))))))</f>
        <v>0R</v>
      </c>
      <c r="D441" t="str">
        <f t="shared" si="25"/>
        <v>F</v>
      </c>
      <c r="E441" t="s">
        <v>20</v>
      </c>
      <c r="F441" t="s">
        <v>35</v>
      </c>
      <c r="G441" s="4">
        <v>530375.94999999995</v>
      </c>
      <c r="H441">
        <v>0</v>
      </c>
      <c r="I441">
        <v>76</v>
      </c>
      <c r="J441" s="2">
        <v>0</v>
      </c>
      <c r="K441" s="2" t="str">
        <f t="shared" si="26"/>
        <v xml:space="preserve">Personal </v>
      </c>
      <c r="L441" t="s">
        <v>16</v>
      </c>
      <c r="M441" t="s">
        <v>17</v>
      </c>
      <c r="N441" s="5">
        <v>395.34111000000001</v>
      </c>
      <c r="O441" s="2">
        <v>35395.341110000001</v>
      </c>
      <c r="P441" t="str">
        <f t="shared" si="27"/>
        <v>2 puertas</v>
      </c>
      <c r="Q441" s="5">
        <f t="shared" si="28"/>
        <v>-35395.341110000001</v>
      </c>
    </row>
    <row r="442" spans="1:17" x14ac:dyDescent="0.35">
      <c r="A442" t="s">
        <v>481</v>
      </c>
      <c r="B442" t="s">
        <v>13</v>
      </c>
      <c r="C442" t="str">
        <f>IF(B442="Washington","WA",IF(B442="Arizona","AR",IF(B442="Nevada","NV",IF(B442="Cali","CA",IF(B442="California","CA",IF(B442="Oregon","0R",B442))))))</f>
        <v>WA</v>
      </c>
      <c r="D442" t="str">
        <f t="shared" si="25"/>
        <v>M</v>
      </c>
      <c r="E442" t="s">
        <v>27</v>
      </c>
      <c r="F442" t="s">
        <v>31</v>
      </c>
      <c r="G442" s="4">
        <v>2070825.88</v>
      </c>
      <c r="H442">
        <v>92079</v>
      </c>
      <c r="I442">
        <v>65</v>
      </c>
      <c r="J442" s="2">
        <v>36526</v>
      </c>
      <c r="K442" s="2" t="str">
        <f t="shared" si="26"/>
        <v>Corporate</v>
      </c>
      <c r="L442" t="s">
        <v>28</v>
      </c>
      <c r="M442" t="s">
        <v>17</v>
      </c>
      <c r="N442" s="5">
        <v>114.798771</v>
      </c>
      <c r="O442" s="2">
        <v>35114.798771000002</v>
      </c>
      <c r="P442" t="str">
        <f t="shared" si="27"/>
        <v>2 puertas</v>
      </c>
      <c r="Q442" s="5">
        <f t="shared" si="28"/>
        <v>-35114.798771000002</v>
      </c>
    </row>
    <row r="443" spans="1:17" x14ac:dyDescent="0.35">
      <c r="A443" t="s">
        <v>482</v>
      </c>
      <c r="B443" t="s">
        <v>23</v>
      </c>
      <c r="C443" t="str">
        <f>IF(B443="Washington","WA",IF(B443="Arizona","AR",IF(B443="Nevada","NV",IF(B443="Cali","CA",IF(B443="California","CA",IF(B443="Oregon","0R",B443))))))</f>
        <v>NV</v>
      </c>
      <c r="D443" t="str">
        <f t="shared" si="25"/>
        <v>M</v>
      </c>
      <c r="E443" t="s">
        <v>271</v>
      </c>
      <c r="F443" t="s">
        <v>31</v>
      </c>
      <c r="G443" s="4">
        <v>512376.81</v>
      </c>
      <c r="H443">
        <v>0</v>
      </c>
      <c r="I443">
        <v>74</v>
      </c>
      <c r="J443" s="2">
        <v>0</v>
      </c>
      <c r="K443" s="2" t="str">
        <f t="shared" si="26"/>
        <v xml:space="preserve">Personal </v>
      </c>
      <c r="L443" t="s">
        <v>16</v>
      </c>
      <c r="M443" t="s">
        <v>24</v>
      </c>
      <c r="N443" s="5">
        <v>772.79851099999996</v>
      </c>
      <c r="O443" s="2">
        <v>35772.798511000001</v>
      </c>
      <c r="P443" t="str">
        <f t="shared" si="27"/>
        <v>2 puertas</v>
      </c>
      <c r="Q443" s="5">
        <f t="shared" si="28"/>
        <v>-35772.798511000001</v>
      </c>
    </row>
    <row r="444" spans="1:17" x14ac:dyDescent="0.35">
      <c r="A444" t="s">
        <v>483</v>
      </c>
      <c r="B444" t="s">
        <v>33</v>
      </c>
      <c r="C444" t="str">
        <f>IF(B444="Washington","WA",IF(B444="Arizona","AR",IF(B444="Nevada","NV",IF(B444="Cali","CA",IF(B444="California","CA",IF(B444="Oregon","0R",B444))))))</f>
        <v>0R</v>
      </c>
      <c r="D444" t="str">
        <f t="shared" si="25"/>
        <v>M</v>
      </c>
      <c r="E444" t="s">
        <v>271</v>
      </c>
      <c r="F444" t="s">
        <v>35</v>
      </c>
      <c r="G444" s="4">
        <v>949234.3</v>
      </c>
      <c r="H444">
        <v>0</v>
      </c>
      <c r="I444">
        <v>132</v>
      </c>
      <c r="J444" s="2">
        <v>0</v>
      </c>
      <c r="K444" s="2" t="str">
        <f t="shared" si="26"/>
        <v xml:space="preserve">Personal </v>
      </c>
      <c r="L444" t="s">
        <v>16</v>
      </c>
      <c r="M444" t="s">
        <v>29</v>
      </c>
      <c r="N444" s="5">
        <v>633.6</v>
      </c>
      <c r="O444" s="2">
        <v>35633.599999999999</v>
      </c>
      <c r="P444" t="str">
        <f t="shared" si="27"/>
        <v>4 puertas</v>
      </c>
      <c r="Q444" s="5">
        <f t="shared" si="28"/>
        <v>-35633.599999999999</v>
      </c>
    </row>
    <row r="445" spans="1:17" x14ac:dyDescent="0.35">
      <c r="A445" t="s">
        <v>484</v>
      </c>
      <c r="B445" t="s">
        <v>33</v>
      </c>
      <c r="C445" t="str">
        <f>IF(B445="Washington","WA",IF(B445="Arizona","AR",IF(B445="Nevada","NV",IF(B445="Cali","CA",IF(B445="California","CA",IF(B445="Oregon","0R",B445))))))</f>
        <v>0R</v>
      </c>
      <c r="D445" t="str">
        <f t="shared" si="25"/>
        <v>F</v>
      </c>
      <c r="E445" t="s">
        <v>20</v>
      </c>
      <c r="F445" t="s">
        <v>31</v>
      </c>
      <c r="G445" s="4">
        <v>820486.32</v>
      </c>
      <c r="H445">
        <v>0</v>
      </c>
      <c r="I445">
        <v>73</v>
      </c>
      <c r="J445" s="2">
        <v>0</v>
      </c>
      <c r="K445" s="2" t="str">
        <f t="shared" si="26"/>
        <v xml:space="preserve">Personal </v>
      </c>
      <c r="L445" t="s">
        <v>16</v>
      </c>
      <c r="M445" t="s">
        <v>17</v>
      </c>
      <c r="N445" s="5">
        <v>350.4</v>
      </c>
      <c r="O445" s="2">
        <v>35350.400000000001</v>
      </c>
      <c r="P445" t="str">
        <f t="shared" si="27"/>
        <v>2 puertas</v>
      </c>
      <c r="Q445" s="5">
        <f t="shared" si="28"/>
        <v>-35350.400000000001</v>
      </c>
    </row>
    <row r="446" spans="1:17" x14ac:dyDescent="0.35">
      <c r="A446" t="s">
        <v>485</v>
      </c>
      <c r="B446" t="s">
        <v>19</v>
      </c>
      <c r="C446" t="str">
        <f>IF(B446="Washington","WA",IF(B446="Arizona","AR",IF(B446="Nevada","NV",IF(B446="Cali","CA",IF(B446="California","CA",IF(B446="Oregon","0R",B446))))))</f>
        <v>AR</v>
      </c>
      <c r="D446" t="str">
        <f t="shared" si="25"/>
        <v>F</v>
      </c>
      <c r="E446" t="s">
        <v>20</v>
      </c>
      <c r="F446" t="s">
        <v>35</v>
      </c>
      <c r="G446" s="4">
        <v>987729.57</v>
      </c>
      <c r="H446">
        <v>67752</v>
      </c>
      <c r="I446">
        <v>131</v>
      </c>
      <c r="J446" s="2">
        <v>36617</v>
      </c>
      <c r="K446" s="2" t="str">
        <f t="shared" si="26"/>
        <v xml:space="preserve">Personal </v>
      </c>
      <c r="L446" t="s">
        <v>16</v>
      </c>
      <c r="M446" t="s">
        <v>78</v>
      </c>
      <c r="N446" s="5">
        <v>168.51714899999999</v>
      </c>
      <c r="O446" s="2">
        <v>35168.517148999999</v>
      </c>
      <c r="P446" t="str">
        <f t="shared" si="27"/>
        <v>2 puertas</v>
      </c>
      <c r="Q446" s="5">
        <f t="shared" si="28"/>
        <v>-35168.517148999999</v>
      </c>
    </row>
    <row r="447" spans="1:17" x14ac:dyDescent="0.35">
      <c r="A447" t="s">
        <v>486</v>
      </c>
      <c r="B447" t="s">
        <v>26</v>
      </c>
      <c r="C447" t="str">
        <f>IF(B447="Washington","WA",IF(B447="Arizona","AR",IF(B447="Nevada","NV",IF(B447="Cali","CA",IF(B447="California","CA",IF(B447="Oregon","0R",B447))))))</f>
        <v>CA</v>
      </c>
      <c r="D447" t="str">
        <f t="shared" si="25"/>
        <v>F</v>
      </c>
      <c r="E447" t="s">
        <v>20</v>
      </c>
      <c r="F447" t="s">
        <v>21</v>
      </c>
      <c r="G447" s="4">
        <v>481500.97</v>
      </c>
      <c r="H447">
        <v>25398</v>
      </c>
      <c r="I447">
        <v>64</v>
      </c>
      <c r="J447" s="2">
        <v>0</v>
      </c>
      <c r="K447" s="2" t="str">
        <f t="shared" si="26"/>
        <v>Corporate</v>
      </c>
      <c r="L447" t="s">
        <v>28</v>
      </c>
      <c r="M447" t="s">
        <v>17</v>
      </c>
      <c r="N447" s="5">
        <v>307.2</v>
      </c>
      <c r="O447" s="2">
        <v>35307.199999999997</v>
      </c>
      <c r="P447" t="str">
        <f t="shared" si="27"/>
        <v>2 puertas</v>
      </c>
      <c r="Q447" s="5">
        <f t="shared" si="28"/>
        <v>-35307.199999999997</v>
      </c>
    </row>
    <row r="448" spans="1:17" x14ac:dyDescent="0.35">
      <c r="A448" t="s">
        <v>487</v>
      </c>
      <c r="B448" t="s">
        <v>26</v>
      </c>
      <c r="C448" t="str">
        <f>IF(B448="Washington","WA",IF(B448="Arizona","AR",IF(B448="Nevada","NV",IF(B448="Cali","CA",IF(B448="California","CA",IF(B448="Oregon","0R",B448))))))</f>
        <v>CA</v>
      </c>
      <c r="D448" t="str">
        <f t="shared" si="25"/>
        <v>M</v>
      </c>
      <c r="E448" t="s">
        <v>271</v>
      </c>
      <c r="F448" t="s">
        <v>31</v>
      </c>
      <c r="G448" s="4">
        <v>627701.17000000004</v>
      </c>
      <c r="H448">
        <v>0</v>
      </c>
      <c r="I448">
        <v>88</v>
      </c>
      <c r="J448" s="2">
        <v>0</v>
      </c>
      <c r="K448" s="2" t="str">
        <f t="shared" si="26"/>
        <v xml:space="preserve">Personal </v>
      </c>
      <c r="L448" t="s">
        <v>16</v>
      </c>
      <c r="M448" t="s">
        <v>17</v>
      </c>
      <c r="N448" s="5">
        <v>633.6</v>
      </c>
      <c r="O448" s="2">
        <v>35633.599999999999</v>
      </c>
      <c r="P448" t="str">
        <f t="shared" si="27"/>
        <v>2 puertas</v>
      </c>
      <c r="Q448" s="5">
        <f t="shared" si="28"/>
        <v>-35633.599999999999</v>
      </c>
    </row>
    <row r="449" spans="1:17" x14ac:dyDescent="0.35">
      <c r="A449" t="s">
        <v>488</v>
      </c>
      <c r="B449" t="s">
        <v>26</v>
      </c>
      <c r="C449" t="str">
        <f>IF(B449="Washington","WA",IF(B449="Arizona","AR",IF(B449="Nevada","NV",IF(B449="Cali","CA",IF(B449="California","CA",IF(B449="Oregon","0R",B449))))))</f>
        <v>CA</v>
      </c>
      <c r="D449" t="str">
        <f t="shared" si="25"/>
        <v>M</v>
      </c>
      <c r="E449" t="s">
        <v>27</v>
      </c>
      <c r="F449" t="s">
        <v>31</v>
      </c>
      <c r="G449" s="4">
        <v>826063.98</v>
      </c>
      <c r="H449">
        <v>33321</v>
      </c>
      <c r="I449">
        <v>105</v>
      </c>
      <c r="J449" s="2">
        <v>0</v>
      </c>
      <c r="K449" s="2" t="str">
        <f>LEFT(L449,8)</f>
        <v xml:space="preserve">Special </v>
      </c>
      <c r="L449" t="s">
        <v>39</v>
      </c>
      <c r="M449" t="s">
        <v>29</v>
      </c>
      <c r="N449" s="5">
        <v>504</v>
      </c>
      <c r="O449" s="2">
        <v>35504</v>
      </c>
      <c r="P449" t="str">
        <f t="shared" si="27"/>
        <v>4 puertas</v>
      </c>
      <c r="Q449" s="5">
        <f t="shared" si="28"/>
        <v>-35504</v>
      </c>
    </row>
    <row r="450" spans="1:17" x14ac:dyDescent="0.35">
      <c r="A450" t="s">
        <v>489</v>
      </c>
      <c r="B450" t="s">
        <v>23</v>
      </c>
      <c r="C450" t="str">
        <f>IF(B450="Washington","WA",IF(B450="Arizona","AR",IF(B450="Nevada","NV",IF(B450="Cali","CA",IF(B450="California","CA",IF(B450="Oregon","0R",B450))))))</f>
        <v>NV</v>
      </c>
      <c r="D450" t="str">
        <f t="shared" si="25"/>
        <v>M</v>
      </c>
      <c r="E450" t="s">
        <v>27</v>
      </c>
      <c r="F450" t="s">
        <v>21</v>
      </c>
      <c r="G450" s="4">
        <v>254945</v>
      </c>
      <c r="H450">
        <v>0</v>
      </c>
      <c r="I450">
        <v>78</v>
      </c>
      <c r="J450" s="2">
        <v>0</v>
      </c>
      <c r="K450" s="2" t="str">
        <f t="shared" si="26"/>
        <v>Corporate</v>
      </c>
      <c r="L450" t="s">
        <v>28</v>
      </c>
      <c r="M450" t="s">
        <v>17</v>
      </c>
      <c r="N450" s="5">
        <v>845.654042</v>
      </c>
      <c r="O450" s="2">
        <v>35845.654042000002</v>
      </c>
      <c r="P450" t="str">
        <f t="shared" si="27"/>
        <v>2 puertas</v>
      </c>
      <c r="Q450" s="5">
        <f t="shared" si="28"/>
        <v>-35845.654042000002</v>
      </c>
    </row>
    <row r="451" spans="1:17" x14ac:dyDescent="0.35">
      <c r="A451" t="s">
        <v>490</v>
      </c>
      <c r="B451" t="s">
        <v>13</v>
      </c>
      <c r="C451" t="str">
        <f>IF(B451="Washington","WA",IF(B451="Arizona","AR",IF(B451="Nevada","NV",IF(B451="Cali","CA",IF(B451="California","CA",IF(B451="Oregon","0R",B451))))))</f>
        <v>WA</v>
      </c>
      <c r="D451" t="str">
        <f t="shared" ref="D451:D514" si="29">IF(E451="female","F",IF(E451="Femal","F",IF(E451="Male","M",E451)))</f>
        <v>NA</v>
      </c>
      <c r="E451" t="s">
        <v>14</v>
      </c>
      <c r="F451" t="s">
        <v>35</v>
      </c>
      <c r="G451" s="4">
        <v>1131808.98</v>
      </c>
      <c r="H451">
        <v>38923</v>
      </c>
      <c r="I451">
        <v>99</v>
      </c>
      <c r="J451" s="2">
        <v>36557</v>
      </c>
      <c r="K451" s="2" t="str">
        <f t="shared" ref="K451:K514" si="30">LEFT(L451,9)</f>
        <v xml:space="preserve">Personal </v>
      </c>
      <c r="L451" t="s">
        <v>16</v>
      </c>
      <c r="M451" t="s">
        <v>17</v>
      </c>
      <c r="N451" s="5">
        <v>115.728852</v>
      </c>
      <c r="O451" s="2">
        <v>35115.728852</v>
      </c>
      <c r="P451" t="str">
        <f t="shared" ref="P451:P514" si="31">IF(M451="SUV","4 puertas",IF(M451="Luxury SUV","4 puertas","2 puertas"))</f>
        <v>2 puertas</v>
      </c>
      <c r="Q451" s="5">
        <f t="shared" ref="Q451:Q514" si="32">U453-O451</f>
        <v>-35115.728852</v>
      </c>
    </row>
    <row r="452" spans="1:17" x14ac:dyDescent="0.35">
      <c r="A452" t="s">
        <v>491</v>
      </c>
      <c r="B452" t="s">
        <v>33</v>
      </c>
      <c r="C452" t="str">
        <f>IF(B452="Washington","WA",IF(B452="Arizona","AR",IF(B452="Nevada","NV",IF(B452="Cali","CA",IF(B452="California","CA",IF(B452="Oregon","0R",B452))))))</f>
        <v>0R</v>
      </c>
      <c r="D452" t="str">
        <f t="shared" si="29"/>
        <v>F</v>
      </c>
      <c r="E452" t="s">
        <v>20</v>
      </c>
      <c r="F452" t="s">
        <v>21</v>
      </c>
      <c r="G452" s="4">
        <v>380392.18</v>
      </c>
      <c r="H452">
        <v>20325</v>
      </c>
      <c r="I452">
        <v>100</v>
      </c>
      <c r="J452" s="2">
        <v>0</v>
      </c>
      <c r="K452" s="2" t="str">
        <f t="shared" si="30"/>
        <v xml:space="preserve">Personal </v>
      </c>
      <c r="L452" t="s">
        <v>16</v>
      </c>
      <c r="M452" t="s">
        <v>78</v>
      </c>
      <c r="N452" s="5">
        <v>668.29396999999994</v>
      </c>
      <c r="O452" s="2">
        <v>35668.293969999999</v>
      </c>
      <c r="P452" t="str">
        <f t="shared" si="31"/>
        <v>2 puertas</v>
      </c>
      <c r="Q452" s="5">
        <f t="shared" si="32"/>
        <v>-35668.293969999999</v>
      </c>
    </row>
    <row r="453" spans="1:17" x14ac:dyDescent="0.35">
      <c r="A453" t="s">
        <v>492</v>
      </c>
      <c r="B453" t="s">
        <v>33</v>
      </c>
      <c r="C453" t="str">
        <f>IF(B453="Washington","WA",IF(B453="Arizona","AR",IF(B453="Nevada","NV",IF(B453="Cali","CA",IF(B453="California","CA",IF(B453="Oregon","0R",B453))))))</f>
        <v>0R</v>
      </c>
      <c r="D453" t="str">
        <f t="shared" si="29"/>
        <v>M</v>
      </c>
      <c r="E453" t="s">
        <v>27</v>
      </c>
      <c r="F453" t="s">
        <v>21</v>
      </c>
      <c r="G453" s="4">
        <v>863540.35</v>
      </c>
      <c r="H453">
        <v>13129</v>
      </c>
      <c r="I453">
        <v>117</v>
      </c>
      <c r="J453" s="2">
        <v>0</v>
      </c>
      <c r="K453" s="2" t="str">
        <f t="shared" si="30"/>
        <v xml:space="preserve">Personal </v>
      </c>
      <c r="L453" t="s">
        <v>16</v>
      </c>
      <c r="M453" t="s">
        <v>29</v>
      </c>
      <c r="N453" s="5">
        <v>700.90163199999995</v>
      </c>
      <c r="O453" s="2">
        <v>35700.901632000001</v>
      </c>
      <c r="P453" t="str">
        <f t="shared" si="31"/>
        <v>4 puertas</v>
      </c>
      <c r="Q453" s="5">
        <f t="shared" si="32"/>
        <v>-35700.901632000001</v>
      </c>
    </row>
    <row r="454" spans="1:17" x14ac:dyDescent="0.35">
      <c r="A454" t="s">
        <v>493</v>
      </c>
      <c r="B454" t="s">
        <v>33</v>
      </c>
      <c r="C454" t="str">
        <f>IF(B454="Washington","WA",IF(B454="Arizona","AR",IF(B454="Nevada","NV",IF(B454="Cali","CA",IF(B454="California","CA",IF(B454="Oregon","0R",B454))))))</f>
        <v>0R</v>
      </c>
      <c r="D454" t="str">
        <f t="shared" si="29"/>
        <v>F</v>
      </c>
      <c r="E454" t="s">
        <v>20</v>
      </c>
      <c r="F454" t="s">
        <v>31</v>
      </c>
      <c r="G454" s="4">
        <v>551055.9</v>
      </c>
      <c r="H454">
        <v>0</v>
      </c>
      <c r="I454">
        <v>73</v>
      </c>
      <c r="J454" s="2">
        <v>0</v>
      </c>
      <c r="K454" s="2" t="str">
        <f t="shared" si="30"/>
        <v xml:space="preserve">Personal </v>
      </c>
      <c r="L454" t="s">
        <v>16</v>
      </c>
      <c r="M454" t="s">
        <v>17</v>
      </c>
      <c r="N454" s="5">
        <v>525.6</v>
      </c>
      <c r="O454" s="2">
        <v>35525.599999999999</v>
      </c>
      <c r="P454" t="str">
        <f t="shared" si="31"/>
        <v>2 puertas</v>
      </c>
      <c r="Q454" s="5">
        <f t="shared" si="32"/>
        <v>-35525.599999999999</v>
      </c>
    </row>
    <row r="455" spans="1:17" x14ac:dyDescent="0.35">
      <c r="A455" t="s">
        <v>494</v>
      </c>
      <c r="B455" t="s">
        <v>23</v>
      </c>
      <c r="C455" t="str">
        <f>IF(B455="Washington","WA",IF(B455="Arizona","AR",IF(B455="Nevada","NV",IF(B455="Cali","CA",IF(B455="California","CA",IF(B455="Oregon","0R",B455))))))</f>
        <v>NV</v>
      </c>
      <c r="D455" t="str">
        <f t="shared" si="29"/>
        <v>M</v>
      </c>
      <c r="E455" t="s">
        <v>27</v>
      </c>
      <c r="F455" t="s">
        <v>15</v>
      </c>
      <c r="G455" s="4">
        <v>358588.41</v>
      </c>
      <c r="H455">
        <v>49080</v>
      </c>
      <c r="I455">
        <v>91</v>
      </c>
      <c r="J455" s="2">
        <v>0</v>
      </c>
      <c r="K455" s="2" t="str">
        <f t="shared" si="30"/>
        <v>Corporate</v>
      </c>
      <c r="L455" t="s">
        <v>28</v>
      </c>
      <c r="M455" t="s">
        <v>17</v>
      </c>
      <c r="N455" s="5">
        <v>25.298999999999999</v>
      </c>
      <c r="O455" s="2">
        <v>35025.298999999999</v>
      </c>
      <c r="P455" t="str">
        <f t="shared" si="31"/>
        <v>2 puertas</v>
      </c>
      <c r="Q455" s="5">
        <f t="shared" si="32"/>
        <v>-35025.298999999999</v>
      </c>
    </row>
    <row r="456" spans="1:17" x14ac:dyDescent="0.35">
      <c r="A456" t="s">
        <v>495</v>
      </c>
      <c r="B456" t="s">
        <v>23</v>
      </c>
      <c r="C456" t="str">
        <f>IF(B456="Washington","WA",IF(B456="Arizona","AR",IF(B456="Nevada","NV",IF(B456="Cali","CA",IF(B456="California","CA",IF(B456="Oregon","0R",B456))))))</f>
        <v>NV</v>
      </c>
      <c r="D456" t="str">
        <f t="shared" si="29"/>
        <v>M</v>
      </c>
      <c r="E456" t="s">
        <v>27</v>
      </c>
      <c r="F456" t="s">
        <v>35</v>
      </c>
      <c r="G456" s="4">
        <v>488925.28</v>
      </c>
      <c r="H456">
        <v>42536</v>
      </c>
      <c r="I456">
        <v>63</v>
      </c>
      <c r="J456" s="2">
        <v>0</v>
      </c>
      <c r="K456" s="2" t="str">
        <f t="shared" si="30"/>
        <v xml:space="preserve">Personal </v>
      </c>
      <c r="L456" t="s">
        <v>16</v>
      </c>
      <c r="M456" t="s">
        <v>17</v>
      </c>
      <c r="N456" s="5">
        <v>375.33009700000002</v>
      </c>
      <c r="O456" s="2">
        <v>35375.330096999998</v>
      </c>
      <c r="P456" t="str">
        <f t="shared" si="31"/>
        <v>2 puertas</v>
      </c>
      <c r="Q456" s="5">
        <f t="shared" si="32"/>
        <v>-35375.330096999998</v>
      </c>
    </row>
    <row r="457" spans="1:17" x14ac:dyDescent="0.35">
      <c r="A457" t="s">
        <v>496</v>
      </c>
      <c r="B457" t="s">
        <v>33</v>
      </c>
      <c r="C457" t="str">
        <f>IF(B457="Washington","WA",IF(B457="Arizona","AR",IF(B457="Nevada","NV",IF(B457="Cali","CA",IF(B457="California","CA",IF(B457="Oregon","0R",B457))))))</f>
        <v>0R</v>
      </c>
      <c r="D457" t="str">
        <f t="shared" si="29"/>
        <v>M</v>
      </c>
      <c r="E457" t="s">
        <v>27</v>
      </c>
      <c r="F457" t="s">
        <v>21</v>
      </c>
      <c r="G457" s="4">
        <v>275694.17</v>
      </c>
      <c r="H457">
        <v>29926</v>
      </c>
      <c r="I457">
        <v>74</v>
      </c>
      <c r="J457" s="2">
        <v>0</v>
      </c>
      <c r="K457" s="2" t="str">
        <f t="shared" si="30"/>
        <v>Corporate</v>
      </c>
      <c r="L457" t="s">
        <v>28</v>
      </c>
      <c r="M457" t="s">
        <v>17</v>
      </c>
      <c r="N457" s="5">
        <v>418.23366700000003</v>
      </c>
      <c r="O457" s="2">
        <v>35418.233667</v>
      </c>
      <c r="P457" t="str">
        <f t="shared" si="31"/>
        <v>2 puertas</v>
      </c>
      <c r="Q457" s="5">
        <f t="shared" si="32"/>
        <v>-35418.233667</v>
      </c>
    </row>
    <row r="458" spans="1:17" x14ac:dyDescent="0.35">
      <c r="A458" t="s">
        <v>497</v>
      </c>
      <c r="B458" t="s">
        <v>23</v>
      </c>
      <c r="C458" t="str">
        <f>IF(B458="Washington","WA",IF(B458="Arizona","AR",IF(B458="Nevada","NV",IF(B458="Cali","CA",IF(B458="California","CA",IF(B458="Oregon","0R",B458))))))</f>
        <v>NV</v>
      </c>
      <c r="D458" t="str">
        <f t="shared" si="29"/>
        <v>M</v>
      </c>
      <c r="E458" t="s">
        <v>27</v>
      </c>
      <c r="F458" t="s">
        <v>80</v>
      </c>
      <c r="G458" s="4">
        <v>328954.74</v>
      </c>
      <c r="H458">
        <v>0</v>
      </c>
      <c r="I458">
        <v>86</v>
      </c>
      <c r="J458" s="2">
        <v>0</v>
      </c>
      <c r="K458" s="2" t="str">
        <f t="shared" si="30"/>
        <v>Corporate</v>
      </c>
      <c r="L458" t="s">
        <v>28</v>
      </c>
      <c r="M458" t="s">
        <v>24</v>
      </c>
      <c r="N458" s="5">
        <v>398.240791</v>
      </c>
      <c r="O458" s="2">
        <v>35398.240790999997</v>
      </c>
      <c r="P458" t="str">
        <f t="shared" si="31"/>
        <v>2 puertas</v>
      </c>
      <c r="Q458" s="5">
        <f t="shared" si="32"/>
        <v>-35398.240790999997</v>
      </c>
    </row>
    <row r="459" spans="1:17" x14ac:dyDescent="0.35">
      <c r="A459" t="s">
        <v>498</v>
      </c>
      <c r="B459" t="s">
        <v>26</v>
      </c>
      <c r="C459" t="str">
        <f>IF(B459="Washington","WA",IF(B459="Arizona","AR",IF(B459="Nevada","NV",IF(B459="Cali","CA",IF(B459="California","CA",IF(B459="Oregon","0R",B459))))))</f>
        <v>CA</v>
      </c>
      <c r="D459" t="str">
        <f t="shared" si="29"/>
        <v>F</v>
      </c>
      <c r="E459" t="s">
        <v>20</v>
      </c>
      <c r="F459" t="s">
        <v>21</v>
      </c>
      <c r="G459" s="4">
        <v>1093717.8500000001</v>
      </c>
      <c r="H459">
        <v>21450</v>
      </c>
      <c r="I459">
        <v>138</v>
      </c>
      <c r="J459" s="2">
        <v>0</v>
      </c>
      <c r="K459" s="2" t="str">
        <f t="shared" si="30"/>
        <v xml:space="preserve">Personal </v>
      </c>
      <c r="L459" t="s">
        <v>16</v>
      </c>
      <c r="M459" t="s">
        <v>78</v>
      </c>
      <c r="N459" s="5">
        <v>938.51342499999998</v>
      </c>
      <c r="O459" s="2">
        <v>35938.513424999997</v>
      </c>
      <c r="P459" t="str">
        <f t="shared" si="31"/>
        <v>2 puertas</v>
      </c>
      <c r="Q459" s="5">
        <f t="shared" si="32"/>
        <v>-35938.513424999997</v>
      </c>
    </row>
    <row r="460" spans="1:17" x14ac:dyDescent="0.35">
      <c r="A460" t="s">
        <v>499</v>
      </c>
      <c r="B460" t="s">
        <v>26</v>
      </c>
      <c r="C460" t="str">
        <f>IF(B460="Washington","WA",IF(B460="Arizona","AR",IF(B460="Nevada","NV",IF(B460="Cali","CA",IF(B460="California","CA",IF(B460="Oregon","0R",B460))))))</f>
        <v>CA</v>
      </c>
      <c r="D460" t="str">
        <f t="shared" si="29"/>
        <v>M</v>
      </c>
      <c r="E460" t="s">
        <v>27</v>
      </c>
      <c r="F460" t="s">
        <v>31</v>
      </c>
      <c r="G460" s="4">
        <v>737556.79</v>
      </c>
      <c r="H460">
        <v>33345</v>
      </c>
      <c r="I460">
        <v>65</v>
      </c>
      <c r="J460" s="2">
        <v>0</v>
      </c>
      <c r="K460" s="2" t="str">
        <f t="shared" si="30"/>
        <v>Corporate</v>
      </c>
      <c r="L460" t="s">
        <v>28</v>
      </c>
      <c r="M460" t="s">
        <v>17</v>
      </c>
      <c r="N460" s="5">
        <v>338.61986899999999</v>
      </c>
      <c r="O460" s="2">
        <v>35338.619869000002</v>
      </c>
      <c r="P460" t="str">
        <f t="shared" si="31"/>
        <v>2 puertas</v>
      </c>
      <c r="Q460" s="5">
        <f t="shared" si="32"/>
        <v>-35338.619869000002</v>
      </c>
    </row>
    <row r="461" spans="1:17" x14ac:dyDescent="0.35">
      <c r="A461" t="s">
        <v>500</v>
      </c>
      <c r="B461" t="s">
        <v>26</v>
      </c>
      <c r="C461" t="str">
        <f>IF(B461="Washington","WA",IF(B461="Arizona","AR",IF(B461="Nevada","NV",IF(B461="Cali","CA",IF(B461="California","CA",IF(B461="Oregon","0R",B461))))))</f>
        <v>CA</v>
      </c>
      <c r="D461" t="str">
        <f t="shared" si="29"/>
        <v>F</v>
      </c>
      <c r="E461" t="s">
        <v>20</v>
      </c>
      <c r="F461" t="s">
        <v>21</v>
      </c>
      <c r="G461" s="4">
        <v>1011077.82</v>
      </c>
      <c r="H461">
        <v>15752</v>
      </c>
      <c r="I461">
        <v>90</v>
      </c>
      <c r="J461" s="2">
        <v>0</v>
      </c>
      <c r="K461" s="2" t="str">
        <f t="shared" si="30"/>
        <v>Corporate</v>
      </c>
      <c r="L461" t="s">
        <v>28</v>
      </c>
      <c r="M461" t="s">
        <v>24</v>
      </c>
      <c r="N461" s="5">
        <v>339.34453100000002</v>
      </c>
      <c r="O461" s="2">
        <v>35339.344531000002</v>
      </c>
      <c r="P461" t="str">
        <f t="shared" si="31"/>
        <v>2 puertas</v>
      </c>
      <c r="Q461" s="5">
        <f t="shared" si="32"/>
        <v>-35339.344531000002</v>
      </c>
    </row>
    <row r="462" spans="1:17" x14ac:dyDescent="0.35">
      <c r="A462" t="s">
        <v>501</v>
      </c>
      <c r="B462" t="s">
        <v>33</v>
      </c>
      <c r="C462" t="str">
        <f>IF(B462="Washington","WA",IF(B462="Arizona","AR",IF(B462="Nevada","NV",IF(B462="Cali","CA",IF(B462="California","CA",IF(B462="Oregon","0R",B462))))))</f>
        <v>0R</v>
      </c>
      <c r="D462" t="str">
        <f t="shared" si="29"/>
        <v>F</v>
      </c>
      <c r="E462" t="s">
        <v>20</v>
      </c>
      <c r="F462" t="s">
        <v>31</v>
      </c>
      <c r="G462" s="4">
        <v>511941.43</v>
      </c>
      <c r="H462">
        <v>40169</v>
      </c>
      <c r="I462">
        <v>65</v>
      </c>
      <c r="J462" s="2">
        <v>36526</v>
      </c>
      <c r="K462" s="2" t="str">
        <f t="shared" si="30"/>
        <v xml:space="preserve">Personal </v>
      </c>
      <c r="L462" t="s">
        <v>16</v>
      </c>
      <c r="M462" t="s">
        <v>17</v>
      </c>
      <c r="N462" s="5">
        <v>302.81883299999998</v>
      </c>
      <c r="O462" s="2">
        <v>35302.818832999998</v>
      </c>
      <c r="P462" t="str">
        <f t="shared" si="31"/>
        <v>2 puertas</v>
      </c>
      <c r="Q462" s="5">
        <f t="shared" si="32"/>
        <v>-35302.818832999998</v>
      </c>
    </row>
    <row r="463" spans="1:17" x14ac:dyDescent="0.35">
      <c r="A463" t="s">
        <v>502</v>
      </c>
      <c r="B463" t="s">
        <v>26</v>
      </c>
      <c r="C463" t="str">
        <f>IF(B463="Washington","WA",IF(B463="Arizona","AR",IF(B463="Nevada","NV",IF(B463="Cali","CA",IF(B463="California","CA",IF(B463="Oregon","0R",B463))))))</f>
        <v>CA</v>
      </c>
      <c r="D463" t="str">
        <f t="shared" si="29"/>
        <v>F</v>
      </c>
      <c r="E463" t="s">
        <v>20</v>
      </c>
      <c r="F463" t="s">
        <v>35</v>
      </c>
      <c r="G463" s="4">
        <v>853383.2</v>
      </c>
      <c r="H463">
        <v>26049</v>
      </c>
      <c r="I463">
        <v>113</v>
      </c>
      <c r="J463" s="2">
        <v>36526</v>
      </c>
      <c r="K463" s="2" t="str">
        <f t="shared" si="30"/>
        <v xml:space="preserve">Personal </v>
      </c>
      <c r="L463" t="s">
        <v>16</v>
      </c>
      <c r="M463" t="s">
        <v>29</v>
      </c>
      <c r="N463" s="5">
        <v>619.165344</v>
      </c>
      <c r="O463" s="2">
        <v>35619.165344000001</v>
      </c>
      <c r="P463" t="str">
        <f t="shared" si="31"/>
        <v>4 puertas</v>
      </c>
      <c r="Q463" s="5">
        <f t="shared" si="32"/>
        <v>-35619.165344000001</v>
      </c>
    </row>
    <row r="464" spans="1:17" x14ac:dyDescent="0.35">
      <c r="A464" t="s">
        <v>503</v>
      </c>
      <c r="B464" t="s">
        <v>23</v>
      </c>
      <c r="C464" t="str">
        <f>IF(B464="Washington","WA",IF(B464="Arizona","AR",IF(B464="Nevada","NV",IF(B464="Cali","CA",IF(B464="California","CA",IF(B464="Oregon","0R",B464))))))</f>
        <v>NV</v>
      </c>
      <c r="D464" t="str">
        <f t="shared" si="29"/>
        <v>M</v>
      </c>
      <c r="E464" t="s">
        <v>27</v>
      </c>
      <c r="F464" t="s">
        <v>35</v>
      </c>
      <c r="G464" s="4">
        <v>222476.79999999999</v>
      </c>
      <c r="H464">
        <v>0</v>
      </c>
      <c r="I464">
        <v>68</v>
      </c>
      <c r="J464" s="2">
        <v>0</v>
      </c>
      <c r="K464" s="2" t="str">
        <f t="shared" si="30"/>
        <v xml:space="preserve">Personal </v>
      </c>
      <c r="L464" t="s">
        <v>16</v>
      </c>
      <c r="M464" t="s">
        <v>17</v>
      </c>
      <c r="N464" s="5">
        <v>326.39999999999998</v>
      </c>
      <c r="O464" s="2">
        <v>35326.400000000001</v>
      </c>
      <c r="P464" t="str">
        <f t="shared" si="31"/>
        <v>2 puertas</v>
      </c>
      <c r="Q464" s="5">
        <f t="shared" si="32"/>
        <v>-35326.400000000001</v>
      </c>
    </row>
    <row r="465" spans="1:17" x14ac:dyDescent="0.35">
      <c r="A465" t="s">
        <v>504</v>
      </c>
      <c r="B465" t="s">
        <v>19</v>
      </c>
      <c r="C465" t="str">
        <f>IF(B465="Washington","WA",IF(B465="Arizona","AR",IF(B465="Nevada","NV",IF(B465="Cali","CA",IF(B465="California","CA",IF(B465="Oregon","0R",B465))))))</f>
        <v>AR</v>
      </c>
      <c r="D465" t="str">
        <f t="shared" si="29"/>
        <v>M</v>
      </c>
      <c r="E465" t="s">
        <v>27</v>
      </c>
      <c r="F465" t="s">
        <v>80</v>
      </c>
      <c r="G465" s="4">
        <v>804280.38</v>
      </c>
      <c r="H465">
        <v>55411</v>
      </c>
      <c r="I465">
        <v>100</v>
      </c>
      <c r="J465" s="2">
        <v>0</v>
      </c>
      <c r="K465" s="2" t="str">
        <f t="shared" si="30"/>
        <v xml:space="preserve">Personal </v>
      </c>
      <c r="L465" t="s">
        <v>16</v>
      </c>
      <c r="M465" t="s">
        <v>78</v>
      </c>
      <c r="N465" s="5">
        <v>259.561195</v>
      </c>
      <c r="O465" s="2">
        <v>35259.561195000002</v>
      </c>
      <c r="P465" t="str">
        <f t="shared" si="31"/>
        <v>2 puertas</v>
      </c>
      <c r="Q465" s="5">
        <f t="shared" si="32"/>
        <v>-35259.561195000002</v>
      </c>
    </row>
    <row r="466" spans="1:17" x14ac:dyDescent="0.35">
      <c r="A466" t="s">
        <v>505</v>
      </c>
      <c r="B466" t="s">
        <v>33</v>
      </c>
      <c r="C466" t="str">
        <f>IF(B466="Washington","WA",IF(B466="Arizona","AR",IF(B466="Nevada","NV",IF(B466="Cali","CA",IF(B466="California","CA",IF(B466="Oregon","0R",B466))))))</f>
        <v>0R</v>
      </c>
      <c r="D466" t="str">
        <f t="shared" si="29"/>
        <v>M</v>
      </c>
      <c r="E466" t="s">
        <v>27</v>
      </c>
      <c r="F466" t="s">
        <v>35</v>
      </c>
      <c r="G466" s="4">
        <v>255443.71</v>
      </c>
      <c r="H466">
        <v>12459</v>
      </c>
      <c r="I466">
        <v>70</v>
      </c>
      <c r="J466" s="2">
        <v>0</v>
      </c>
      <c r="K466" s="2" t="str">
        <f t="shared" si="30"/>
        <v xml:space="preserve">Personal </v>
      </c>
      <c r="L466" t="s">
        <v>16</v>
      </c>
      <c r="M466" t="s">
        <v>17</v>
      </c>
      <c r="N466" s="5">
        <v>336</v>
      </c>
      <c r="O466" s="2">
        <v>35336</v>
      </c>
      <c r="P466" t="str">
        <f t="shared" si="31"/>
        <v>2 puertas</v>
      </c>
      <c r="Q466" s="5">
        <f t="shared" si="32"/>
        <v>-35336</v>
      </c>
    </row>
    <row r="467" spans="1:17" x14ac:dyDescent="0.35">
      <c r="A467" t="s">
        <v>506</v>
      </c>
      <c r="B467" t="s">
        <v>33</v>
      </c>
      <c r="C467" t="str">
        <f>IF(B467="Washington","WA",IF(B467="Arizona","AR",IF(B467="Nevada","NV",IF(B467="Cali","CA",IF(B467="California","CA",IF(B467="Oregon","0R",B467))))))</f>
        <v>0R</v>
      </c>
      <c r="D467" t="str">
        <f t="shared" si="29"/>
        <v>M</v>
      </c>
      <c r="E467" t="s">
        <v>27</v>
      </c>
      <c r="F467" t="s">
        <v>21</v>
      </c>
      <c r="G467" s="4">
        <v>1807394</v>
      </c>
      <c r="H467">
        <v>64620</v>
      </c>
      <c r="I467">
        <v>76</v>
      </c>
      <c r="J467" s="2">
        <v>36526</v>
      </c>
      <c r="K467" s="2" t="str">
        <f t="shared" si="30"/>
        <v xml:space="preserve">Personal </v>
      </c>
      <c r="L467" t="s">
        <v>16</v>
      </c>
      <c r="M467" t="s">
        <v>24</v>
      </c>
      <c r="N467" s="5">
        <v>364.8</v>
      </c>
      <c r="O467" s="2">
        <v>35364.800000000003</v>
      </c>
      <c r="P467" t="str">
        <f t="shared" si="31"/>
        <v>2 puertas</v>
      </c>
      <c r="Q467" s="5">
        <f t="shared" si="32"/>
        <v>-35364.800000000003</v>
      </c>
    </row>
    <row r="468" spans="1:17" x14ac:dyDescent="0.35">
      <c r="A468" t="s">
        <v>507</v>
      </c>
      <c r="B468" t="s">
        <v>26</v>
      </c>
      <c r="C468" t="str">
        <f>IF(B468="Washington","WA",IF(B468="Arizona","AR",IF(B468="Nevada","NV",IF(B468="Cali","CA",IF(B468="California","CA",IF(B468="Oregon","0R",B468))))))</f>
        <v>CA</v>
      </c>
      <c r="D468" t="str">
        <f t="shared" si="29"/>
        <v>M</v>
      </c>
      <c r="E468" t="s">
        <v>27</v>
      </c>
      <c r="F468" t="s">
        <v>21</v>
      </c>
      <c r="G468" s="4">
        <v>243050.66</v>
      </c>
      <c r="H468">
        <v>83140</v>
      </c>
      <c r="I468">
        <v>61</v>
      </c>
      <c r="J468" s="2">
        <v>0</v>
      </c>
      <c r="K468" s="2" t="str">
        <f t="shared" si="30"/>
        <v>Corporate</v>
      </c>
      <c r="L468" t="s">
        <v>28</v>
      </c>
      <c r="M468" t="s">
        <v>17</v>
      </c>
      <c r="N468" s="5">
        <v>179.161843</v>
      </c>
      <c r="O468" s="2">
        <v>35179.161843000002</v>
      </c>
      <c r="P468" t="str">
        <f t="shared" si="31"/>
        <v>2 puertas</v>
      </c>
      <c r="Q468" s="5">
        <f t="shared" si="32"/>
        <v>-35179.161843000002</v>
      </c>
    </row>
    <row r="469" spans="1:17" x14ac:dyDescent="0.35">
      <c r="A469" t="s">
        <v>508</v>
      </c>
      <c r="B469" t="s">
        <v>33</v>
      </c>
      <c r="C469" t="str">
        <f>IF(B469="Washington","WA",IF(B469="Arizona","AR",IF(B469="Nevada","NV",IF(B469="Cali","CA",IF(B469="California","CA",IF(B469="Oregon","0R",B469))))))</f>
        <v>0R</v>
      </c>
      <c r="D469" t="str">
        <f t="shared" si="29"/>
        <v>F</v>
      </c>
      <c r="E469" t="s">
        <v>20</v>
      </c>
      <c r="F469" t="s">
        <v>21</v>
      </c>
      <c r="G469" s="4">
        <v>316765.84000000003</v>
      </c>
      <c r="H469">
        <v>0</v>
      </c>
      <c r="I469">
        <v>92</v>
      </c>
      <c r="J469" s="2">
        <v>0</v>
      </c>
      <c r="K469" s="2" t="str">
        <f t="shared" si="30"/>
        <v>Corporate</v>
      </c>
      <c r="L469" t="s">
        <v>28</v>
      </c>
      <c r="M469" t="s">
        <v>17</v>
      </c>
      <c r="N469" s="5">
        <v>662.4</v>
      </c>
      <c r="O469" s="2">
        <v>35662.400000000001</v>
      </c>
      <c r="P469" t="str">
        <f t="shared" si="31"/>
        <v>2 puertas</v>
      </c>
      <c r="Q469" s="5">
        <f t="shared" si="32"/>
        <v>-35662.400000000001</v>
      </c>
    </row>
    <row r="470" spans="1:17" x14ac:dyDescent="0.35">
      <c r="A470" t="s">
        <v>509</v>
      </c>
      <c r="B470" t="s">
        <v>19</v>
      </c>
      <c r="C470" t="str">
        <f>IF(B470="Washington","WA",IF(B470="Arizona","AR",IF(B470="Nevada","NV",IF(B470="Cali","CA",IF(B470="California","CA",IF(B470="Oregon","0R",B470))))))</f>
        <v>AR</v>
      </c>
      <c r="D470" t="str">
        <f t="shared" si="29"/>
        <v>F</v>
      </c>
      <c r="E470" t="s">
        <v>20</v>
      </c>
      <c r="F470" t="s">
        <v>21</v>
      </c>
      <c r="G470" s="4">
        <v>546560.4</v>
      </c>
      <c r="H470">
        <v>54422</v>
      </c>
      <c r="I470">
        <v>68</v>
      </c>
      <c r="J470" s="2">
        <v>0</v>
      </c>
      <c r="K470" s="2" t="str">
        <f t="shared" si="30"/>
        <v>Corporate</v>
      </c>
      <c r="L470" t="s">
        <v>28</v>
      </c>
      <c r="M470" t="s">
        <v>17</v>
      </c>
      <c r="N470" s="5">
        <v>75.501852</v>
      </c>
      <c r="O470" s="2">
        <v>35075.501852000001</v>
      </c>
      <c r="P470" t="str">
        <f t="shared" si="31"/>
        <v>2 puertas</v>
      </c>
      <c r="Q470" s="5">
        <f t="shared" si="32"/>
        <v>-35075.501852000001</v>
      </c>
    </row>
    <row r="471" spans="1:17" x14ac:dyDescent="0.35">
      <c r="A471" t="s">
        <v>510</v>
      </c>
      <c r="B471" t="s">
        <v>26</v>
      </c>
      <c r="C471" t="str">
        <f>IF(B471="Washington","WA",IF(B471="Arizona","AR",IF(B471="Nevada","NV",IF(B471="Cali","CA",IF(B471="California","CA",IF(B471="Oregon","0R",B471))))))</f>
        <v>CA</v>
      </c>
      <c r="D471" t="str">
        <f t="shared" si="29"/>
        <v>M</v>
      </c>
      <c r="E471" t="s">
        <v>27</v>
      </c>
      <c r="F471" t="s">
        <v>35</v>
      </c>
      <c r="G471" s="4">
        <v>1035751.42</v>
      </c>
      <c r="H471">
        <v>68309</v>
      </c>
      <c r="I471">
        <v>131</v>
      </c>
      <c r="J471" s="2">
        <v>0</v>
      </c>
      <c r="K471" s="2" t="str">
        <f t="shared" si="30"/>
        <v>Corporate</v>
      </c>
      <c r="L471" t="s">
        <v>28</v>
      </c>
      <c r="M471" t="s">
        <v>29</v>
      </c>
      <c r="N471" s="5">
        <v>306.98359599999998</v>
      </c>
      <c r="O471" s="2">
        <v>35306.983595999998</v>
      </c>
      <c r="P471" t="str">
        <f t="shared" si="31"/>
        <v>4 puertas</v>
      </c>
      <c r="Q471" s="5">
        <f t="shared" si="32"/>
        <v>-35306.983595999998</v>
      </c>
    </row>
    <row r="472" spans="1:17" x14ac:dyDescent="0.35">
      <c r="A472" t="s">
        <v>511</v>
      </c>
      <c r="B472" t="s">
        <v>26</v>
      </c>
      <c r="C472" t="str">
        <f>IF(B472="Washington","WA",IF(B472="Arizona","AR",IF(B472="Nevada","NV",IF(B472="Cali","CA",IF(B472="California","CA",IF(B472="Oregon","0R",B472))))))</f>
        <v>CA</v>
      </c>
      <c r="D472" t="str">
        <f t="shared" si="29"/>
        <v>M</v>
      </c>
      <c r="E472" t="s">
        <v>27</v>
      </c>
      <c r="F472" t="s">
        <v>31</v>
      </c>
      <c r="G472" s="4">
        <v>253781.39</v>
      </c>
      <c r="H472">
        <v>56621</v>
      </c>
      <c r="I472">
        <v>65</v>
      </c>
      <c r="J472" s="2">
        <v>36557</v>
      </c>
      <c r="K472" s="2" t="str">
        <f t="shared" si="30"/>
        <v xml:space="preserve">Personal </v>
      </c>
      <c r="L472" t="s">
        <v>16</v>
      </c>
      <c r="M472" t="s">
        <v>17</v>
      </c>
      <c r="N472" s="5">
        <v>84.026848000000001</v>
      </c>
      <c r="O472" s="2">
        <v>35084.026848000001</v>
      </c>
      <c r="P472" t="str">
        <f t="shared" si="31"/>
        <v>2 puertas</v>
      </c>
      <c r="Q472" s="5">
        <f t="shared" si="32"/>
        <v>-35084.026848000001</v>
      </c>
    </row>
    <row r="473" spans="1:17" x14ac:dyDescent="0.35">
      <c r="A473" t="s">
        <v>512</v>
      </c>
      <c r="B473" t="s">
        <v>19</v>
      </c>
      <c r="C473" t="str">
        <f>IF(B473="Washington","WA",IF(B473="Arizona","AR",IF(B473="Nevada","NV",IF(B473="Cali","CA",IF(B473="California","CA",IF(B473="Oregon","0R",B473))))))</f>
        <v>AR</v>
      </c>
      <c r="D473" t="str">
        <f t="shared" si="29"/>
        <v>F</v>
      </c>
      <c r="E473" t="s">
        <v>20</v>
      </c>
      <c r="F473" t="s">
        <v>35</v>
      </c>
      <c r="G473" s="4">
        <v>282194.71999999997</v>
      </c>
      <c r="H473">
        <v>38977</v>
      </c>
      <c r="I473">
        <v>70</v>
      </c>
      <c r="J473" s="2">
        <v>0</v>
      </c>
      <c r="K473" s="2" t="str">
        <f>LEFT(L473,8)</f>
        <v xml:space="preserve">Special </v>
      </c>
      <c r="L473" t="s">
        <v>39</v>
      </c>
      <c r="M473" t="s">
        <v>17</v>
      </c>
      <c r="N473" s="5">
        <v>139.489926</v>
      </c>
      <c r="O473" s="2">
        <v>35139.489926000002</v>
      </c>
      <c r="P473" t="str">
        <f t="shared" si="31"/>
        <v>2 puertas</v>
      </c>
      <c r="Q473" s="5">
        <f t="shared" si="32"/>
        <v>-35139.489926000002</v>
      </c>
    </row>
    <row r="474" spans="1:17" x14ac:dyDescent="0.35">
      <c r="A474" t="s">
        <v>513</v>
      </c>
      <c r="B474" t="s">
        <v>61</v>
      </c>
      <c r="C474" t="str">
        <f>IF(B474="Washington","WA",IF(B474="Arizona","AR",IF(B474="Nevada","NV",IF(B474="Cali","CA",IF(B474="California","CA",IF(B474="Oregon","0R",B474))))))</f>
        <v>AZ</v>
      </c>
      <c r="D474" t="str">
        <f t="shared" si="29"/>
        <v>M</v>
      </c>
      <c r="E474" t="s">
        <v>27</v>
      </c>
      <c r="F474" t="s">
        <v>21</v>
      </c>
      <c r="G474" s="4">
        <v>775712.81</v>
      </c>
      <c r="H474">
        <v>0</v>
      </c>
      <c r="I474">
        <v>111</v>
      </c>
      <c r="J474" s="2">
        <v>0</v>
      </c>
      <c r="K474" s="2" t="str">
        <f t="shared" si="30"/>
        <v>Corporate</v>
      </c>
      <c r="L474" t="s">
        <v>28</v>
      </c>
      <c r="M474" t="s">
        <v>24</v>
      </c>
      <c r="N474" s="5">
        <v>607.44590000000005</v>
      </c>
      <c r="O474" s="2">
        <v>35607.445899999999</v>
      </c>
      <c r="P474" t="str">
        <f t="shared" si="31"/>
        <v>2 puertas</v>
      </c>
      <c r="Q474" s="5">
        <f t="shared" si="32"/>
        <v>-35607.445899999999</v>
      </c>
    </row>
    <row r="475" spans="1:17" x14ac:dyDescent="0.35">
      <c r="A475" t="s">
        <v>514</v>
      </c>
      <c r="B475" t="s">
        <v>61</v>
      </c>
      <c r="C475" t="str">
        <f>IF(B475="Washington","WA",IF(B475="Arizona","AR",IF(B475="Nevada","NV",IF(B475="Cali","CA",IF(B475="California","CA",IF(B475="Oregon","0R",B475))))))</f>
        <v>AZ</v>
      </c>
      <c r="D475" t="str">
        <f t="shared" si="29"/>
        <v>M</v>
      </c>
      <c r="E475" t="s">
        <v>27</v>
      </c>
      <c r="F475" t="s">
        <v>31</v>
      </c>
      <c r="G475" s="4">
        <v>407913.27</v>
      </c>
      <c r="H475">
        <v>0</v>
      </c>
      <c r="I475">
        <v>114</v>
      </c>
      <c r="J475" s="2">
        <v>0</v>
      </c>
      <c r="K475" s="2" t="str">
        <f t="shared" si="30"/>
        <v>Corporate</v>
      </c>
      <c r="L475" t="s">
        <v>28</v>
      </c>
      <c r="M475" t="s">
        <v>24</v>
      </c>
      <c r="N475" s="5">
        <v>631.12437199999999</v>
      </c>
      <c r="O475" s="2">
        <v>35631.124371999998</v>
      </c>
      <c r="P475" t="str">
        <f t="shared" si="31"/>
        <v>2 puertas</v>
      </c>
      <c r="Q475" s="5">
        <f t="shared" si="32"/>
        <v>-35631.124371999998</v>
      </c>
    </row>
    <row r="476" spans="1:17" x14ac:dyDescent="0.35">
      <c r="A476" t="s">
        <v>515</v>
      </c>
      <c r="B476" t="s">
        <v>61</v>
      </c>
      <c r="C476" t="str">
        <f>IF(B476="Washington","WA",IF(B476="Arizona","AR",IF(B476="Nevada","NV",IF(B476="Cali","CA",IF(B476="California","CA",IF(B476="Oregon","0R",B476))))))</f>
        <v>AZ</v>
      </c>
      <c r="D476" t="str">
        <f t="shared" si="29"/>
        <v>F</v>
      </c>
      <c r="E476" t="s">
        <v>20</v>
      </c>
      <c r="F476" t="s">
        <v>35</v>
      </c>
      <c r="G476" s="4">
        <v>595554.46</v>
      </c>
      <c r="H476">
        <v>0</v>
      </c>
      <c r="I476">
        <v>83</v>
      </c>
      <c r="J476" s="2">
        <v>0</v>
      </c>
      <c r="K476" s="2" t="str">
        <f t="shared" si="30"/>
        <v xml:space="preserve">Personal </v>
      </c>
      <c r="L476" t="s">
        <v>16</v>
      </c>
      <c r="M476" t="s">
        <v>17</v>
      </c>
      <c r="N476" s="5">
        <v>628.02349400000003</v>
      </c>
      <c r="O476" s="2">
        <v>35628.023494000001</v>
      </c>
      <c r="P476" t="str">
        <f t="shared" si="31"/>
        <v>2 puertas</v>
      </c>
      <c r="Q476" s="5">
        <f t="shared" si="32"/>
        <v>-35628.023494000001</v>
      </c>
    </row>
    <row r="477" spans="1:17" x14ac:dyDescent="0.35">
      <c r="A477" t="s">
        <v>516</v>
      </c>
      <c r="B477" t="s">
        <v>33</v>
      </c>
      <c r="C477" t="str">
        <f>IF(B477="Washington","WA",IF(B477="Arizona","AR",IF(B477="Nevada","NV",IF(B477="Cali","CA",IF(B477="California","CA",IF(B477="Oregon","0R",B477))))))</f>
        <v>0R</v>
      </c>
      <c r="D477" t="str">
        <f t="shared" si="29"/>
        <v>F</v>
      </c>
      <c r="E477" t="s">
        <v>20</v>
      </c>
      <c r="F477" t="s">
        <v>21</v>
      </c>
      <c r="G477" s="4">
        <v>1415861.36</v>
      </c>
      <c r="H477">
        <v>83235</v>
      </c>
      <c r="I477">
        <v>70</v>
      </c>
      <c r="J477" s="2">
        <v>0</v>
      </c>
      <c r="K477" s="2" t="str">
        <f t="shared" si="30"/>
        <v xml:space="preserve">Personal </v>
      </c>
      <c r="L477" t="s">
        <v>16</v>
      </c>
      <c r="M477" t="s">
        <v>24</v>
      </c>
      <c r="N477" s="5">
        <v>336</v>
      </c>
      <c r="O477" s="2">
        <v>35336</v>
      </c>
      <c r="P477" t="str">
        <f t="shared" si="31"/>
        <v>2 puertas</v>
      </c>
      <c r="Q477" s="5">
        <f t="shared" si="32"/>
        <v>-35336</v>
      </c>
    </row>
    <row r="478" spans="1:17" x14ac:dyDescent="0.35">
      <c r="A478" t="s">
        <v>517</v>
      </c>
      <c r="B478" t="s">
        <v>23</v>
      </c>
      <c r="C478" t="str">
        <f>IF(B478="Washington","WA",IF(B478="Arizona","AR",IF(B478="Nevada","NV",IF(B478="Cali","CA",IF(B478="California","CA",IF(B478="Oregon","0R",B478))))))</f>
        <v>NV</v>
      </c>
      <c r="D478" t="str">
        <f t="shared" si="29"/>
        <v>M</v>
      </c>
      <c r="E478" t="s">
        <v>27</v>
      </c>
      <c r="F478" t="s">
        <v>35</v>
      </c>
      <c r="G478" s="4">
        <v>848723.8</v>
      </c>
      <c r="H478">
        <v>0</v>
      </c>
      <c r="I478">
        <v>74</v>
      </c>
      <c r="J478" s="2">
        <v>0</v>
      </c>
      <c r="K478" s="2" t="str">
        <f t="shared" si="30"/>
        <v xml:space="preserve">Personal </v>
      </c>
      <c r="L478" t="s">
        <v>16</v>
      </c>
      <c r="M478" t="s">
        <v>24</v>
      </c>
      <c r="N478" s="5">
        <v>426.655599</v>
      </c>
      <c r="O478" s="2">
        <v>35426.655598999998</v>
      </c>
      <c r="P478" t="str">
        <f t="shared" si="31"/>
        <v>2 puertas</v>
      </c>
      <c r="Q478" s="5">
        <f t="shared" si="32"/>
        <v>-35426.655598999998</v>
      </c>
    </row>
    <row r="479" spans="1:17" x14ac:dyDescent="0.35">
      <c r="A479" t="s">
        <v>518</v>
      </c>
      <c r="B479" t="s">
        <v>61</v>
      </c>
      <c r="C479" t="str">
        <f>IF(B479="Washington","WA",IF(B479="Arizona","AR",IF(B479="Nevada","NV",IF(B479="Cali","CA",IF(B479="California","CA",IF(B479="Oregon","0R",B479))))))</f>
        <v>AZ</v>
      </c>
      <c r="D479" t="str">
        <f t="shared" si="29"/>
        <v>M</v>
      </c>
      <c r="E479" t="s">
        <v>27</v>
      </c>
      <c r="F479" t="s">
        <v>35</v>
      </c>
      <c r="G479" s="4">
        <v>628547.68999999994</v>
      </c>
      <c r="H479">
        <v>32390</v>
      </c>
      <c r="I479">
        <v>80</v>
      </c>
      <c r="J479" s="2">
        <v>0</v>
      </c>
      <c r="K479" s="2" t="str">
        <f t="shared" si="30"/>
        <v xml:space="preserve">Personal </v>
      </c>
      <c r="L479" t="s">
        <v>16</v>
      </c>
      <c r="M479" t="s">
        <v>17</v>
      </c>
      <c r="N479" s="5">
        <v>91.417923000000002</v>
      </c>
      <c r="O479" s="2">
        <v>35091.417923000001</v>
      </c>
      <c r="P479" t="str">
        <f t="shared" si="31"/>
        <v>2 puertas</v>
      </c>
      <c r="Q479" s="5">
        <f t="shared" si="32"/>
        <v>-35091.417923000001</v>
      </c>
    </row>
    <row r="480" spans="1:17" x14ac:dyDescent="0.35">
      <c r="A480" t="s">
        <v>519</v>
      </c>
      <c r="B480" t="s">
        <v>33</v>
      </c>
      <c r="C480" t="str">
        <f>IF(B480="Washington","WA",IF(B480="Arizona","AR",IF(B480="Nevada","NV",IF(B480="Cali","CA",IF(B480="California","CA",IF(B480="Oregon","0R",B480))))))</f>
        <v>0R</v>
      </c>
      <c r="D480" t="str">
        <f t="shared" si="29"/>
        <v>F</v>
      </c>
      <c r="E480" t="s">
        <v>20</v>
      </c>
      <c r="F480" t="s">
        <v>31</v>
      </c>
      <c r="G480" s="4">
        <v>1147348.1499999999</v>
      </c>
      <c r="H480">
        <v>66538</v>
      </c>
      <c r="I480">
        <v>95</v>
      </c>
      <c r="J480" s="2">
        <v>0</v>
      </c>
      <c r="K480" s="2" t="str">
        <f t="shared" si="30"/>
        <v xml:space="preserve">Personal </v>
      </c>
      <c r="L480" t="s">
        <v>16</v>
      </c>
      <c r="M480" t="s">
        <v>24</v>
      </c>
      <c r="N480" s="5">
        <v>317.84481199999999</v>
      </c>
      <c r="O480" s="2">
        <v>35317.844812000003</v>
      </c>
      <c r="P480" t="str">
        <f t="shared" si="31"/>
        <v>2 puertas</v>
      </c>
      <c r="Q480" s="5">
        <f t="shared" si="32"/>
        <v>-35317.844812000003</v>
      </c>
    </row>
    <row r="481" spans="1:17" x14ac:dyDescent="0.35">
      <c r="A481" t="s">
        <v>520</v>
      </c>
      <c r="B481" t="s">
        <v>13</v>
      </c>
      <c r="C481" t="str">
        <f>IF(B481="Washington","WA",IF(B481="Arizona","AR",IF(B481="Nevada","NV",IF(B481="Cali","CA",IF(B481="California","CA",IF(B481="Oregon","0R",B481))))))</f>
        <v>WA</v>
      </c>
      <c r="D481" t="str">
        <f t="shared" si="29"/>
        <v>F</v>
      </c>
      <c r="E481" t="s">
        <v>20</v>
      </c>
      <c r="F481" t="s">
        <v>35</v>
      </c>
      <c r="G481" s="4">
        <v>494263.06</v>
      </c>
      <c r="H481">
        <v>23285</v>
      </c>
      <c r="I481">
        <v>65</v>
      </c>
      <c r="J481" s="2">
        <v>0</v>
      </c>
      <c r="K481" s="2" t="str">
        <f t="shared" si="30"/>
        <v xml:space="preserve">Personal </v>
      </c>
      <c r="L481" t="s">
        <v>16</v>
      </c>
      <c r="M481" t="s">
        <v>24</v>
      </c>
      <c r="N481" s="5">
        <v>118.446235</v>
      </c>
      <c r="O481" s="2">
        <v>35118.446235000003</v>
      </c>
      <c r="P481" t="str">
        <f t="shared" si="31"/>
        <v>2 puertas</v>
      </c>
      <c r="Q481" s="5">
        <f t="shared" si="32"/>
        <v>-35118.446235000003</v>
      </c>
    </row>
    <row r="482" spans="1:17" x14ac:dyDescent="0.35">
      <c r="A482" t="s">
        <v>521</v>
      </c>
      <c r="B482" t="s">
        <v>33</v>
      </c>
      <c r="C482" t="str">
        <f>IF(B482="Washington","WA",IF(B482="Arizona","AR",IF(B482="Nevada","NV",IF(B482="Cali","CA",IF(B482="California","CA",IF(B482="Oregon","0R",B482))))))</f>
        <v>0R</v>
      </c>
      <c r="D482" t="str">
        <f t="shared" si="29"/>
        <v>M</v>
      </c>
      <c r="E482" t="s">
        <v>27</v>
      </c>
      <c r="F482" t="s">
        <v>21</v>
      </c>
      <c r="G482" s="4">
        <v>2359468.02</v>
      </c>
      <c r="H482">
        <v>76358</v>
      </c>
      <c r="I482">
        <v>66</v>
      </c>
      <c r="J482" s="2">
        <v>0</v>
      </c>
      <c r="K482" s="2" t="str">
        <f t="shared" si="30"/>
        <v xml:space="preserve">Personal </v>
      </c>
      <c r="L482" t="s">
        <v>16</v>
      </c>
      <c r="M482" t="s">
        <v>17</v>
      </c>
      <c r="N482" s="5">
        <v>86.461582000000007</v>
      </c>
      <c r="O482" s="2">
        <v>35086.461582000004</v>
      </c>
      <c r="P482" t="str">
        <f t="shared" si="31"/>
        <v>2 puertas</v>
      </c>
      <c r="Q482" s="5">
        <f t="shared" si="32"/>
        <v>-35086.461582000004</v>
      </c>
    </row>
    <row r="483" spans="1:17" x14ac:dyDescent="0.35">
      <c r="A483" t="s">
        <v>522</v>
      </c>
      <c r="B483" t="s">
        <v>13</v>
      </c>
      <c r="C483" t="str">
        <f>IF(B483="Washington","WA",IF(B483="Arizona","AR",IF(B483="Nevada","NV",IF(B483="Cali","CA",IF(B483="California","CA",IF(B483="Oregon","0R",B483))))))</f>
        <v>WA</v>
      </c>
      <c r="D483" t="str">
        <f t="shared" si="29"/>
        <v>M</v>
      </c>
      <c r="E483" t="s">
        <v>27</v>
      </c>
      <c r="F483" t="s">
        <v>15</v>
      </c>
      <c r="G483" s="4">
        <v>257250.66</v>
      </c>
      <c r="H483">
        <v>21104</v>
      </c>
      <c r="I483">
        <v>66</v>
      </c>
      <c r="J483" s="2">
        <v>0</v>
      </c>
      <c r="K483" s="2" t="str">
        <f t="shared" si="30"/>
        <v xml:space="preserve">Personal </v>
      </c>
      <c r="L483" t="s">
        <v>16</v>
      </c>
      <c r="M483" t="s">
        <v>17</v>
      </c>
      <c r="N483" s="5">
        <v>118.45497400000001</v>
      </c>
      <c r="O483" s="2">
        <v>35118.454974</v>
      </c>
      <c r="P483" t="str">
        <f t="shared" si="31"/>
        <v>2 puertas</v>
      </c>
      <c r="Q483" s="5">
        <f t="shared" si="32"/>
        <v>-35118.454974</v>
      </c>
    </row>
    <row r="484" spans="1:17" x14ac:dyDescent="0.35">
      <c r="A484" t="s">
        <v>523</v>
      </c>
      <c r="B484" t="s">
        <v>61</v>
      </c>
      <c r="C484" t="str">
        <f>IF(B484="Washington","WA",IF(B484="Arizona","AR",IF(B484="Nevada","NV",IF(B484="Cali","CA",IF(B484="California","CA",IF(B484="Oregon","0R",B484))))))</f>
        <v>AZ</v>
      </c>
      <c r="D484" t="str">
        <f t="shared" si="29"/>
        <v>F</v>
      </c>
      <c r="E484" t="s">
        <v>20</v>
      </c>
      <c r="F484" t="s">
        <v>35</v>
      </c>
      <c r="G484" s="4">
        <v>538089.86</v>
      </c>
      <c r="H484">
        <v>55350</v>
      </c>
      <c r="I484">
        <v>67</v>
      </c>
      <c r="J484" s="2">
        <v>0</v>
      </c>
      <c r="K484" s="2" t="str">
        <f t="shared" si="30"/>
        <v xml:space="preserve">Personal </v>
      </c>
      <c r="L484" t="s">
        <v>16</v>
      </c>
      <c r="M484" t="s">
        <v>17</v>
      </c>
      <c r="N484" s="5">
        <v>321.60000000000002</v>
      </c>
      <c r="O484" s="2">
        <v>35321.599999999999</v>
      </c>
      <c r="P484" t="str">
        <f t="shared" si="31"/>
        <v>2 puertas</v>
      </c>
      <c r="Q484" s="5">
        <f t="shared" si="32"/>
        <v>-35321.599999999999</v>
      </c>
    </row>
    <row r="485" spans="1:17" x14ac:dyDescent="0.35">
      <c r="A485" t="s">
        <v>524</v>
      </c>
      <c r="B485" t="s">
        <v>26</v>
      </c>
      <c r="C485" t="str">
        <f>IF(B485="Washington","WA",IF(B485="Arizona","AR",IF(B485="Nevada","NV",IF(B485="Cali","CA",IF(B485="California","CA",IF(B485="Oregon","0R",B485))))))</f>
        <v>CA</v>
      </c>
      <c r="D485" t="str">
        <f t="shared" si="29"/>
        <v>F</v>
      </c>
      <c r="E485" t="s">
        <v>20</v>
      </c>
      <c r="F485" t="s">
        <v>35</v>
      </c>
      <c r="G485" s="4">
        <v>477055.09</v>
      </c>
      <c r="H485">
        <v>12964</v>
      </c>
      <c r="I485">
        <v>65</v>
      </c>
      <c r="J485" s="2">
        <v>0</v>
      </c>
      <c r="K485" s="2" t="str">
        <f t="shared" si="30"/>
        <v xml:space="preserve">Personal </v>
      </c>
      <c r="L485" t="s">
        <v>16</v>
      </c>
      <c r="M485" t="s">
        <v>24</v>
      </c>
      <c r="N485" s="5">
        <v>362.77454499999999</v>
      </c>
      <c r="O485" s="2">
        <v>35362.774545</v>
      </c>
      <c r="P485" t="str">
        <f t="shared" si="31"/>
        <v>2 puertas</v>
      </c>
      <c r="Q485" s="5">
        <f t="shared" si="32"/>
        <v>-35362.774545</v>
      </c>
    </row>
    <row r="486" spans="1:17" x14ac:dyDescent="0.35">
      <c r="A486" t="s">
        <v>525</v>
      </c>
      <c r="B486" t="s">
        <v>61</v>
      </c>
      <c r="C486" t="str">
        <f>IF(B486="Washington","WA",IF(B486="Arizona","AR",IF(B486="Nevada","NV",IF(B486="Cali","CA",IF(B486="California","CA",IF(B486="Oregon","0R",B486))))))</f>
        <v>AZ</v>
      </c>
      <c r="D486" t="str">
        <f t="shared" si="29"/>
        <v>F</v>
      </c>
      <c r="E486" t="s">
        <v>20</v>
      </c>
      <c r="F486" t="s">
        <v>15</v>
      </c>
      <c r="G486" s="4">
        <v>675665.14</v>
      </c>
      <c r="H486">
        <v>33288</v>
      </c>
      <c r="I486">
        <v>86</v>
      </c>
      <c r="J486" s="2">
        <v>36557</v>
      </c>
      <c r="K486" s="2" t="str">
        <f t="shared" si="30"/>
        <v xml:space="preserve">Personal </v>
      </c>
      <c r="L486" t="s">
        <v>16</v>
      </c>
      <c r="M486" t="s">
        <v>17</v>
      </c>
      <c r="N486" s="5">
        <v>221.85618400000001</v>
      </c>
      <c r="O486" s="2">
        <v>35221.856183999997</v>
      </c>
      <c r="P486" t="str">
        <f t="shared" si="31"/>
        <v>2 puertas</v>
      </c>
      <c r="Q486" s="5">
        <f t="shared" si="32"/>
        <v>-35221.856183999997</v>
      </c>
    </row>
    <row r="487" spans="1:17" x14ac:dyDescent="0.35">
      <c r="A487" t="s">
        <v>526</v>
      </c>
      <c r="B487" t="s">
        <v>61</v>
      </c>
      <c r="C487" t="str">
        <f>IF(B487="Washington","WA",IF(B487="Arizona","AR",IF(B487="Nevada","NV",IF(B487="Cali","CA",IF(B487="California","CA",IF(B487="Oregon","0R",B487))))))</f>
        <v>AZ</v>
      </c>
      <c r="D487" t="str">
        <f t="shared" si="29"/>
        <v>F</v>
      </c>
      <c r="E487" t="s">
        <v>20</v>
      </c>
      <c r="F487" t="s">
        <v>35</v>
      </c>
      <c r="G487" s="4">
        <v>593601.18000000005</v>
      </c>
      <c r="H487">
        <v>0</v>
      </c>
      <c r="I487">
        <v>84</v>
      </c>
      <c r="J487" s="2">
        <v>0</v>
      </c>
      <c r="K487" s="2" t="str">
        <f t="shared" si="30"/>
        <v xml:space="preserve">Personal </v>
      </c>
      <c r="L487" t="s">
        <v>16</v>
      </c>
      <c r="M487" t="s">
        <v>17</v>
      </c>
      <c r="N487" s="5">
        <v>980.16908100000001</v>
      </c>
      <c r="O487" s="2">
        <v>35980.169081</v>
      </c>
      <c r="P487" t="str">
        <f t="shared" si="31"/>
        <v>2 puertas</v>
      </c>
      <c r="Q487" s="5">
        <f t="shared" si="32"/>
        <v>-35980.169081</v>
      </c>
    </row>
    <row r="488" spans="1:17" x14ac:dyDescent="0.35">
      <c r="A488" t="s">
        <v>527</v>
      </c>
      <c r="B488" t="s">
        <v>61</v>
      </c>
      <c r="C488" t="str">
        <f>IF(B488="Washington","WA",IF(B488="Arizona","AR",IF(B488="Nevada","NV",IF(B488="Cali","CA",IF(B488="California","CA",IF(B488="Oregon","0R",B488))))))</f>
        <v>AZ</v>
      </c>
      <c r="D488" t="str">
        <f t="shared" si="29"/>
        <v>F</v>
      </c>
      <c r="E488" t="s">
        <v>20</v>
      </c>
      <c r="F488" t="s">
        <v>21</v>
      </c>
      <c r="G488" s="4">
        <v>357076.05</v>
      </c>
      <c r="H488">
        <v>56168</v>
      </c>
      <c r="I488">
        <v>88</v>
      </c>
      <c r="J488" s="2">
        <v>0</v>
      </c>
      <c r="K488" s="2" t="str">
        <f t="shared" si="30"/>
        <v xml:space="preserve">Personal </v>
      </c>
      <c r="L488" t="s">
        <v>16</v>
      </c>
      <c r="M488" t="s">
        <v>17</v>
      </c>
      <c r="N488" s="5">
        <v>614.67590600000005</v>
      </c>
      <c r="O488" s="2">
        <v>35614.675905999997</v>
      </c>
      <c r="P488" t="str">
        <f t="shared" si="31"/>
        <v>2 puertas</v>
      </c>
      <c r="Q488" s="5">
        <f t="shared" si="32"/>
        <v>-35614.675905999997</v>
      </c>
    </row>
    <row r="489" spans="1:17" x14ac:dyDescent="0.35">
      <c r="A489" t="s">
        <v>528</v>
      </c>
      <c r="B489" t="s">
        <v>26</v>
      </c>
      <c r="C489" t="str">
        <f>IF(B489="Washington","WA",IF(B489="Arizona","AR",IF(B489="Nevada","NV",IF(B489="Cali","CA",IF(B489="California","CA",IF(B489="Oregon","0R",B489))))))</f>
        <v>CA</v>
      </c>
      <c r="D489" t="str">
        <f t="shared" si="29"/>
        <v>M</v>
      </c>
      <c r="E489" t="s">
        <v>27</v>
      </c>
      <c r="F489" t="s">
        <v>35</v>
      </c>
      <c r="G489" s="4">
        <v>601996.05000000005</v>
      </c>
      <c r="H489">
        <v>0</v>
      </c>
      <c r="I489">
        <v>92</v>
      </c>
      <c r="J489" s="2">
        <v>0</v>
      </c>
      <c r="K489" s="2" t="str">
        <f t="shared" si="30"/>
        <v xml:space="preserve">Personal </v>
      </c>
      <c r="L489" t="s">
        <v>16</v>
      </c>
      <c r="M489" t="s">
        <v>17</v>
      </c>
      <c r="N489" s="5">
        <v>662.4</v>
      </c>
      <c r="O489" s="2">
        <v>35662.400000000001</v>
      </c>
      <c r="P489" t="str">
        <f t="shared" si="31"/>
        <v>2 puertas</v>
      </c>
      <c r="Q489" s="5">
        <f t="shared" si="32"/>
        <v>-35662.400000000001</v>
      </c>
    </row>
    <row r="490" spans="1:17" x14ac:dyDescent="0.35">
      <c r="A490" t="s">
        <v>529</v>
      </c>
      <c r="B490" t="s">
        <v>33</v>
      </c>
      <c r="C490" t="str">
        <f>IF(B490="Washington","WA",IF(B490="Arizona","AR",IF(B490="Nevada","NV",IF(B490="Cali","CA",IF(B490="California","CA",IF(B490="Oregon","0R",B490))))))</f>
        <v>0R</v>
      </c>
      <c r="D490" t="str">
        <f t="shared" si="29"/>
        <v>M</v>
      </c>
      <c r="E490" t="s">
        <v>27</v>
      </c>
      <c r="F490" t="s">
        <v>31</v>
      </c>
      <c r="G490" s="4">
        <v>542686.4</v>
      </c>
      <c r="H490">
        <v>23105</v>
      </c>
      <c r="I490">
        <v>69</v>
      </c>
      <c r="J490" s="2">
        <v>0</v>
      </c>
      <c r="K490" s="2" t="str">
        <f t="shared" si="30"/>
        <v xml:space="preserve">Personal </v>
      </c>
      <c r="L490" t="s">
        <v>16</v>
      </c>
      <c r="M490" t="s">
        <v>24</v>
      </c>
      <c r="N490" s="5">
        <v>331.2</v>
      </c>
      <c r="O490" s="2">
        <v>35331.199999999997</v>
      </c>
      <c r="P490" t="str">
        <f t="shared" si="31"/>
        <v>2 puertas</v>
      </c>
      <c r="Q490" s="5">
        <f t="shared" si="32"/>
        <v>-35331.199999999997</v>
      </c>
    </row>
    <row r="491" spans="1:17" x14ac:dyDescent="0.35">
      <c r="A491" t="s">
        <v>530</v>
      </c>
      <c r="B491" t="s">
        <v>33</v>
      </c>
      <c r="C491" t="str">
        <f>IF(B491="Washington","WA",IF(B491="Arizona","AR",IF(B491="Nevada","NV",IF(B491="Cali","CA",IF(B491="California","CA",IF(B491="Oregon","0R",B491))))))</f>
        <v>0R</v>
      </c>
      <c r="D491" t="str">
        <f t="shared" si="29"/>
        <v>F</v>
      </c>
      <c r="E491" t="s">
        <v>20</v>
      </c>
      <c r="F491" t="s">
        <v>15</v>
      </c>
      <c r="G491" s="4">
        <v>273031.38</v>
      </c>
      <c r="H491">
        <v>36218</v>
      </c>
      <c r="I491">
        <v>68</v>
      </c>
      <c r="J491" s="2">
        <v>0</v>
      </c>
      <c r="K491" s="2" t="str">
        <f t="shared" si="30"/>
        <v xml:space="preserve">Personal </v>
      </c>
      <c r="L491" t="s">
        <v>16</v>
      </c>
      <c r="M491" t="s">
        <v>17</v>
      </c>
      <c r="N491" s="5">
        <v>145.25216800000001</v>
      </c>
      <c r="O491" s="2">
        <v>35145.252167999999</v>
      </c>
      <c r="P491" t="str">
        <f t="shared" si="31"/>
        <v>2 puertas</v>
      </c>
      <c r="Q491" s="5">
        <f t="shared" si="32"/>
        <v>-35145.252167999999</v>
      </c>
    </row>
    <row r="492" spans="1:17" x14ac:dyDescent="0.35">
      <c r="A492" t="s">
        <v>531</v>
      </c>
      <c r="B492" t="s">
        <v>26</v>
      </c>
      <c r="C492" t="str">
        <f>IF(B492="Washington","WA",IF(B492="Arizona","AR",IF(B492="Nevada","NV",IF(B492="Cali","CA",IF(B492="California","CA",IF(B492="Oregon","0R",B492))))))</f>
        <v>CA</v>
      </c>
      <c r="D492" t="str">
        <f t="shared" si="29"/>
        <v>F</v>
      </c>
      <c r="E492" t="s">
        <v>20</v>
      </c>
      <c r="F492" t="s">
        <v>31</v>
      </c>
      <c r="G492" s="4">
        <v>498268.14</v>
      </c>
      <c r="H492">
        <v>52275</v>
      </c>
      <c r="I492">
        <v>62</v>
      </c>
      <c r="J492" s="2">
        <v>0</v>
      </c>
      <c r="K492" s="2" t="str">
        <f t="shared" si="30"/>
        <v>Corporate</v>
      </c>
      <c r="L492" t="s">
        <v>28</v>
      </c>
      <c r="M492" t="s">
        <v>17</v>
      </c>
      <c r="N492" s="5">
        <v>374.24078300000002</v>
      </c>
      <c r="O492" s="2">
        <v>35374.240783000001</v>
      </c>
      <c r="P492" t="str">
        <f t="shared" si="31"/>
        <v>2 puertas</v>
      </c>
      <c r="Q492" s="5">
        <f t="shared" si="32"/>
        <v>-35374.240783000001</v>
      </c>
    </row>
    <row r="493" spans="1:17" x14ac:dyDescent="0.35">
      <c r="A493" t="s">
        <v>532</v>
      </c>
      <c r="B493" t="s">
        <v>33</v>
      </c>
      <c r="C493" t="str">
        <f>IF(B493="Washington","WA",IF(B493="Arizona","AR",IF(B493="Nevada","NV",IF(B493="Cali","CA",IF(B493="California","CA",IF(B493="Oregon","0R",B493))))))</f>
        <v>0R</v>
      </c>
      <c r="D493" t="str">
        <f t="shared" si="29"/>
        <v>F</v>
      </c>
      <c r="E493" t="s">
        <v>20</v>
      </c>
      <c r="F493" t="s">
        <v>35</v>
      </c>
      <c r="G493" s="4">
        <v>876926.68</v>
      </c>
      <c r="H493">
        <v>49665</v>
      </c>
      <c r="I493">
        <v>74</v>
      </c>
      <c r="J493" s="2">
        <v>0</v>
      </c>
      <c r="K493" s="2" t="str">
        <f t="shared" si="30"/>
        <v xml:space="preserve">Personal </v>
      </c>
      <c r="L493" t="s">
        <v>16</v>
      </c>
      <c r="M493" t="s">
        <v>17</v>
      </c>
      <c r="N493" s="5">
        <v>355.2</v>
      </c>
      <c r="O493" s="2">
        <v>35355.199999999997</v>
      </c>
      <c r="P493" t="str">
        <f t="shared" si="31"/>
        <v>2 puertas</v>
      </c>
      <c r="Q493" s="5">
        <f t="shared" si="32"/>
        <v>-35355.199999999997</v>
      </c>
    </row>
    <row r="494" spans="1:17" x14ac:dyDescent="0.35">
      <c r="A494" t="s">
        <v>533</v>
      </c>
      <c r="B494" t="s">
        <v>23</v>
      </c>
      <c r="C494" t="str">
        <f>IF(B494="Washington","WA",IF(B494="Arizona","AR",IF(B494="Nevada","NV",IF(B494="Cali","CA",IF(B494="California","CA",IF(B494="Oregon","0R",B494))))))</f>
        <v>NV</v>
      </c>
      <c r="D494" t="str">
        <f t="shared" si="29"/>
        <v>M</v>
      </c>
      <c r="E494" t="s">
        <v>27</v>
      </c>
      <c r="F494" t="s">
        <v>31</v>
      </c>
      <c r="G494" s="4">
        <v>422061.35</v>
      </c>
      <c r="H494">
        <v>32471</v>
      </c>
      <c r="I494">
        <v>110</v>
      </c>
      <c r="J494" s="2">
        <v>0</v>
      </c>
      <c r="K494" s="2" t="str">
        <f t="shared" si="30"/>
        <v xml:space="preserve">Personal </v>
      </c>
      <c r="L494" t="s">
        <v>16</v>
      </c>
      <c r="M494" t="s">
        <v>24</v>
      </c>
      <c r="N494" s="5">
        <v>528</v>
      </c>
      <c r="O494" s="2">
        <v>35528</v>
      </c>
      <c r="P494" t="str">
        <f t="shared" si="31"/>
        <v>2 puertas</v>
      </c>
      <c r="Q494" s="5">
        <f t="shared" si="32"/>
        <v>-35528</v>
      </c>
    </row>
    <row r="495" spans="1:17" x14ac:dyDescent="0.35">
      <c r="A495" t="s">
        <v>534</v>
      </c>
      <c r="B495" t="s">
        <v>61</v>
      </c>
      <c r="C495" t="str">
        <f>IF(B495="Washington","WA",IF(B495="Arizona","AR",IF(B495="Nevada","NV",IF(B495="Cali","CA",IF(B495="California","CA",IF(B495="Oregon","0R",B495))))))</f>
        <v>AZ</v>
      </c>
      <c r="D495" t="str">
        <f t="shared" si="29"/>
        <v>M</v>
      </c>
      <c r="E495" t="s">
        <v>27</v>
      </c>
      <c r="F495" t="s">
        <v>31</v>
      </c>
      <c r="G495" s="4">
        <v>1153750.51</v>
      </c>
      <c r="H495">
        <v>0</v>
      </c>
      <c r="I495">
        <v>86</v>
      </c>
      <c r="J495" s="2">
        <v>36526</v>
      </c>
      <c r="K495" s="2" t="str">
        <f t="shared" si="30"/>
        <v>Corporate</v>
      </c>
      <c r="L495" t="s">
        <v>28</v>
      </c>
      <c r="M495" t="s">
        <v>24</v>
      </c>
      <c r="N495" s="5">
        <v>619.20000000000005</v>
      </c>
      <c r="O495" s="2">
        <v>35619.199999999997</v>
      </c>
      <c r="P495" t="str">
        <f t="shared" si="31"/>
        <v>2 puertas</v>
      </c>
      <c r="Q495" s="5">
        <f t="shared" si="32"/>
        <v>-35619.199999999997</v>
      </c>
    </row>
    <row r="496" spans="1:17" x14ac:dyDescent="0.35">
      <c r="A496" t="s">
        <v>535</v>
      </c>
      <c r="B496" t="s">
        <v>26</v>
      </c>
      <c r="C496" t="str">
        <f>IF(B496="Washington","WA",IF(B496="Arizona","AR",IF(B496="Nevada","NV",IF(B496="Cali","CA",IF(B496="California","CA",IF(B496="Oregon","0R",B496))))))</f>
        <v>CA</v>
      </c>
      <c r="D496" t="str">
        <f t="shared" si="29"/>
        <v>F</v>
      </c>
      <c r="E496" t="s">
        <v>20</v>
      </c>
      <c r="F496" t="s">
        <v>15</v>
      </c>
      <c r="G496" s="4">
        <v>588718.19999999995</v>
      </c>
      <c r="H496">
        <v>62773</v>
      </c>
      <c r="I496">
        <v>73</v>
      </c>
      <c r="J496" s="2">
        <v>0</v>
      </c>
      <c r="K496" s="2" t="str">
        <f t="shared" si="30"/>
        <v xml:space="preserve">Personal </v>
      </c>
      <c r="L496" t="s">
        <v>16</v>
      </c>
      <c r="M496" t="s">
        <v>17</v>
      </c>
      <c r="N496" s="5">
        <v>80.669257000000002</v>
      </c>
      <c r="O496" s="2">
        <v>35080.669257000001</v>
      </c>
      <c r="P496" t="str">
        <f t="shared" si="31"/>
        <v>2 puertas</v>
      </c>
      <c r="Q496" s="5">
        <f t="shared" si="32"/>
        <v>-35080.669257000001</v>
      </c>
    </row>
    <row r="497" spans="1:17" x14ac:dyDescent="0.35">
      <c r="A497" t="s">
        <v>536</v>
      </c>
      <c r="B497" t="s">
        <v>26</v>
      </c>
      <c r="C497" t="str">
        <f>IF(B497="Washington","WA",IF(B497="Arizona","AR",IF(B497="Nevada","NV",IF(B497="Cali","CA",IF(B497="California","CA",IF(B497="Oregon","0R",B497))))))</f>
        <v>CA</v>
      </c>
      <c r="D497" t="str">
        <f t="shared" si="29"/>
        <v>F</v>
      </c>
      <c r="E497" t="s">
        <v>20</v>
      </c>
      <c r="F497" t="s">
        <v>35</v>
      </c>
      <c r="G497" s="4">
        <v>470058.38</v>
      </c>
      <c r="H497">
        <v>76694</v>
      </c>
      <c r="I497">
        <v>117</v>
      </c>
      <c r="J497" s="2">
        <v>0</v>
      </c>
      <c r="K497" s="2" t="str">
        <f t="shared" si="30"/>
        <v xml:space="preserve">Personal </v>
      </c>
      <c r="L497" t="s">
        <v>16</v>
      </c>
      <c r="M497" t="s">
        <v>29</v>
      </c>
      <c r="N497" s="5">
        <v>561.6</v>
      </c>
      <c r="O497" s="2">
        <v>35561.599999999999</v>
      </c>
      <c r="P497" t="str">
        <f t="shared" si="31"/>
        <v>4 puertas</v>
      </c>
      <c r="Q497" s="5">
        <f t="shared" si="32"/>
        <v>-35561.599999999999</v>
      </c>
    </row>
    <row r="498" spans="1:17" x14ac:dyDescent="0.35">
      <c r="A498" t="s">
        <v>537</v>
      </c>
      <c r="B498" t="s">
        <v>33</v>
      </c>
      <c r="C498" t="str">
        <f>IF(B498="Washington","WA",IF(B498="Arizona","AR",IF(B498="Nevada","NV",IF(B498="Cali","CA",IF(B498="California","CA",IF(B498="Oregon","0R",B498))))))</f>
        <v>0R</v>
      </c>
      <c r="D498" t="str">
        <f t="shared" si="29"/>
        <v>M</v>
      </c>
      <c r="E498" t="s">
        <v>27</v>
      </c>
      <c r="F498" t="s">
        <v>31</v>
      </c>
      <c r="G498" s="4">
        <v>1096395.72</v>
      </c>
      <c r="H498">
        <v>55687</v>
      </c>
      <c r="I498">
        <v>276</v>
      </c>
      <c r="J498" s="2">
        <v>0</v>
      </c>
      <c r="K498" s="2" t="str">
        <f t="shared" si="30"/>
        <v xml:space="preserve">Personal </v>
      </c>
      <c r="L498" t="s">
        <v>16</v>
      </c>
      <c r="M498" t="s">
        <v>65</v>
      </c>
      <c r="N498" s="5">
        <v>1324.8</v>
      </c>
      <c r="O498" s="2">
        <v>36324.800000000003</v>
      </c>
      <c r="P498" t="str">
        <f t="shared" si="31"/>
        <v>4 puertas</v>
      </c>
      <c r="Q498" s="5">
        <f t="shared" si="32"/>
        <v>-36324.800000000003</v>
      </c>
    </row>
    <row r="499" spans="1:17" x14ac:dyDescent="0.35">
      <c r="A499" t="s">
        <v>538</v>
      </c>
      <c r="B499" t="s">
        <v>61</v>
      </c>
      <c r="C499" t="str">
        <f>IF(B499="Washington","WA",IF(B499="Arizona","AR",IF(B499="Nevada","NV",IF(B499="Cali","CA",IF(B499="California","CA",IF(B499="Oregon","0R",B499))))))</f>
        <v>AZ</v>
      </c>
      <c r="D499" t="str">
        <f t="shared" si="29"/>
        <v>F</v>
      </c>
      <c r="E499" t="s">
        <v>20</v>
      </c>
      <c r="F499" t="s">
        <v>31</v>
      </c>
      <c r="G499" s="4">
        <v>252317.12</v>
      </c>
      <c r="H499">
        <v>0</v>
      </c>
      <c r="I499">
        <v>70</v>
      </c>
      <c r="J499" s="2">
        <v>0</v>
      </c>
      <c r="K499" s="2" t="str">
        <f t="shared" si="30"/>
        <v xml:space="preserve">Personal </v>
      </c>
      <c r="L499" t="s">
        <v>16</v>
      </c>
      <c r="M499" t="s">
        <v>17</v>
      </c>
      <c r="N499" s="5">
        <v>504</v>
      </c>
      <c r="O499" s="2">
        <v>35504</v>
      </c>
      <c r="P499" t="str">
        <f t="shared" si="31"/>
        <v>2 puertas</v>
      </c>
      <c r="Q499" s="5">
        <f t="shared" si="32"/>
        <v>-35504</v>
      </c>
    </row>
    <row r="500" spans="1:17" x14ac:dyDescent="0.35">
      <c r="A500" t="s">
        <v>539</v>
      </c>
      <c r="B500" t="s">
        <v>23</v>
      </c>
      <c r="C500" t="str">
        <f>IF(B500="Washington","WA",IF(B500="Arizona","AR",IF(B500="Nevada","NV",IF(B500="Cali","CA",IF(B500="California","CA",IF(B500="Oregon","0R",B500))))))</f>
        <v>NV</v>
      </c>
      <c r="D500" t="str">
        <f t="shared" si="29"/>
        <v>M</v>
      </c>
      <c r="E500" t="s">
        <v>27</v>
      </c>
      <c r="F500" t="s">
        <v>80</v>
      </c>
      <c r="G500" s="4">
        <v>375780.47</v>
      </c>
      <c r="H500">
        <v>36633</v>
      </c>
      <c r="I500">
        <v>96</v>
      </c>
      <c r="J500" s="2">
        <v>36526</v>
      </c>
      <c r="K500" s="2" t="str">
        <f t="shared" si="30"/>
        <v xml:space="preserve">Personal </v>
      </c>
      <c r="L500" t="s">
        <v>16</v>
      </c>
      <c r="M500" t="s">
        <v>17</v>
      </c>
      <c r="N500" s="5">
        <v>460.8</v>
      </c>
      <c r="O500" s="2">
        <v>35460.800000000003</v>
      </c>
      <c r="P500" t="str">
        <f t="shared" si="31"/>
        <v>2 puertas</v>
      </c>
      <c r="Q500" s="5">
        <f t="shared" si="32"/>
        <v>-35460.800000000003</v>
      </c>
    </row>
    <row r="501" spans="1:17" x14ac:dyDescent="0.35">
      <c r="A501" t="s">
        <v>540</v>
      </c>
      <c r="B501" t="s">
        <v>33</v>
      </c>
      <c r="C501" t="str">
        <f>IF(B501="Washington","WA",IF(B501="Arizona","AR",IF(B501="Nevada","NV",IF(B501="Cali","CA",IF(B501="California","CA",IF(B501="Oregon","0R",B501))))))</f>
        <v>0R</v>
      </c>
      <c r="D501" t="str">
        <f t="shared" si="29"/>
        <v>M</v>
      </c>
      <c r="E501" t="s">
        <v>27</v>
      </c>
      <c r="F501" t="s">
        <v>31</v>
      </c>
      <c r="G501" s="4">
        <v>1294173.3500000001</v>
      </c>
      <c r="H501">
        <v>77060</v>
      </c>
      <c r="I501">
        <v>106</v>
      </c>
      <c r="J501" s="2">
        <v>0</v>
      </c>
      <c r="K501" s="2" t="str">
        <f t="shared" si="30"/>
        <v xml:space="preserve">Personal </v>
      </c>
      <c r="L501" t="s">
        <v>16</v>
      </c>
      <c r="M501" t="s">
        <v>29</v>
      </c>
      <c r="N501" s="5">
        <v>468.56613299999998</v>
      </c>
      <c r="O501" s="2">
        <v>35468.566133</v>
      </c>
      <c r="P501" t="str">
        <f t="shared" si="31"/>
        <v>4 puertas</v>
      </c>
      <c r="Q501" s="5">
        <f t="shared" si="32"/>
        <v>-35468.566133</v>
      </c>
    </row>
    <row r="502" spans="1:17" x14ac:dyDescent="0.35">
      <c r="A502" t="s">
        <v>541</v>
      </c>
      <c r="B502" t="s">
        <v>23</v>
      </c>
      <c r="C502" t="str">
        <f>IF(B502="Washington","WA",IF(B502="Arizona","AR",IF(B502="Nevada","NV",IF(B502="Cali","CA",IF(B502="California","CA",IF(B502="Oregon","0R",B502))))))</f>
        <v>NV</v>
      </c>
      <c r="D502" t="str">
        <f t="shared" si="29"/>
        <v>F</v>
      </c>
      <c r="E502" t="s">
        <v>20</v>
      </c>
      <c r="F502" t="s">
        <v>21</v>
      </c>
      <c r="G502" s="4">
        <v>376446.51</v>
      </c>
      <c r="H502">
        <v>92600</v>
      </c>
      <c r="I502">
        <v>94</v>
      </c>
      <c r="J502" s="2">
        <v>0</v>
      </c>
      <c r="K502" s="2" t="str">
        <f t="shared" si="30"/>
        <v>Corporate</v>
      </c>
      <c r="L502" t="s">
        <v>28</v>
      </c>
      <c r="M502" t="s">
        <v>24</v>
      </c>
      <c r="N502" s="5">
        <v>842.43785000000003</v>
      </c>
      <c r="O502" s="2">
        <v>35842.437850000002</v>
      </c>
      <c r="P502" t="str">
        <f t="shared" si="31"/>
        <v>2 puertas</v>
      </c>
      <c r="Q502" s="5">
        <f t="shared" si="32"/>
        <v>-35842.437850000002</v>
      </c>
    </row>
    <row r="503" spans="1:17" x14ac:dyDescent="0.35">
      <c r="A503" t="s">
        <v>542</v>
      </c>
      <c r="B503" t="s">
        <v>26</v>
      </c>
      <c r="C503" t="str">
        <f>IF(B503="Washington","WA",IF(B503="Arizona","AR",IF(B503="Nevada","NV",IF(B503="Cali","CA",IF(B503="California","CA",IF(B503="Oregon","0R",B503))))))</f>
        <v>CA</v>
      </c>
      <c r="D503" t="str">
        <f t="shared" si="29"/>
        <v>M</v>
      </c>
      <c r="E503" t="s">
        <v>27</v>
      </c>
      <c r="F503" t="s">
        <v>31</v>
      </c>
      <c r="G503" s="4">
        <v>688955.7</v>
      </c>
      <c r="H503">
        <v>0</v>
      </c>
      <c r="I503">
        <v>66</v>
      </c>
      <c r="J503" s="2">
        <v>0</v>
      </c>
      <c r="K503" s="2" t="str">
        <f t="shared" si="30"/>
        <v xml:space="preserve">Personal </v>
      </c>
      <c r="L503" t="s">
        <v>16</v>
      </c>
      <c r="M503" t="s">
        <v>17</v>
      </c>
      <c r="N503" s="5">
        <v>475.2</v>
      </c>
      <c r="O503" s="2">
        <v>35475.199999999997</v>
      </c>
      <c r="P503" t="str">
        <f t="shared" si="31"/>
        <v>2 puertas</v>
      </c>
      <c r="Q503" s="5">
        <f t="shared" si="32"/>
        <v>-35475.199999999997</v>
      </c>
    </row>
    <row r="504" spans="1:17" x14ac:dyDescent="0.35">
      <c r="A504" t="s">
        <v>543</v>
      </c>
      <c r="B504" t="s">
        <v>23</v>
      </c>
      <c r="C504" t="str">
        <f>IF(B504="Washington","WA",IF(B504="Arizona","AR",IF(B504="Nevada","NV",IF(B504="Cali","CA",IF(B504="California","CA",IF(B504="Oregon","0R",B504))))))</f>
        <v>NV</v>
      </c>
      <c r="D504" t="str">
        <f t="shared" si="29"/>
        <v>M</v>
      </c>
      <c r="E504" t="s">
        <v>27</v>
      </c>
      <c r="F504" t="s">
        <v>35</v>
      </c>
      <c r="G504" s="4">
        <v>362345.42</v>
      </c>
      <c r="H504">
        <v>0</v>
      </c>
      <c r="I504">
        <v>111</v>
      </c>
      <c r="J504" s="2">
        <v>36557</v>
      </c>
      <c r="K504" s="2" t="str">
        <f t="shared" si="30"/>
        <v>Corporate</v>
      </c>
      <c r="L504" t="s">
        <v>28</v>
      </c>
      <c r="M504" t="s">
        <v>29</v>
      </c>
      <c r="N504" s="5">
        <v>1171.9311700000001</v>
      </c>
      <c r="O504" s="2">
        <v>36171.931170000003</v>
      </c>
      <c r="P504" t="str">
        <f t="shared" si="31"/>
        <v>4 puertas</v>
      </c>
      <c r="Q504" s="5">
        <f t="shared" si="32"/>
        <v>-36171.931170000003</v>
      </c>
    </row>
    <row r="505" spans="1:17" x14ac:dyDescent="0.35">
      <c r="A505" t="s">
        <v>544</v>
      </c>
      <c r="B505" t="s">
        <v>61</v>
      </c>
      <c r="C505" t="str">
        <f>IF(B505="Washington","WA",IF(B505="Arizona","AR",IF(B505="Nevada","NV",IF(B505="Cali","CA",IF(B505="California","CA",IF(B505="Oregon","0R",B505))))))</f>
        <v>AZ</v>
      </c>
      <c r="D505" t="str">
        <f t="shared" si="29"/>
        <v>M</v>
      </c>
      <c r="E505" t="s">
        <v>27</v>
      </c>
      <c r="F505" t="s">
        <v>35</v>
      </c>
      <c r="G505" s="4">
        <v>758211.38</v>
      </c>
      <c r="H505">
        <v>64801</v>
      </c>
      <c r="I505">
        <v>64</v>
      </c>
      <c r="J505" s="2">
        <v>0</v>
      </c>
      <c r="K505" s="2" t="str">
        <f t="shared" si="30"/>
        <v xml:space="preserve">Personal </v>
      </c>
      <c r="L505" t="s">
        <v>16</v>
      </c>
      <c r="M505" t="s">
        <v>17</v>
      </c>
      <c r="N505" s="5">
        <v>268.47180200000003</v>
      </c>
      <c r="O505" s="2">
        <v>35268.471802</v>
      </c>
      <c r="P505" t="str">
        <f t="shared" si="31"/>
        <v>2 puertas</v>
      </c>
      <c r="Q505" s="5">
        <f t="shared" si="32"/>
        <v>-35268.471802</v>
      </c>
    </row>
    <row r="506" spans="1:17" x14ac:dyDescent="0.35">
      <c r="A506" t="s">
        <v>545</v>
      </c>
      <c r="B506" t="s">
        <v>33</v>
      </c>
      <c r="C506" t="str">
        <f>IF(B506="Washington","WA",IF(B506="Arizona","AR",IF(B506="Nevada","NV",IF(B506="Cali","CA",IF(B506="California","CA",IF(B506="Oregon","0R",B506))))))</f>
        <v>0R</v>
      </c>
      <c r="D506" t="str">
        <f t="shared" si="29"/>
        <v>F</v>
      </c>
      <c r="E506" t="s">
        <v>20</v>
      </c>
      <c r="F506" t="s">
        <v>35</v>
      </c>
      <c r="G506" s="4">
        <v>827774.56</v>
      </c>
      <c r="H506">
        <v>45257</v>
      </c>
      <c r="I506">
        <v>103</v>
      </c>
      <c r="J506" s="2">
        <v>0</v>
      </c>
      <c r="K506" s="2" t="str">
        <f t="shared" si="30"/>
        <v>Corporate</v>
      </c>
      <c r="L506" t="s">
        <v>28</v>
      </c>
      <c r="M506" t="s">
        <v>24</v>
      </c>
      <c r="N506" s="5">
        <v>494.4</v>
      </c>
      <c r="O506" s="2">
        <v>35494.400000000001</v>
      </c>
      <c r="P506" t="str">
        <f t="shared" si="31"/>
        <v>2 puertas</v>
      </c>
      <c r="Q506" s="5">
        <f t="shared" si="32"/>
        <v>-35494.400000000001</v>
      </c>
    </row>
    <row r="507" spans="1:17" x14ac:dyDescent="0.35">
      <c r="A507" t="s">
        <v>546</v>
      </c>
      <c r="B507" t="s">
        <v>26</v>
      </c>
      <c r="C507" t="str">
        <f>IF(B507="Washington","WA",IF(B507="Arizona","AR",IF(B507="Nevada","NV",IF(B507="Cali","CA",IF(B507="California","CA",IF(B507="Oregon","0R",B507))))))</f>
        <v>CA</v>
      </c>
      <c r="D507" t="str">
        <f t="shared" si="29"/>
        <v>M</v>
      </c>
      <c r="E507" t="s">
        <v>27</v>
      </c>
      <c r="F507" t="s">
        <v>31</v>
      </c>
      <c r="G507" s="4">
        <v>257645.56</v>
      </c>
      <c r="H507">
        <v>26854</v>
      </c>
      <c r="I507">
        <v>66</v>
      </c>
      <c r="J507" s="2">
        <v>0</v>
      </c>
      <c r="K507" s="2" t="str">
        <f t="shared" si="30"/>
        <v xml:space="preserve">Personal </v>
      </c>
      <c r="L507" t="s">
        <v>16</v>
      </c>
      <c r="M507" t="s">
        <v>17</v>
      </c>
      <c r="N507" s="5">
        <v>475.2</v>
      </c>
      <c r="O507" s="2">
        <v>35475.199999999997</v>
      </c>
      <c r="P507" t="str">
        <f t="shared" si="31"/>
        <v>2 puertas</v>
      </c>
      <c r="Q507" s="5">
        <f t="shared" si="32"/>
        <v>-35475.199999999997</v>
      </c>
    </row>
    <row r="508" spans="1:17" x14ac:dyDescent="0.35">
      <c r="A508" t="s">
        <v>547</v>
      </c>
      <c r="B508" t="s">
        <v>33</v>
      </c>
      <c r="C508" t="str">
        <f>IF(B508="Washington","WA",IF(B508="Arizona","AR",IF(B508="Nevada","NV",IF(B508="Cali","CA",IF(B508="California","CA",IF(B508="Oregon","0R",B508))))))</f>
        <v>0R</v>
      </c>
      <c r="D508" t="str">
        <f t="shared" si="29"/>
        <v>F</v>
      </c>
      <c r="E508" t="s">
        <v>20</v>
      </c>
      <c r="F508" t="s">
        <v>35</v>
      </c>
      <c r="G508" s="4">
        <v>820538.79</v>
      </c>
      <c r="H508">
        <v>85840</v>
      </c>
      <c r="I508">
        <v>102</v>
      </c>
      <c r="J508" s="2">
        <v>36557</v>
      </c>
      <c r="K508" s="2" t="str">
        <f t="shared" si="30"/>
        <v>Corporate</v>
      </c>
      <c r="L508" t="s">
        <v>28</v>
      </c>
      <c r="M508" t="s">
        <v>29</v>
      </c>
      <c r="N508" s="5">
        <v>138.722385</v>
      </c>
      <c r="O508" s="2">
        <v>35138.722385000001</v>
      </c>
      <c r="P508" t="str">
        <f t="shared" si="31"/>
        <v>4 puertas</v>
      </c>
      <c r="Q508" s="5">
        <f t="shared" si="32"/>
        <v>-35138.722385000001</v>
      </c>
    </row>
    <row r="509" spans="1:17" x14ac:dyDescent="0.35">
      <c r="A509" t="s">
        <v>548</v>
      </c>
      <c r="B509" t="s">
        <v>33</v>
      </c>
      <c r="C509" t="str">
        <f>IF(B509="Washington","WA",IF(B509="Arizona","AR",IF(B509="Nevada","NV",IF(B509="Cali","CA",IF(B509="California","CA",IF(B509="Oregon","0R",B509))))))</f>
        <v>0R</v>
      </c>
      <c r="D509" t="str">
        <f t="shared" si="29"/>
        <v>F</v>
      </c>
      <c r="E509" t="s">
        <v>20</v>
      </c>
      <c r="F509" t="s">
        <v>80</v>
      </c>
      <c r="G509" s="4">
        <v>1958246.89</v>
      </c>
      <c r="H509">
        <v>26463</v>
      </c>
      <c r="I509">
        <v>72</v>
      </c>
      <c r="J509" s="2">
        <v>0</v>
      </c>
      <c r="K509" s="2" t="str">
        <f t="shared" si="30"/>
        <v>Corporate</v>
      </c>
      <c r="L509" t="s">
        <v>28</v>
      </c>
      <c r="M509" t="s">
        <v>17</v>
      </c>
      <c r="N509" s="5">
        <v>345.6</v>
      </c>
      <c r="O509" s="2">
        <v>35345.599999999999</v>
      </c>
      <c r="P509" t="str">
        <f t="shared" si="31"/>
        <v>2 puertas</v>
      </c>
      <c r="Q509" s="5">
        <f t="shared" si="32"/>
        <v>-35345.599999999999</v>
      </c>
    </row>
    <row r="510" spans="1:17" x14ac:dyDescent="0.35">
      <c r="A510" t="s">
        <v>549</v>
      </c>
      <c r="B510" t="s">
        <v>23</v>
      </c>
      <c r="C510" t="str">
        <f>IF(B510="Washington","WA",IF(B510="Arizona","AR",IF(B510="Nevada","NV",IF(B510="Cali","CA",IF(B510="California","CA",IF(B510="Oregon","0R",B510))))))</f>
        <v>NV</v>
      </c>
      <c r="D510" t="str">
        <f t="shared" si="29"/>
        <v>F</v>
      </c>
      <c r="E510" t="s">
        <v>20</v>
      </c>
      <c r="F510" t="s">
        <v>21</v>
      </c>
      <c r="G510" s="4">
        <v>648152.66</v>
      </c>
      <c r="H510">
        <v>30689</v>
      </c>
      <c r="I510">
        <v>81</v>
      </c>
      <c r="J510" s="2">
        <v>0</v>
      </c>
      <c r="K510" s="2" t="str">
        <f t="shared" si="30"/>
        <v xml:space="preserve">Personal </v>
      </c>
      <c r="L510" t="s">
        <v>16</v>
      </c>
      <c r="M510" t="s">
        <v>17</v>
      </c>
      <c r="N510" s="5">
        <v>467.24802</v>
      </c>
      <c r="O510" s="2">
        <v>35467.248019999999</v>
      </c>
      <c r="P510" t="str">
        <f t="shared" si="31"/>
        <v>2 puertas</v>
      </c>
      <c r="Q510" s="5">
        <f t="shared" si="32"/>
        <v>-35467.248019999999</v>
      </c>
    </row>
    <row r="511" spans="1:17" x14ac:dyDescent="0.35">
      <c r="A511" t="s">
        <v>550</v>
      </c>
      <c r="B511" t="s">
        <v>33</v>
      </c>
      <c r="C511" t="str">
        <f>IF(B511="Washington","WA",IF(B511="Arizona","AR",IF(B511="Nevada","NV",IF(B511="Cali","CA",IF(B511="California","CA",IF(B511="Oregon","0R",B511))))))</f>
        <v>0R</v>
      </c>
      <c r="D511" t="str">
        <f t="shared" si="29"/>
        <v>M</v>
      </c>
      <c r="E511" t="s">
        <v>27</v>
      </c>
      <c r="F511" t="s">
        <v>31</v>
      </c>
      <c r="G511" s="4">
        <v>259931.09</v>
      </c>
      <c r="H511">
        <v>29590</v>
      </c>
      <c r="I511">
        <v>66</v>
      </c>
      <c r="J511" s="2">
        <v>0</v>
      </c>
      <c r="K511" s="2" t="str">
        <f t="shared" si="30"/>
        <v>Corporate</v>
      </c>
      <c r="L511" t="s">
        <v>28</v>
      </c>
      <c r="M511" t="s">
        <v>24</v>
      </c>
      <c r="N511" s="5">
        <v>467.50323600000002</v>
      </c>
      <c r="O511" s="2">
        <v>35467.503235999997</v>
      </c>
      <c r="P511" t="str">
        <f t="shared" si="31"/>
        <v>2 puertas</v>
      </c>
      <c r="Q511" s="5">
        <f t="shared" si="32"/>
        <v>-35467.503235999997</v>
      </c>
    </row>
    <row r="512" spans="1:17" x14ac:dyDescent="0.35">
      <c r="A512" t="s">
        <v>551</v>
      </c>
      <c r="B512" t="s">
        <v>33</v>
      </c>
      <c r="C512" t="str">
        <f>IF(B512="Washington","WA",IF(B512="Arizona","AR",IF(B512="Nevada","NV",IF(B512="Cali","CA",IF(B512="California","CA",IF(B512="Oregon","0R",B512))))))</f>
        <v>0R</v>
      </c>
      <c r="D512" t="str">
        <f t="shared" si="29"/>
        <v>F</v>
      </c>
      <c r="E512" t="s">
        <v>20</v>
      </c>
      <c r="F512" t="s">
        <v>35</v>
      </c>
      <c r="G512" s="4">
        <v>983033.76</v>
      </c>
      <c r="H512">
        <v>25965</v>
      </c>
      <c r="I512">
        <v>253</v>
      </c>
      <c r="J512" s="2">
        <v>0</v>
      </c>
      <c r="K512" s="2" t="str">
        <f t="shared" si="30"/>
        <v xml:space="preserve">Personal </v>
      </c>
      <c r="L512" t="s">
        <v>16</v>
      </c>
      <c r="M512" t="s">
        <v>65</v>
      </c>
      <c r="N512" s="5">
        <v>1214.4000000000001</v>
      </c>
      <c r="O512" s="2">
        <v>36214.400000000001</v>
      </c>
      <c r="P512" t="str">
        <f t="shared" si="31"/>
        <v>4 puertas</v>
      </c>
      <c r="Q512" s="5">
        <f t="shared" si="32"/>
        <v>-36214.400000000001</v>
      </c>
    </row>
    <row r="513" spans="1:17" x14ac:dyDescent="0.35">
      <c r="A513" t="s">
        <v>552</v>
      </c>
      <c r="B513" t="s">
        <v>33</v>
      </c>
      <c r="C513" t="str">
        <f>IF(B513="Washington","WA",IF(B513="Arizona","AR",IF(B513="Nevada","NV",IF(B513="Cali","CA",IF(B513="California","CA",IF(B513="Oregon","0R",B513))))))</f>
        <v>0R</v>
      </c>
      <c r="D513" t="str">
        <f t="shared" si="29"/>
        <v>M</v>
      </c>
      <c r="E513" t="s">
        <v>27</v>
      </c>
      <c r="F513" t="s">
        <v>21</v>
      </c>
      <c r="G513" s="4">
        <v>1044265.14</v>
      </c>
      <c r="H513">
        <v>17269</v>
      </c>
      <c r="I513">
        <v>139</v>
      </c>
      <c r="J513" s="2">
        <v>0</v>
      </c>
      <c r="K513" s="2" t="str">
        <f t="shared" si="30"/>
        <v xml:space="preserve">Personal </v>
      </c>
      <c r="L513" t="s">
        <v>16</v>
      </c>
      <c r="M513" t="s">
        <v>29</v>
      </c>
      <c r="N513" s="5">
        <v>667.2</v>
      </c>
      <c r="O513" s="2">
        <v>35667.199999999997</v>
      </c>
      <c r="P513" t="str">
        <f t="shared" si="31"/>
        <v>4 puertas</v>
      </c>
      <c r="Q513" s="5">
        <f t="shared" si="32"/>
        <v>-35667.199999999997</v>
      </c>
    </row>
    <row r="514" spans="1:17" x14ac:dyDescent="0.35">
      <c r="A514" t="s">
        <v>553</v>
      </c>
      <c r="B514" t="s">
        <v>33</v>
      </c>
      <c r="C514" t="str">
        <f>IF(B514="Washington","WA",IF(B514="Arizona","AR",IF(B514="Nevada","NV",IF(B514="Cali","CA",IF(B514="California","CA",IF(B514="Oregon","0R",B514))))))</f>
        <v>0R</v>
      </c>
      <c r="D514" t="str">
        <f t="shared" si="29"/>
        <v>M</v>
      </c>
      <c r="E514" t="s">
        <v>27</v>
      </c>
      <c r="F514" t="s">
        <v>35</v>
      </c>
      <c r="G514" s="4">
        <v>3605753.7</v>
      </c>
      <c r="H514">
        <v>90330</v>
      </c>
      <c r="I514">
        <v>137</v>
      </c>
      <c r="J514" s="2">
        <v>36586</v>
      </c>
      <c r="K514" s="2" t="str">
        <f t="shared" si="30"/>
        <v>Corporate</v>
      </c>
      <c r="L514" t="s">
        <v>28</v>
      </c>
      <c r="M514" t="s">
        <v>78</v>
      </c>
      <c r="N514" s="5">
        <v>192.08529899999999</v>
      </c>
      <c r="O514" s="2">
        <v>35192.085298999998</v>
      </c>
      <c r="P514" t="str">
        <f t="shared" si="31"/>
        <v>2 puertas</v>
      </c>
      <c r="Q514" s="5">
        <f t="shared" si="32"/>
        <v>-35192.085298999998</v>
      </c>
    </row>
    <row r="515" spans="1:17" x14ac:dyDescent="0.35">
      <c r="A515" t="s">
        <v>554</v>
      </c>
      <c r="B515" t="s">
        <v>26</v>
      </c>
      <c r="C515" t="str">
        <f>IF(B515="Washington","WA",IF(B515="Arizona","AR",IF(B515="Nevada","NV",IF(B515="Cali","CA",IF(B515="California","CA",IF(B515="Oregon","0R",B515))))))</f>
        <v>CA</v>
      </c>
      <c r="D515" t="str">
        <f t="shared" ref="D515:D578" si="33">IF(E515="female","F",IF(E515="Femal","F",IF(E515="Male","M",E515)))</f>
        <v>F</v>
      </c>
      <c r="E515" t="s">
        <v>20</v>
      </c>
      <c r="F515" t="s">
        <v>31</v>
      </c>
      <c r="G515" s="4">
        <v>847003.68</v>
      </c>
      <c r="H515">
        <v>0</v>
      </c>
      <c r="I515">
        <v>113</v>
      </c>
      <c r="J515" s="2">
        <v>0</v>
      </c>
      <c r="K515" s="2" t="str">
        <f t="shared" ref="K515:K578" si="34">LEFT(L515,9)</f>
        <v>Corporate</v>
      </c>
      <c r="L515" t="s">
        <v>28</v>
      </c>
      <c r="M515" t="s">
        <v>29</v>
      </c>
      <c r="N515" s="5">
        <v>619.97388899999999</v>
      </c>
      <c r="O515" s="2">
        <v>35619.973889000001</v>
      </c>
      <c r="P515" t="str">
        <f t="shared" ref="P515:P578" si="35">IF(M515="SUV","4 puertas",IF(M515="Luxury SUV","4 puertas","2 puertas"))</f>
        <v>4 puertas</v>
      </c>
      <c r="Q515" s="5">
        <f t="shared" ref="Q515:Q578" si="36">U517-O515</f>
        <v>-35619.973889000001</v>
      </c>
    </row>
    <row r="516" spans="1:17" x14ac:dyDescent="0.35">
      <c r="A516" t="s">
        <v>555</v>
      </c>
      <c r="B516" t="s">
        <v>26</v>
      </c>
      <c r="C516" t="str">
        <f>IF(B516="Washington","WA",IF(B516="Arizona","AR",IF(B516="Nevada","NV",IF(B516="Cali","CA",IF(B516="California","CA",IF(B516="Oregon","0R",B516))))))</f>
        <v>CA</v>
      </c>
      <c r="D516" t="str">
        <f t="shared" si="33"/>
        <v>F</v>
      </c>
      <c r="E516" t="s">
        <v>20</v>
      </c>
      <c r="F516" t="s">
        <v>31</v>
      </c>
      <c r="G516" s="4">
        <v>827878.65</v>
      </c>
      <c r="H516">
        <v>0</v>
      </c>
      <c r="I516">
        <v>110</v>
      </c>
      <c r="J516" s="2">
        <v>0</v>
      </c>
      <c r="K516" s="2" t="str">
        <f t="shared" si="34"/>
        <v xml:space="preserve">Personal </v>
      </c>
      <c r="L516" t="s">
        <v>16</v>
      </c>
      <c r="M516" t="s">
        <v>17</v>
      </c>
      <c r="N516" s="5">
        <v>1002.782553</v>
      </c>
      <c r="O516" s="2">
        <v>36002.782552999997</v>
      </c>
      <c r="P516" t="str">
        <f t="shared" si="35"/>
        <v>2 puertas</v>
      </c>
      <c r="Q516" s="5">
        <f t="shared" si="36"/>
        <v>-36002.782552999997</v>
      </c>
    </row>
    <row r="517" spans="1:17" x14ac:dyDescent="0.35">
      <c r="A517" t="s">
        <v>556</v>
      </c>
      <c r="B517" t="s">
        <v>26</v>
      </c>
      <c r="C517" t="str">
        <f>IF(B517="Washington","WA",IF(B517="Arizona","AR",IF(B517="Nevada","NV",IF(B517="Cali","CA",IF(B517="California","CA",IF(B517="Oregon","0R",B517))))))</f>
        <v>CA</v>
      </c>
      <c r="D517" t="str">
        <f t="shared" si="33"/>
        <v>F</v>
      </c>
      <c r="E517" t="s">
        <v>20</v>
      </c>
      <c r="F517" t="s">
        <v>31</v>
      </c>
      <c r="G517" s="4">
        <v>478893.26</v>
      </c>
      <c r="H517">
        <v>0</v>
      </c>
      <c r="I517">
        <v>67</v>
      </c>
      <c r="J517" s="2">
        <v>36526</v>
      </c>
      <c r="K517" s="2" t="str">
        <f t="shared" si="34"/>
        <v xml:space="preserve">Personal </v>
      </c>
      <c r="L517" t="s">
        <v>16</v>
      </c>
      <c r="M517" t="s">
        <v>24</v>
      </c>
      <c r="N517" s="5">
        <v>321.60000000000002</v>
      </c>
      <c r="O517" s="2">
        <v>35321.599999999999</v>
      </c>
      <c r="P517" t="str">
        <f t="shared" si="35"/>
        <v>2 puertas</v>
      </c>
      <c r="Q517" s="5">
        <f t="shared" si="36"/>
        <v>-35321.599999999999</v>
      </c>
    </row>
    <row r="518" spans="1:17" x14ac:dyDescent="0.35">
      <c r="A518" t="s">
        <v>557</v>
      </c>
      <c r="B518" t="s">
        <v>61</v>
      </c>
      <c r="C518" t="str">
        <f>IF(B518="Washington","WA",IF(B518="Arizona","AR",IF(B518="Nevada","NV",IF(B518="Cali","CA",IF(B518="California","CA",IF(B518="Oregon","0R",B518))))))</f>
        <v>AZ</v>
      </c>
      <c r="D518" t="str">
        <f t="shared" si="33"/>
        <v>F</v>
      </c>
      <c r="E518" t="s">
        <v>20</v>
      </c>
      <c r="F518" t="s">
        <v>21</v>
      </c>
      <c r="G518" s="4">
        <v>308799.99</v>
      </c>
      <c r="H518">
        <v>18558</v>
      </c>
      <c r="I518">
        <v>80</v>
      </c>
      <c r="J518" s="2">
        <v>0</v>
      </c>
      <c r="K518" s="2" t="str">
        <f>LEFT(L518,8)</f>
        <v xml:space="preserve">Special </v>
      </c>
      <c r="L518" t="s">
        <v>39</v>
      </c>
      <c r="M518" t="s">
        <v>17</v>
      </c>
      <c r="N518" s="5">
        <v>384</v>
      </c>
      <c r="O518" s="2">
        <v>35384</v>
      </c>
      <c r="P518" t="str">
        <f t="shared" si="35"/>
        <v>2 puertas</v>
      </c>
      <c r="Q518" s="5">
        <f t="shared" si="36"/>
        <v>-35384</v>
      </c>
    </row>
    <row r="519" spans="1:17" x14ac:dyDescent="0.35">
      <c r="A519" t="s">
        <v>558</v>
      </c>
      <c r="B519" t="s">
        <v>19</v>
      </c>
      <c r="C519" t="str">
        <f>IF(B519="Washington","WA",IF(B519="Arizona","AR",IF(B519="Nevada","NV",IF(B519="Cali","CA",IF(B519="California","CA",IF(B519="Oregon","0R",B519))))))</f>
        <v>AR</v>
      </c>
      <c r="D519" t="str">
        <f t="shared" si="33"/>
        <v>M</v>
      </c>
      <c r="E519" t="s">
        <v>27</v>
      </c>
      <c r="F519" t="s">
        <v>21</v>
      </c>
      <c r="G519" s="4">
        <v>444373.62</v>
      </c>
      <c r="H519">
        <v>46384</v>
      </c>
      <c r="I519">
        <v>113</v>
      </c>
      <c r="J519" s="2">
        <v>0</v>
      </c>
      <c r="K519" s="2" t="str">
        <f t="shared" si="34"/>
        <v>Corporate</v>
      </c>
      <c r="L519" t="s">
        <v>28</v>
      </c>
      <c r="M519" t="s">
        <v>17</v>
      </c>
      <c r="N519" s="5">
        <v>251.774574</v>
      </c>
      <c r="O519" s="2">
        <v>35251.774574000003</v>
      </c>
      <c r="P519" t="str">
        <f t="shared" si="35"/>
        <v>2 puertas</v>
      </c>
      <c r="Q519" s="5">
        <f t="shared" si="36"/>
        <v>-35251.774574000003</v>
      </c>
    </row>
    <row r="520" spans="1:17" x14ac:dyDescent="0.35">
      <c r="A520" t="s">
        <v>559</v>
      </c>
      <c r="B520" t="s">
        <v>33</v>
      </c>
      <c r="C520" t="str">
        <f>IF(B520="Washington","WA",IF(B520="Arizona","AR",IF(B520="Nevada","NV",IF(B520="Cali","CA",IF(B520="California","CA",IF(B520="Oregon","0R",B520))))))</f>
        <v>0R</v>
      </c>
      <c r="D520" t="str">
        <f t="shared" si="33"/>
        <v>F</v>
      </c>
      <c r="E520" t="s">
        <v>20</v>
      </c>
      <c r="F520" t="s">
        <v>31</v>
      </c>
      <c r="G520" s="4">
        <v>798408.65</v>
      </c>
      <c r="H520">
        <v>0</v>
      </c>
      <c r="I520">
        <v>72</v>
      </c>
      <c r="J520" s="2">
        <v>0</v>
      </c>
      <c r="K520" s="2" t="str">
        <f t="shared" si="34"/>
        <v xml:space="preserve">Personal </v>
      </c>
      <c r="L520" t="s">
        <v>16</v>
      </c>
      <c r="M520" t="s">
        <v>24</v>
      </c>
      <c r="N520" s="5">
        <v>866.20832099999996</v>
      </c>
      <c r="O520" s="2">
        <v>35866.208320999998</v>
      </c>
      <c r="P520" t="str">
        <f t="shared" si="35"/>
        <v>2 puertas</v>
      </c>
      <c r="Q520" s="5">
        <f t="shared" si="36"/>
        <v>-35866.208320999998</v>
      </c>
    </row>
    <row r="521" spans="1:17" x14ac:dyDescent="0.35">
      <c r="A521" t="s">
        <v>560</v>
      </c>
      <c r="B521" t="s">
        <v>33</v>
      </c>
      <c r="C521" t="str">
        <f>IF(B521="Washington","WA",IF(B521="Arizona","AR",IF(B521="Nevada","NV",IF(B521="Cali","CA",IF(B521="California","CA",IF(B521="Oregon","0R",B521))))))</f>
        <v>0R</v>
      </c>
      <c r="D521" t="str">
        <f t="shared" si="33"/>
        <v>F</v>
      </c>
      <c r="E521" t="s">
        <v>20</v>
      </c>
      <c r="F521" t="s">
        <v>35</v>
      </c>
      <c r="G521" s="4">
        <v>718097.1</v>
      </c>
      <c r="H521">
        <v>42303</v>
      </c>
      <c r="I521">
        <v>180</v>
      </c>
      <c r="J521" s="2">
        <v>0</v>
      </c>
      <c r="K521" s="2" t="str">
        <f t="shared" si="34"/>
        <v xml:space="preserve">Personal </v>
      </c>
      <c r="L521" t="s">
        <v>16</v>
      </c>
      <c r="M521" t="s">
        <v>65</v>
      </c>
      <c r="N521" s="5">
        <v>1210.9209490000001</v>
      </c>
      <c r="O521" s="2">
        <v>36210.920948999999</v>
      </c>
      <c r="P521" t="str">
        <f t="shared" si="35"/>
        <v>4 puertas</v>
      </c>
      <c r="Q521" s="5">
        <f t="shared" si="36"/>
        <v>-36210.920948999999</v>
      </c>
    </row>
    <row r="522" spans="1:17" x14ac:dyDescent="0.35">
      <c r="A522" t="s">
        <v>561</v>
      </c>
      <c r="B522" t="s">
        <v>26</v>
      </c>
      <c r="C522" t="str">
        <f>IF(B522="Washington","WA",IF(B522="Arizona","AR",IF(B522="Nevada","NV",IF(B522="Cali","CA",IF(B522="California","CA",IF(B522="Oregon","0R",B522))))))</f>
        <v>CA</v>
      </c>
      <c r="D522" t="str">
        <f t="shared" si="33"/>
        <v>F</v>
      </c>
      <c r="E522" t="s">
        <v>20</v>
      </c>
      <c r="F522" t="s">
        <v>21</v>
      </c>
      <c r="G522" s="4">
        <v>1565603.43</v>
      </c>
      <c r="H522">
        <v>71731</v>
      </c>
      <c r="I522">
        <v>130</v>
      </c>
      <c r="J522" s="2">
        <v>0</v>
      </c>
      <c r="K522" s="2" t="str">
        <f t="shared" si="34"/>
        <v>Corporate</v>
      </c>
      <c r="L522" t="s">
        <v>28</v>
      </c>
      <c r="M522" t="s">
        <v>29</v>
      </c>
      <c r="N522" s="5">
        <v>599.64846599999998</v>
      </c>
      <c r="O522" s="2">
        <v>35599.648465999999</v>
      </c>
      <c r="P522" t="str">
        <f t="shared" si="35"/>
        <v>4 puertas</v>
      </c>
      <c r="Q522" s="5">
        <f t="shared" si="36"/>
        <v>-35599.648465999999</v>
      </c>
    </row>
    <row r="523" spans="1:17" x14ac:dyDescent="0.35">
      <c r="A523" t="s">
        <v>562</v>
      </c>
      <c r="B523" t="s">
        <v>33</v>
      </c>
      <c r="C523" t="str">
        <f>IF(B523="Washington","WA",IF(B523="Arizona","AR",IF(B523="Nevada","NV",IF(B523="Cali","CA",IF(B523="California","CA",IF(B523="Oregon","0R",B523))))))</f>
        <v>0R</v>
      </c>
      <c r="D523" t="str">
        <f t="shared" si="33"/>
        <v>M</v>
      </c>
      <c r="E523" t="s">
        <v>27</v>
      </c>
      <c r="F523" t="s">
        <v>31</v>
      </c>
      <c r="G523" s="4">
        <v>578018.22</v>
      </c>
      <c r="H523">
        <v>51066</v>
      </c>
      <c r="I523">
        <v>74</v>
      </c>
      <c r="J523" s="2">
        <v>0</v>
      </c>
      <c r="K523" s="2" t="str">
        <f t="shared" si="34"/>
        <v>Corporate</v>
      </c>
      <c r="L523" t="s">
        <v>28</v>
      </c>
      <c r="M523" t="s">
        <v>17</v>
      </c>
      <c r="N523" s="5">
        <v>787.99331299999994</v>
      </c>
      <c r="O523" s="2">
        <v>35787.993312999999</v>
      </c>
      <c r="P523" t="str">
        <f t="shared" si="35"/>
        <v>2 puertas</v>
      </c>
      <c r="Q523" s="5">
        <f t="shared" si="36"/>
        <v>-35787.993312999999</v>
      </c>
    </row>
    <row r="524" spans="1:17" x14ac:dyDescent="0.35">
      <c r="A524" t="s">
        <v>563</v>
      </c>
      <c r="B524" t="s">
        <v>26</v>
      </c>
      <c r="C524" t="str">
        <f>IF(B524="Washington","WA",IF(B524="Arizona","AR",IF(B524="Nevada","NV",IF(B524="Cali","CA",IF(B524="California","CA",IF(B524="Oregon","0R",B524))))))</f>
        <v>CA</v>
      </c>
      <c r="D524" t="str">
        <f t="shared" si="33"/>
        <v>M</v>
      </c>
      <c r="E524" t="s">
        <v>27</v>
      </c>
      <c r="F524" t="s">
        <v>35</v>
      </c>
      <c r="G524" s="4">
        <v>2071494.04</v>
      </c>
      <c r="H524">
        <v>0</v>
      </c>
      <c r="I524">
        <v>203</v>
      </c>
      <c r="J524" s="2">
        <v>0</v>
      </c>
      <c r="K524" s="2" t="str">
        <f t="shared" si="34"/>
        <v>Corporate</v>
      </c>
      <c r="L524" t="s">
        <v>28</v>
      </c>
      <c r="M524" t="s">
        <v>117</v>
      </c>
      <c r="N524" s="5">
        <v>2027.724442</v>
      </c>
      <c r="O524" s="2">
        <v>37027.724441999999</v>
      </c>
      <c r="P524" t="str">
        <f t="shared" si="35"/>
        <v>2 puertas</v>
      </c>
      <c r="Q524" s="5">
        <f t="shared" si="36"/>
        <v>-37027.724441999999</v>
      </c>
    </row>
    <row r="525" spans="1:17" x14ac:dyDescent="0.35">
      <c r="A525" t="s">
        <v>564</v>
      </c>
      <c r="B525" t="s">
        <v>23</v>
      </c>
      <c r="C525" t="str">
        <f>IF(B525="Washington","WA",IF(B525="Arizona","AR",IF(B525="Nevada","NV",IF(B525="Cali","CA",IF(B525="California","CA",IF(B525="Oregon","0R",B525))))))</f>
        <v>NV</v>
      </c>
      <c r="D525" t="str">
        <f t="shared" si="33"/>
        <v>F</v>
      </c>
      <c r="E525" t="s">
        <v>20</v>
      </c>
      <c r="F525" t="s">
        <v>21</v>
      </c>
      <c r="G525" s="4">
        <v>533735.24</v>
      </c>
      <c r="H525">
        <v>0</v>
      </c>
      <c r="I525">
        <v>86</v>
      </c>
      <c r="J525" s="2">
        <v>36586</v>
      </c>
      <c r="K525" s="2" t="str">
        <f t="shared" si="34"/>
        <v xml:space="preserve">Personal </v>
      </c>
      <c r="L525" t="s">
        <v>16</v>
      </c>
      <c r="M525" t="s">
        <v>17</v>
      </c>
      <c r="N525" s="5">
        <v>619.20000000000005</v>
      </c>
      <c r="O525" s="2">
        <v>35619.199999999997</v>
      </c>
      <c r="P525" t="str">
        <f t="shared" si="35"/>
        <v>2 puertas</v>
      </c>
      <c r="Q525" s="5">
        <f t="shared" si="36"/>
        <v>-35619.199999999997</v>
      </c>
    </row>
    <row r="526" spans="1:17" x14ac:dyDescent="0.35">
      <c r="A526" t="s">
        <v>565</v>
      </c>
      <c r="B526" t="s">
        <v>19</v>
      </c>
      <c r="C526" t="str">
        <f>IF(B526="Washington","WA",IF(B526="Arizona","AR",IF(B526="Nevada","NV",IF(B526="Cali","CA",IF(B526="California","CA",IF(B526="Oregon","0R",B526))))))</f>
        <v>AR</v>
      </c>
      <c r="D526" t="str">
        <f t="shared" si="33"/>
        <v>M</v>
      </c>
      <c r="E526" t="s">
        <v>27</v>
      </c>
      <c r="F526" t="s">
        <v>35</v>
      </c>
      <c r="G526" s="4">
        <v>505082.62</v>
      </c>
      <c r="H526">
        <v>0</v>
      </c>
      <c r="I526">
        <v>69</v>
      </c>
      <c r="J526" s="2">
        <v>0</v>
      </c>
      <c r="K526" s="2" t="str">
        <f t="shared" si="34"/>
        <v xml:space="preserve">Personal </v>
      </c>
      <c r="L526" t="s">
        <v>16</v>
      </c>
      <c r="M526" t="s">
        <v>24</v>
      </c>
      <c r="N526" s="5">
        <v>72.852046999999999</v>
      </c>
      <c r="O526" s="2">
        <v>35072.852047</v>
      </c>
      <c r="P526" t="str">
        <f t="shared" si="35"/>
        <v>2 puertas</v>
      </c>
      <c r="Q526" s="5">
        <f t="shared" si="36"/>
        <v>-35072.852047</v>
      </c>
    </row>
    <row r="527" spans="1:17" x14ac:dyDescent="0.35">
      <c r="A527" t="s">
        <v>566</v>
      </c>
      <c r="B527" t="s">
        <v>19</v>
      </c>
      <c r="C527" t="str">
        <f>IF(B527="Washington","WA",IF(B527="Arizona","AR",IF(B527="Nevada","NV",IF(B527="Cali","CA",IF(B527="California","CA",IF(B527="Oregon","0R",B527))))))</f>
        <v>AR</v>
      </c>
      <c r="D527" t="str">
        <f t="shared" si="33"/>
        <v>F</v>
      </c>
      <c r="E527" t="s">
        <v>20</v>
      </c>
      <c r="F527" t="s">
        <v>31</v>
      </c>
      <c r="G527" s="4">
        <v>511662.4</v>
      </c>
      <c r="H527">
        <v>26173</v>
      </c>
      <c r="I527">
        <v>68</v>
      </c>
      <c r="J527" s="2">
        <v>36526</v>
      </c>
      <c r="K527" s="2" t="str">
        <f t="shared" si="34"/>
        <v>Corporate</v>
      </c>
      <c r="L527" t="s">
        <v>28</v>
      </c>
      <c r="M527" t="s">
        <v>17</v>
      </c>
      <c r="N527" s="5">
        <v>449.81967100000003</v>
      </c>
      <c r="O527" s="2">
        <v>35449.819670999997</v>
      </c>
      <c r="P527" t="str">
        <f t="shared" si="35"/>
        <v>2 puertas</v>
      </c>
      <c r="Q527" s="5">
        <f t="shared" si="36"/>
        <v>-35449.819670999997</v>
      </c>
    </row>
    <row r="528" spans="1:17" x14ac:dyDescent="0.35">
      <c r="A528" t="s">
        <v>567</v>
      </c>
      <c r="B528" t="s">
        <v>33</v>
      </c>
      <c r="C528" t="str">
        <f>IF(B528="Washington","WA",IF(B528="Arizona","AR",IF(B528="Nevada","NV",IF(B528="Cali","CA",IF(B528="California","CA",IF(B528="Oregon","0R",B528))))))</f>
        <v>0R</v>
      </c>
      <c r="D528" t="str">
        <f t="shared" si="33"/>
        <v>M</v>
      </c>
      <c r="E528" t="s">
        <v>27</v>
      </c>
      <c r="F528" t="s">
        <v>21</v>
      </c>
      <c r="G528" s="4">
        <v>726873.7</v>
      </c>
      <c r="H528">
        <v>24445</v>
      </c>
      <c r="I528">
        <v>63</v>
      </c>
      <c r="J528" s="2">
        <v>0</v>
      </c>
      <c r="K528" s="2" t="str">
        <f t="shared" si="34"/>
        <v xml:space="preserve">Personal </v>
      </c>
      <c r="L528" t="s">
        <v>16</v>
      </c>
      <c r="M528" t="s">
        <v>24</v>
      </c>
      <c r="N528" s="5">
        <v>302.39999999999998</v>
      </c>
      <c r="O528" s="2">
        <v>35302.400000000001</v>
      </c>
      <c r="P528" t="str">
        <f t="shared" si="35"/>
        <v>2 puertas</v>
      </c>
      <c r="Q528" s="5">
        <f t="shared" si="36"/>
        <v>-35302.400000000001</v>
      </c>
    </row>
    <row r="529" spans="1:17" x14ac:dyDescent="0.35">
      <c r="A529" t="s">
        <v>568</v>
      </c>
      <c r="B529" t="s">
        <v>33</v>
      </c>
      <c r="C529" t="str">
        <f>IF(B529="Washington","WA",IF(B529="Arizona","AR",IF(B529="Nevada","NV",IF(B529="Cali","CA",IF(B529="California","CA",IF(B529="Oregon","0R",B529))))))</f>
        <v>0R</v>
      </c>
      <c r="D529" t="str">
        <f t="shared" si="33"/>
        <v>M</v>
      </c>
      <c r="E529" t="s">
        <v>271</v>
      </c>
      <c r="F529" t="s">
        <v>35</v>
      </c>
      <c r="G529" s="4">
        <v>261661.39</v>
      </c>
      <c r="H529">
        <v>72302</v>
      </c>
      <c r="I529">
        <v>66</v>
      </c>
      <c r="J529" s="2">
        <v>0</v>
      </c>
      <c r="K529" s="2" t="str">
        <f t="shared" si="34"/>
        <v xml:space="preserve">Personal </v>
      </c>
      <c r="L529" t="s">
        <v>16</v>
      </c>
      <c r="M529" t="s">
        <v>24</v>
      </c>
      <c r="N529" s="5">
        <v>316.8</v>
      </c>
      <c r="O529" s="2">
        <v>35316.800000000003</v>
      </c>
      <c r="P529" t="str">
        <f t="shared" si="35"/>
        <v>2 puertas</v>
      </c>
      <c r="Q529" s="5">
        <f t="shared" si="36"/>
        <v>-35316.800000000003</v>
      </c>
    </row>
    <row r="530" spans="1:17" x14ac:dyDescent="0.35">
      <c r="A530" t="s">
        <v>569</v>
      </c>
      <c r="B530" t="s">
        <v>33</v>
      </c>
      <c r="C530" t="str">
        <f>IF(B530="Washington","WA",IF(B530="Arizona","AR",IF(B530="Nevada","NV",IF(B530="Cali","CA",IF(B530="California","CA",IF(B530="Oregon","0R",B530))))))</f>
        <v>0R</v>
      </c>
      <c r="D530" t="str">
        <f t="shared" si="33"/>
        <v>M</v>
      </c>
      <c r="E530" t="s">
        <v>271</v>
      </c>
      <c r="F530" t="s">
        <v>31</v>
      </c>
      <c r="G530" s="4">
        <v>373843.62</v>
      </c>
      <c r="H530">
        <v>27208</v>
      </c>
      <c r="I530">
        <v>102</v>
      </c>
      <c r="J530" s="2">
        <v>0</v>
      </c>
      <c r="K530" s="2" t="str">
        <f t="shared" si="34"/>
        <v xml:space="preserve">Personal </v>
      </c>
      <c r="L530" t="s">
        <v>16</v>
      </c>
      <c r="M530" t="s">
        <v>29</v>
      </c>
      <c r="N530" s="5">
        <v>489.6</v>
      </c>
      <c r="O530" s="2">
        <v>35489.599999999999</v>
      </c>
      <c r="P530" t="str">
        <f t="shared" si="35"/>
        <v>4 puertas</v>
      </c>
      <c r="Q530" s="5">
        <f t="shared" si="36"/>
        <v>-35489.599999999999</v>
      </c>
    </row>
    <row r="531" spans="1:17" x14ac:dyDescent="0.35">
      <c r="A531" t="s">
        <v>570</v>
      </c>
      <c r="B531" t="s">
        <v>26</v>
      </c>
      <c r="C531" t="str">
        <f>IF(B531="Washington","WA",IF(B531="Arizona","AR",IF(B531="Nevada","NV",IF(B531="Cali","CA",IF(B531="California","CA",IF(B531="Oregon","0R",B531))))))</f>
        <v>CA</v>
      </c>
      <c r="D531" t="str">
        <f t="shared" si="33"/>
        <v>F</v>
      </c>
      <c r="E531" t="s">
        <v>20</v>
      </c>
      <c r="F531" t="s">
        <v>15</v>
      </c>
      <c r="G531" s="4">
        <v>272535.64</v>
      </c>
      <c r="H531">
        <v>36650</v>
      </c>
      <c r="I531">
        <v>69</v>
      </c>
      <c r="J531" s="2">
        <v>36526</v>
      </c>
      <c r="K531" s="2" t="str">
        <f>LEFT(L531,8)</f>
        <v xml:space="preserve">Special </v>
      </c>
      <c r="L531" t="s">
        <v>39</v>
      </c>
      <c r="M531" t="s">
        <v>17</v>
      </c>
      <c r="N531" s="5">
        <v>56.60333</v>
      </c>
      <c r="O531" s="2">
        <v>35056.603329999998</v>
      </c>
      <c r="P531" t="str">
        <f t="shared" si="35"/>
        <v>2 puertas</v>
      </c>
      <c r="Q531" s="5">
        <f t="shared" si="36"/>
        <v>-35056.603329999998</v>
      </c>
    </row>
    <row r="532" spans="1:17" x14ac:dyDescent="0.35">
      <c r="A532" t="s">
        <v>571</v>
      </c>
      <c r="B532" t="s">
        <v>19</v>
      </c>
      <c r="C532" t="str">
        <f>IF(B532="Washington","WA",IF(B532="Arizona","AR",IF(B532="Nevada","NV",IF(B532="Cali","CA",IF(B532="California","CA",IF(B532="Oregon","0R",B532))))))</f>
        <v>AR</v>
      </c>
      <c r="D532" t="str">
        <f t="shared" si="33"/>
        <v>M</v>
      </c>
      <c r="E532" t="s">
        <v>271</v>
      </c>
      <c r="F532" t="s">
        <v>35</v>
      </c>
      <c r="G532" s="4">
        <v>545386.12</v>
      </c>
      <c r="H532">
        <v>30855</v>
      </c>
      <c r="I532">
        <v>68</v>
      </c>
      <c r="J532" s="2">
        <v>0</v>
      </c>
      <c r="K532" s="2" t="str">
        <f t="shared" si="34"/>
        <v>Corporate</v>
      </c>
      <c r="L532" t="s">
        <v>28</v>
      </c>
      <c r="M532" t="s">
        <v>17</v>
      </c>
      <c r="N532" s="5">
        <v>259.06086199999999</v>
      </c>
      <c r="O532" s="2">
        <v>35259.060861999998</v>
      </c>
      <c r="P532" t="str">
        <f t="shared" si="35"/>
        <v>2 puertas</v>
      </c>
      <c r="Q532" s="5">
        <f t="shared" si="36"/>
        <v>-35259.060861999998</v>
      </c>
    </row>
    <row r="533" spans="1:17" x14ac:dyDescent="0.35">
      <c r="A533" t="s">
        <v>572</v>
      </c>
      <c r="B533" t="s">
        <v>19</v>
      </c>
      <c r="C533" t="str">
        <f>IF(B533="Washington","WA",IF(B533="Arizona","AR",IF(B533="Nevada","NV",IF(B533="Cali","CA",IF(B533="California","CA",IF(B533="Oregon","0R",B533))))))</f>
        <v>AR</v>
      </c>
      <c r="D533" t="str">
        <f t="shared" si="33"/>
        <v>F</v>
      </c>
      <c r="E533" t="s">
        <v>20</v>
      </c>
      <c r="F533" t="s">
        <v>21</v>
      </c>
      <c r="G533" s="4">
        <v>684615.03</v>
      </c>
      <c r="H533">
        <v>0</v>
      </c>
      <c r="I533">
        <v>95</v>
      </c>
      <c r="J533" s="2">
        <v>0</v>
      </c>
      <c r="K533" s="2" t="str">
        <f t="shared" si="34"/>
        <v xml:space="preserve">Personal </v>
      </c>
      <c r="L533" t="s">
        <v>16</v>
      </c>
      <c r="M533" t="s">
        <v>24</v>
      </c>
      <c r="N533" s="5">
        <v>456</v>
      </c>
      <c r="O533" s="2">
        <v>35456</v>
      </c>
      <c r="P533" t="str">
        <f t="shared" si="35"/>
        <v>2 puertas</v>
      </c>
      <c r="Q533" s="5">
        <f t="shared" si="36"/>
        <v>-35456</v>
      </c>
    </row>
    <row r="534" spans="1:17" x14ac:dyDescent="0.35">
      <c r="A534" t="s">
        <v>573</v>
      </c>
      <c r="B534" t="s">
        <v>33</v>
      </c>
      <c r="C534" t="str">
        <f>IF(B534="Washington","WA",IF(B534="Arizona","AR",IF(B534="Nevada","NV",IF(B534="Cali","CA",IF(B534="California","CA",IF(B534="Oregon","0R",B534))))))</f>
        <v>0R</v>
      </c>
      <c r="D534" t="str">
        <f t="shared" si="33"/>
        <v>M</v>
      </c>
      <c r="E534" t="s">
        <v>271</v>
      </c>
      <c r="F534" t="s">
        <v>15</v>
      </c>
      <c r="G534" s="4">
        <v>617291.42000000004</v>
      </c>
      <c r="H534">
        <v>99960</v>
      </c>
      <c r="I534">
        <v>76</v>
      </c>
      <c r="J534" s="2">
        <v>0</v>
      </c>
      <c r="K534" s="2" t="str">
        <f t="shared" si="34"/>
        <v>Corporate</v>
      </c>
      <c r="L534" t="s">
        <v>28</v>
      </c>
      <c r="M534" t="s">
        <v>17</v>
      </c>
      <c r="N534" s="5">
        <v>364.8</v>
      </c>
      <c r="O534" s="2">
        <v>35364.800000000003</v>
      </c>
      <c r="P534" t="str">
        <f t="shared" si="35"/>
        <v>2 puertas</v>
      </c>
      <c r="Q534" s="5">
        <f t="shared" si="36"/>
        <v>-35364.800000000003</v>
      </c>
    </row>
    <row r="535" spans="1:17" x14ac:dyDescent="0.35">
      <c r="A535" t="s">
        <v>574</v>
      </c>
      <c r="B535" t="s">
        <v>19</v>
      </c>
      <c r="C535" t="str">
        <f>IF(B535="Washington","WA",IF(B535="Arizona","AR",IF(B535="Nevada","NV",IF(B535="Cali","CA",IF(B535="California","CA",IF(B535="Oregon","0R",B535))))))</f>
        <v>AR</v>
      </c>
      <c r="D535" t="str">
        <f t="shared" si="33"/>
        <v>F</v>
      </c>
      <c r="E535" t="s">
        <v>20</v>
      </c>
      <c r="F535" t="s">
        <v>21</v>
      </c>
      <c r="G535" s="4">
        <v>1034632.45</v>
      </c>
      <c r="H535">
        <v>0</v>
      </c>
      <c r="I535">
        <v>98</v>
      </c>
      <c r="J535" s="2">
        <v>0</v>
      </c>
      <c r="K535" s="2" t="str">
        <f t="shared" si="34"/>
        <v xml:space="preserve">Personal </v>
      </c>
      <c r="L535" t="s">
        <v>16</v>
      </c>
      <c r="M535" t="s">
        <v>17</v>
      </c>
      <c r="N535" s="5">
        <v>470.4</v>
      </c>
      <c r="O535" s="2">
        <v>35470.400000000001</v>
      </c>
      <c r="P535" t="str">
        <f t="shared" si="35"/>
        <v>2 puertas</v>
      </c>
      <c r="Q535" s="5">
        <f t="shared" si="36"/>
        <v>-35470.400000000001</v>
      </c>
    </row>
    <row r="536" spans="1:17" x14ac:dyDescent="0.35">
      <c r="A536" t="s">
        <v>575</v>
      </c>
      <c r="B536" t="s">
        <v>23</v>
      </c>
      <c r="C536" t="str">
        <f>IF(B536="Washington","WA",IF(B536="Arizona","AR",IF(B536="Nevada","NV",IF(B536="Cali","CA",IF(B536="California","CA",IF(B536="Oregon","0R",B536))))))</f>
        <v>NV</v>
      </c>
      <c r="D536" t="str">
        <f t="shared" si="33"/>
        <v>F</v>
      </c>
      <c r="E536" t="s">
        <v>20</v>
      </c>
      <c r="F536" t="s">
        <v>21</v>
      </c>
      <c r="G536" s="4">
        <v>699700.86</v>
      </c>
      <c r="H536">
        <v>55873</v>
      </c>
      <c r="I536">
        <v>88</v>
      </c>
      <c r="J536" s="2">
        <v>0</v>
      </c>
      <c r="K536" s="2" t="str">
        <f t="shared" si="34"/>
        <v xml:space="preserve">Personal </v>
      </c>
      <c r="L536" t="s">
        <v>16</v>
      </c>
      <c r="M536" t="s">
        <v>17</v>
      </c>
      <c r="N536" s="5">
        <v>299.35608300000001</v>
      </c>
      <c r="O536" s="2">
        <v>35299.356082999999</v>
      </c>
      <c r="P536" t="str">
        <f t="shared" si="35"/>
        <v>2 puertas</v>
      </c>
      <c r="Q536" s="5">
        <f t="shared" si="36"/>
        <v>-35299.356082999999</v>
      </c>
    </row>
    <row r="537" spans="1:17" x14ac:dyDescent="0.35">
      <c r="A537" t="s">
        <v>576</v>
      </c>
      <c r="B537" t="s">
        <v>19</v>
      </c>
      <c r="C537" t="str">
        <f>IF(B537="Washington","WA",IF(B537="Arizona","AR",IF(B537="Nevada","NV",IF(B537="Cali","CA",IF(B537="California","CA",IF(B537="Oregon","0R",B537))))))</f>
        <v>AR</v>
      </c>
      <c r="D537" t="str">
        <f t="shared" si="33"/>
        <v>F</v>
      </c>
      <c r="E537" t="s">
        <v>20</v>
      </c>
      <c r="F537" t="s">
        <v>31</v>
      </c>
      <c r="G537" s="4">
        <v>419625.77</v>
      </c>
      <c r="H537">
        <v>18052</v>
      </c>
      <c r="I537">
        <v>111</v>
      </c>
      <c r="J537" s="2">
        <v>0</v>
      </c>
      <c r="K537" s="2" t="str">
        <f t="shared" si="34"/>
        <v xml:space="preserve">Personal </v>
      </c>
      <c r="L537" t="s">
        <v>16</v>
      </c>
      <c r="M537" t="s">
        <v>17</v>
      </c>
      <c r="N537" s="5">
        <v>699.16790000000003</v>
      </c>
      <c r="O537" s="2">
        <v>35699.1679</v>
      </c>
      <c r="P537" t="str">
        <f t="shared" si="35"/>
        <v>2 puertas</v>
      </c>
      <c r="Q537" s="5">
        <f t="shared" si="36"/>
        <v>-35699.1679</v>
      </c>
    </row>
    <row r="538" spans="1:17" x14ac:dyDescent="0.35">
      <c r="A538" t="s">
        <v>577</v>
      </c>
      <c r="B538" t="s">
        <v>33</v>
      </c>
      <c r="C538" t="str">
        <f>IF(B538="Washington","WA",IF(B538="Arizona","AR",IF(B538="Nevada","NV",IF(B538="Cali","CA",IF(B538="California","CA",IF(B538="Oregon","0R",B538))))))</f>
        <v>0R</v>
      </c>
      <c r="D538" t="str">
        <f t="shared" si="33"/>
        <v>F</v>
      </c>
      <c r="E538" t="s">
        <v>20</v>
      </c>
      <c r="F538" t="s">
        <v>31</v>
      </c>
      <c r="G538" s="4">
        <v>785810.98</v>
      </c>
      <c r="H538">
        <v>28937</v>
      </c>
      <c r="I538">
        <v>104</v>
      </c>
      <c r="J538" s="2">
        <v>36557</v>
      </c>
      <c r="K538" s="2" t="str">
        <f t="shared" si="34"/>
        <v xml:space="preserve">Personal </v>
      </c>
      <c r="L538" t="s">
        <v>16</v>
      </c>
      <c r="M538" t="s">
        <v>29</v>
      </c>
      <c r="N538" s="5">
        <v>117.959654</v>
      </c>
      <c r="O538" s="2">
        <v>35117.959653999998</v>
      </c>
      <c r="P538" t="str">
        <f t="shared" si="35"/>
        <v>4 puertas</v>
      </c>
      <c r="Q538" s="5">
        <f t="shared" si="36"/>
        <v>-35117.959653999998</v>
      </c>
    </row>
    <row r="539" spans="1:17" x14ac:dyDescent="0.35">
      <c r="A539" t="s">
        <v>578</v>
      </c>
      <c r="B539" t="s">
        <v>33</v>
      </c>
      <c r="C539" t="str">
        <f>IF(B539="Washington","WA",IF(B539="Arizona","AR",IF(B539="Nevada","NV",IF(B539="Cali","CA",IF(B539="California","CA",IF(B539="Oregon","0R",B539))))))</f>
        <v>0R</v>
      </c>
      <c r="D539" t="str">
        <f t="shared" si="33"/>
        <v>F</v>
      </c>
      <c r="E539" t="s">
        <v>20</v>
      </c>
      <c r="F539" t="s">
        <v>31</v>
      </c>
      <c r="G539" s="4">
        <v>606434.4</v>
      </c>
      <c r="H539">
        <v>0</v>
      </c>
      <c r="I539">
        <v>86</v>
      </c>
      <c r="J539" s="2">
        <v>0</v>
      </c>
      <c r="K539" s="2" t="str">
        <f t="shared" si="34"/>
        <v xml:space="preserve">Personal </v>
      </c>
      <c r="L539" t="s">
        <v>16</v>
      </c>
      <c r="M539" t="s">
        <v>17</v>
      </c>
      <c r="N539" s="5">
        <v>545.24034099999994</v>
      </c>
      <c r="O539" s="2">
        <v>35545.240340999997</v>
      </c>
      <c r="P539" t="str">
        <f t="shared" si="35"/>
        <v>2 puertas</v>
      </c>
      <c r="Q539" s="5">
        <f t="shared" si="36"/>
        <v>-35545.240340999997</v>
      </c>
    </row>
    <row r="540" spans="1:17" x14ac:dyDescent="0.35">
      <c r="A540" t="s">
        <v>579</v>
      </c>
      <c r="B540" t="s">
        <v>26</v>
      </c>
      <c r="C540" t="str">
        <f>IF(B540="Washington","WA",IF(B540="Arizona","AR",IF(B540="Nevada","NV",IF(B540="Cali","CA",IF(B540="California","CA",IF(B540="Oregon","0R",B540))))))</f>
        <v>CA</v>
      </c>
      <c r="D540" t="str">
        <f t="shared" si="33"/>
        <v>M</v>
      </c>
      <c r="E540" t="s">
        <v>271</v>
      </c>
      <c r="F540" t="s">
        <v>35</v>
      </c>
      <c r="G540" s="4">
        <v>1749752.2</v>
      </c>
      <c r="H540">
        <v>0</v>
      </c>
      <c r="I540">
        <v>73</v>
      </c>
      <c r="J540" s="2">
        <v>0</v>
      </c>
      <c r="K540" s="2" t="str">
        <f t="shared" si="34"/>
        <v xml:space="preserve">Personal </v>
      </c>
      <c r="L540" t="s">
        <v>16</v>
      </c>
      <c r="M540" t="s">
        <v>24</v>
      </c>
      <c r="N540" s="5">
        <v>350.4</v>
      </c>
      <c r="O540" s="2">
        <v>35350.400000000001</v>
      </c>
      <c r="P540" t="str">
        <f t="shared" si="35"/>
        <v>2 puertas</v>
      </c>
      <c r="Q540" s="5">
        <f t="shared" si="36"/>
        <v>-35350.400000000001</v>
      </c>
    </row>
    <row r="541" spans="1:17" x14ac:dyDescent="0.35">
      <c r="A541" t="s">
        <v>580</v>
      </c>
      <c r="B541" t="s">
        <v>33</v>
      </c>
      <c r="C541" t="str">
        <f>IF(B541="Washington","WA",IF(B541="Arizona","AR",IF(B541="Nevada","NV",IF(B541="Cali","CA",IF(B541="California","CA",IF(B541="Oregon","0R",B541))))))</f>
        <v>0R</v>
      </c>
      <c r="D541" t="str">
        <f t="shared" si="33"/>
        <v>M</v>
      </c>
      <c r="E541" t="s">
        <v>271</v>
      </c>
      <c r="F541" t="s">
        <v>80</v>
      </c>
      <c r="G541" s="4">
        <v>897064.73</v>
      </c>
      <c r="H541">
        <v>12829</v>
      </c>
      <c r="I541">
        <v>118</v>
      </c>
      <c r="J541" s="2">
        <v>0</v>
      </c>
      <c r="K541" s="2" t="str">
        <f t="shared" si="34"/>
        <v xml:space="preserve">Personal </v>
      </c>
      <c r="L541" t="s">
        <v>16</v>
      </c>
      <c r="M541" t="s">
        <v>29</v>
      </c>
      <c r="N541" s="5">
        <v>328.23143199999998</v>
      </c>
      <c r="O541" s="2">
        <v>35328.231432</v>
      </c>
      <c r="P541" t="str">
        <f t="shared" si="35"/>
        <v>4 puertas</v>
      </c>
      <c r="Q541" s="5">
        <f t="shared" si="36"/>
        <v>-35328.231432</v>
      </c>
    </row>
    <row r="542" spans="1:17" x14ac:dyDescent="0.35">
      <c r="A542" t="s">
        <v>581</v>
      </c>
      <c r="B542" t="s">
        <v>33</v>
      </c>
      <c r="C542" t="str">
        <f>IF(B542="Washington","WA",IF(B542="Arizona","AR",IF(B542="Nevada","NV",IF(B542="Cali","CA",IF(B542="California","CA",IF(B542="Oregon","0R",B542))))))</f>
        <v>0R</v>
      </c>
      <c r="D542" t="str">
        <f t="shared" si="33"/>
        <v>F</v>
      </c>
      <c r="E542" t="s">
        <v>20</v>
      </c>
      <c r="F542" t="s">
        <v>15</v>
      </c>
      <c r="G542" s="4">
        <v>592311.72</v>
      </c>
      <c r="H542">
        <v>92163</v>
      </c>
      <c r="I542">
        <v>73</v>
      </c>
      <c r="J542" s="2">
        <v>0</v>
      </c>
      <c r="K542" s="2" t="str">
        <f t="shared" si="34"/>
        <v xml:space="preserve">Personal </v>
      </c>
      <c r="L542" t="s">
        <v>16</v>
      </c>
      <c r="M542" t="s">
        <v>24</v>
      </c>
      <c r="N542" s="5">
        <v>66.568641999999997</v>
      </c>
      <c r="O542" s="2">
        <v>35066.568641999998</v>
      </c>
      <c r="P542" t="str">
        <f t="shared" si="35"/>
        <v>2 puertas</v>
      </c>
      <c r="Q542" s="5">
        <f t="shared" si="36"/>
        <v>-35066.568641999998</v>
      </c>
    </row>
    <row r="543" spans="1:17" x14ac:dyDescent="0.35">
      <c r="A543" t="s">
        <v>582</v>
      </c>
      <c r="B543" t="s">
        <v>33</v>
      </c>
      <c r="C543" t="str">
        <f>IF(B543="Washington","WA",IF(B543="Arizona","AR",IF(B543="Nevada","NV",IF(B543="Cali","CA",IF(B543="California","CA",IF(B543="Oregon","0R",B543))))))</f>
        <v>0R</v>
      </c>
      <c r="D543" t="str">
        <f t="shared" si="33"/>
        <v>M</v>
      </c>
      <c r="E543" t="s">
        <v>271</v>
      </c>
      <c r="F543" t="s">
        <v>31</v>
      </c>
      <c r="G543" s="4">
        <v>3585059.94</v>
      </c>
      <c r="H543">
        <v>17588</v>
      </c>
      <c r="I543">
        <v>192</v>
      </c>
      <c r="J543" s="2">
        <v>0</v>
      </c>
      <c r="K543" s="2" t="str">
        <f t="shared" si="34"/>
        <v xml:space="preserve">Personal </v>
      </c>
      <c r="L543" t="s">
        <v>16</v>
      </c>
      <c r="M543" t="s">
        <v>117</v>
      </c>
      <c r="N543" s="5">
        <v>1382.4</v>
      </c>
      <c r="O543" s="2">
        <v>36382.400000000001</v>
      </c>
      <c r="P543" t="str">
        <f t="shared" si="35"/>
        <v>2 puertas</v>
      </c>
      <c r="Q543" s="5">
        <f t="shared" si="36"/>
        <v>-36382.400000000001</v>
      </c>
    </row>
    <row r="544" spans="1:17" x14ac:dyDescent="0.35">
      <c r="A544" t="s">
        <v>583</v>
      </c>
      <c r="B544" t="s">
        <v>13</v>
      </c>
      <c r="C544" t="str">
        <f>IF(B544="Washington","WA",IF(B544="Arizona","AR",IF(B544="Nevada","NV",IF(B544="Cali","CA",IF(B544="California","CA",IF(B544="Oregon","0R",B544))))))</f>
        <v>WA</v>
      </c>
      <c r="D544" t="str">
        <f t="shared" si="33"/>
        <v>F</v>
      </c>
      <c r="E544" t="s">
        <v>20</v>
      </c>
      <c r="F544" t="s">
        <v>21</v>
      </c>
      <c r="G544" s="4">
        <v>870984.53</v>
      </c>
      <c r="H544">
        <v>41546</v>
      </c>
      <c r="I544">
        <v>111</v>
      </c>
      <c r="J544" s="2">
        <v>0</v>
      </c>
      <c r="K544" s="2" t="str">
        <f t="shared" si="34"/>
        <v>Corporate</v>
      </c>
      <c r="L544" t="s">
        <v>28</v>
      </c>
      <c r="M544" t="s">
        <v>17</v>
      </c>
      <c r="N544" s="5">
        <v>121.306839</v>
      </c>
      <c r="O544" s="2">
        <v>35121.306838999997</v>
      </c>
      <c r="P544" t="str">
        <f t="shared" si="35"/>
        <v>2 puertas</v>
      </c>
      <c r="Q544" s="5">
        <f t="shared" si="36"/>
        <v>-35121.306838999997</v>
      </c>
    </row>
    <row r="545" spans="1:17" x14ac:dyDescent="0.35">
      <c r="A545" t="s">
        <v>584</v>
      </c>
      <c r="B545" t="s">
        <v>19</v>
      </c>
      <c r="C545" t="str">
        <f>IF(B545="Washington","WA",IF(B545="Arizona","AR",IF(B545="Nevada","NV",IF(B545="Cali","CA",IF(B545="California","CA",IF(B545="Oregon","0R",B545))))))</f>
        <v>AR</v>
      </c>
      <c r="D545" t="str">
        <f t="shared" si="33"/>
        <v>M</v>
      </c>
      <c r="E545" t="s">
        <v>271</v>
      </c>
      <c r="F545" t="s">
        <v>35</v>
      </c>
      <c r="G545" s="4">
        <v>1330933.52</v>
      </c>
      <c r="H545">
        <v>0</v>
      </c>
      <c r="I545">
        <v>127</v>
      </c>
      <c r="J545" s="2">
        <v>0</v>
      </c>
      <c r="K545" s="2" t="str">
        <f t="shared" si="34"/>
        <v xml:space="preserve">Personal </v>
      </c>
      <c r="L545" t="s">
        <v>16</v>
      </c>
      <c r="M545" t="s">
        <v>29</v>
      </c>
      <c r="N545" s="5">
        <v>609.6</v>
      </c>
      <c r="O545" s="2">
        <v>35609.599999999999</v>
      </c>
      <c r="P545" t="str">
        <f t="shared" si="35"/>
        <v>4 puertas</v>
      </c>
      <c r="Q545" s="5">
        <f t="shared" si="36"/>
        <v>-35609.599999999999</v>
      </c>
    </row>
    <row r="546" spans="1:17" x14ac:dyDescent="0.35">
      <c r="A546" t="s">
        <v>585</v>
      </c>
      <c r="B546" t="s">
        <v>26</v>
      </c>
      <c r="C546" t="str">
        <f>IF(B546="Washington","WA",IF(B546="Arizona","AR",IF(B546="Nevada","NV",IF(B546="Cali","CA",IF(B546="California","CA",IF(B546="Oregon","0R",B546))))))</f>
        <v>CA</v>
      </c>
      <c r="D546" t="str">
        <f t="shared" si="33"/>
        <v>M</v>
      </c>
      <c r="E546" t="s">
        <v>27</v>
      </c>
      <c r="F546" t="s">
        <v>31</v>
      </c>
      <c r="G546" s="4">
        <v>452850.49</v>
      </c>
      <c r="H546">
        <v>70340</v>
      </c>
      <c r="I546">
        <v>113</v>
      </c>
      <c r="J546" s="2">
        <v>0</v>
      </c>
      <c r="K546" s="2" t="str">
        <f>LEFT(L546,8)</f>
        <v xml:space="preserve">Special </v>
      </c>
      <c r="L546" t="s">
        <v>39</v>
      </c>
      <c r="M546" t="s">
        <v>17</v>
      </c>
      <c r="N546" s="5">
        <v>542.4</v>
      </c>
      <c r="O546" s="2">
        <v>35542.400000000001</v>
      </c>
      <c r="P546" t="str">
        <f t="shared" si="35"/>
        <v>2 puertas</v>
      </c>
      <c r="Q546" s="5">
        <f t="shared" si="36"/>
        <v>-35542.400000000001</v>
      </c>
    </row>
    <row r="547" spans="1:17" x14ac:dyDescent="0.35">
      <c r="A547" t="s">
        <v>586</v>
      </c>
      <c r="B547" t="s">
        <v>33</v>
      </c>
      <c r="C547" t="str">
        <f>IF(B547="Washington","WA",IF(B547="Arizona","AR",IF(B547="Nevada","NV",IF(B547="Cali","CA",IF(B547="California","CA",IF(B547="Oregon","0R",B547))))))</f>
        <v>0R</v>
      </c>
      <c r="D547" t="str">
        <f t="shared" si="33"/>
        <v>F</v>
      </c>
      <c r="E547" t="s">
        <v>20</v>
      </c>
      <c r="F547" t="s">
        <v>31</v>
      </c>
      <c r="G547" s="4">
        <v>279190.65000000002</v>
      </c>
      <c r="H547">
        <v>0</v>
      </c>
      <c r="I547">
        <v>74</v>
      </c>
      <c r="J547" s="2">
        <v>0</v>
      </c>
      <c r="K547" s="2" t="str">
        <f t="shared" si="34"/>
        <v xml:space="preserve">Personal </v>
      </c>
      <c r="L547" t="s">
        <v>16</v>
      </c>
      <c r="M547" t="s">
        <v>17</v>
      </c>
      <c r="N547" s="5">
        <v>532.79999999999995</v>
      </c>
      <c r="O547" s="2">
        <v>35532.800000000003</v>
      </c>
      <c r="P547" t="str">
        <f t="shared" si="35"/>
        <v>2 puertas</v>
      </c>
      <c r="Q547" s="5">
        <f t="shared" si="36"/>
        <v>-35532.800000000003</v>
      </c>
    </row>
    <row r="548" spans="1:17" x14ac:dyDescent="0.35">
      <c r="A548" t="s">
        <v>587</v>
      </c>
      <c r="B548" t="s">
        <v>13</v>
      </c>
      <c r="C548" t="str">
        <f>IF(B548="Washington","WA",IF(B548="Arizona","AR",IF(B548="Nevada","NV",IF(B548="Cali","CA",IF(B548="California","CA",IF(B548="Oregon","0R",B548))))))</f>
        <v>WA</v>
      </c>
      <c r="D548" t="str">
        <f t="shared" si="33"/>
        <v>M</v>
      </c>
      <c r="E548" t="s">
        <v>27</v>
      </c>
      <c r="F548" t="s">
        <v>31</v>
      </c>
      <c r="G548" s="4">
        <v>443441.12</v>
      </c>
      <c r="H548">
        <v>34549</v>
      </c>
      <c r="I548">
        <v>111</v>
      </c>
      <c r="J548" s="2">
        <v>0</v>
      </c>
      <c r="K548" s="2" t="str">
        <f t="shared" si="34"/>
        <v xml:space="preserve">Personal </v>
      </c>
      <c r="L548" t="s">
        <v>16</v>
      </c>
      <c r="M548" t="s">
        <v>17</v>
      </c>
      <c r="N548" s="5">
        <v>125.93300499999999</v>
      </c>
      <c r="O548" s="2">
        <v>35125.933004999999</v>
      </c>
      <c r="P548" t="str">
        <f t="shared" si="35"/>
        <v>2 puertas</v>
      </c>
      <c r="Q548" s="5">
        <f t="shared" si="36"/>
        <v>-35125.933004999999</v>
      </c>
    </row>
    <row r="549" spans="1:17" x14ac:dyDescent="0.35">
      <c r="A549" t="s">
        <v>588</v>
      </c>
      <c r="B549" t="s">
        <v>19</v>
      </c>
      <c r="C549" t="str">
        <f>IF(B549="Washington","WA",IF(B549="Arizona","AR",IF(B549="Nevada","NV",IF(B549="Cali","CA",IF(B549="California","CA",IF(B549="Oregon","0R",B549))))))</f>
        <v>AR</v>
      </c>
      <c r="D549" t="str">
        <f t="shared" si="33"/>
        <v>M</v>
      </c>
      <c r="E549" t="s">
        <v>27</v>
      </c>
      <c r="F549" t="s">
        <v>35</v>
      </c>
      <c r="G549" s="4">
        <v>799600.75</v>
      </c>
      <c r="H549">
        <v>93459</v>
      </c>
      <c r="I549">
        <v>99</v>
      </c>
      <c r="J549" s="2">
        <v>0</v>
      </c>
      <c r="K549" s="2" t="str">
        <f t="shared" si="34"/>
        <v xml:space="preserve">Personal </v>
      </c>
      <c r="L549" t="s">
        <v>16</v>
      </c>
      <c r="M549" t="s">
        <v>17</v>
      </c>
      <c r="N549" s="5">
        <v>655.41332999999997</v>
      </c>
      <c r="O549" s="2">
        <v>35655.413330000003</v>
      </c>
      <c r="P549" t="str">
        <f t="shared" si="35"/>
        <v>2 puertas</v>
      </c>
      <c r="Q549" s="5">
        <f t="shared" si="36"/>
        <v>-35655.413330000003</v>
      </c>
    </row>
    <row r="550" spans="1:17" x14ac:dyDescent="0.35">
      <c r="A550" t="s">
        <v>589</v>
      </c>
      <c r="B550" t="s">
        <v>19</v>
      </c>
      <c r="C550" t="str">
        <f>IF(B550="Washington","WA",IF(B550="Arizona","AR",IF(B550="Nevada","NV",IF(B550="Cali","CA",IF(B550="California","CA",IF(B550="Oregon","0R",B550))))))</f>
        <v>AR</v>
      </c>
      <c r="D550" t="str">
        <f t="shared" si="33"/>
        <v>M</v>
      </c>
      <c r="E550" t="s">
        <v>27</v>
      </c>
      <c r="F550" t="s">
        <v>21</v>
      </c>
      <c r="G550" s="4">
        <v>512973.9</v>
      </c>
      <c r="H550">
        <v>86148</v>
      </c>
      <c r="I550">
        <v>65</v>
      </c>
      <c r="J550" s="2">
        <v>36557</v>
      </c>
      <c r="K550" s="2" t="str">
        <f t="shared" si="34"/>
        <v xml:space="preserve">Personal </v>
      </c>
      <c r="L550" t="s">
        <v>16</v>
      </c>
      <c r="M550" t="s">
        <v>17</v>
      </c>
      <c r="N550" s="5">
        <v>312</v>
      </c>
      <c r="O550" s="2">
        <v>35312</v>
      </c>
      <c r="P550" t="str">
        <f t="shared" si="35"/>
        <v>2 puertas</v>
      </c>
      <c r="Q550" s="5">
        <f t="shared" si="36"/>
        <v>-35312</v>
      </c>
    </row>
    <row r="551" spans="1:17" x14ac:dyDescent="0.35">
      <c r="A551" t="s">
        <v>590</v>
      </c>
      <c r="B551" t="s">
        <v>26</v>
      </c>
      <c r="C551" t="str">
        <f>IF(B551="Washington","WA",IF(B551="Arizona","AR",IF(B551="Nevada","NV",IF(B551="Cali","CA",IF(B551="California","CA",IF(B551="Oregon","0R",B551))))))</f>
        <v>CA</v>
      </c>
      <c r="D551" t="str">
        <f t="shared" si="33"/>
        <v>F</v>
      </c>
      <c r="E551" t="s">
        <v>20</v>
      </c>
      <c r="F551" t="s">
        <v>21</v>
      </c>
      <c r="G551" s="4">
        <v>569717.52</v>
      </c>
      <c r="H551">
        <v>27048</v>
      </c>
      <c r="I551">
        <v>72</v>
      </c>
      <c r="J551" s="2">
        <v>0</v>
      </c>
      <c r="K551" s="2" t="str">
        <f t="shared" si="34"/>
        <v>Corporate</v>
      </c>
      <c r="L551" t="s">
        <v>28</v>
      </c>
      <c r="M551" t="s">
        <v>17</v>
      </c>
      <c r="N551" s="5">
        <v>345.6</v>
      </c>
      <c r="O551" s="2">
        <v>35345.599999999999</v>
      </c>
      <c r="P551" t="str">
        <f t="shared" si="35"/>
        <v>2 puertas</v>
      </c>
      <c r="Q551" s="5">
        <f t="shared" si="36"/>
        <v>-35345.599999999999</v>
      </c>
    </row>
    <row r="552" spans="1:17" x14ac:dyDescent="0.35">
      <c r="A552" t="s">
        <v>591</v>
      </c>
      <c r="B552" t="s">
        <v>33</v>
      </c>
      <c r="C552" t="str">
        <f>IF(B552="Washington","WA",IF(B552="Arizona","AR",IF(B552="Nevada","NV",IF(B552="Cali","CA",IF(B552="California","CA",IF(B552="Oregon","0R",B552))))))</f>
        <v>0R</v>
      </c>
      <c r="D552" t="str">
        <f t="shared" si="33"/>
        <v>F</v>
      </c>
      <c r="E552" t="s">
        <v>20</v>
      </c>
      <c r="F552" t="s">
        <v>35</v>
      </c>
      <c r="G552" s="4">
        <v>921713.06</v>
      </c>
      <c r="H552">
        <v>73259</v>
      </c>
      <c r="I552">
        <v>115</v>
      </c>
      <c r="J552" s="2">
        <v>0</v>
      </c>
      <c r="K552" s="2" t="str">
        <f t="shared" si="34"/>
        <v xml:space="preserve">Personal </v>
      </c>
      <c r="L552" t="s">
        <v>16</v>
      </c>
      <c r="M552" t="s">
        <v>29</v>
      </c>
      <c r="N552" s="5">
        <v>673.34265000000005</v>
      </c>
      <c r="O552" s="2">
        <v>35673.342649999999</v>
      </c>
      <c r="P552" t="str">
        <f t="shared" si="35"/>
        <v>4 puertas</v>
      </c>
      <c r="Q552" s="5">
        <f t="shared" si="36"/>
        <v>-35673.342649999999</v>
      </c>
    </row>
    <row r="553" spans="1:17" x14ac:dyDescent="0.35">
      <c r="A553" t="s">
        <v>592</v>
      </c>
      <c r="B553" t="s">
        <v>33</v>
      </c>
      <c r="C553" t="str">
        <f>IF(B553="Washington","WA",IF(B553="Arizona","AR",IF(B553="Nevada","NV",IF(B553="Cali","CA",IF(B553="California","CA",IF(B553="Oregon","0R",B553))))))</f>
        <v>0R</v>
      </c>
      <c r="D553" t="str">
        <f t="shared" si="33"/>
        <v>F</v>
      </c>
      <c r="E553" t="s">
        <v>20</v>
      </c>
      <c r="F553" t="s">
        <v>35</v>
      </c>
      <c r="G553" s="4">
        <v>1020892.76</v>
      </c>
      <c r="H553">
        <v>35482</v>
      </c>
      <c r="I553">
        <v>129</v>
      </c>
      <c r="J553" s="2">
        <v>0</v>
      </c>
      <c r="K553" s="2" t="str">
        <f t="shared" si="34"/>
        <v>Corporate</v>
      </c>
      <c r="L553" t="s">
        <v>28</v>
      </c>
      <c r="M553" t="s">
        <v>29</v>
      </c>
      <c r="N553" s="5">
        <v>619.20000000000005</v>
      </c>
      <c r="O553" s="2">
        <v>35619.199999999997</v>
      </c>
      <c r="P553" t="str">
        <f t="shared" si="35"/>
        <v>4 puertas</v>
      </c>
      <c r="Q553" s="5">
        <f t="shared" si="36"/>
        <v>-35619.199999999997</v>
      </c>
    </row>
    <row r="554" spans="1:17" x14ac:dyDescent="0.35">
      <c r="A554" t="s">
        <v>593</v>
      </c>
      <c r="B554" t="s">
        <v>33</v>
      </c>
      <c r="C554" t="str">
        <f>IF(B554="Washington","WA",IF(B554="Arizona","AR",IF(B554="Nevada","NV",IF(B554="Cali","CA",IF(B554="California","CA",IF(B554="Oregon","0R",B554))))))</f>
        <v>0R</v>
      </c>
      <c r="D554" t="str">
        <f t="shared" si="33"/>
        <v>F</v>
      </c>
      <c r="E554" t="s">
        <v>20</v>
      </c>
      <c r="F554" t="s">
        <v>15</v>
      </c>
      <c r="G554" s="4">
        <v>417068.73</v>
      </c>
      <c r="H554">
        <v>29462</v>
      </c>
      <c r="I554">
        <v>107</v>
      </c>
      <c r="J554" s="2">
        <v>36526</v>
      </c>
      <c r="K554" s="2" t="str">
        <f t="shared" si="34"/>
        <v xml:space="preserve">Personal </v>
      </c>
      <c r="L554" t="s">
        <v>16</v>
      </c>
      <c r="M554" t="s">
        <v>29</v>
      </c>
      <c r="N554" s="5">
        <v>513.6</v>
      </c>
      <c r="O554" s="2">
        <v>35513.599999999999</v>
      </c>
      <c r="P554" t="str">
        <f t="shared" si="35"/>
        <v>4 puertas</v>
      </c>
      <c r="Q554" s="5">
        <f t="shared" si="36"/>
        <v>-35513.599999999999</v>
      </c>
    </row>
    <row r="555" spans="1:17" x14ac:dyDescent="0.35">
      <c r="A555" t="s">
        <v>594</v>
      </c>
      <c r="B555" t="s">
        <v>33</v>
      </c>
      <c r="C555" t="str">
        <f>IF(B555="Washington","WA",IF(B555="Arizona","AR",IF(B555="Nevada","NV",IF(B555="Cali","CA",IF(B555="California","CA",IF(B555="Oregon","0R",B555))))))</f>
        <v>0R</v>
      </c>
      <c r="D555" t="str">
        <f t="shared" si="33"/>
        <v>F</v>
      </c>
      <c r="E555" t="s">
        <v>20</v>
      </c>
      <c r="F555" t="s">
        <v>35</v>
      </c>
      <c r="G555" s="4">
        <v>450540.58</v>
      </c>
      <c r="H555">
        <v>67801</v>
      </c>
      <c r="I555">
        <v>115</v>
      </c>
      <c r="J555" s="2">
        <v>36526</v>
      </c>
      <c r="K555" s="2" t="str">
        <f t="shared" si="34"/>
        <v xml:space="preserve">Personal </v>
      </c>
      <c r="L555" t="s">
        <v>16</v>
      </c>
      <c r="M555" t="s">
        <v>29</v>
      </c>
      <c r="N555" s="5">
        <v>23.810490999999999</v>
      </c>
      <c r="O555" s="2">
        <v>35023.810490999997</v>
      </c>
      <c r="P555" t="str">
        <f t="shared" si="35"/>
        <v>4 puertas</v>
      </c>
      <c r="Q555" s="5">
        <f t="shared" si="36"/>
        <v>-35023.810490999997</v>
      </c>
    </row>
    <row r="556" spans="1:17" x14ac:dyDescent="0.35">
      <c r="A556" t="s">
        <v>595</v>
      </c>
      <c r="B556" t="s">
        <v>26</v>
      </c>
      <c r="C556" t="str">
        <f>IF(B556="Washington","WA",IF(B556="Arizona","AR",IF(B556="Nevada","NV",IF(B556="Cali","CA",IF(B556="California","CA",IF(B556="Oregon","0R",B556))))))</f>
        <v>CA</v>
      </c>
      <c r="D556" t="str">
        <f t="shared" si="33"/>
        <v>M</v>
      </c>
      <c r="E556" t="s">
        <v>27</v>
      </c>
      <c r="F556" t="s">
        <v>31</v>
      </c>
      <c r="G556" s="4">
        <v>310756.86</v>
      </c>
      <c r="H556">
        <v>0</v>
      </c>
      <c r="I556">
        <v>94</v>
      </c>
      <c r="J556" s="2">
        <v>36617</v>
      </c>
      <c r="K556" s="2" t="str">
        <f t="shared" si="34"/>
        <v xml:space="preserve">Personal </v>
      </c>
      <c r="L556" t="s">
        <v>16</v>
      </c>
      <c r="M556" t="s">
        <v>24</v>
      </c>
      <c r="N556" s="5">
        <v>451.2</v>
      </c>
      <c r="O556" s="2">
        <v>35451.199999999997</v>
      </c>
      <c r="P556" t="str">
        <f t="shared" si="35"/>
        <v>2 puertas</v>
      </c>
      <c r="Q556" s="5">
        <f t="shared" si="36"/>
        <v>-35451.199999999997</v>
      </c>
    </row>
    <row r="557" spans="1:17" x14ac:dyDescent="0.35">
      <c r="A557" t="s">
        <v>596</v>
      </c>
      <c r="B557" t="s">
        <v>19</v>
      </c>
      <c r="C557" t="str">
        <f>IF(B557="Washington","WA",IF(B557="Arizona","AR",IF(B557="Nevada","NV",IF(B557="Cali","CA",IF(B557="California","CA",IF(B557="Oregon","0R",B557))))))</f>
        <v>AR</v>
      </c>
      <c r="D557" t="str">
        <f t="shared" si="33"/>
        <v>M</v>
      </c>
      <c r="E557" t="s">
        <v>27</v>
      </c>
      <c r="F557" t="s">
        <v>31</v>
      </c>
      <c r="G557" s="4">
        <v>552866.5</v>
      </c>
      <c r="H557">
        <v>16042</v>
      </c>
      <c r="I557">
        <v>73</v>
      </c>
      <c r="J557" s="2">
        <v>0</v>
      </c>
      <c r="K557" s="2" t="str">
        <f t="shared" si="34"/>
        <v xml:space="preserve">Personal </v>
      </c>
      <c r="L557" t="s">
        <v>16</v>
      </c>
      <c r="M557" t="s">
        <v>24</v>
      </c>
      <c r="N557" s="5">
        <v>350.4</v>
      </c>
      <c r="O557" s="2">
        <v>35350.400000000001</v>
      </c>
      <c r="P557" t="str">
        <f t="shared" si="35"/>
        <v>2 puertas</v>
      </c>
      <c r="Q557" s="5">
        <f t="shared" si="36"/>
        <v>-35350.400000000001</v>
      </c>
    </row>
    <row r="558" spans="1:17" x14ac:dyDescent="0.35">
      <c r="A558" t="s">
        <v>597</v>
      </c>
      <c r="B558" t="s">
        <v>26</v>
      </c>
      <c r="C558" t="str">
        <f>IF(B558="Washington","WA",IF(B558="Arizona","AR",IF(B558="Nevada","NV",IF(B558="Cali","CA",IF(B558="California","CA",IF(B558="Oregon","0R",B558))))))</f>
        <v>CA</v>
      </c>
      <c r="D558" t="str">
        <f t="shared" si="33"/>
        <v>M</v>
      </c>
      <c r="E558" t="s">
        <v>27</v>
      </c>
      <c r="F558" t="s">
        <v>31</v>
      </c>
      <c r="G558" s="4">
        <v>504586.67</v>
      </c>
      <c r="H558">
        <v>28056</v>
      </c>
      <c r="I558">
        <v>64</v>
      </c>
      <c r="J558" s="2">
        <v>36526</v>
      </c>
      <c r="K558" s="2" t="str">
        <f t="shared" si="34"/>
        <v xml:space="preserve">Personal </v>
      </c>
      <c r="L558" t="s">
        <v>16</v>
      </c>
      <c r="M558" t="s">
        <v>17</v>
      </c>
      <c r="N558" s="5">
        <v>307.2</v>
      </c>
      <c r="O558" s="2">
        <v>35307.199999999997</v>
      </c>
      <c r="P558" t="str">
        <f t="shared" si="35"/>
        <v>2 puertas</v>
      </c>
      <c r="Q558" s="5">
        <f t="shared" si="36"/>
        <v>-35307.199999999997</v>
      </c>
    </row>
    <row r="559" spans="1:17" x14ac:dyDescent="0.35">
      <c r="A559" t="s">
        <v>598</v>
      </c>
      <c r="B559" t="s">
        <v>26</v>
      </c>
      <c r="C559" t="str">
        <f>IF(B559="Washington","WA",IF(B559="Arizona","AR",IF(B559="Nevada","NV",IF(B559="Cali","CA",IF(B559="California","CA",IF(B559="Oregon","0R",B559))))))</f>
        <v>CA</v>
      </c>
      <c r="D559" t="str">
        <f t="shared" si="33"/>
        <v>M</v>
      </c>
      <c r="E559" t="s">
        <v>27</v>
      </c>
      <c r="F559" t="s">
        <v>31</v>
      </c>
      <c r="G559" s="4">
        <v>296272.25</v>
      </c>
      <c r="H559">
        <v>16495</v>
      </c>
      <c r="I559">
        <v>85</v>
      </c>
      <c r="J559" s="2">
        <v>36586</v>
      </c>
      <c r="K559" s="2" t="str">
        <f t="shared" si="34"/>
        <v>Corporate</v>
      </c>
      <c r="L559" t="s">
        <v>28</v>
      </c>
      <c r="M559" t="s">
        <v>17</v>
      </c>
      <c r="N559" s="5">
        <v>408</v>
      </c>
      <c r="O559" s="2">
        <v>35408</v>
      </c>
      <c r="P559" t="str">
        <f t="shared" si="35"/>
        <v>2 puertas</v>
      </c>
      <c r="Q559" s="5">
        <f t="shared" si="36"/>
        <v>-35408</v>
      </c>
    </row>
    <row r="560" spans="1:17" x14ac:dyDescent="0.35">
      <c r="A560" t="s">
        <v>599</v>
      </c>
      <c r="B560" t="s">
        <v>26</v>
      </c>
      <c r="C560" t="str">
        <f>IF(B560="Washington","WA",IF(B560="Arizona","AR",IF(B560="Nevada","NV",IF(B560="Cali","CA",IF(B560="California","CA",IF(B560="Oregon","0R",B560))))))</f>
        <v>CA</v>
      </c>
      <c r="D560" t="str">
        <f t="shared" si="33"/>
        <v>F</v>
      </c>
      <c r="E560" t="s">
        <v>20</v>
      </c>
      <c r="F560" t="s">
        <v>15</v>
      </c>
      <c r="G560" s="4">
        <v>866595.64</v>
      </c>
      <c r="H560">
        <v>41163</v>
      </c>
      <c r="I560">
        <v>108</v>
      </c>
      <c r="J560" s="2">
        <v>0</v>
      </c>
      <c r="K560" s="2" t="str">
        <f t="shared" si="34"/>
        <v>Corporate</v>
      </c>
      <c r="L560" t="s">
        <v>28</v>
      </c>
      <c r="M560" t="s">
        <v>29</v>
      </c>
      <c r="N560" s="5">
        <v>231.92217299999999</v>
      </c>
      <c r="O560" s="2">
        <v>35231.922172999999</v>
      </c>
      <c r="P560" t="str">
        <f t="shared" si="35"/>
        <v>4 puertas</v>
      </c>
      <c r="Q560" s="5">
        <f t="shared" si="36"/>
        <v>-35231.922172999999</v>
      </c>
    </row>
    <row r="561" spans="1:17" x14ac:dyDescent="0.35">
      <c r="A561" t="s">
        <v>600</v>
      </c>
      <c r="B561" t="s">
        <v>19</v>
      </c>
      <c r="C561" t="str">
        <f>IF(B561="Washington","WA",IF(B561="Arizona","AR",IF(B561="Nevada","NV",IF(B561="Cali","CA",IF(B561="California","CA",IF(B561="Oregon","0R",B561))))))</f>
        <v>AR</v>
      </c>
      <c r="D561" t="str">
        <f t="shared" si="33"/>
        <v>F</v>
      </c>
      <c r="E561" t="s">
        <v>20</v>
      </c>
      <c r="F561" t="s">
        <v>35</v>
      </c>
      <c r="G561" s="4">
        <v>1141344.1200000001</v>
      </c>
      <c r="H561">
        <v>0</v>
      </c>
      <c r="I561">
        <v>161</v>
      </c>
      <c r="J561" s="2">
        <v>36526</v>
      </c>
      <c r="K561" s="2" t="str">
        <f t="shared" si="34"/>
        <v xml:space="preserve">Personal </v>
      </c>
      <c r="L561" t="s">
        <v>16</v>
      </c>
      <c r="M561" t="s">
        <v>78</v>
      </c>
      <c r="N561" s="5">
        <v>772.8</v>
      </c>
      <c r="O561" s="2">
        <v>35772.800000000003</v>
      </c>
      <c r="P561" t="str">
        <f t="shared" si="35"/>
        <v>2 puertas</v>
      </c>
      <c r="Q561" s="5">
        <f t="shared" si="36"/>
        <v>-35772.800000000003</v>
      </c>
    </row>
    <row r="562" spans="1:17" x14ac:dyDescent="0.35">
      <c r="A562" t="s">
        <v>601</v>
      </c>
      <c r="B562" t="s">
        <v>26</v>
      </c>
      <c r="C562" t="str">
        <f>IF(B562="Washington","WA",IF(B562="Arizona","AR",IF(B562="Nevada","NV",IF(B562="Cali","CA",IF(B562="California","CA",IF(B562="Oregon","0R",B562))))))</f>
        <v>CA</v>
      </c>
      <c r="D562" t="str">
        <f t="shared" si="33"/>
        <v>M</v>
      </c>
      <c r="E562" t="s">
        <v>27</v>
      </c>
      <c r="F562" t="s">
        <v>21</v>
      </c>
      <c r="G562" s="4">
        <v>1548843.2</v>
      </c>
      <c r="H562">
        <v>33799</v>
      </c>
      <c r="I562">
        <v>109</v>
      </c>
      <c r="J562" s="2">
        <v>36586</v>
      </c>
      <c r="K562" s="2" t="str">
        <f t="shared" si="34"/>
        <v>Corporate</v>
      </c>
      <c r="L562" t="s">
        <v>28</v>
      </c>
      <c r="M562" t="s">
        <v>29</v>
      </c>
      <c r="N562" s="5">
        <v>664.98024199999998</v>
      </c>
      <c r="O562" s="2">
        <v>35664.980241999998</v>
      </c>
      <c r="P562" t="str">
        <f t="shared" si="35"/>
        <v>4 puertas</v>
      </c>
      <c r="Q562" s="5">
        <f t="shared" si="36"/>
        <v>-35664.980241999998</v>
      </c>
    </row>
    <row r="563" spans="1:17" x14ac:dyDescent="0.35">
      <c r="A563" t="s">
        <v>602</v>
      </c>
      <c r="B563" t="s">
        <v>13</v>
      </c>
      <c r="C563" t="str">
        <f>IF(B563="Washington","WA",IF(B563="Arizona","AR",IF(B563="Nevada","NV",IF(B563="Cali","CA",IF(B563="California","CA",IF(B563="Oregon","0R",B563))))))</f>
        <v>WA</v>
      </c>
      <c r="D563" t="str">
        <f t="shared" si="33"/>
        <v>F</v>
      </c>
      <c r="E563" t="s">
        <v>20</v>
      </c>
      <c r="F563" t="s">
        <v>35</v>
      </c>
      <c r="G563" s="4">
        <v>886114.95</v>
      </c>
      <c r="H563">
        <v>90125</v>
      </c>
      <c r="I563">
        <v>110</v>
      </c>
      <c r="J563" s="2">
        <v>0</v>
      </c>
      <c r="K563" s="2" t="str">
        <f t="shared" si="34"/>
        <v>Corporate</v>
      </c>
      <c r="L563" t="s">
        <v>28</v>
      </c>
      <c r="M563" t="s">
        <v>29</v>
      </c>
      <c r="N563" s="5">
        <v>128.64594600000001</v>
      </c>
      <c r="O563" s="2">
        <v>35128.645945999997</v>
      </c>
      <c r="P563" t="str">
        <f t="shared" si="35"/>
        <v>4 puertas</v>
      </c>
      <c r="Q563" s="5">
        <f t="shared" si="36"/>
        <v>-35128.645945999997</v>
      </c>
    </row>
    <row r="564" spans="1:17" x14ac:dyDescent="0.35">
      <c r="A564" t="s">
        <v>603</v>
      </c>
      <c r="B564" t="s">
        <v>33</v>
      </c>
      <c r="C564" t="str">
        <f>IF(B564="Washington","WA",IF(B564="Arizona","AR",IF(B564="Nevada","NV",IF(B564="Cali","CA",IF(B564="California","CA",IF(B564="Oregon","0R",B564))))))</f>
        <v>0R</v>
      </c>
      <c r="D564" t="str">
        <f t="shared" si="33"/>
        <v>F</v>
      </c>
      <c r="E564" t="s">
        <v>20</v>
      </c>
      <c r="F564" t="s">
        <v>21</v>
      </c>
      <c r="G564" s="4">
        <v>593474.15</v>
      </c>
      <c r="H564">
        <v>87747</v>
      </c>
      <c r="I564">
        <v>147</v>
      </c>
      <c r="J564" s="2">
        <v>36526</v>
      </c>
      <c r="K564" s="2" t="str">
        <f t="shared" si="34"/>
        <v xml:space="preserve">Personal </v>
      </c>
      <c r="L564" t="s">
        <v>16</v>
      </c>
      <c r="M564" t="s">
        <v>29</v>
      </c>
      <c r="N564" s="5">
        <v>46.492038999999998</v>
      </c>
      <c r="O564" s="2">
        <v>35046.492038999997</v>
      </c>
      <c r="P564" t="str">
        <f t="shared" si="35"/>
        <v>4 puertas</v>
      </c>
      <c r="Q564" s="5">
        <f t="shared" si="36"/>
        <v>-35046.492038999997</v>
      </c>
    </row>
    <row r="565" spans="1:17" x14ac:dyDescent="0.35">
      <c r="A565" t="s">
        <v>604</v>
      </c>
      <c r="B565" t="s">
        <v>23</v>
      </c>
      <c r="C565" t="str">
        <f>IF(B565="Washington","WA",IF(B565="Arizona","AR",IF(B565="Nevada","NV",IF(B565="Cali","CA",IF(B565="California","CA",IF(B565="Oregon","0R",B565))))))</f>
        <v>NV</v>
      </c>
      <c r="D565" t="str">
        <f t="shared" si="33"/>
        <v>M</v>
      </c>
      <c r="E565" t="s">
        <v>27</v>
      </c>
      <c r="F565" t="s">
        <v>35</v>
      </c>
      <c r="G565" s="4">
        <v>354323.21</v>
      </c>
      <c r="H565">
        <v>35695</v>
      </c>
      <c r="I565">
        <v>90</v>
      </c>
      <c r="J565" s="2">
        <v>0</v>
      </c>
      <c r="K565" s="2" t="str">
        <f t="shared" si="34"/>
        <v xml:space="preserve">Personal </v>
      </c>
      <c r="L565" t="s">
        <v>16</v>
      </c>
      <c r="M565" t="s">
        <v>17</v>
      </c>
      <c r="N565" s="5">
        <v>432</v>
      </c>
      <c r="O565" s="2">
        <v>35432</v>
      </c>
      <c r="P565" t="str">
        <f t="shared" si="35"/>
        <v>2 puertas</v>
      </c>
      <c r="Q565" s="5">
        <f t="shared" si="36"/>
        <v>-35432</v>
      </c>
    </row>
    <row r="566" spans="1:17" x14ac:dyDescent="0.35">
      <c r="A566" t="s">
        <v>605</v>
      </c>
      <c r="B566" t="s">
        <v>26</v>
      </c>
      <c r="C566" t="str">
        <f>IF(B566="Washington","WA",IF(B566="Arizona","AR",IF(B566="Nevada","NV",IF(B566="Cali","CA",IF(B566="California","CA",IF(B566="Oregon","0R",B566))))))</f>
        <v>CA</v>
      </c>
      <c r="D566" t="str">
        <f t="shared" si="33"/>
        <v>M</v>
      </c>
      <c r="E566" t="s">
        <v>27</v>
      </c>
      <c r="F566" t="s">
        <v>15</v>
      </c>
      <c r="G566" s="4">
        <v>349002.83</v>
      </c>
      <c r="H566">
        <v>90985</v>
      </c>
      <c r="I566">
        <v>87</v>
      </c>
      <c r="J566" s="2">
        <v>0</v>
      </c>
      <c r="K566" s="2" t="str">
        <f t="shared" si="34"/>
        <v xml:space="preserve">Personal </v>
      </c>
      <c r="L566" t="s">
        <v>16</v>
      </c>
      <c r="M566" t="s">
        <v>17</v>
      </c>
      <c r="N566" s="5">
        <v>78.085149000000001</v>
      </c>
      <c r="O566" s="2">
        <v>35078.085148999999</v>
      </c>
      <c r="P566" t="str">
        <f t="shared" si="35"/>
        <v>2 puertas</v>
      </c>
      <c r="Q566" s="5">
        <f t="shared" si="36"/>
        <v>-35078.085148999999</v>
      </c>
    </row>
    <row r="567" spans="1:17" x14ac:dyDescent="0.35">
      <c r="A567" t="s">
        <v>606</v>
      </c>
      <c r="B567" t="s">
        <v>26</v>
      </c>
      <c r="C567" t="str">
        <f>IF(B567="Washington","WA",IF(B567="Arizona","AR",IF(B567="Nevada","NV",IF(B567="Cali","CA",IF(B567="California","CA",IF(B567="Oregon","0R",B567))))))</f>
        <v>CA</v>
      </c>
      <c r="D567" t="str">
        <f t="shared" si="33"/>
        <v>F</v>
      </c>
      <c r="E567" t="s">
        <v>20</v>
      </c>
      <c r="F567" t="s">
        <v>35</v>
      </c>
      <c r="G567" s="4">
        <v>368309.99</v>
      </c>
      <c r="H567">
        <v>0</v>
      </c>
      <c r="I567">
        <v>101</v>
      </c>
      <c r="J567" s="2">
        <v>0</v>
      </c>
      <c r="K567" s="2" t="str">
        <f t="shared" si="34"/>
        <v>Corporate</v>
      </c>
      <c r="L567" t="s">
        <v>28</v>
      </c>
      <c r="M567" t="s">
        <v>78</v>
      </c>
      <c r="N567" s="5">
        <v>564.46655599999997</v>
      </c>
      <c r="O567" s="2">
        <v>35564.466555999999</v>
      </c>
      <c r="P567" t="str">
        <f t="shared" si="35"/>
        <v>2 puertas</v>
      </c>
      <c r="Q567" s="5">
        <f t="shared" si="36"/>
        <v>-35564.466555999999</v>
      </c>
    </row>
    <row r="568" spans="1:17" x14ac:dyDescent="0.35">
      <c r="A568" t="s">
        <v>607</v>
      </c>
      <c r="B568" t="s">
        <v>26</v>
      </c>
      <c r="C568" t="str">
        <f>IF(B568="Washington","WA",IF(B568="Arizona","AR",IF(B568="Nevada","NV",IF(B568="Cali","CA",IF(B568="California","CA",IF(B568="Oregon","0R",B568))))))</f>
        <v>CA</v>
      </c>
      <c r="D568" t="str">
        <f t="shared" si="33"/>
        <v>M</v>
      </c>
      <c r="E568" t="s">
        <v>27</v>
      </c>
      <c r="F568" t="s">
        <v>35</v>
      </c>
      <c r="G568" s="4">
        <v>598977.39</v>
      </c>
      <c r="H568">
        <v>66839</v>
      </c>
      <c r="I568">
        <v>154</v>
      </c>
      <c r="J568" s="2">
        <v>0</v>
      </c>
      <c r="K568" s="2" t="str">
        <f t="shared" si="34"/>
        <v xml:space="preserve">Personal </v>
      </c>
      <c r="L568" t="s">
        <v>16</v>
      </c>
      <c r="M568" t="s">
        <v>78</v>
      </c>
      <c r="N568" s="5">
        <v>739.2</v>
      </c>
      <c r="O568" s="2">
        <v>35739.199999999997</v>
      </c>
      <c r="P568" t="str">
        <f t="shared" si="35"/>
        <v>2 puertas</v>
      </c>
      <c r="Q568" s="5">
        <f t="shared" si="36"/>
        <v>-35739.199999999997</v>
      </c>
    </row>
    <row r="569" spans="1:17" x14ac:dyDescent="0.35">
      <c r="A569" t="s">
        <v>608</v>
      </c>
      <c r="B569" t="s">
        <v>26</v>
      </c>
      <c r="C569" t="str">
        <f>IF(B569="Washington","WA",IF(B569="Arizona","AR",IF(B569="Nevada","NV",IF(B569="Cali","CA",IF(B569="California","CA",IF(B569="Oregon","0R",B569))))))</f>
        <v>CA</v>
      </c>
      <c r="D569" t="str">
        <f t="shared" si="33"/>
        <v>F</v>
      </c>
      <c r="E569" t="s">
        <v>20</v>
      </c>
      <c r="F569" t="s">
        <v>31</v>
      </c>
      <c r="G569" s="4">
        <v>1250084.3</v>
      </c>
      <c r="H569">
        <v>0</v>
      </c>
      <c r="I569">
        <v>165</v>
      </c>
      <c r="J569" s="2">
        <v>0</v>
      </c>
      <c r="K569" s="2" t="str">
        <f t="shared" si="34"/>
        <v xml:space="preserve">Personal </v>
      </c>
      <c r="L569" t="s">
        <v>16</v>
      </c>
      <c r="M569" t="s">
        <v>29</v>
      </c>
      <c r="N569" s="5">
        <v>792</v>
      </c>
      <c r="O569" s="2">
        <v>35792</v>
      </c>
      <c r="P569" t="str">
        <f t="shared" si="35"/>
        <v>4 puertas</v>
      </c>
      <c r="Q569" s="5">
        <f t="shared" si="36"/>
        <v>-35792</v>
      </c>
    </row>
    <row r="570" spans="1:17" x14ac:dyDescent="0.35">
      <c r="A570" t="s">
        <v>609</v>
      </c>
      <c r="B570" t="s">
        <v>33</v>
      </c>
      <c r="C570" t="str">
        <f>IF(B570="Washington","WA",IF(B570="Arizona","AR",IF(B570="Nevada","NV",IF(B570="Cali","CA",IF(B570="California","CA",IF(B570="Oregon","0R",B570))))))</f>
        <v>0R</v>
      </c>
      <c r="D570" t="str">
        <f t="shared" si="33"/>
        <v>F</v>
      </c>
      <c r="E570" t="s">
        <v>20</v>
      </c>
      <c r="F570" t="s">
        <v>21</v>
      </c>
      <c r="G570" s="4">
        <v>860915.82</v>
      </c>
      <c r="H570">
        <v>79090</v>
      </c>
      <c r="I570">
        <v>107</v>
      </c>
      <c r="J570" s="2">
        <v>0</v>
      </c>
      <c r="K570" s="2" t="str">
        <f t="shared" si="34"/>
        <v>Corporate</v>
      </c>
      <c r="L570" t="s">
        <v>28</v>
      </c>
      <c r="M570" t="s">
        <v>29</v>
      </c>
      <c r="N570" s="5">
        <v>289.04073399999999</v>
      </c>
      <c r="O570" s="2">
        <v>35289.040734000002</v>
      </c>
      <c r="P570" t="str">
        <f t="shared" si="35"/>
        <v>4 puertas</v>
      </c>
      <c r="Q570" s="5">
        <f t="shared" si="36"/>
        <v>-35289.040734000002</v>
      </c>
    </row>
    <row r="571" spans="1:17" x14ac:dyDescent="0.35">
      <c r="A571" t="s">
        <v>610</v>
      </c>
      <c r="B571" t="s">
        <v>33</v>
      </c>
      <c r="C571" t="str">
        <f>IF(B571="Washington","WA",IF(B571="Arizona","AR",IF(B571="Nevada","NV",IF(B571="Cali","CA",IF(B571="California","CA",IF(B571="Oregon","0R",B571))))))</f>
        <v>0R</v>
      </c>
      <c r="D571" t="str">
        <f t="shared" si="33"/>
        <v>M</v>
      </c>
      <c r="E571" t="s">
        <v>27</v>
      </c>
      <c r="F571" t="s">
        <v>21</v>
      </c>
      <c r="G571" s="4">
        <v>249745.51</v>
      </c>
      <c r="H571">
        <v>24825</v>
      </c>
      <c r="I571">
        <v>64</v>
      </c>
      <c r="J571" s="2">
        <v>0</v>
      </c>
      <c r="K571" s="2" t="str">
        <f t="shared" si="34"/>
        <v xml:space="preserve">Personal </v>
      </c>
      <c r="L571" t="s">
        <v>16</v>
      </c>
      <c r="M571" t="s">
        <v>24</v>
      </c>
      <c r="N571" s="5">
        <v>155.938593</v>
      </c>
      <c r="O571" s="2">
        <v>35155.938592999999</v>
      </c>
      <c r="P571" t="str">
        <f t="shared" si="35"/>
        <v>2 puertas</v>
      </c>
      <c r="Q571" s="5">
        <f t="shared" si="36"/>
        <v>-35155.938592999999</v>
      </c>
    </row>
    <row r="572" spans="1:17" x14ac:dyDescent="0.35">
      <c r="A572" t="s">
        <v>611</v>
      </c>
      <c r="B572" t="s">
        <v>26</v>
      </c>
      <c r="C572" t="str">
        <f>IF(B572="Washington","WA",IF(B572="Arizona","AR",IF(B572="Nevada","NV",IF(B572="Cali","CA",IF(B572="California","CA",IF(B572="Oregon","0R",B572))))))</f>
        <v>CA</v>
      </c>
      <c r="D572" t="str">
        <f t="shared" si="33"/>
        <v>M</v>
      </c>
      <c r="E572" t="s">
        <v>27</v>
      </c>
      <c r="F572" t="s">
        <v>35</v>
      </c>
      <c r="G572" s="4">
        <v>701917.72</v>
      </c>
      <c r="H572">
        <v>26806</v>
      </c>
      <c r="I572">
        <v>63</v>
      </c>
      <c r="J572" s="2">
        <v>0</v>
      </c>
      <c r="K572" s="2" t="str">
        <f t="shared" si="34"/>
        <v xml:space="preserve">Personal </v>
      </c>
      <c r="L572" t="s">
        <v>16</v>
      </c>
      <c r="M572" t="s">
        <v>17</v>
      </c>
      <c r="N572" s="5">
        <v>302.39999999999998</v>
      </c>
      <c r="O572" s="2">
        <v>35302.400000000001</v>
      </c>
      <c r="P572" t="str">
        <f t="shared" si="35"/>
        <v>2 puertas</v>
      </c>
      <c r="Q572" s="5">
        <f t="shared" si="36"/>
        <v>-35302.400000000001</v>
      </c>
    </row>
    <row r="573" spans="1:17" x14ac:dyDescent="0.35">
      <c r="A573" t="s">
        <v>612</v>
      </c>
      <c r="B573" t="s">
        <v>33</v>
      </c>
      <c r="C573" t="str">
        <f>IF(B573="Washington","WA",IF(B573="Arizona","AR",IF(B573="Nevada","NV",IF(B573="Cali","CA",IF(B573="California","CA",IF(B573="Oregon","0R",B573))))))</f>
        <v>0R</v>
      </c>
      <c r="D573" t="str">
        <f t="shared" si="33"/>
        <v>F</v>
      </c>
      <c r="E573" t="s">
        <v>20</v>
      </c>
      <c r="F573" t="s">
        <v>35</v>
      </c>
      <c r="G573" s="4">
        <v>538792.63</v>
      </c>
      <c r="H573">
        <v>56835</v>
      </c>
      <c r="I573">
        <v>67</v>
      </c>
      <c r="J573" s="2">
        <v>0</v>
      </c>
      <c r="K573" s="2" t="str">
        <f t="shared" si="34"/>
        <v xml:space="preserve">Personal </v>
      </c>
      <c r="L573" t="s">
        <v>16</v>
      </c>
      <c r="M573" t="s">
        <v>24</v>
      </c>
      <c r="N573" s="5">
        <v>326.54942499999999</v>
      </c>
      <c r="O573" s="2">
        <v>35326.549424999997</v>
      </c>
      <c r="P573" t="str">
        <f t="shared" si="35"/>
        <v>2 puertas</v>
      </c>
      <c r="Q573" s="5">
        <f t="shared" si="36"/>
        <v>-35326.549424999997</v>
      </c>
    </row>
    <row r="574" spans="1:17" x14ac:dyDescent="0.35">
      <c r="A574" t="s">
        <v>613</v>
      </c>
      <c r="B574" t="s">
        <v>33</v>
      </c>
      <c r="C574" t="str">
        <f>IF(B574="Washington","WA",IF(B574="Arizona","AR",IF(B574="Nevada","NV",IF(B574="Cali","CA",IF(B574="California","CA",IF(B574="Oregon","0R",B574))))))</f>
        <v>0R</v>
      </c>
      <c r="D574" t="str">
        <f t="shared" si="33"/>
        <v>F</v>
      </c>
      <c r="E574" t="s">
        <v>20</v>
      </c>
      <c r="F574" t="s">
        <v>21</v>
      </c>
      <c r="G574" s="4">
        <v>616555.75</v>
      </c>
      <c r="H574">
        <v>0</v>
      </c>
      <c r="I574">
        <v>88</v>
      </c>
      <c r="J574" s="2">
        <v>0</v>
      </c>
      <c r="K574" s="2" t="str">
        <f>LEFT(L574,8)</f>
        <v xml:space="preserve">Special </v>
      </c>
      <c r="L574" t="s">
        <v>39</v>
      </c>
      <c r="M574" t="s">
        <v>24</v>
      </c>
      <c r="N574" s="5">
        <v>653.65668000000005</v>
      </c>
      <c r="O574" s="2">
        <v>35653.65668</v>
      </c>
      <c r="P574" t="str">
        <f t="shared" si="35"/>
        <v>2 puertas</v>
      </c>
      <c r="Q574" s="5">
        <f t="shared" si="36"/>
        <v>-35653.65668</v>
      </c>
    </row>
    <row r="575" spans="1:17" x14ac:dyDescent="0.35">
      <c r="A575" t="s">
        <v>614</v>
      </c>
      <c r="B575" t="s">
        <v>26</v>
      </c>
      <c r="C575" t="str">
        <f>IF(B575="Washington","WA",IF(B575="Arizona","AR",IF(B575="Nevada","NV",IF(B575="Cali","CA",IF(B575="California","CA",IF(B575="Oregon","0R",B575))))))</f>
        <v>CA</v>
      </c>
      <c r="D575" t="str">
        <f t="shared" si="33"/>
        <v>M</v>
      </c>
      <c r="E575" t="s">
        <v>27</v>
      </c>
      <c r="F575" t="s">
        <v>21</v>
      </c>
      <c r="G575" s="4">
        <v>273020.28999999998</v>
      </c>
      <c r="H575">
        <v>46135</v>
      </c>
      <c r="I575">
        <v>69</v>
      </c>
      <c r="J575" s="2">
        <v>0</v>
      </c>
      <c r="K575" s="2" t="str">
        <f t="shared" si="34"/>
        <v xml:space="preserve">Personal </v>
      </c>
      <c r="L575" t="s">
        <v>16</v>
      </c>
      <c r="M575" t="s">
        <v>17</v>
      </c>
      <c r="N575" s="5">
        <v>103.93560100000001</v>
      </c>
      <c r="O575" s="2">
        <v>35103.935600999997</v>
      </c>
      <c r="P575" t="str">
        <f t="shared" si="35"/>
        <v>2 puertas</v>
      </c>
      <c r="Q575" s="5">
        <f t="shared" si="36"/>
        <v>-35103.935600999997</v>
      </c>
    </row>
    <row r="576" spans="1:17" x14ac:dyDescent="0.35">
      <c r="A576" t="s">
        <v>615</v>
      </c>
      <c r="B576" t="s">
        <v>19</v>
      </c>
      <c r="C576" t="str">
        <f>IF(B576="Washington","WA",IF(B576="Arizona","AR",IF(B576="Nevada","NV",IF(B576="Cali","CA",IF(B576="California","CA",IF(B576="Oregon","0R",B576))))))</f>
        <v>AR</v>
      </c>
      <c r="D576" t="str">
        <f t="shared" si="33"/>
        <v>F</v>
      </c>
      <c r="E576" t="s">
        <v>20</v>
      </c>
      <c r="F576" t="s">
        <v>21</v>
      </c>
      <c r="G576" s="4">
        <v>516211.69</v>
      </c>
      <c r="H576">
        <v>0</v>
      </c>
      <c r="I576">
        <v>73</v>
      </c>
      <c r="J576" s="2">
        <v>0</v>
      </c>
      <c r="K576" s="2" t="str">
        <f t="shared" si="34"/>
        <v xml:space="preserve">Personal </v>
      </c>
      <c r="L576" t="s">
        <v>16</v>
      </c>
      <c r="M576" t="s">
        <v>17</v>
      </c>
      <c r="N576" s="5">
        <v>809.53234099999997</v>
      </c>
      <c r="O576" s="2">
        <v>35809.532340999998</v>
      </c>
      <c r="P576" t="str">
        <f t="shared" si="35"/>
        <v>2 puertas</v>
      </c>
      <c r="Q576" s="5">
        <f t="shared" si="36"/>
        <v>-35809.532340999998</v>
      </c>
    </row>
    <row r="577" spans="1:17" x14ac:dyDescent="0.35">
      <c r="A577" t="s">
        <v>616</v>
      </c>
      <c r="B577" t="s">
        <v>33</v>
      </c>
      <c r="C577" t="str">
        <f>IF(B577="Washington","WA",IF(B577="Arizona","AR",IF(B577="Nevada","NV",IF(B577="Cali","CA",IF(B577="California","CA",IF(B577="Oregon","0R",B577))))))</f>
        <v>0R</v>
      </c>
      <c r="D577" t="str">
        <f t="shared" si="33"/>
        <v>F</v>
      </c>
      <c r="E577" t="s">
        <v>20</v>
      </c>
      <c r="F577" t="s">
        <v>31</v>
      </c>
      <c r="G577" s="4">
        <v>793706.48</v>
      </c>
      <c r="H577">
        <v>22862</v>
      </c>
      <c r="I577">
        <v>67</v>
      </c>
      <c r="J577" s="2">
        <v>0</v>
      </c>
      <c r="K577" s="2" t="str">
        <f t="shared" si="34"/>
        <v xml:space="preserve">Personal </v>
      </c>
      <c r="L577" t="s">
        <v>16</v>
      </c>
      <c r="M577" t="s">
        <v>24</v>
      </c>
      <c r="N577" s="5">
        <v>321.60000000000002</v>
      </c>
      <c r="O577" s="2">
        <v>35321.599999999999</v>
      </c>
      <c r="P577" t="str">
        <f t="shared" si="35"/>
        <v>2 puertas</v>
      </c>
      <c r="Q577" s="5">
        <f t="shared" si="36"/>
        <v>-35321.599999999999</v>
      </c>
    </row>
    <row r="578" spans="1:17" x14ac:dyDescent="0.35">
      <c r="A578" t="s">
        <v>617</v>
      </c>
      <c r="B578" t="s">
        <v>33</v>
      </c>
      <c r="C578" t="str">
        <f>IF(B578="Washington","WA",IF(B578="Arizona","AR",IF(B578="Nevada","NV",IF(B578="Cali","CA",IF(B578="California","CA",IF(B578="Oregon","0R",B578))))))</f>
        <v>0R</v>
      </c>
      <c r="D578" t="str">
        <f t="shared" si="33"/>
        <v>F</v>
      </c>
      <c r="E578" t="s">
        <v>20</v>
      </c>
      <c r="F578" t="s">
        <v>31</v>
      </c>
      <c r="G578" s="4">
        <v>860815.72</v>
      </c>
      <c r="H578">
        <v>21450</v>
      </c>
      <c r="I578">
        <v>110</v>
      </c>
      <c r="J578" s="2">
        <v>36557</v>
      </c>
      <c r="K578" s="2" t="str">
        <f t="shared" si="34"/>
        <v xml:space="preserve">Personal </v>
      </c>
      <c r="L578" t="s">
        <v>16</v>
      </c>
      <c r="M578" t="s">
        <v>78</v>
      </c>
      <c r="N578" s="5">
        <v>528</v>
      </c>
      <c r="O578" s="2">
        <v>35528</v>
      </c>
      <c r="P578" t="str">
        <f t="shared" si="35"/>
        <v>2 puertas</v>
      </c>
      <c r="Q578" s="5">
        <f t="shared" si="36"/>
        <v>-35528</v>
      </c>
    </row>
    <row r="579" spans="1:17" x14ac:dyDescent="0.35">
      <c r="A579" t="s">
        <v>618</v>
      </c>
      <c r="B579" t="s">
        <v>33</v>
      </c>
      <c r="C579" t="str">
        <f>IF(B579="Washington","WA",IF(B579="Arizona","AR",IF(B579="Nevada","NV",IF(B579="Cali","CA",IF(B579="California","CA",IF(B579="Oregon","0R",B579))))))</f>
        <v>0R</v>
      </c>
      <c r="D579" t="str">
        <f t="shared" ref="D579:D642" si="37">IF(E579="female","F",IF(E579="Femal","F",IF(E579="Male","M",E579)))</f>
        <v>M</v>
      </c>
      <c r="E579" t="s">
        <v>27</v>
      </c>
      <c r="F579" t="s">
        <v>21</v>
      </c>
      <c r="G579" s="4">
        <v>263254.58</v>
      </c>
      <c r="H579">
        <v>95854</v>
      </c>
      <c r="I579">
        <v>65</v>
      </c>
      <c r="J579" s="2">
        <v>0</v>
      </c>
      <c r="K579" s="2" t="str">
        <f t="shared" ref="K579:K642" si="38">LEFT(L579,9)</f>
        <v xml:space="preserve">Personal </v>
      </c>
      <c r="L579" t="s">
        <v>16</v>
      </c>
      <c r="M579" t="s">
        <v>24</v>
      </c>
      <c r="N579" s="5">
        <v>312</v>
      </c>
      <c r="O579" s="2">
        <v>35312</v>
      </c>
      <c r="P579" t="str">
        <f t="shared" ref="P579:P642" si="39">IF(M579="SUV","4 puertas",IF(M579="Luxury SUV","4 puertas","2 puertas"))</f>
        <v>2 puertas</v>
      </c>
      <c r="Q579" s="5">
        <f t="shared" ref="Q579:Q642" si="40">U581-O579</f>
        <v>-35312</v>
      </c>
    </row>
    <row r="580" spans="1:17" x14ac:dyDescent="0.35">
      <c r="A580" t="s">
        <v>619</v>
      </c>
      <c r="B580" t="s">
        <v>33</v>
      </c>
      <c r="C580" t="str">
        <f>IF(B580="Washington","WA",IF(B580="Arizona","AR",IF(B580="Nevada","NV",IF(B580="Cali","CA",IF(B580="California","CA",IF(B580="Oregon","0R",B580))))))</f>
        <v>0R</v>
      </c>
      <c r="D580" t="str">
        <f t="shared" si="37"/>
        <v>F</v>
      </c>
      <c r="E580" t="s">
        <v>20</v>
      </c>
      <c r="F580" t="s">
        <v>21</v>
      </c>
      <c r="G580" s="4">
        <v>778500.42</v>
      </c>
      <c r="H580">
        <v>44897</v>
      </c>
      <c r="I580">
        <v>99</v>
      </c>
      <c r="J580" s="2">
        <v>36526</v>
      </c>
      <c r="K580" s="2" t="str">
        <f t="shared" si="38"/>
        <v xml:space="preserve">Personal </v>
      </c>
      <c r="L580" t="s">
        <v>16</v>
      </c>
      <c r="M580" t="s">
        <v>17</v>
      </c>
      <c r="N580" s="5">
        <v>580.72531000000004</v>
      </c>
      <c r="O580" s="2">
        <v>35580.725310000002</v>
      </c>
      <c r="P580" t="str">
        <f t="shared" si="39"/>
        <v>2 puertas</v>
      </c>
      <c r="Q580" s="5">
        <f t="shared" si="40"/>
        <v>-35580.725310000002</v>
      </c>
    </row>
    <row r="581" spans="1:17" x14ac:dyDescent="0.35">
      <c r="A581" t="s">
        <v>620</v>
      </c>
      <c r="B581" t="s">
        <v>13</v>
      </c>
      <c r="C581" t="str">
        <f>IF(B581="Washington","WA",IF(B581="Arizona","AR",IF(B581="Nevada","NV",IF(B581="Cali","CA",IF(B581="California","CA",IF(B581="Oregon","0R",B581))))))</f>
        <v>WA</v>
      </c>
      <c r="D581" t="str">
        <f t="shared" si="37"/>
        <v>M</v>
      </c>
      <c r="E581" t="s">
        <v>27</v>
      </c>
      <c r="F581" t="s">
        <v>31</v>
      </c>
      <c r="G581" s="4">
        <v>2163983.86</v>
      </c>
      <c r="H581">
        <v>64455</v>
      </c>
      <c r="I581">
        <v>108</v>
      </c>
      <c r="J581" s="2">
        <v>0</v>
      </c>
      <c r="K581" s="2" t="str">
        <f t="shared" si="38"/>
        <v xml:space="preserve">Personal </v>
      </c>
      <c r="L581" t="s">
        <v>16</v>
      </c>
      <c r="M581" t="s">
        <v>29</v>
      </c>
      <c r="N581" s="5">
        <v>133.73539500000001</v>
      </c>
      <c r="O581" s="2">
        <v>35133.735395000003</v>
      </c>
      <c r="P581" t="str">
        <f t="shared" si="39"/>
        <v>4 puertas</v>
      </c>
      <c r="Q581" s="5">
        <f t="shared" si="40"/>
        <v>-35133.735395000003</v>
      </c>
    </row>
    <row r="582" spans="1:17" x14ac:dyDescent="0.35">
      <c r="A582" t="s">
        <v>621</v>
      </c>
      <c r="B582" t="s">
        <v>33</v>
      </c>
      <c r="C582" t="str">
        <f>IF(B582="Washington","WA",IF(B582="Arizona","AR",IF(B582="Nevada","NV",IF(B582="Cali","CA",IF(B582="California","CA",IF(B582="Oregon","0R",B582))))))</f>
        <v>0R</v>
      </c>
      <c r="D582" t="str">
        <f t="shared" si="37"/>
        <v>F</v>
      </c>
      <c r="E582" t="s">
        <v>20</v>
      </c>
      <c r="F582" t="s">
        <v>15</v>
      </c>
      <c r="G582" s="4">
        <v>498082.5</v>
      </c>
      <c r="H582">
        <v>53265</v>
      </c>
      <c r="I582">
        <v>62</v>
      </c>
      <c r="J582" s="2">
        <v>0</v>
      </c>
      <c r="K582" s="2" t="str">
        <f t="shared" si="38"/>
        <v xml:space="preserve">Personal </v>
      </c>
      <c r="L582" t="s">
        <v>16</v>
      </c>
      <c r="M582" t="s">
        <v>17</v>
      </c>
      <c r="N582" s="5">
        <v>238.00507400000001</v>
      </c>
      <c r="O582" s="2">
        <v>35238.005074000001</v>
      </c>
      <c r="P582" t="str">
        <f t="shared" si="39"/>
        <v>2 puertas</v>
      </c>
      <c r="Q582" s="5">
        <f t="shared" si="40"/>
        <v>-35238.005074000001</v>
      </c>
    </row>
    <row r="583" spans="1:17" x14ac:dyDescent="0.35">
      <c r="A583" t="s">
        <v>622</v>
      </c>
      <c r="B583" t="s">
        <v>19</v>
      </c>
      <c r="C583" t="str">
        <f>IF(B583="Washington","WA",IF(B583="Arizona","AR",IF(B583="Nevada","NV",IF(B583="Cali","CA",IF(B583="California","CA",IF(B583="Oregon","0R",B583))))))</f>
        <v>AR</v>
      </c>
      <c r="D583" t="str">
        <f t="shared" si="37"/>
        <v>F</v>
      </c>
      <c r="E583" t="s">
        <v>20</v>
      </c>
      <c r="F583" t="s">
        <v>31</v>
      </c>
      <c r="G583" s="4">
        <v>745723.78</v>
      </c>
      <c r="H583">
        <v>0</v>
      </c>
      <c r="I583">
        <v>198</v>
      </c>
      <c r="J583" s="2">
        <v>36526</v>
      </c>
      <c r="K583" s="2" t="str">
        <f t="shared" si="38"/>
        <v xml:space="preserve">Personal </v>
      </c>
      <c r="L583" t="s">
        <v>16</v>
      </c>
      <c r="M583" t="s">
        <v>117</v>
      </c>
      <c r="N583" s="5">
        <v>1577.6744169999999</v>
      </c>
      <c r="O583" s="2">
        <v>36577.674417000002</v>
      </c>
      <c r="P583" t="str">
        <f t="shared" si="39"/>
        <v>2 puertas</v>
      </c>
      <c r="Q583" s="5">
        <f t="shared" si="40"/>
        <v>-36577.674417000002</v>
      </c>
    </row>
    <row r="584" spans="1:17" x14ac:dyDescent="0.35">
      <c r="A584" t="s">
        <v>623</v>
      </c>
      <c r="B584" t="s">
        <v>13</v>
      </c>
      <c r="C584" t="str">
        <f>IF(B584="Washington","WA",IF(B584="Arizona","AR",IF(B584="Nevada","NV",IF(B584="Cali","CA",IF(B584="California","CA",IF(B584="Oregon","0R",B584))))))</f>
        <v>WA</v>
      </c>
      <c r="D584" t="str">
        <f t="shared" si="37"/>
        <v>M</v>
      </c>
      <c r="E584" t="s">
        <v>27</v>
      </c>
      <c r="F584" t="s">
        <v>15</v>
      </c>
      <c r="G584" s="4">
        <v>1064093.93</v>
      </c>
      <c r="H584">
        <v>50450</v>
      </c>
      <c r="I584">
        <v>90</v>
      </c>
      <c r="J584" s="2">
        <v>0</v>
      </c>
      <c r="K584" s="2" t="str">
        <f t="shared" si="38"/>
        <v xml:space="preserve">Personal </v>
      </c>
      <c r="L584" t="s">
        <v>16</v>
      </c>
      <c r="M584" t="s">
        <v>24</v>
      </c>
      <c r="N584" s="5">
        <v>135.89244400000001</v>
      </c>
      <c r="O584" s="2">
        <v>35135.892443999997</v>
      </c>
      <c r="P584" t="str">
        <f t="shared" si="39"/>
        <v>2 puertas</v>
      </c>
      <c r="Q584" s="5">
        <f t="shared" si="40"/>
        <v>-35135.892443999997</v>
      </c>
    </row>
    <row r="585" spans="1:17" x14ac:dyDescent="0.35">
      <c r="A585" t="s">
        <v>624</v>
      </c>
      <c r="B585" t="s">
        <v>26</v>
      </c>
      <c r="C585" t="str">
        <f>IF(B585="Washington","WA",IF(B585="Arizona","AR",IF(B585="Nevada","NV",IF(B585="Cali","CA",IF(B585="California","CA",IF(B585="Oregon","0R",B585))))))</f>
        <v>CA</v>
      </c>
      <c r="D585" t="str">
        <f t="shared" si="37"/>
        <v>F</v>
      </c>
      <c r="E585" t="s">
        <v>20</v>
      </c>
      <c r="F585" t="s">
        <v>31</v>
      </c>
      <c r="G585" s="4">
        <v>686250.83</v>
      </c>
      <c r="H585">
        <v>54780</v>
      </c>
      <c r="I585">
        <v>88</v>
      </c>
      <c r="J585" s="2">
        <v>36586</v>
      </c>
      <c r="K585" s="2" t="str">
        <f t="shared" si="38"/>
        <v xml:space="preserve">Personal </v>
      </c>
      <c r="L585" t="s">
        <v>16</v>
      </c>
      <c r="M585" t="s">
        <v>17</v>
      </c>
      <c r="N585" s="5">
        <v>135.26124999999999</v>
      </c>
      <c r="O585" s="2">
        <v>35135.261250000003</v>
      </c>
      <c r="P585" t="str">
        <f t="shared" si="39"/>
        <v>2 puertas</v>
      </c>
      <c r="Q585" s="5">
        <f t="shared" si="40"/>
        <v>-35135.261250000003</v>
      </c>
    </row>
    <row r="586" spans="1:17" x14ac:dyDescent="0.35">
      <c r="A586" t="s">
        <v>625</v>
      </c>
      <c r="B586" t="s">
        <v>23</v>
      </c>
      <c r="C586" t="str">
        <f>IF(B586="Washington","WA",IF(B586="Arizona","AR",IF(B586="Nevada","NV",IF(B586="Cali","CA",IF(B586="California","CA",IF(B586="Oregon","0R",B586))))))</f>
        <v>NV</v>
      </c>
      <c r="D586" t="str">
        <f t="shared" si="37"/>
        <v>M</v>
      </c>
      <c r="E586" t="s">
        <v>27</v>
      </c>
      <c r="F586" t="s">
        <v>31</v>
      </c>
      <c r="G586" s="4">
        <v>904898.34</v>
      </c>
      <c r="H586">
        <v>0</v>
      </c>
      <c r="I586">
        <v>119</v>
      </c>
      <c r="J586" s="2">
        <v>0</v>
      </c>
      <c r="K586" s="2" t="str">
        <f t="shared" si="38"/>
        <v xml:space="preserve">Personal </v>
      </c>
      <c r="L586" t="s">
        <v>16</v>
      </c>
      <c r="M586" t="s">
        <v>78</v>
      </c>
      <c r="N586" s="5">
        <v>571.20000000000005</v>
      </c>
      <c r="O586" s="2">
        <v>35571.199999999997</v>
      </c>
      <c r="P586" t="str">
        <f t="shared" si="39"/>
        <v>2 puertas</v>
      </c>
      <c r="Q586" s="5">
        <f t="shared" si="40"/>
        <v>-35571.199999999997</v>
      </c>
    </row>
    <row r="587" spans="1:17" x14ac:dyDescent="0.35">
      <c r="A587" t="s">
        <v>626</v>
      </c>
      <c r="B587" t="s">
        <v>26</v>
      </c>
      <c r="C587" t="str">
        <f>IF(B587="Washington","WA",IF(B587="Arizona","AR",IF(B587="Nevada","NV",IF(B587="Cali","CA",IF(B587="California","CA",IF(B587="Oregon","0R",B587))))))</f>
        <v>CA</v>
      </c>
      <c r="D587" t="str">
        <f t="shared" si="37"/>
        <v>M</v>
      </c>
      <c r="E587" t="s">
        <v>27</v>
      </c>
      <c r="F587" t="s">
        <v>21</v>
      </c>
      <c r="G587" s="4">
        <v>554803.18999999994</v>
      </c>
      <c r="H587">
        <v>67798</v>
      </c>
      <c r="I587">
        <v>69</v>
      </c>
      <c r="J587" s="2">
        <v>0</v>
      </c>
      <c r="K587" s="2" t="str">
        <f t="shared" si="38"/>
        <v xml:space="preserve">Personal </v>
      </c>
      <c r="L587" t="s">
        <v>16</v>
      </c>
      <c r="M587" t="s">
        <v>17</v>
      </c>
      <c r="N587" s="5">
        <v>331.2</v>
      </c>
      <c r="O587" s="2">
        <v>35331.199999999997</v>
      </c>
      <c r="P587" t="str">
        <f t="shared" si="39"/>
        <v>2 puertas</v>
      </c>
      <c r="Q587" s="5">
        <f t="shared" si="40"/>
        <v>-35331.199999999997</v>
      </c>
    </row>
    <row r="588" spans="1:17" x14ac:dyDescent="0.35">
      <c r="A588" t="s">
        <v>627</v>
      </c>
      <c r="B588" t="s">
        <v>33</v>
      </c>
      <c r="C588" t="str">
        <f>IF(B588="Washington","WA",IF(B588="Arizona","AR",IF(B588="Nevada","NV",IF(B588="Cali","CA",IF(B588="California","CA",IF(B588="Oregon","0R",B588))))))</f>
        <v>0R</v>
      </c>
      <c r="D588" t="str">
        <f t="shared" si="37"/>
        <v>M</v>
      </c>
      <c r="E588" t="s">
        <v>27</v>
      </c>
      <c r="F588" t="s">
        <v>21</v>
      </c>
      <c r="G588" s="4">
        <v>831268.16</v>
      </c>
      <c r="H588">
        <v>21442</v>
      </c>
      <c r="I588">
        <v>118</v>
      </c>
      <c r="J588" s="2">
        <v>0</v>
      </c>
      <c r="K588" s="2" t="str">
        <f t="shared" si="38"/>
        <v xml:space="preserve">Personal </v>
      </c>
      <c r="L588" t="s">
        <v>16</v>
      </c>
      <c r="M588" t="s">
        <v>29</v>
      </c>
      <c r="N588" s="5">
        <v>566.4</v>
      </c>
      <c r="O588" s="2">
        <v>35566.400000000001</v>
      </c>
      <c r="P588" t="str">
        <f t="shared" si="39"/>
        <v>4 puertas</v>
      </c>
      <c r="Q588" s="5">
        <f t="shared" si="40"/>
        <v>-35566.400000000001</v>
      </c>
    </row>
    <row r="589" spans="1:17" x14ac:dyDescent="0.35">
      <c r="A589" t="s">
        <v>628</v>
      </c>
      <c r="B589" t="s">
        <v>26</v>
      </c>
      <c r="C589" t="str">
        <f>IF(B589="Washington","WA",IF(B589="Arizona","AR",IF(B589="Nevada","NV",IF(B589="Cali","CA",IF(B589="California","CA",IF(B589="Oregon","0R",B589))))))</f>
        <v>CA</v>
      </c>
      <c r="D589" t="str">
        <f t="shared" si="37"/>
        <v>M</v>
      </c>
      <c r="E589" t="s">
        <v>27</v>
      </c>
      <c r="F589" t="s">
        <v>21</v>
      </c>
      <c r="G589" s="4">
        <v>238998.1</v>
      </c>
      <c r="H589">
        <v>27615</v>
      </c>
      <c r="I589">
        <v>62</v>
      </c>
      <c r="J589" s="2">
        <v>36526</v>
      </c>
      <c r="K589" s="2" t="str">
        <f t="shared" si="38"/>
        <v xml:space="preserve">Personal </v>
      </c>
      <c r="L589" t="s">
        <v>16</v>
      </c>
      <c r="M589" t="s">
        <v>17</v>
      </c>
      <c r="N589" s="5">
        <v>297.60000000000002</v>
      </c>
      <c r="O589" s="2">
        <v>35297.599999999999</v>
      </c>
      <c r="P589" t="str">
        <f t="shared" si="39"/>
        <v>2 puertas</v>
      </c>
      <c r="Q589" s="5">
        <f t="shared" si="40"/>
        <v>-35297.599999999999</v>
      </c>
    </row>
    <row r="590" spans="1:17" x14ac:dyDescent="0.35">
      <c r="A590" t="s">
        <v>629</v>
      </c>
      <c r="B590" t="s">
        <v>26</v>
      </c>
      <c r="C590" t="str">
        <f>IF(B590="Washington","WA",IF(B590="Arizona","AR",IF(B590="Nevada","NV",IF(B590="Cali","CA",IF(B590="California","CA",IF(B590="Oregon","0R",B590))))))</f>
        <v>CA</v>
      </c>
      <c r="D590" t="str">
        <f t="shared" si="37"/>
        <v>M</v>
      </c>
      <c r="E590" t="s">
        <v>27</v>
      </c>
      <c r="F590" t="s">
        <v>21</v>
      </c>
      <c r="G590" s="4">
        <v>445811.34</v>
      </c>
      <c r="H590">
        <v>17622</v>
      </c>
      <c r="I590">
        <v>65</v>
      </c>
      <c r="J590" s="2">
        <v>36526</v>
      </c>
      <c r="K590" s="2" t="str">
        <f t="shared" si="38"/>
        <v xml:space="preserve">Personal </v>
      </c>
      <c r="L590" t="s">
        <v>16</v>
      </c>
      <c r="M590" t="s">
        <v>17</v>
      </c>
      <c r="N590" s="5">
        <v>312</v>
      </c>
      <c r="O590" s="2">
        <v>35312</v>
      </c>
      <c r="P590" t="str">
        <f t="shared" si="39"/>
        <v>2 puertas</v>
      </c>
      <c r="Q590" s="5">
        <f t="shared" si="40"/>
        <v>-35312</v>
      </c>
    </row>
    <row r="591" spans="1:17" x14ac:dyDescent="0.35">
      <c r="A591" t="s">
        <v>630</v>
      </c>
      <c r="B591" t="s">
        <v>23</v>
      </c>
      <c r="C591" t="str">
        <f>IF(B591="Washington","WA",IF(B591="Arizona","AR",IF(B591="Nevada","NV",IF(B591="Cali","CA",IF(B591="California","CA",IF(B591="Oregon","0R",B591))))))</f>
        <v>NV</v>
      </c>
      <c r="D591" t="str">
        <f t="shared" si="37"/>
        <v>M</v>
      </c>
      <c r="E591" t="s">
        <v>27</v>
      </c>
      <c r="F591" t="s">
        <v>31</v>
      </c>
      <c r="G591" s="4">
        <v>529574.17000000004</v>
      </c>
      <c r="H591">
        <v>50200</v>
      </c>
      <c r="I591">
        <v>135</v>
      </c>
      <c r="J591" s="2">
        <v>0</v>
      </c>
      <c r="K591" s="2" t="str">
        <f t="shared" si="38"/>
        <v xml:space="preserve">Personal </v>
      </c>
      <c r="L591" t="s">
        <v>16</v>
      </c>
      <c r="M591" t="s">
        <v>78</v>
      </c>
      <c r="N591" s="5">
        <v>637.06345799999997</v>
      </c>
      <c r="O591" s="2">
        <v>35637.063457999997</v>
      </c>
      <c r="P591" t="str">
        <f t="shared" si="39"/>
        <v>2 puertas</v>
      </c>
      <c r="Q591" s="5">
        <f t="shared" si="40"/>
        <v>-35637.063457999997</v>
      </c>
    </row>
    <row r="592" spans="1:17" x14ac:dyDescent="0.35">
      <c r="A592" t="s">
        <v>631</v>
      </c>
      <c r="B592" t="s">
        <v>19</v>
      </c>
      <c r="C592" t="str">
        <f>IF(B592="Washington","WA",IF(B592="Arizona","AR",IF(B592="Nevada","NV",IF(B592="Cali","CA",IF(B592="California","CA",IF(B592="Oregon","0R",B592))))))</f>
        <v>AR</v>
      </c>
      <c r="D592" t="str">
        <f t="shared" si="37"/>
        <v>F</v>
      </c>
      <c r="E592" t="s">
        <v>20</v>
      </c>
      <c r="F592" t="s">
        <v>80</v>
      </c>
      <c r="G592" s="4">
        <v>383960.61</v>
      </c>
      <c r="H592">
        <v>0</v>
      </c>
      <c r="I592">
        <v>112</v>
      </c>
      <c r="J592" s="2">
        <v>36557</v>
      </c>
      <c r="K592" s="2" t="str">
        <f t="shared" si="38"/>
        <v xml:space="preserve">Personal </v>
      </c>
      <c r="L592" t="s">
        <v>16</v>
      </c>
      <c r="M592" t="s">
        <v>29</v>
      </c>
      <c r="N592" s="5">
        <v>537.6</v>
      </c>
      <c r="O592" s="2">
        <v>35537.599999999999</v>
      </c>
      <c r="P592" t="str">
        <f t="shared" si="39"/>
        <v>4 puertas</v>
      </c>
      <c r="Q592" s="5">
        <f t="shared" si="40"/>
        <v>-35537.599999999999</v>
      </c>
    </row>
    <row r="593" spans="1:17" x14ac:dyDescent="0.35">
      <c r="A593" t="s">
        <v>632</v>
      </c>
      <c r="B593" t="s">
        <v>26</v>
      </c>
      <c r="C593" t="str">
        <f>IF(B593="Washington","WA",IF(B593="Arizona","AR",IF(B593="Nevada","NV",IF(B593="Cali","CA",IF(B593="California","CA",IF(B593="Oregon","0R",B593))))))</f>
        <v>CA</v>
      </c>
      <c r="D593" t="str">
        <f t="shared" si="37"/>
        <v>F</v>
      </c>
      <c r="E593" t="s">
        <v>20</v>
      </c>
      <c r="F593" t="s">
        <v>31</v>
      </c>
      <c r="G593" s="4">
        <v>373150.46</v>
      </c>
      <c r="H593">
        <v>0</v>
      </c>
      <c r="I593">
        <v>96</v>
      </c>
      <c r="J593" s="2">
        <v>0</v>
      </c>
      <c r="K593" s="2" t="str">
        <f t="shared" si="38"/>
        <v xml:space="preserve">Personal </v>
      </c>
      <c r="L593" t="s">
        <v>16</v>
      </c>
      <c r="M593" t="s">
        <v>17</v>
      </c>
      <c r="N593" s="5">
        <v>460.8</v>
      </c>
      <c r="O593" s="2">
        <v>35460.800000000003</v>
      </c>
      <c r="P593" t="str">
        <f t="shared" si="39"/>
        <v>2 puertas</v>
      </c>
      <c r="Q593" s="5">
        <f t="shared" si="40"/>
        <v>-35460.800000000003</v>
      </c>
    </row>
    <row r="594" spans="1:17" x14ac:dyDescent="0.35">
      <c r="A594" t="s">
        <v>633</v>
      </c>
      <c r="B594" t="s">
        <v>26</v>
      </c>
      <c r="C594" t="str">
        <f>IF(B594="Washington","WA",IF(B594="Arizona","AR",IF(B594="Nevada","NV",IF(B594="Cali","CA",IF(B594="California","CA",IF(B594="Oregon","0R",B594))))))</f>
        <v>CA</v>
      </c>
      <c r="D594" t="str">
        <f t="shared" si="37"/>
        <v>F</v>
      </c>
      <c r="E594" t="s">
        <v>20</v>
      </c>
      <c r="F594" t="s">
        <v>15</v>
      </c>
      <c r="G594" s="4">
        <v>277890.37</v>
      </c>
      <c r="H594">
        <v>73570</v>
      </c>
      <c r="I594">
        <v>70</v>
      </c>
      <c r="J594" s="2">
        <v>36526</v>
      </c>
      <c r="K594" s="2" t="str">
        <f>LEFT(L594,8)</f>
        <v xml:space="preserve">Special </v>
      </c>
      <c r="L594" t="s">
        <v>39</v>
      </c>
      <c r="M594" t="s">
        <v>24</v>
      </c>
      <c r="N594" s="5">
        <v>75.936096000000006</v>
      </c>
      <c r="O594" s="2">
        <v>35075.936095999998</v>
      </c>
      <c r="P594" t="str">
        <f t="shared" si="39"/>
        <v>2 puertas</v>
      </c>
      <c r="Q594" s="5">
        <f t="shared" si="40"/>
        <v>-35075.936095999998</v>
      </c>
    </row>
    <row r="595" spans="1:17" x14ac:dyDescent="0.35">
      <c r="A595" t="s">
        <v>634</v>
      </c>
      <c r="B595" t="s">
        <v>33</v>
      </c>
      <c r="C595" t="str">
        <f>IF(B595="Washington","WA",IF(B595="Arizona","AR",IF(B595="Nevada","NV",IF(B595="Cali","CA",IF(B595="California","CA",IF(B595="Oregon","0R",B595))))))</f>
        <v>0R</v>
      </c>
      <c r="D595" t="str">
        <f t="shared" si="37"/>
        <v>F</v>
      </c>
      <c r="E595" t="s">
        <v>20</v>
      </c>
      <c r="F595" t="s">
        <v>31</v>
      </c>
      <c r="G595" s="4">
        <v>401654.2</v>
      </c>
      <c r="H595">
        <v>0</v>
      </c>
      <c r="I595">
        <v>111</v>
      </c>
      <c r="J595" s="2">
        <v>0</v>
      </c>
      <c r="K595" s="2" t="str">
        <f t="shared" si="38"/>
        <v xml:space="preserve">Personal </v>
      </c>
      <c r="L595" t="s">
        <v>16</v>
      </c>
      <c r="M595" t="s">
        <v>29</v>
      </c>
      <c r="N595" s="5">
        <v>799.2</v>
      </c>
      <c r="O595" s="2">
        <v>35799.199999999997</v>
      </c>
      <c r="P595" t="str">
        <f t="shared" si="39"/>
        <v>4 puertas</v>
      </c>
      <c r="Q595" s="5">
        <f t="shared" si="40"/>
        <v>-35799.199999999997</v>
      </c>
    </row>
    <row r="596" spans="1:17" x14ac:dyDescent="0.35">
      <c r="A596" t="s">
        <v>635</v>
      </c>
      <c r="B596" t="s">
        <v>13</v>
      </c>
      <c r="C596" t="str">
        <f>IF(B596="Washington","WA",IF(B596="Arizona","AR",IF(B596="Nevada","NV",IF(B596="Cali","CA",IF(B596="California","CA",IF(B596="Oregon","0R",B596))))))</f>
        <v>WA</v>
      </c>
      <c r="D596" t="str">
        <f t="shared" si="37"/>
        <v>M</v>
      </c>
      <c r="E596" t="s">
        <v>27</v>
      </c>
      <c r="F596" t="s">
        <v>80</v>
      </c>
      <c r="G596" s="4">
        <v>493094.93</v>
      </c>
      <c r="H596">
        <v>70412</v>
      </c>
      <c r="I596">
        <v>61</v>
      </c>
      <c r="J596" s="2">
        <v>0</v>
      </c>
      <c r="K596" s="2" t="str">
        <f t="shared" si="38"/>
        <v>Corporate</v>
      </c>
      <c r="L596" t="s">
        <v>28</v>
      </c>
      <c r="M596" t="s">
        <v>24</v>
      </c>
      <c r="N596" s="5">
        <v>136.29108299999999</v>
      </c>
      <c r="O596" s="2">
        <v>35136.291082999996</v>
      </c>
      <c r="P596" t="str">
        <f t="shared" si="39"/>
        <v>2 puertas</v>
      </c>
      <c r="Q596" s="5">
        <f t="shared" si="40"/>
        <v>-35136.291082999996</v>
      </c>
    </row>
    <row r="597" spans="1:17" x14ac:dyDescent="0.35">
      <c r="A597" t="s">
        <v>636</v>
      </c>
      <c r="B597" t="s">
        <v>23</v>
      </c>
      <c r="C597" t="str">
        <f>IF(B597="Washington","WA",IF(B597="Arizona","AR",IF(B597="Nevada","NV",IF(B597="Cali","CA",IF(B597="California","CA",IF(B597="Oregon","0R",B597))))))</f>
        <v>NV</v>
      </c>
      <c r="D597" t="str">
        <f t="shared" si="37"/>
        <v>M</v>
      </c>
      <c r="E597" t="s">
        <v>27</v>
      </c>
      <c r="F597" t="s">
        <v>80</v>
      </c>
      <c r="G597" s="4">
        <v>249131.7</v>
      </c>
      <c r="H597">
        <v>36631</v>
      </c>
      <c r="I597">
        <v>62</v>
      </c>
      <c r="J597" s="2">
        <v>0</v>
      </c>
      <c r="K597" s="2" t="str">
        <f t="shared" si="38"/>
        <v xml:space="preserve">Personal </v>
      </c>
      <c r="L597" t="s">
        <v>16</v>
      </c>
      <c r="M597" t="s">
        <v>17</v>
      </c>
      <c r="N597" s="5">
        <v>67.530904000000007</v>
      </c>
      <c r="O597" s="2">
        <v>35067.530903999999</v>
      </c>
      <c r="P597" t="str">
        <f t="shared" si="39"/>
        <v>2 puertas</v>
      </c>
      <c r="Q597" s="5">
        <f t="shared" si="40"/>
        <v>-35067.530903999999</v>
      </c>
    </row>
    <row r="598" spans="1:17" x14ac:dyDescent="0.35">
      <c r="A598" t="s">
        <v>637</v>
      </c>
      <c r="B598" t="s">
        <v>33</v>
      </c>
      <c r="C598" t="str">
        <f>IF(B598="Washington","WA",IF(B598="Arizona","AR",IF(B598="Nevada","NV",IF(B598="Cali","CA",IF(B598="California","CA",IF(B598="Oregon","0R",B598))))))</f>
        <v>0R</v>
      </c>
      <c r="D598" t="str">
        <f t="shared" si="37"/>
        <v>F</v>
      </c>
      <c r="E598" t="s">
        <v>20</v>
      </c>
      <c r="F598" t="s">
        <v>35</v>
      </c>
      <c r="G598" s="4">
        <v>290887.59000000003</v>
      </c>
      <c r="H598">
        <v>35895</v>
      </c>
      <c r="I598">
        <v>73</v>
      </c>
      <c r="J598" s="2">
        <v>0</v>
      </c>
      <c r="K598" s="2" t="str">
        <f t="shared" si="38"/>
        <v xml:space="preserve">Personal </v>
      </c>
      <c r="L598" t="s">
        <v>16</v>
      </c>
      <c r="M598" t="s">
        <v>17</v>
      </c>
      <c r="N598" s="5">
        <v>312.92125600000003</v>
      </c>
      <c r="O598" s="2">
        <v>35312.921256000001</v>
      </c>
      <c r="P598" t="str">
        <f t="shared" si="39"/>
        <v>2 puertas</v>
      </c>
      <c r="Q598" s="5">
        <f t="shared" si="40"/>
        <v>-35312.921256000001</v>
      </c>
    </row>
    <row r="599" spans="1:17" x14ac:dyDescent="0.35">
      <c r="A599" t="s">
        <v>638</v>
      </c>
      <c r="B599" t="s">
        <v>19</v>
      </c>
      <c r="C599" t="str">
        <f>IF(B599="Washington","WA",IF(B599="Arizona","AR",IF(B599="Nevada","NV",IF(B599="Cali","CA",IF(B599="California","CA",IF(B599="Oregon","0R",B599))))))</f>
        <v>AR</v>
      </c>
      <c r="D599" t="str">
        <f t="shared" si="37"/>
        <v>F</v>
      </c>
      <c r="E599" t="s">
        <v>20</v>
      </c>
      <c r="F599" t="s">
        <v>35</v>
      </c>
      <c r="G599" s="4">
        <v>428294.8</v>
      </c>
      <c r="H599">
        <v>40864</v>
      </c>
      <c r="I599">
        <v>109</v>
      </c>
      <c r="J599" s="2">
        <v>36526</v>
      </c>
      <c r="K599" s="2" t="str">
        <f t="shared" si="38"/>
        <v xml:space="preserve">Personal </v>
      </c>
      <c r="L599" t="s">
        <v>16</v>
      </c>
      <c r="M599" t="s">
        <v>29</v>
      </c>
      <c r="N599" s="5">
        <v>166.937747</v>
      </c>
      <c r="O599" s="2">
        <v>35166.937747000004</v>
      </c>
      <c r="P599" t="str">
        <f t="shared" si="39"/>
        <v>4 puertas</v>
      </c>
      <c r="Q599" s="5">
        <f t="shared" si="40"/>
        <v>-35166.937747000004</v>
      </c>
    </row>
    <row r="600" spans="1:17" x14ac:dyDescent="0.35">
      <c r="A600" t="s">
        <v>639</v>
      </c>
      <c r="B600" t="s">
        <v>33</v>
      </c>
      <c r="C600" t="str">
        <f>IF(B600="Washington","WA",IF(B600="Arizona","AR",IF(B600="Nevada","NV",IF(B600="Cali","CA",IF(B600="California","CA",IF(B600="Oregon","0R",B600))))))</f>
        <v>0R</v>
      </c>
      <c r="D600" t="str">
        <f t="shared" si="37"/>
        <v>M</v>
      </c>
      <c r="E600" t="s">
        <v>27</v>
      </c>
      <c r="F600" t="s">
        <v>35</v>
      </c>
      <c r="G600" s="4">
        <v>834162.37</v>
      </c>
      <c r="H600">
        <v>0</v>
      </c>
      <c r="I600">
        <v>118</v>
      </c>
      <c r="J600" s="2">
        <v>0</v>
      </c>
      <c r="K600" s="2" t="str">
        <f t="shared" si="38"/>
        <v xml:space="preserve">Personal </v>
      </c>
      <c r="L600" t="s">
        <v>16</v>
      </c>
      <c r="M600" t="s">
        <v>17</v>
      </c>
      <c r="N600" s="5">
        <v>566.4</v>
      </c>
      <c r="O600" s="2">
        <v>35566.400000000001</v>
      </c>
      <c r="P600" t="str">
        <f t="shared" si="39"/>
        <v>2 puertas</v>
      </c>
      <c r="Q600" s="5">
        <f t="shared" si="40"/>
        <v>-35566.400000000001</v>
      </c>
    </row>
    <row r="601" spans="1:17" x14ac:dyDescent="0.35">
      <c r="A601" t="s">
        <v>640</v>
      </c>
      <c r="B601" t="s">
        <v>19</v>
      </c>
      <c r="C601" t="str">
        <f>IF(B601="Washington","WA",IF(B601="Arizona","AR",IF(B601="Nevada","NV",IF(B601="Cali","CA",IF(B601="California","CA",IF(B601="Oregon","0R",B601))))))</f>
        <v>AR</v>
      </c>
      <c r="D601" t="str">
        <f t="shared" si="37"/>
        <v>F</v>
      </c>
      <c r="E601" t="s">
        <v>20</v>
      </c>
      <c r="F601" t="s">
        <v>15</v>
      </c>
      <c r="G601" s="4">
        <v>509078.13</v>
      </c>
      <c r="H601">
        <v>93018</v>
      </c>
      <c r="I601">
        <v>63</v>
      </c>
      <c r="J601" s="2">
        <v>0</v>
      </c>
      <c r="K601" s="2" t="str">
        <f t="shared" si="38"/>
        <v xml:space="preserve">Personal </v>
      </c>
      <c r="L601" t="s">
        <v>16</v>
      </c>
      <c r="M601" t="s">
        <v>17</v>
      </c>
      <c r="N601" s="5">
        <v>135.382194</v>
      </c>
      <c r="O601" s="2">
        <v>35135.382193999998</v>
      </c>
      <c r="P601" t="str">
        <f t="shared" si="39"/>
        <v>2 puertas</v>
      </c>
      <c r="Q601" s="5">
        <f t="shared" si="40"/>
        <v>-35135.382193999998</v>
      </c>
    </row>
    <row r="602" spans="1:17" x14ac:dyDescent="0.35">
      <c r="A602" t="s">
        <v>641</v>
      </c>
      <c r="B602" t="s">
        <v>33</v>
      </c>
      <c r="C602" t="str">
        <f>IF(B602="Washington","WA",IF(B602="Arizona","AR",IF(B602="Nevada","NV",IF(B602="Cali","CA",IF(B602="California","CA",IF(B602="Oregon","0R",B602))))))</f>
        <v>0R</v>
      </c>
      <c r="D602" t="str">
        <f t="shared" si="37"/>
        <v>M</v>
      </c>
      <c r="E602" t="s">
        <v>27</v>
      </c>
      <c r="F602" t="s">
        <v>21</v>
      </c>
      <c r="G602" s="4">
        <v>736618.83</v>
      </c>
      <c r="H602">
        <v>70014</v>
      </c>
      <c r="I602">
        <v>62</v>
      </c>
      <c r="J602" s="2">
        <v>0</v>
      </c>
      <c r="K602" s="2" t="str">
        <f t="shared" si="38"/>
        <v>Corporate</v>
      </c>
      <c r="L602" t="s">
        <v>28</v>
      </c>
      <c r="M602" t="s">
        <v>17</v>
      </c>
      <c r="N602" s="5">
        <v>17.742954000000001</v>
      </c>
      <c r="O602" s="2">
        <v>35017.742954000001</v>
      </c>
      <c r="P602" t="str">
        <f t="shared" si="39"/>
        <v>2 puertas</v>
      </c>
      <c r="Q602" s="5">
        <f t="shared" si="40"/>
        <v>-35017.742954000001</v>
      </c>
    </row>
    <row r="603" spans="1:17" x14ac:dyDescent="0.35">
      <c r="A603" t="s">
        <v>642</v>
      </c>
      <c r="B603" t="s">
        <v>33</v>
      </c>
      <c r="C603" t="str">
        <f>IF(B603="Washington","WA",IF(B603="Arizona","AR",IF(B603="Nevada","NV",IF(B603="Cali","CA",IF(B603="California","CA",IF(B603="Oregon","0R",B603))))))</f>
        <v>0R</v>
      </c>
      <c r="D603" t="str">
        <f t="shared" si="37"/>
        <v>F</v>
      </c>
      <c r="E603" t="s">
        <v>20</v>
      </c>
      <c r="F603" t="s">
        <v>35</v>
      </c>
      <c r="G603" s="4">
        <v>243687.51</v>
      </c>
      <c r="H603">
        <v>48875</v>
      </c>
      <c r="I603">
        <v>61</v>
      </c>
      <c r="J603" s="2">
        <v>0</v>
      </c>
      <c r="K603" s="2" t="str">
        <f t="shared" si="38"/>
        <v xml:space="preserve">Personal </v>
      </c>
      <c r="L603" t="s">
        <v>16</v>
      </c>
      <c r="M603" t="s">
        <v>24</v>
      </c>
      <c r="N603" s="5">
        <v>1.8383670000000001</v>
      </c>
      <c r="O603" s="2">
        <v>35001.838366999997</v>
      </c>
      <c r="P603" t="str">
        <f t="shared" si="39"/>
        <v>2 puertas</v>
      </c>
      <c r="Q603" s="5">
        <f t="shared" si="40"/>
        <v>-35001.838366999997</v>
      </c>
    </row>
    <row r="604" spans="1:17" x14ac:dyDescent="0.35">
      <c r="A604" t="s">
        <v>643</v>
      </c>
      <c r="B604" t="s">
        <v>26</v>
      </c>
      <c r="C604" t="str">
        <f>IF(B604="Washington","WA",IF(B604="Arizona","AR",IF(B604="Nevada","NV",IF(B604="Cali","CA",IF(B604="California","CA",IF(B604="Oregon","0R",B604))))))</f>
        <v>CA</v>
      </c>
      <c r="D604" t="str">
        <f t="shared" si="37"/>
        <v>M</v>
      </c>
      <c r="E604" t="s">
        <v>27</v>
      </c>
      <c r="F604" t="s">
        <v>21</v>
      </c>
      <c r="G604" s="4">
        <v>885268.87</v>
      </c>
      <c r="H604">
        <v>67969</v>
      </c>
      <c r="I604">
        <v>74</v>
      </c>
      <c r="J604" s="2">
        <v>0</v>
      </c>
      <c r="K604" s="2" t="str">
        <f t="shared" si="38"/>
        <v xml:space="preserve">Personal </v>
      </c>
      <c r="L604" t="s">
        <v>16</v>
      </c>
      <c r="M604" t="s">
        <v>17</v>
      </c>
      <c r="N604" s="5">
        <v>197.77600899999999</v>
      </c>
      <c r="O604" s="2">
        <v>35197.776009000001</v>
      </c>
      <c r="P604" t="str">
        <f t="shared" si="39"/>
        <v>2 puertas</v>
      </c>
      <c r="Q604" s="5">
        <f t="shared" si="40"/>
        <v>-35197.776009000001</v>
      </c>
    </row>
    <row r="605" spans="1:17" x14ac:dyDescent="0.35">
      <c r="A605" t="s">
        <v>644</v>
      </c>
      <c r="B605" t="s">
        <v>33</v>
      </c>
      <c r="C605" t="str">
        <f>IF(B605="Washington","WA",IF(B605="Arizona","AR",IF(B605="Nevada","NV",IF(B605="Cali","CA",IF(B605="California","CA",IF(B605="Oregon","0R",B605))))))</f>
        <v>0R</v>
      </c>
      <c r="D605" t="str">
        <f t="shared" si="37"/>
        <v>F</v>
      </c>
      <c r="E605" t="s">
        <v>20</v>
      </c>
      <c r="F605" t="s">
        <v>31</v>
      </c>
      <c r="G605" s="4">
        <v>2387547.6800000002</v>
      </c>
      <c r="H605">
        <v>0</v>
      </c>
      <c r="I605">
        <v>108</v>
      </c>
      <c r="J605" s="2">
        <v>0</v>
      </c>
      <c r="K605" s="2" t="str">
        <f t="shared" si="38"/>
        <v>Corporate</v>
      </c>
      <c r="L605" t="s">
        <v>28</v>
      </c>
      <c r="M605" t="s">
        <v>29</v>
      </c>
      <c r="N605" s="5">
        <v>612.102262</v>
      </c>
      <c r="O605" s="2">
        <v>35612.102262</v>
      </c>
      <c r="P605" t="str">
        <f t="shared" si="39"/>
        <v>4 puertas</v>
      </c>
      <c r="Q605" s="5">
        <f t="shared" si="40"/>
        <v>-35612.102262</v>
      </c>
    </row>
    <row r="606" spans="1:17" x14ac:dyDescent="0.35">
      <c r="A606" t="s">
        <v>645</v>
      </c>
      <c r="B606" t="s">
        <v>33</v>
      </c>
      <c r="C606" t="str">
        <f>IF(B606="Washington","WA",IF(B606="Arizona","AR",IF(B606="Nevada","NV",IF(B606="Cali","CA",IF(B606="California","CA",IF(B606="Oregon","0R",B606))))))</f>
        <v>0R</v>
      </c>
      <c r="D606" t="str">
        <f t="shared" si="37"/>
        <v>F</v>
      </c>
      <c r="E606" t="s">
        <v>20</v>
      </c>
      <c r="F606" t="s">
        <v>80</v>
      </c>
      <c r="G606" s="4">
        <v>560049.65</v>
      </c>
      <c r="H606">
        <v>68665</v>
      </c>
      <c r="I606">
        <v>69</v>
      </c>
      <c r="J606" s="2">
        <v>0</v>
      </c>
      <c r="K606" s="2" t="str">
        <f t="shared" si="38"/>
        <v xml:space="preserve">Personal </v>
      </c>
      <c r="L606" t="s">
        <v>16</v>
      </c>
      <c r="M606" t="s">
        <v>24</v>
      </c>
      <c r="N606" s="5">
        <v>331.2</v>
      </c>
      <c r="O606" s="2">
        <v>35331.199999999997</v>
      </c>
      <c r="P606" t="str">
        <f t="shared" si="39"/>
        <v>2 puertas</v>
      </c>
      <c r="Q606" s="5">
        <f t="shared" si="40"/>
        <v>-35331.199999999997</v>
      </c>
    </row>
    <row r="607" spans="1:17" x14ac:dyDescent="0.35">
      <c r="A607" t="s">
        <v>646</v>
      </c>
      <c r="B607" t="s">
        <v>26</v>
      </c>
      <c r="C607" t="str">
        <f>IF(B607="Washington","WA",IF(B607="Arizona","AR",IF(B607="Nevada","NV",IF(B607="Cali","CA",IF(B607="California","CA",IF(B607="Oregon","0R",B607))))))</f>
        <v>CA</v>
      </c>
      <c r="D607" t="str">
        <f t="shared" si="37"/>
        <v>M</v>
      </c>
      <c r="E607" t="s">
        <v>27</v>
      </c>
      <c r="F607" t="s">
        <v>35</v>
      </c>
      <c r="G607" s="4">
        <v>463654.65</v>
      </c>
      <c r="H607">
        <v>26802</v>
      </c>
      <c r="I607">
        <v>66</v>
      </c>
      <c r="J607" s="2">
        <v>36526</v>
      </c>
      <c r="K607" s="2" t="str">
        <f t="shared" si="38"/>
        <v>Corporate</v>
      </c>
      <c r="L607" t="s">
        <v>28</v>
      </c>
      <c r="M607" t="s">
        <v>24</v>
      </c>
      <c r="N607" s="5">
        <v>316.8</v>
      </c>
      <c r="O607" s="2">
        <v>35316.800000000003</v>
      </c>
      <c r="P607" t="str">
        <f t="shared" si="39"/>
        <v>2 puertas</v>
      </c>
      <c r="Q607" s="5">
        <f t="shared" si="40"/>
        <v>-35316.800000000003</v>
      </c>
    </row>
    <row r="608" spans="1:17" x14ac:dyDescent="0.35">
      <c r="A608" t="s">
        <v>647</v>
      </c>
      <c r="B608" t="s">
        <v>23</v>
      </c>
      <c r="C608" t="str">
        <f>IF(B608="Washington","WA",IF(B608="Arizona","AR",IF(B608="Nevada","NV",IF(B608="Cali","CA",IF(B608="California","CA",IF(B608="Oregon","0R",B608))))))</f>
        <v>NV</v>
      </c>
      <c r="D608" t="str">
        <f t="shared" si="37"/>
        <v>M</v>
      </c>
      <c r="E608" t="s">
        <v>27</v>
      </c>
      <c r="F608" t="s">
        <v>31</v>
      </c>
      <c r="G608" s="4">
        <v>757334.51</v>
      </c>
      <c r="H608">
        <v>0</v>
      </c>
      <c r="I608">
        <v>110</v>
      </c>
      <c r="J608" s="2">
        <v>0</v>
      </c>
      <c r="K608" s="2" t="str">
        <f t="shared" si="38"/>
        <v>Corporate</v>
      </c>
      <c r="L608" t="s">
        <v>28</v>
      </c>
      <c r="M608" t="s">
        <v>17</v>
      </c>
      <c r="N608" s="5">
        <v>1193.0361539999999</v>
      </c>
      <c r="O608" s="2">
        <v>36193.036154000001</v>
      </c>
      <c r="P608" t="str">
        <f t="shared" si="39"/>
        <v>2 puertas</v>
      </c>
      <c r="Q608" s="5">
        <f t="shared" si="40"/>
        <v>-36193.036154000001</v>
      </c>
    </row>
    <row r="609" spans="1:17" x14ac:dyDescent="0.35">
      <c r="A609" t="s">
        <v>648</v>
      </c>
      <c r="B609" t="s">
        <v>26</v>
      </c>
      <c r="C609" t="str">
        <f>IF(B609="Washington","WA",IF(B609="Arizona","AR",IF(B609="Nevada","NV",IF(B609="Cali","CA",IF(B609="California","CA",IF(B609="Oregon","0R",B609))))))</f>
        <v>CA</v>
      </c>
      <c r="D609" t="str">
        <f t="shared" si="37"/>
        <v>M</v>
      </c>
      <c r="E609" t="s">
        <v>27</v>
      </c>
      <c r="F609" t="s">
        <v>35</v>
      </c>
      <c r="G609" s="4">
        <v>1469663.55</v>
      </c>
      <c r="H609">
        <v>45345</v>
      </c>
      <c r="I609">
        <v>125</v>
      </c>
      <c r="J609" s="2">
        <v>0</v>
      </c>
      <c r="K609" s="2" t="str">
        <f t="shared" si="38"/>
        <v xml:space="preserve">Personal </v>
      </c>
      <c r="L609" t="s">
        <v>16</v>
      </c>
      <c r="M609" t="s">
        <v>29</v>
      </c>
      <c r="N609" s="5">
        <v>600</v>
      </c>
      <c r="O609" s="2">
        <v>35600</v>
      </c>
      <c r="P609" t="str">
        <f t="shared" si="39"/>
        <v>4 puertas</v>
      </c>
      <c r="Q609" s="5">
        <f t="shared" si="40"/>
        <v>-35600</v>
      </c>
    </row>
    <row r="610" spans="1:17" x14ac:dyDescent="0.35">
      <c r="A610" t="s">
        <v>649</v>
      </c>
      <c r="B610" t="s">
        <v>13</v>
      </c>
      <c r="C610" t="str">
        <f>IF(B610="Washington","WA",IF(B610="Arizona","AR",IF(B610="Nevada","NV",IF(B610="Cali","CA",IF(B610="California","CA",IF(B610="Oregon","0R",B610))))))</f>
        <v>WA</v>
      </c>
      <c r="D610" t="str">
        <f t="shared" si="37"/>
        <v>M</v>
      </c>
      <c r="E610" t="s">
        <v>27</v>
      </c>
      <c r="F610" t="s">
        <v>53</v>
      </c>
      <c r="G610" s="4">
        <v>897214.03</v>
      </c>
      <c r="H610">
        <v>89689</v>
      </c>
      <c r="I610">
        <v>74</v>
      </c>
      <c r="J610" s="2">
        <v>0</v>
      </c>
      <c r="K610" s="2" t="str">
        <f t="shared" si="38"/>
        <v xml:space="preserve">Personal </v>
      </c>
      <c r="L610" t="s">
        <v>16</v>
      </c>
      <c r="M610" t="s">
        <v>17</v>
      </c>
      <c r="N610" s="5">
        <v>136.82953699999999</v>
      </c>
      <c r="O610" s="2">
        <v>35136.829536999998</v>
      </c>
      <c r="P610" t="str">
        <f t="shared" si="39"/>
        <v>2 puertas</v>
      </c>
      <c r="Q610" s="5">
        <f t="shared" si="40"/>
        <v>-35136.829536999998</v>
      </c>
    </row>
    <row r="611" spans="1:17" x14ac:dyDescent="0.35">
      <c r="A611" t="s">
        <v>650</v>
      </c>
      <c r="B611" t="s">
        <v>26</v>
      </c>
      <c r="C611" t="str">
        <f>IF(B611="Washington","WA",IF(B611="Arizona","AR",IF(B611="Nevada","NV",IF(B611="Cali","CA",IF(B611="California","CA",IF(B611="Oregon","0R",B611))))))</f>
        <v>CA</v>
      </c>
      <c r="D611" t="str">
        <f t="shared" si="37"/>
        <v>F</v>
      </c>
      <c r="E611" t="s">
        <v>20</v>
      </c>
      <c r="F611" t="s">
        <v>21</v>
      </c>
      <c r="G611" s="4">
        <v>772484.01</v>
      </c>
      <c r="H611">
        <v>32051</v>
      </c>
      <c r="I611">
        <v>193</v>
      </c>
      <c r="J611" s="2">
        <v>36526</v>
      </c>
      <c r="K611" s="2" t="str">
        <f t="shared" si="38"/>
        <v xml:space="preserve">Personal </v>
      </c>
      <c r="L611" t="s">
        <v>16</v>
      </c>
      <c r="M611" t="s">
        <v>29</v>
      </c>
      <c r="N611" s="5">
        <v>926.4</v>
      </c>
      <c r="O611" s="2">
        <v>35926.400000000001</v>
      </c>
      <c r="P611" t="str">
        <f t="shared" si="39"/>
        <v>4 puertas</v>
      </c>
      <c r="Q611" s="5">
        <f t="shared" si="40"/>
        <v>-35926.400000000001</v>
      </c>
    </row>
    <row r="612" spans="1:17" x14ac:dyDescent="0.35">
      <c r="A612" t="s">
        <v>651</v>
      </c>
      <c r="B612" t="s">
        <v>33</v>
      </c>
      <c r="C612" t="str">
        <f>IF(B612="Washington","WA",IF(B612="Arizona","AR",IF(B612="Nevada","NV",IF(B612="Cali","CA",IF(B612="California","CA",IF(B612="Oregon","0R",B612))))))</f>
        <v>0R</v>
      </c>
      <c r="D612" t="str">
        <f t="shared" si="37"/>
        <v>M</v>
      </c>
      <c r="E612" t="s">
        <v>27</v>
      </c>
      <c r="F612" t="s">
        <v>15</v>
      </c>
      <c r="G612" s="4">
        <v>594667.06999999995</v>
      </c>
      <c r="H612">
        <v>81139</v>
      </c>
      <c r="I612">
        <v>74</v>
      </c>
      <c r="J612" s="2">
        <v>0</v>
      </c>
      <c r="K612" s="2" t="str">
        <f>LEFT(L612,8)</f>
        <v xml:space="preserve">Special </v>
      </c>
      <c r="L612" t="s">
        <v>39</v>
      </c>
      <c r="M612" t="s">
        <v>17</v>
      </c>
      <c r="N612" s="5">
        <v>392.63639999999998</v>
      </c>
      <c r="O612" s="2">
        <v>35392.636400000003</v>
      </c>
      <c r="P612" t="str">
        <f t="shared" si="39"/>
        <v>2 puertas</v>
      </c>
      <c r="Q612" s="5">
        <f t="shared" si="40"/>
        <v>-35392.636400000003</v>
      </c>
    </row>
    <row r="613" spans="1:17" x14ac:dyDescent="0.35">
      <c r="A613" t="s">
        <v>652</v>
      </c>
      <c r="B613" t="s">
        <v>33</v>
      </c>
      <c r="C613" t="str">
        <f>IF(B613="Washington","WA",IF(B613="Arizona","AR",IF(B613="Nevada","NV",IF(B613="Cali","CA",IF(B613="California","CA",IF(B613="Oregon","0R",B613))))))</f>
        <v>0R</v>
      </c>
      <c r="D613" t="str">
        <f t="shared" si="37"/>
        <v>F</v>
      </c>
      <c r="E613" t="s">
        <v>20</v>
      </c>
      <c r="F613" t="s">
        <v>15</v>
      </c>
      <c r="G613" s="4">
        <v>800054.51</v>
      </c>
      <c r="H613">
        <v>63834</v>
      </c>
      <c r="I613">
        <v>100</v>
      </c>
      <c r="J613" s="2">
        <v>36526</v>
      </c>
      <c r="K613" s="2" t="str">
        <f t="shared" si="38"/>
        <v xml:space="preserve">Personal </v>
      </c>
      <c r="L613" t="s">
        <v>16</v>
      </c>
      <c r="M613" t="s">
        <v>78</v>
      </c>
      <c r="N613" s="5">
        <v>215.22647599999999</v>
      </c>
      <c r="O613" s="2">
        <v>35215.226476000003</v>
      </c>
      <c r="P613" t="str">
        <f t="shared" si="39"/>
        <v>2 puertas</v>
      </c>
      <c r="Q613" s="5">
        <f t="shared" si="40"/>
        <v>-35215.226476000003</v>
      </c>
    </row>
    <row r="614" spans="1:17" x14ac:dyDescent="0.35">
      <c r="A614" t="s">
        <v>653</v>
      </c>
      <c r="B614" t="s">
        <v>19</v>
      </c>
      <c r="C614" t="str">
        <f>IF(B614="Washington","WA",IF(B614="Arizona","AR",IF(B614="Nevada","NV",IF(B614="Cali","CA",IF(B614="California","CA",IF(B614="Oregon","0R",B614))))))</f>
        <v>AR</v>
      </c>
      <c r="D614" t="str">
        <f t="shared" si="37"/>
        <v>M</v>
      </c>
      <c r="E614" t="s">
        <v>27</v>
      </c>
      <c r="F614" t="s">
        <v>21</v>
      </c>
      <c r="G614" s="4">
        <v>645756.1</v>
      </c>
      <c r="H614">
        <v>37548</v>
      </c>
      <c r="I614">
        <v>81</v>
      </c>
      <c r="J614" s="2">
        <v>0</v>
      </c>
      <c r="K614" s="2" t="str">
        <f>LEFT(L614,8)</f>
        <v xml:space="preserve">Special </v>
      </c>
      <c r="L614" t="s">
        <v>39</v>
      </c>
      <c r="M614" t="s">
        <v>17</v>
      </c>
      <c r="N614" s="5">
        <v>160.59866199999999</v>
      </c>
      <c r="O614" s="2">
        <v>35160.598661999997</v>
      </c>
      <c r="P614" t="str">
        <f t="shared" si="39"/>
        <v>2 puertas</v>
      </c>
      <c r="Q614" s="5">
        <f t="shared" si="40"/>
        <v>-35160.598661999997</v>
      </c>
    </row>
    <row r="615" spans="1:17" x14ac:dyDescent="0.35">
      <c r="A615" t="s">
        <v>654</v>
      </c>
      <c r="B615" t="s">
        <v>19</v>
      </c>
      <c r="C615" t="str">
        <f>IF(B615="Washington","WA",IF(B615="Arizona","AR",IF(B615="Nevada","NV",IF(B615="Cali","CA",IF(B615="California","CA",IF(B615="Oregon","0R",B615))))))</f>
        <v>AR</v>
      </c>
      <c r="D615" t="str">
        <f t="shared" si="37"/>
        <v>F</v>
      </c>
      <c r="E615" t="s">
        <v>20</v>
      </c>
      <c r="F615" t="s">
        <v>31</v>
      </c>
      <c r="G615" s="4">
        <v>728144.01</v>
      </c>
      <c r="H615">
        <v>0</v>
      </c>
      <c r="I615">
        <v>69</v>
      </c>
      <c r="J615" s="2">
        <v>36586</v>
      </c>
      <c r="K615" s="2" t="str">
        <f t="shared" si="38"/>
        <v xml:space="preserve">Personal </v>
      </c>
      <c r="L615" t="s">
        <v>16</v>
      </c>
      <c r="M615" t="s">
        <v>17</v>
      </c>
      <c r="N615" s="5">
        <v>371.80302899999998</v>
      </c>
      <c r="O615" s="2">
        <v>35371.803029000002</v>
      </c>
      <c r="P615" t="str">
        <f t="shared" si="39"/>
        <v>2 puertas</v>
      </c>
      <c r="Q615" s="5">
        <f t="shared" si="40"/>
        <v>-35371.803029000002</v>
      </c>
    </row>
    <row r="616" spans="1:17" x14ac:dyDescent="0.35">
      <c r="A616" t="s">
        <v>655</v>
      </c>
      <c r="B616" t="s">
        <v>26</v>
      </c>
      <c r="C616" t="str">
        <f>IF(B616="Washington","WA",IF(B616="Arizona","AR",IF(B616="Nevada","NV",IF(B616="Cali","CA",IF(B616="California","CA",IF(B616="Oregon","0R",B616))))))</f>
        <v>CA</v>
      </c>
      <c r="D616" t="str">
        <f t="shared" si="37"/>
        <v>M</v>
      </c>
      <c r="E616" t="s">
        <v>27</v>
      </c>
      <c r="F616" t="s">
        <v>31</v>
      </c>
      <c r="G616" s="4">
        <v>259243.78</v>
      </c>
      <c r="H616">
        <v>72421</v>
      </c>
      <c r="I616">
        <v>65</v>
      </c>
      <c r="J616" s="2">
        <v>0</v>
      </c>
      <c r="K616" s="2" t="str">
        <f t="shared" si="38"/>
        <v xml:space="preserve">Personal </v>
      </c>
      <c r="L616" t="s">
        <v>16</v>
      </c>
      <c r="M616" t="s">
        <v>17</v>
      </c>
      <c r="N616" s="5">
        <v>312</v>
      </c>
      <c r="O616" s="2">
        <v>35312</v>
      </c>
      <c r="P616" t="str">
        <f t="shared" si="39"/>
        <v>2 puertas</v>
      </c>
      <c r="Q616" s="5">
        <f t="shared" si="40"/>
        <v>-35312</v>
      </c>
    </row>
    <row r="617" spans="1:17" x14ac:dyDescent="0.35">
      <c r="A617" t="s">
        <v>656</v>
      </c>
      <c r="B617" t="s">
        <v>23</v>
      </c>
      <c r="C617" t="str">
        <f>IF(B617="Washington","WA",IF(B617="Arizona","AR",IF(B617="Nevada","NV",IF(B617="Cali","CA",IF(B617="California","CA",IF(B617="Oregon","0R",B617))))))</f>
        <v>NV</v>
      </c>
      <c r="D617" t="str">
        <f t="shared" si="37"/>
        <v>M</v>
      </c>
      <c r="E617" t="s">
        <v>27</v>
      </c>
      <c r="F617" t="s">
        <v>15</v>
      </c>
      <c r="G617" s="4">
        <v>467842.34</v>
      </c>
      <c r="H617">
        <v>83102</v>
      </c>
      <c r="I617">
        <v>116</v>
      </c>
      <c r="J617" s="2">
        <v>0</v>
      </c>
      <c r="K617" s="2" t="str">
        <f t="shared" si="38"/>
        <v>Corporate</v>
      </c>
      <c r="L617" t="s">
        <v>28</v>
      </c>
      <c r="M617" t="s">
        <v>17</v>
      </c>
      <c r="N617" s="5">
        <v>443.67039899999997</v>
      </c>
      <c r="O617" s="2">
        <v>35443.670399000002</v>
      </c>
      <c r="P617" t="str">
        <f t="shared" si="39"/>
        <v>2 puertas</v>
      </c>
      <c r="Q617" s="5">
        <f t="shared" si="40"/>
        <v>-35443.670399000002</v>
      </c>
    </row>
    <row r="618" spans="1:17" x14ac:dyDescent="0.35">
      <c r="A618" t="s">
        <v>657</v>
      </c>
      <c r="B618" t="s">
        <v>33</v>
      </c>
      <c r="C618" t="str">
        <f>IF(B618="Washington","WA",IF(B618="Arizona","AR",IF(B618="Nevada","NV",IF(B618="Cali","CA",IF(B618="California","CA",IF(B618="Oregon","0R",B618))))))</f>
        <v>0R</v>
      </c>
      <c r="D618" t="str">
        <f t="shared" si="37"/>
        <v>M</v>
      </c>
      <c r="E618" t="s">
        <v>27</v>
      </c>
      <c r="F618" t="s">
        <v>35</v>
      </c>
      <c r="G618" s="4">
        <v>1386992.71</v>
      </c>
      <c r="H618">
        <v>28432</v>
      </c>
      <c r="I618">
        <v>118</v>
      </c>
      <c r="J618" s="2">
        <v>0</v>
      </c>
      <c r="K618" s="2" t="str">
        <f t="shared" si="38"/>
        <v xml:space="preserve">Personal </v>
      </c>
      <c r="L618" t="s">
        <v>16</v>
      </c>
      <c r="M618" t="s">
        <v>29</v>
      </c>
      <c r="N618" s="5">
        <v>612.30058099999997</v>
      </c>
      <c r="O618" s="2">
        <v>35612.300581000003</v>
      </c>
      <c r="P618" t="str">
        <f t="shared" si="39"/>
        <v>4 puertas</v>
      </c>
      <c r="Q618" s="5">
        <f t="shared" si="40"/>
        <v>-35612.300581000003</v>
      </c>
    </row>
    <row r="619" spans="1:17" x14ac:dyDescent="0.35">
      <c r="A619" t="s">
        <v>658</v>
      </c>
      <c r="B619" t="s">
        <v>23</v>
      </c>
      <c r="C619" t="str">
        <f>IF(B619="Washington","WA",IF(B619="Arizona","AR",IF(B619="Nevada","NV",IF(B619="Cali","CA",IF(B619="California","CA",IF(B619="Oregon","0R",B619))))))</f>
        <v>NV</v>
      </c>
      <c r="D619" t="str">
        <f t="shared" si="37"/>
        <v>F</v>
      </c>
      <c r="E619" t="s">
        <v>20</v>
      </c>
      <c r="F619" t="s">
        <v>15</v>
      </c>
      <c r="G619" s="4">
        <v>871777.78</v>
      </c>
      <c r="H619">
        <v>83707</v>
      </c>
      <c r="I619">
        <v>108</v>
      </c>
      <c r="J619" s="2">
        <v>0</v>
      </c>
      <c r="K619" s="2" t="str">
        <f t="shared" si="38"/>
        <v>Corporate</v>
      </c>
      <c r="L619" t="s">
        <v>28</v>
      </c>
      <c r="M619" t="s">
        <v>17</v>
      </c>
      <c r="N619" s="5">
        <v>290.391526</v>
      </c>
      <c r="O619" s="2">
        <v>35290.391525999999</v>
      </c>
      <c r="P619" t="str">
        <f t="shared" si="39"/>
        <v>2 puertas</v>
      </c>
      <c r="Q619" s="5">
        <f t="shared" si="40"/>
        <v>-35290.391525999999</v>
      </c>
    </row>
    <row r="620" spans="1:17" x14ac:dyDescent="0.35">
      <c r="A620" t="s">
        <v>659</v>
      </c>
      <c r="B620" t="s">
        <v>26</v>
      </c>
      <c r="C620" t="str">
        <f>IF(B620="Washington","WA",IF(B620="Arizona","AR",IF(B620="Nevada","NV",IF(B620="Cali","CA",IF(B620="California","CA",IF(B620="Oregon","0R",B620))))))</f>
        <v>CA</v>
      </c>
      <c r="D620" t="str">
        <f t="shared" si="37"/>
        <v>F</v>
      </c>
      <c r="E620" t="s">
        <v>20</v>
      </c>
      <c r="F620" t="s">
        <v>35</v>
      </c>
      <c r="G620" s="4">
        <v>523398.68</v>
      </c>
      <c r="H620">
        <v>63259</v>
      </c>
      <c r="I620">
        <v>65</v>
      </c>
      <c r="J620" s="2">
        <v>0</v>
      </c>
      <c r="K620" s="2" t="str">
        <f t="shared" si="38"/>
        <v>Corporate</v>
      </c>
      <c r="L620" t="s">
        <v>28</v>
      </c>
      <c r="M620" t="s">
        <v>17</v>
      </c>
      <c r="N620" s="5">
        <v>316.79533700000002</v>
      </c>
      <c r="O620" s="2">
        <v>35316.795337000003</v>
      </c>
      <c r="P620" t="str">
        <f t="shared" si="39"/>
        <v>2 puertas</v>
      </c>
      <c r="Q620" s="5">
        <f t="shared" si="40"/>
        <v>-35316.795337000003</v>
      </c>
    </row>
    <row r="621" spans="1:17" x14ac:dyDescent="0.35">
      <c r="A621" t="s">
        <v>660</v>
      </c>
      <c r="B621" t="s">
        <v>23</v>
      </c>
      <c r="C621" t="str">
        <f>IF(B621="Washington","WA",IF(B621="Arizona","AR",IF(B621="Nevada","NV",IF(B621="Cali","CA",IF(B621="California","CA",IF(B621="Oregon","0R",B621))))))</f>
        <v>NV</v>
      </c>
      <c r="D621" t="str">
        <f t="shared" si="37"/>
        <v>F</v>
      </c>
      <c r="E621" t="s">
        <v>20</v>
      </c>
      <c r="F621" t="s">
        <v>31</v>
      </c>
      <c r="G621" s="4">
        <v>476418.97</v>
      </c>
      <c r="H621">
        <v>0</v>
      </c>
      <c r="I621">
        <v>67</v>
      </c>
      <c r="J621" s="2">
        <v>0</v>
      </c>
      <c r="K621" s="2" t="str">
        <f t="shared" si="38"/>
        <v xml:space="preserve">Personal </v>
      </c>
      <c r="L621" t="s">
        <v>16</v>
      </c>
      <c r="M621" t="s">
        <v>17</v>
      </c>
      <c r="N621" s="5">
        <v>405.52793700000001</v>
      </c>
      <c r="O621" s="2">
        <v>35405.527936999999</v>
      </c>
      <c r="P621" t="str">
        <f t="shared" si="39"/>
        <v>2 puertas</v>
      </c>
      <c r="Q621" s="5">
        <f t="shared" si="40"/>
        <v>-35405.527936999999</v>
      </c>
    </row>
    <row r="622" spans="1:17" x14ac:dyDescent="0.35">
      <c r="A622" t="s">
        <v>661</v>
      </c>
      <c r="B622" t="s">
        <v>33</v>
      </c>
      <c r="C622" t="str">
        <f>IF(B622="Washington","WA",IF(B622="Arizona","AR",IF(B622="Nevada","NV",IF(B622="Cali","CA",IF(B622="California","CA",IF(B622="Oregon","0R",B622))))))</f>
        <v>0R</v>
      </c>
      <c r="D622" t="str">
        <f t="shared" si="37"/>
        <v>F</v>
      </c>
      <c r="E622" t="s">
        <v>20</v>
      </c>
      <c r="F622" t="s">
        <v>35</v>
      </c>
      <c r="G622" s="4">
        <v>247246.92</v>
      </c>
      <c r="H622">
        <v>63860</v>
      </c>
      <c r="I622">
        <v>62</v>
      </c>
      <c r="J622" s="2">
        <v>0</v>
      </c>
      <c r="K622" s="2" t="str">
        <f t="shared" si="38"/>
        <v xml:space="preserve">Personal </v>
      </c>
      <c r="L622" t="s">
        <v>16</v>
      </c>
      <c r="M622" t="s">
        <v>17</v>
      </c>
      <c r="N622" s="5">
        <v>208.59824599999999</v>
      </c>
      <c r="O622" s="2">
        <v>35208.598246000001</v>
      </c>
      <c r="P622" t="str">
        <f t="shared" si="39"/>
        <v>2 puertas</v>
      </c>
      <c r="Q622" s="5">
        <f t="shared" si="40"/>
        <v>-35208.598246000001</v>
      </c>
    </row>
    <row r="623" spans="1:17" x14ac:dyDescent="0.35">
      <c r="A623" t="s">
        <v>662</v>
      </c>
      <c r="B623" t="s">
        <v>13</v>
      </c>
      <c r="C623" t="str">
        <f>IF(B623="Washington","WA",IF(B623="Arizona","AR",IF(B623="Nevada","NV",IF(B623="Cali","CA",IF(B623="California","CA",IF(B623="Oregon","0R",B623))))))</f>
        <v>WA</v>
      </c>
      <c r="D623" t="str">
        <f t="shared" si="37"/>
        <v>M</v>
      </c>
      <c r="E623" t="s">
        <v>27</v>
      </c>
      <c r="F623" t="s">
        <v>21</v>
      </c>
      <c r="G623" s="4">
        <v>281369.26</v>
      </c>
      <c r="H623">
        <v>43836</v>
      </c>
      <c r="I623">
        <v>73</v>
      </c>
      <c r="J623" s="2">
        <v>0</v>
      </c>
      <c r="K623" s="2" t="str">
        <f t="shared" si="38"/>
        <v xml:space="preserve">Personal </v>
      </c>
      <c r="L623" t="s">
        <v>16</v>
      </c>
      <c r="M623" t="s">
        <v>17</v>
      </c>
      <c r="N623" s="5">
        <v>138.13087899999999</v>
      </c>
      <c r="O623" s="2">
        <v>35138.130878999997</v>
      </c>
      <c r="P623" t="str">
        <f t="shared" si="39"/>
        <v>2 puertas</v>
      </c>
      <c r="Q623" s="5">
        <f t="shared" si="40"/>
        <v>-35138.130878999997</v>
      </c>
    </row>
    <row r="624" spans="1:17" x14ac:dyDescent="0.35">
      <c r="A624" t="s">
        <v>663</v>
      </c>
      <c r="B624" t="s">
        <v>26</v>
      </c>
      <c r="C624" t="str">
        <f>IF(B624="Washington","WA",IF(B624="Arizona","AR",IF(B624="Nevada","NV",IF(B624="Cali","CA",IF(B624="California","CA",IF(B624="Oregon","0R",B624))))))</f>
        <v>CA</v>
      </c>
      <c r="D624" t="str">
        <f t="shared" si="37"/>
        <v>F</v>
      </c>
      <c r="E624" t="s">
        <v>20</v>
      </c>
      <c r="F624" t="s">
        <v>35</v>
      </c>
      <c r="G624" s="4">
        <v>550505.69999999995</v>
      </c>
      <c r="H624">
        <v>86132</v>
      </c>
      <c r="I624">
        <v>68</v>
      </c>
      <c r="J624" s="2">
        <v>0</v>
      </c>
      <c r="K624" s="2" t="str">
        <f t="shared" si="38"/>
        <v xml:space="preserve">Personal </v>
      </c>
      <c r="L624" t="s">
        <v>16</v>
      </c>
      <c r="M624" t="s">
        <v>24</v>
      </c>
      <c r="N624" s="5">
        <v>301.437365</v>
      </c>
      <c r="O624" s="2">
        <v>35301.437364999998</v>
      </c>
      <c r="P624" t="str">
        <f t="shared" si="39"/>
        <v>2 puertas</v>
      </c>
      <c r="Q624" s="5">
        <f t="shared" si="40"/>
        <v>-35301.437364999998</v>
      </c>
    </row>
    <row r="625" spans="1:17" x14ac:dyDescent="0.35">
      <c r="A625" t="s">
        <v>664</v>
      </c>
      <c r="B625" t="s">
        <v>33</v>
      </c>
      <c r="C625" t="str">
        <f>IF(B625="Washington","WA",IF(B625="Arizona","AR",IF(B625="Nevada","NV",IF(B625="Cali","CA",IF(B625="California","CA",IF(B625="Oregon","0R",B625))))))</f>
        <v>0R</v>
      </c>
      <c r="D625" t="str">
        <f t="shared" si="37"/>
        <v>F</v>
      </c>
      <c r="E625" t="s">
        <v>20</v>
      </c>
      <c r="F625" t="s">
        <v>21</v>
      </c>
      <c r="G625" s="4">
        <v>260620.85</v>
      </c>
      <c r="H625">
        <v>28519</v>
      </c>
      <c r="I625">
        <v>66</v>
      </c>
      <c r="J625" s="2">
        <v>0</v>
      </c>
      <c r="K625" s="2" t="str">
        <f t="shared" si="38"/>
        <v xml:space="preserve">Personal </v>
      </c>
      <c r="L625" t="s">
        <v>16</v>
      </c>
      <c r="M625" t="s">
        <v>24</v>
      </c>
      <c r="N625" s="5">
        <v>456.47311500000001</v>
      </c>
      <c r="O625" s="2">
        <v>35456.473115000001</v>
      </c>
      <c r="P625" t="str">
        <f t="shared" si="39"/>
        <v>2 puertas</v>
      </c>
      <c r="Q625" s="5">
        <f t="shared" si="40"/>
        <v>-35456.473115000001</v>
      </c>
    </row>
    <row r="626" spans="1:17" x14ac:dyDescent="0.35">
      <c r="A626" t="s">
        <v>665</v>
      </c>
      <c r="B626" t="s">
        <v>19</v>
      </c>
      <c r="C626" t="str">
        <f>IF(B626="Washington","WA",IF(B626="Arizona","AR",IF(B626="Nevada","NV",IF(B626="Cali","CA",IF(B626="California","CA",IF(B626="Oregon","0R",B626))))))</f>
        <v>AR</v>
      </c>
      <c r="D626" t="str">
        <f t="shared" si="37"/>
        <v>F</v>
      </c>
      <c r="E626" t="s">
        <v>20</v>
      </c>
      <c r="F626" t="s">
        <v>31</v>
      </c>
      <c r="G626" s="4">
        <v>1048194.38</v>
      </c>
      <c r="H626">
        <v>39102</v>
      </c>
      <c r="I626">
        <v>88</v>
      </c>
      <c r="J626" s="2">
        <v>0</v>
      </c>
      <c r="K626" s="2" t="str">
        <f t="shared" si="38"/>
        <v xml:space="preserve">Personal </v>
      </c>
      <c r="L626" t="s">
        <v>16</v>
      </c>
      <c r="M626" t="s">
        <v>17</v>
      </c>
      <c r="N626" s="5">
        <v>152.338562</v>
      </c>
      <c r="O626" s="2">
        <v>35152.338561999997</v>
      </c>
      <c r="P626" t="str">
        <f t="shared" si="39"/>
        <v>2 puertas</v>
      </c>
      <c r="Q626" s="5">
        <f t="shared" si="40"/>
        <v>-35152.338561999997</v>
      </c>
    </row>
    <row r="627" spans="1:17" x14ac:dyDescent="0.35">
      <c r="A627" t="s">
        <v>666</v>
      </c>
      <c r="B627" t="s">
        <v>26</v>
      </c>
      <c r="C627" t="str">
        <f>IF(B627="Washington","WA",IF(B627="Arizona","AR",IF(B627="Nevada","NV",IF(B627="Cali","CA",IF(B627="California","CA",IF(B627="Oregon","0R",B627))))))</f>
        <v>CA</v>
      </c>
      <c r="D627" t="str">
        <f t="shared" si="37"/>
        <v>F</v>
      </c>
      <c r="E627" t="s">
        <v>20</v>
      </c>
      <c r="F627" t="s">
        <v>21</v>
      </c>
      <c r="G627" s="4">
        <v>325676.64</v>
      </c>
      <c r="H627">
        <v>0</v>
      </c>
      <c r="I627">
        <v>89</v>
      </c>
      <c r="J627" s="2">
        <v>0</v>
      </c>
      <c r="K627" s="2" t="str">
        <f t="shared" si="38"/>
        <v xml:space="preserve">Personal </v>
      </c>
      <c r="L627" t="s">
        <v>16</v>
      </c>
      <c r="M627" t="s">
        <v>17</v>
      </c>
      <c r="N627" s="5">
        <v>491.75536799999998</v>
      </c>
      <c r="O627" s="2">
        <v>35491.755367999998</v>
      </c>
      <c r="P627" t="str">
        <f t="shared" si="39"/>
        <v>2 puertas</v>
      </c>
      <c r="Q627" s="5">
        <f t="shared" si="40"/>
        <v>-35491.755367999998</v>
      </c>
    </row>
    <row r="628" spans="1:17" x14ac:dyDescent="0.35">
      <c r="A628" t="s">
        <v>667</v>
      </c>
      <c r="B628" t="s">
        <v>26</v>
      </c>
      <c r="C628" t="str">
        <f>IF(B628="Washington","WA",IF(B628="Arizona","AR",IF(B628="Nevada","NV",IF(B628="Cali","CA",IF(B628="California","CA",IF(B628="Oregon","0R",B628))))))</f>
        <v>CA</v>
      </c>
      <c r="D628" t="str">
        <f t="shared" si="37"/>
        <v>F</v>
      </c>
      <c r="E628" t="s">
        <v>20</v>
      </c>
      <c r="F628" t="s">
        <v>35</v>
      </c>
      <c r="G628" s="4">
        <v>3047578.05</v>
      </c>
      <c r="H628">
        <v>97298</v>
      </c>
      <c r="I628">
        <v>128</v>
      </c>
      <c r="J628" s="2">
        <v>0</v>
      </c>
      <c r="K628" s="2" t="str">
        <f t="shared" si="38"/>
        <v xml:space="preserve">Personal </v>
      </c>
      <c r="L628" t="s">
        <v>16</v>
      </c>
      <c r="M628" t="s">
        <v>78</v>
      </c>
      <c r="N628" s="5">
        <v>48.517439000000003</v>
      </c>
      <c r="O628" s="2">
        <v>35048.517439000003</v>
      </c>
      <c r="P628" t="str">
        <f t="shared" si="39"/>
        <v>2 puertas</v>
      </c>
      <c r="Q628" s="5">
        <f t="shared" si="40"/>
        <v>-35048.517439000003</v>
      </c>
    </row>
    <row r="629" spans="1:17" x14ac:dyDescent="0.35">
      <c r="A629" t="s">
        <v>668</v>
      </c>
      <c r="B629" t="s">
        <v>23</v>
      </c>
      <c r="C629" t="str">
        <f>IF(B629="Washington","WA",IF(B629="Arizona","AR",IF(B629="Nevada","NV",IF(B629="Cali","CA",IF(B629="California","CA",IF(B629="Oregon","0R",B629))))))</f>
        <v>NV</v>
      </c>
      <c r="D629" t="str">
        <f t="shared" si="37"/>
        <v>M</v>
      </c>
      <c r="E629" t="s">
        <v>27</v>
      </c>
      <c r="F629" t="s">
        <v>31</v>
      </c>
      <c r="G629" s="4">
        <v>636490.22</v>
      </c>
      <c r="H629">
        <v>41986</v>
      </c>
      <c r="I629">
        <v>84</v>
      </c>
      <c r="J629" s="2">
        <v>36557</v>
      </c>
      <c r="K629" s="2" t="str">
        <f t="shared" si="38"/>
        <v xml:space="preserve">Personal </v>
      </c>
      <c r="L629" t="s">
        <v>16</v>
      </c>
      <c r="M629" t="s">
        <v>24</v>
      </c>
      <c r="N629" s="5">
        <v>430.37504899999999</v>
      </c>
      <c r="O629" s="2">
        <v>35430.375049000002</v>
      </c>
      <c r="P629" t="str">
        <f t="shared" si="39"/>
        <v>2 puertas</v>
      </c>
      <c r="Q629" s="5">
        <f t="shared" si="40"/>
        <v>-35430.375049000002</v>
      </c>
    </row>
    <row r="630" spans="1:17" x14ac:dyDescent="0.35">
      <c r="A630" t="s">
        <v>669</v>
      </c>
      <c r="B630" t="s">
        <v>19</v>
      </c>
      <c r="C630" t="str">
        <f>IF(B630="Washington","WA",IF(B630="Arizona","AR",IF(B630="Nevada","NV",IF(B630="Cali","CA",IF(B630="California","CA",IF(B630="Oregon","0R",B630))))))</f>
        <v>AR</v>
      </c>
      <c r="D630" t="str">
        <f t="shared" si="37"/>
        <v>M</v>
      </c>
      <c r="E630" t="s">
        <v>27</v>
      </c>
      <c r="F630" t="s">
        <v>31</v>
      </c>
      <c r="G630" s="4">
        <v>946850.93</v>
      </c>
      <c r="H630">
        <v>0</v>
      </c>
      <c r="I630">
        <v>88</v>
      </c>
      <c r="J630" s="2">
        <v>0</v>
      </c>
      <c r="K630" s="2" t="str">
        <f t="shared" si="38"/>
        <v xml:space="preserve">Personal </v>
      </c>
      <c r="L630" t="s">
        <v>16</v>
      </c>
      <c r="M630" t="s">
        <v>24</v>
      </c>
      <c r="N630" s="5">
        <v>633.6</v>
      </c>
      <c r="O630" s="2">
        <v>35633.599999999999</v>
      </c>
      <c r="P630" t="str">
        <f t="shared" si="39"/>
        <v>2 puertas</v>
      </c>
      <c r="Q630" s="5">
        <f t="shared" si="40"/>
        <v>-35633.599999999999</v>
      </c>
    </row>
    <row r="631" spans="1:17" x14ac:dyDescent="0.35">
      <c r="A631" t="s">
        <v>670</v>
      </c>
      <c r="B631" t="s">
        <v>33</v>
      </c>
      <c r="C631" t="str">
        <f>IF(B631="Washington","WA",IF(B631="Arizona","AR",IF(B631="Nevada","NV",IF(B631="Cali","CA",IF(B631="California","CA",IF(B631="Oregon","0R",B631))))))</f>
        <v>0R</v>
      </c>
      <c r="D631" t="str">
        <f t="shared" si="37"/>
        <v>F</v>
      </c>
      <c r="E631" t="s">
        <v>20</v>
      </c>
      <c r="F631" t="s">
        <v>35</v>
      </c>
      <c r="G631" s="4">
        <v>563145.18999999994</v>
      </c>
      <c r="H631">
        <v>17291</v>
      </c>
      <c r="I631">
        <v>73</v>
      </c>
      <c r="J631" s="2">
        <v>0</v>
      </c>
      <c r="K631" s="2" t="str">
        <f t="shared" si="38"/>
        <v xml:space="preserve">Personal </v>
      </c>
      <c r="L631" t="s">
        <v>16</v>
      </c>
      <c r="M631" t="s">
        <v>17</v>
      </c>
      <c r="N631" s="5">
        <v>350.4</v>
      </c>
      <c r="O631" s="2">
        <v>35350.400000000001</v>
      </c>
      <c r="P631" t="str">
        <f t="shared" si="39"/>
        <v>2 puertas</v>
      </c>
      <c r="Q631" s="5">
        <f t="shared" si="40"/>
        <v>-35350.400000000001</v>
      </c>
    </row>
    <row r="632" spans="1:17" x14ac:dyDescent="0.35">
      <c r="A632" t="s">
        <v>671</v>
      </c>
      <c r="B632" t="s">
        <v>26</v>
      </c>
      <c r="C632" t="str">
        <f>IF(B632="Washington","WA",IF(B632="Arizona","AR",IF(B632="Nevada","NV",IF(B632="Cali","CA",IF(B632="California","CA",IF(B632="Oregon","0R",B632))))))</f>
        <v>CA</v>
      </c>
      <c r="D632" t="str">
        <f t="shared" si="37"/>
        <v>M</v>
      </c>
      <c r="E632" t="s">
        <v>27</v>
      </c>
      <c r="F632" t="s">
        <v>21</v>
      </c>
      <c r="G632" s="4">
        <v>778099.93</v>
      </c>
      <c r="H632">
        <v>0</v>
      </c>
      <c r="I632">
        <v>74</v>
      </c>
      <c r="J632" s="2">
        <v>0</v>
      </c>
      <c r="K632" s="2" t="str">
        <f t="shared" si="38"/>
        <v xml:space="preserve">Personal </v>
      </c>
      <c r="L632" t="s">
        <v>16</v>
      </c>
      <c r="M632" t="s">
        <v>17</v>
      </c>
      <c r="N632" s="5">
        <v>246.48912300000001</v>
      </c>
      <c r="O632" s="2">
        <v>35246.489122999999</v>
      </c>
      <c r="P632" t="str">
        <f t="shared" si="39"/>
        <v>2 puertas</v>
      </c>
      <c r="Q632" s="5">
        <f t="shared" si="40"/>
        <v>-35246.489122999999</v>
      </c>
    </row>
    <row r="633" spans="1:17" x14ac:dyDescent="0.35">
      <c r="A633" t="s">
        <v>672</v>
      </c>
      <c r="B633" t="s">
        <v>26</v>
      </c>
      <c r="C633" t="str">
        <f>IF(B633="Washington","WA",IF(B633="Arizona","AR",IF(B633="Nevada","NV",IF(B633="Cali","CA",IF(B633="California","CA",IF(B633="Oregon","0R",B633))))))</f>
        <v>CA</v>
      </c>
      <c r="D633" t="str">
        <f t="shared" si="37"/>
        <v>M</v>
      </c>
      <c r="E633" t="s">
        <v>27</v>
      </c>
      <c r="F633" t="s">
        <v>35</v>
      </c>
      <c r="G633" s="4">
        <v>981652.83</v>
      </c>
      <c r="H633">
        <v>37256</v>
      </c>
      <c r="I633">
        <v>62</v>
      </c>
      <c r="J633" s="2">
        <v>0</v>
      </c>
      <c r="K633" s="2" t="str">
        <f t="shared" si="38"/>
        <v xml:space="preserve">Personal </v>
      </c>
      <c r="L633" t="s">
        <v>16</v>
      </c>
      <c r="M633" t="s">
        <v>17</v>
      </c>
      <c r="N633" s="5">
        <v>128.969729</v>
      </c>
      <c r="O633" s="2">
        <v>35128.969728999997</v>
      </c>
      <c r="P633" t="str">
        <f t="shared" si="39"/>
        <v>2 puertas</v>
      </c>
      <c r="Q633" s="5">
        <f t="shared" si="40"/>
        <v>-35128.969728999997</v>
      </c>
    </row>
    <row r="634" spans="1:17" x14ac:dyDescent="0.35">
      <c r="A634" t="s">
        <v>673</v>
      </c>
      <c r="B634" t="s">
        <v>33</v>
      </c>
      <c r="C634" t="str">
        <f>IF(B634="Washington","WA",IF(B634="Arizona","AR",IF(B634="Nevada","NV",IF(B634="Cali","CA",IF(B634="California","CA",IF(B634="Oregon","0R",B634))))))</f>
        <v>0R</v>
      </c>
      <c r="D634" t="str">
        <f t="shared" si="37"/>
        <v>M</v>
      </c>
      <c r="E634" t="s">
        <v>27</v>
      </c>
      <c r="F634" t="s">
        <v>31</v>
      </c>
      <c r="G634" s="4">
        <v>751913.36</v>
      </c>
      <c r="H634">
        <v>96306</v>
      </c>
      <c r="I634">
        <v>95</v>
      </c>
      <c r="J634" s="2">
        <v>36526</v>
      </c>
      <c r="K634" s="2" t="str">
        <f t="shared" si="38"/>
        <v>Corporate</v>
      </c>
      <c r="L634" t="s">
        <v>28</v>
      </c>
      <c r="M634" t="s">
        <v>17</v>
      </c>
      <c r="N634" s="5">
        <v>185.35535300000001</v>
      </c>
      <c r="O634" s="2">
        <v>35185.355352999999</v>
      </c>
      <c r="P634" t="str">
        <f t="shared" si="39"/>
        <v>2 puertas</v>
      </c>
      <c r="Q634" s="5">
        <f t="shared" si="40"/>
        <v>-35185.355352999999</v>
      </c>
    </row>
    <row r="635" spans="1:17" x14ac:dyDescent="0.35">
      <c r="A635" t="s">
        <v>674</v>
      </c>
      <c r="B635" t="s">
        <v>26</v>
      </c>
      <c r="C635" t="str">
        <f>IF(B635="Washington","WA",IF(B635="Arizona","AR",IF(B635="Nevada","NV",IF(B635="Cali","CA",IF(B635="California","CA",IF(B635="Oregon","0R",B635))))))</f>
        <v>CA</v>
      </c>
      <c r="D635" t="str">
        <f t="shared" si="37"/>
        <v>F</v>
      </c>
      <c r="E635" t="s">
        <v>20</v>
      </c>
      <c r="F635" t="s">
        <v>21</v>
      </c>
      <c r="G635" s="4">
        <v>1017971.7</v>
      </c>
      <c r="H635">
        <v>14290</v>
      </c>
      <c r="I635">
        <v>271</v>
      </c>
      <c r="J635" s="2">
        <v>0</v>
      </c>
      <c r="K635" s="2" t="str">
        <f t="shared" si="38"/>
        <v xml:space="preserve">Personal </v>
      </c>
      <c r="L635" t="s">
        <v>16</v>
      </c>
      <c r="M635" t="s">
        <v>65</v>
      </c>
      <c r="N635" s="5">
        <v>1300.8</v>
      </c>
      <c r="O635" s="2">
        <v>36300.800000000003</v>
      </c>
      <c r="P635" t="str">
        <f t="shared" si="39"/>
        <v>4 puertas</v>
      </c>
      <c r="Q635" s="5">
        <f t="shared" si="40"/>
        <v>-36300.800000000003</v>
      </c>
    </row>
    <row r="636" spans="1:17" x14ac:dyDescent="0.35">
      <c r="A636" t="s">
        <v>675</v>
      </c>
      <c r="B636" t="s">
        <v>26</v>
      </c>
      <c r="C636" t="str">
        <f>IF(B636="Washington","WA",IF(B636="Arizona","AR",IF(B636="Nevada","NV",IF(B636="Cali","CA",IF(B636="California","CA",IF(B636="Oregon","0R",B636))))))</f>
        <v>CA</v>
      </c>
      <c r="D636" t="str">
        <f t="shared" si="37"/>
        <v>F</v>
      </c>
      <c r="E636" t="s">
        <v>20</v>
      </c>
      <c r="F636" t="s">
        <v>35</v>
      </c>
      <c r="G636" s="4">
        <v>277283.92</v>
      </c>
      <c r="H636">
        <v>37038</v>
      </c>
      <c r="I636">
        <v>71</v>
      </c>
      <c r="J636" s="2">
        <v>36526</v>
      </c>
      <c r="K636" s="2" t="str">
        <f t="shared" si="38"/>
        <v>Corporate</v>
      </c>
      <c r="L636" t="s">
        <v>28</v>
      </c>
      <c r="M636" t="s">
        <v>17</v>
      </c>
      <c r="N636" s="5">
        <v>9.0713050000000006</v>
      </c>
      <c r="O636" s="2">
        <v>35009.071304999998</v>
      </c>
      <c r="P636" t="str">
        <f t="shared" si="39"/>
        <v>2 puertas</v>
      </c>
      <c r="Q636" s="5">
        <f t="shared" si="40"/>
        <v>-35009.071304999998</v>
      </c>
    </row>
    <row r="637" spans="1:17" x14ac:dyDescent="0.35">
      <c r="A637" t="s">
        <v>676</v>
      </c>
      <c r="B637" t="s">
        <v>33</v>
      </c>
      <c r="C637" t="str">
        <f>IF(B637="Washington","WA",IF(B637="Arizona","AR",IF(B637="Nevada","NV",IF(B637="Cali","CA",IF(B637="California","CA",IF(B637="Oregon","0R",B637))))))</f>
        <v>0R</v>
      </c>
      <c r="D637" t="str">
        <f t="shared" si="37"/>
        <v>M</v>
      </c>
      <c r="E637" t="s">
        <v>27</v>
      </c>
      <c r="F637" t="s">
        <v>35</v>
      </c>
      <c r="G637" s="4">
        <v>403750.18</v>
      </c>
      <c r="H637">
        <v>90760</v>
      </c>
      <c r="I637">
        <v>103</v>
      </c>
      <c r="J637" s="2">
        <v>36557</v>
      </c>
      <c r="K637" s="2" t="str">
        <f>LEFT(L637,8)</f>
        <v xml:space="preserve">Special </v>
      </c>
      <c r="L637" t="s">
        <v>39</v>
      </c>
      <c r="M637" t="s">
        <v>29</v>
      </c>
      <c r="N637" s="5">
        <v>133.47531499999999</v>
      </c>
      <c r="O637" s="2">
        <v>35133.475315000003</v>
      </c>
      <c r="P637" t="str">
        <f t="shared" si="39"/>
        <v>4 puertas</v>
      </c>
      <c r="Q637" s="5">
        <f t="shared" si="40"/>
        <v>-35133.475315000003</v>
      </c>
    </row>
    <row r="638" spans="1:17" x14ac:dyDescent="0.35">
      <c r="A638" t="s">
        <v>677</v>
      </c>
      <c r="B638" t="s">
        <v>13</v>
      </c>
      <c r="C638" t="str">
        <f>IF(B638="Washington","WA",IF(B638="Arizona","AR",IF(B638="Nevada","NV",IF(B638="Cali","CA",IF(B638="California","CA",IF(B638="Oregon","0R",B638))))))</f>
        <v>WA</v>
      </c>
      <c r="D638" t="str">
        <f t="shared" si="37"/>
        <v>M</v>
      </c>
      <c r="E638" t="s">
        <v>27</v>
      </c>
      <c r="F638" t="s">
        <v>15</v>
      </c>
      <c r="G638" s="4">
        <v>419196.61</v>
      </c>
      <c r="H638">
        <v>77048</v>
      </c>
      <c r="I638">
        <v>103</v>
      </c>
      <c r="J638" s="2">
        <v>0</v>
      </c>
      <c r="K638" s="2" t="str">
        <f t="shared" si="38"/>
        <v xml:space="preserve">Personal </v>
      </c>
      <c r="L638" t="s">
        <v>16</v>
      </c>
      <c r="M638" t="s">
        <v>29</v>
      </c>
      <c r="N638" s="5">
        <v>141.199465</v>
      </c>
      <c r="O638" s="2">
        <v>35141.199464999998</v>
      </c>
      <c r="P638" t="str">
        <f t="shared" si="39"/>
        <v>4 puertas</v>
      </c>
      <c r="Q638" s="5">
        <f t="shared" si="40"/>
        <v>-35141.199464999998</v>
      </c>
    </row>
    <row r="639" spans="1:17" x14ac:dyDescent="0.35">
      <c r="A639" t="s">
        <v>678</v>
      </c>
      <c r="B639" t="s">
        <v>33</v>
      </c>
      <c r="C639" t="str">
        <f>IF(B639="Washington","WA",IF(B639="Arizona","AR",IF(B639="Nevada","NV",IF(B639="Cali","CA",IF(B639="California","CA",IF(B639="Oregon","0R",B639))))))</f>
        <v>0R</v>
      </c>
      <c r="D639" t="str">
        <f t="shared" si="37"/>
        <v>F</v>
      </c>
      <c r="E639" t="s">
        <v>20</v>
      </c>
      <c r="F639" t="s">
        <v>31</v>
      </c>
      <c r="G639" s="4">
        <v>267686.78999999998</v>
      </c>
      <c r="H639">
        <v>54480</v>
      </c>
      <c r="I639">
        <v>67</v>
      </c>
      <c r="J639" s="2">
        <v>0</v>
      </c>
      <c r="K639" s="2" t="str">
        <f t="shared" si="38"/>
        <v xml:space="preserve">Personal </v>
      </c>
      <c r="L639" t="s">
        <v>16</v>
      </c>
      <c r="M639" t="s">
        <v>17</v>
      </c>
      <c r="N639" s="5">
        <v>321.60000000000002</v>
      </c>
      <c r="O639" s="2">
        <v>35321.599999999999</v>
      </c>
      <c r="P639" t="str">
        <f t="shared" si="39"/>
        <v>2 puertas</v>
      </c>
      <c r="Q639" s="5">
        <f t="shared" si="40"/>
        <v>-35321.599999999999</v>
      </c>
    </row>
    <row r="640" spans="1:17" x14ac:dyDescent="0.35">
      <c r="A640" t="s">
        <v>679</v>
      </c>
      <c r="B640" t="s">
        <v>26</v>
      </c>
      <c r="C640" t="str">
        <f>IF(B640="Washington","WA",IF(B640="Arizona","AR",IF(B640="Nevada","NV",IF(B640="Cali","CA",IF(B640="California","CA",IF(B640="Oregon","0R",B640))))))</f>
        <v>CA</v>
      </c>
      <c r="D640" t="str">
        <f t="shared" si="37"/>
        <v>M</v>
      </c>
      <c r="E640" t="s">
        <v>27</v>
      </c>
      <c r="F640" t="s">
        <v>35</v>
      </c>
      <c r="G640" s="4">
        <v>252395.96</v>
      </c>
      <c r="H640">
        <v>16244</v>
      </c>
      <c r="I640">
        <v>68</v>
      </c>
      <c r="J640" s="2">
        <v>0</v>
      </c>
      <c r="K640" s="2" t="str">
        <f t="shared" si="38"/>
        <v xml:space="preserve">Personal </v>
      </c>
      <c r="L640" t="s">
        <v>16</v>
      </c>
      <c r="M640" t="s">
        <v>24</v>
      </c>
      <c r="N640" s="5">
        <v>623.22361699999999</v>
      </c>
      <c r="O640" s="2">
        <v>35623.223617000003</v>
      </c>
      <c r="P640" t="str">
        <f t="shared" si="39"/>
        <v>2 puertas</v>
      </c>
      <c r="Q640" s="5">
        <f t="shared" si="40"/>
        <v>-35623.223617000003</v>
      </c>
    </row>
    <row r="641" spans="1:17" x14ac:dyDescent="0.35">
      <c r="A641" t="s">
        <v>680</v>
      </c>
      <c r="B641" t="s">
        <v>26</v>
      </c>
      <c r="C641" t="str">
        <f>IF(B641="Washington","WA",IF(B641="Arizona","AR",IF(B641="Nevada","NV",IF(B641="Cali","CA",IF(B641="California","CA",IF(B641="Oregon","0R",B641))))))</f>
        <v>CA</v>
      </c>
      <c r="D641" t="str">
        <f t="shared" si="37"/>
        <v>F</v>
      </c>
      <c r="E641" t="s">
        <v>20</v>
      </c>
      <c r="F641" t="s">
        <v>35</v>
      </c>
      <c r="G641" s="4">
        <v>698840.16</v>
      </c>
      <c r="H641">
        <v>22436</v>
      </c>
      <c r="I641">
        <v>89</v>
      </c>
      <c r="J641" s="2">
        <v>0</v>
      </c>
      <c r="K641" s="2" t="str">
        <f>LEFT(L641,8)</f>
        <v xml:space="preserve">Special </v>
      </c>
      <c r="L641" t="s">
        <v>39</v>
      </c>
      <c r="M641" t="s">
        <v>17</v>
      </c>
      <c r="N641" s="5">
        <v>427.2</v>
      </c>
      <c r="O641" s="2">
        <v>35427.199999999997</v>
      </c>
      <c r="P641" t="str">
        <f t="shared" si="39"/>
        <v>2 puertas</v>
      </c>
      <c r="Q641" s="5">
        <f t="shared" si="40"/>
        <v>-35427.199999999997</v>
      </c>
    </row>
    <row r="642" spans="1:17" x14ac:dyDescent="0.35">
      <c r="A642" t="s">
        <v>681</v>
      </c>
      <c r="B642" t="s">
        <v>13</v>
      </c>
      <c r="C642" t="str">
        <f>IF(B642="Washington","WA",IF(B642="Arizona","AR",IF(B642="Nevada","NV",IF(B642="Cali","CA",IF(B642="California","CA",IF(B642="Oregon","0R",B642))))))</f>
        <v>WA</v>
      </c>
      <c r="D642" t="str">
        <f t="shared" si="37"/>
        <v>F</v>
      </c>
      <c r="E642" t="s">
        <v>20</v>
      </c>
      <c r="F642" t="s">
        <v>35</v>
      </c>
      <c r="G642" s="4">
        <v>874205.78</v>
      </c>
      <c r="H642">
        <v>71592</v>
      </c>
      <c r="I642">
        <v>72</v>
      </c>
      <c r="J642" s="2">
        <v>0</v>
      </c>
      <c r="K642" s="2" t="str">
        <f t="shared" si="38"/>
        <v xml:space="preserve">Personal </v>
      </c>
      <c r="L642" t="s">
        <v>16</v>
      </c>
      <c r="M642" t="s">
        <v>17</v>
      </c>
      <c r="N642" s="5">
        <v>141.72505100000001</v>
      </c>
      <c r="O642" s="2">
        <v>35141.725051000001</v>
      </c>
      <c r="P642" t="str">
        <f t="shared" si="39"/>
        <v>2 puertas</v>
      </c>
      <c r="Q642" s="5">
        <f t="shared" si="40"/>
        <v>-35141.725051000001</v>
      </c>
    </row>
    <row r="643" spans="1:17" x14ac:dyDescent="0.35">
      <c r="A643" t="s">
        <v>682</v>
      </c>
      <c r="B643" t="s">
        <v>19</v>
      </c>
      <c r="C643" t="str">
        <f>IF(B643="Washington","WA",IF(B643="Arizona","AR",IF(B643="Nevada","NV",IF(B643="Cali","CA",IF(B643="California","CA",IF(B643="Oregon","0R",B643))))))</f>
        <v>AR</v>
      </c>
      <c r="D643" t="str">
        <f t="shared" ref="D643:D706" si="41">IF(E643="female","F",IF(E643="Femal","F",IF(E643="Male","M",E643)))</f>
        <v>M</v>
      </c>
      <c r="E643" t="s">
        <v>27</v>
      </c>
      <c r="F643" t="s">
        <v>15</v>
      </c>
      <c r="G643" s="4">
        <v>267331.96000000002</v>
      </c>
      <c r="H643">
        <v>28728</v>
      </c>
      <c r="I643">
        <v>67</v>
      </c>
      <c r="J643" s="2">
        <v>0</v>
      </c>
      <c r="K643" s="2" t="str">
        <f t="shared" ref="K643:K706" si="42">LEFT(L643,9)</f>
        <v xml:space="preserve">Personal </v>
      </c>
      <c r="L643" t="s">
        <v>16</v>
      </c>
      <c r="M643" t="s">
        <v>17</v>
      </c>
      <c r="N643" s="5">
        <v>321.60000000000002</v>
      </c>
      <c r="O643" s="2">
        <v>35321.599999999999</v>
      </c>
      <c r="P643" t="str">
        <f t="shared" ref="P643:P706" si="43">IF(M643="SUV","4 puertas",IF(M643="Luxury SUV","4 puertas","2 puertas"))</f>
        <v>2 puertas</v>
      </c>
      <c r="Q643" s="5">
        <f t="shared" ref="Q643:Q706" si="44">U645-O643</f>
        <v>-35321.599999999999</v>
      </c>
    </row>
    <row r="644" spans="1:17" x14ac:dyDescent="0.35">
      <c r="A644" t="s">
        <v>683</v>
      </c>
      <c r="B644" t="s">
        <v>19</v>
      </c>
      <c r="C644" t="str">
        <f>IF(B644="Washington","WA",IF(B644="Arizona","AR",IF(B644="Nevada","NV",IF(B644="Cali","CA",IF(B644="California","CA",IF(B644="Oregon","0R",B644))))))</f>
        <v>AR</v>
      </c>
      <c r="D644" t="str">
        <f t="shared" si="41"/>
        <v>M</v>
      </c>
      <c r="E644" t="s">
        <v>27</v>
      </c>
      <c r="F644" t="s">
        <v>31</v>
      </c>
      <c r="G644" s="4">
        <v>1215732.99</v>
      </c>
      <c r="H644">
        <v>57449</v>
      </c>
      <c r="I644">
        <v>103</v>
      </c>
      <c r="J644" s="2">
        <v>0</v>
      </c>
      <c r="K644" s="2" t="str">
        <f t="shared" si="42"/>
        <v xml:space="preserve">Personal </v>
      </c>
      <c r="L644" t="s">
        <v>16</v>
      </c>
      <c r="M644" t="s">
        <v>17</v>
      </c>
      <c r="N644" s="5">
        <v>494.4</v>
      </c>
      <c r="O644" s="2">
        <v>35494.400000000001</v>
      </c>
      <c r="P644" t="str">
        <f t="shared" si="43"/>
        <v>2 puertas</v>
      </c>
      <c r="Q644" s="5">
        <f t="shared" si="44"/>
        <v>-35494.400000000001</v>
      </c>
    </row>
    <row r="645" spans="1:17" x14ac:dyDescent="0.35">
      <c r="A645" t="s">
        <v>684</v>
      </c>
      <c r="B645" t="s">
        <v>26</v>
      </c>
      <c r="C645" t="str">
        <f>IF(B645="Washington","WA",IF(B645="Arizona","AR",IF(B645="Nevada","NV",IF(B645="Cali","CA",IF(B645="California","CA",IF(B645="Oregon","0R",B645))))))</f>
        <v>CA</v>
      </c>
      <c r="D645" t="str">
        <f t="shared" si="41"/>
        <v>F</v>
      </c>
      <c r="E645" t="s">
        <v>20</v>
      </c>
      <c r="F645" t="s">
        <v>80</v>
      </c>
      <c r="G645" s="4">
        <v>295776.40000000002</v>
      </c>
      <c r="H645">
        <v>83318</v>
      </c>
      <c r="I645">
        <v>73</v>
      </c>
      <c r="J645" s="2">
        <v>0</v>
      </c>
      <c r="K645" s="2" t="str">
        <f t="shared" si="42"/>
        <v xml:space="preserve">Personal </v>
      </c>
      <c r="L645" t="s">
        <v>16</v>
      </c>
      <c r="M645" t="s">
        <v>24</v>
      </c>
      <c r="N645" s="5">
        <v>211.33693700000001</v>
      </c>
      <c r="O645" s="2">
        <v>35211.336937</v>
      </c>
      <c r="P645" t="str">
        <f t="shared" si="43"/>
        <v>2 puertas</v>
      </c>
      <c r="Q645" s="5">
        <f t="shared" si="44"/>
        <v>-35211.336937</v>
      </c>
    </row>
    <row r="646" spans="1:17" x14ac:dyDescent="0.35">
      <c r="A646" t="s">
        <v>685</v>
      </c>
      <c r="B646" t="s">
        <v>13</v>
      </c>
      <c r="C646" t="str">
        <f>IF(B646="Washington","WA",IF(B646="Arizona","AR",IF(B646="Nevada","NV",IF(B646="Cali","CA",IF(B646="California","CA",IF(B646="Oregon","0R",B646))))))</f>
        <v>WA</v>
      </c>
      <c r="D646" t="str">
        <f t="shared" si="41"/>
        <v>M</v>
      </c>
      <c r="E646" t="s">
        <v>27</v>
      </c>
      <c r="F646" t="s">
        <v>53</v>
      </c>
      <c r="G646" s="4">
        <v>717390.94</v>
      </c>
      <c r="H646">
        <v>75217</v>
      </c>
      <c r="I646">
        <v>61</v>
      </c>
      <c r="J646" s="2">
        <v>36526</v>
      </c>
      <c r="K646" s="2" t="str">
        <f t="shared" si="42"/>
        <v xml:space="preserve">Personal </v>
      </c>
      <c r="L646" t="s">
        <v>16</v>
      </c>
      <c r="M646" t="s">
        <v>17</v>
      </c>
      <c r="N646" s="5">
        <v>147.08030299999999</v>
      </c>
      <c r="O646" s="2">
        <v>35147.080303000002</v>
      </c>
      <c r="P646" t="str">
        <f t="shared" si="43"/>
        <v>2 puertas</v>
      </c>
      <c r="Q646" s="5">
        <f t="shared" si="44"/>
        <v>-35147.080303000002</v>
      </c>
    </row>
    <row r="647" spans="1:17" x14ac:dyDescent="0.35">
      <c r="A647" t="s">
        <v>686</v>
      </c>
      <c r="B647" t="s">
        <v>23</v>
      </c>
      <c r="C647" t="str">
        <f>IF(B647="Washington","WA",IF(B647="Arizona","AR",IF(B647="Nevada","NV",IF(B647="Cali","CA",IF(B647="California","CA",IF(B647="Oregon","0R",B647))))))</f>
        <v>NV</v>
      </c>
      <c r="D647" t="str">
        <f t="shared" si="41"/>
        <v>M</v>
      </c>
      <c r="E647" t="s">
        <v>27</v>
      </c>
      <c r="F647" t="s">
        <v>21</v>
      </c>
      <c r="G647" s="4">
        <v>309953.8</v>
      </c>
      <c r="H647">
        <v>0</v>
      </c>
      <c r="I647">
        <v>102</v>
      </c>
      <c r="J647" s="2">
        <v>36647</v>
      </c>
      <c r="K647" s="2" t="str">
        <f t="shared" si="42"/>
        <v>Corporate</v>
      </c>
      <c r="L647" t="s">
        <v>28</v>
      </c>
      <c r="M647" t="s">
        <v>29</v>
      </c>
      <c r="N647" s="5">
        <v>862.76295700000003</v>
      </c>
      <c r="O647" s="2">
        <v>35862.762956999999</v>
      </c>
      <c r="P647" t="str">
        <f t="shared" si="43"/>
        <v>4 puertas</v>
      </c>
      <c r="Q647" s="5">
        <f t="shared" si="44"/>
        <v>-35862.762956999999</v>
      </c>
    </row>
    <row r="648" spans="1:17" x14ac:dyDescent="0.35">
      <c r="A648" t="s">
        <v>687</v>
      </c>
      <c r="B648" t="s">
        <v>33</v>
      </c>
      <c r="C648" t="str">
        <f>IF(B648="Washington","WA",IF(B648="Arizona","AR",IF(B648="Nevada","NV",IF(B648="Cali","CA",IF(B648="California","CA",IF(B648="Oregon","0R",B648))))))</f>
        <v>0R</v>
      </c>
      <c r="D648" t="str">
        <f t="shared" si="41"/>
        <v>M</v>
      </c>
      <c r="E648" t="s">
        <v>27</v>
      </c>
      <c r="F648" t="s">
        <v>21</v>
      </c>
      <c r="G648" s="4">
        <v>841568.46</v>
      </c>
      <c r="H648">
        <v>55308</v>
      </c>
      <c r="I648">
        <v>107</v>
      </c>
      <c r="J648" s="2">
        <v>0</v>
      </c>
      <c r="K648" s="2" t="str">
        <f t="shared" si="42"/>
        <v>Corporate</v>
      </c>
      <c r="L648" t="s">
        <v>28</v>
      </c>
      <c r="M648" t="s">
        <v>29</v>
      </c>
      <c r="N648" s="5">
        <v>513.6</v>
      </c>
      <c r="O648" s="2">
        <v>35513.599999999999</v>
      </c>
      <c r="P648" t="str">
        <f t="shared" si="43"/>
        <v>4 puertas</v>
      </c>
      <c r="Q648" s="5">
        <f t="shared" si="44"/>
        <v>-35513.599999999999</v>
      </c>
    </row>
    <row r="649" spans="1:17" x14ac:dyDescent="0.35">
      <c r="A649" t="s">
        <v>688</v>
      </c>
      <c r="B649" t="s">
        <v>33</v>
      </c>
      <c r="C649" t="str">
        <f>IF(B649="Washington","WA",IF(B649="Arizona","AR",IF(B649="Nevada","NV",IF(B649="Cali","CA",IF(B649="California","CA",IF(B649="Oregon","0R",B649))))))</f>
        <v>0R</v>
      </c>
      <c r="D649" t="str">
        <f t="shared" si="41"/>
        <v>F</v>
      </c>
      <c r="E649" t="s">
        <v>20</v>
      </c>
      <c r="F649" t="s">
        <v>35</v>
      </c>
      <c r="G649" s="4">
        <v>2684312.4500000002</v>
      </c>
      <c r="H649">
        <v>36068</v>
      </c>
      <c r="I649">
        <v>97</v>
      </c>
      <c r="J649" s="2">
        <v>0</v>
      </c>
      <c r="K649" s="2" t="str">
        <f t="shared" si="42"/>
        <v xml:space="preserve">Personal </v>
      </c>
      <c r="L649" t="s">
        <v>16</v>
      </c>
      <c r="M649" t="s">
        <v>24</v>
      </c>
      <c r="N649" s="5">
        <v>113.36776500000001</v>
      </c>
      <c r="O649" s="2">
        <v>35113.367765000003</v>
      </c>
      <c r="P649" t="str">
        <f t="shared" si="43"/>
        <v>2 puertas</v>
      </c>
      <c r="Q649" s="5">
        <f t="shared" si="44"/>
        <v>-35113.367765000003</v>
      </c>
    </row>
    <row r="650" spans="1:17" x14ac:dyDescent="0.35">
      <c r="A650" t="s">
        <v>689</v>
      </c>
      <c r="B650" t="s">
        <v>33</v>
      </c>
      <c r="C650" t="str">
        <f>IF(B650="Washington","WA",IF(B650="Arizona","AR",IF(B650="Nevada","NV",IF(B650="Cali","CA",IF(B650="California","CA",IF(B650="Oregon","0R",B650))))))</f>
        <v>0R</v>
      </c>
      <c r="D650" t="str">
        <f t="shared" si="41"/>
        <v>M</v>
      </c>
      <c r="E650" t="s">
        <v>27</v>
      </c>
      <c r="F650" t="s">
        <v>21</v>
      </c>
      <c r="G650" s="4">
        <v>1305717.07</v>
      </c>
      <c r="H650">
        <v>48804</v>
      </c>
      <c r="I650">
        <v>112</v>
      </c>
      <c r="J650" s="2">
        <v>36526</v>
      </c>
      <c r="K650" s="2" t="str">
        <f t="shared" si="42"/>
        <v>Corporate</v>
      </c>
      <c r="L650" t="s">
        <v>28</v>
      </c>
      <c r="M650" t="s">
        <v>17</v>
      </c>
      <c r="N650" s="5">
        <v>537.6</v>
      </c>
      <c r="O650" s="2">
        <v>35537.599999999999</v>
      </c>
      <c r="P650" t="str">
        <f t="shared" si="43"/>
        <v>2 puertas</v>
      </c>
      <c r="Q650" s="5">
        <f t="shared" si="44"/>
        <v>-35537.599999999999</v>
      </c>
    </row>
    <row r="651" spans="1:17" x14ac:dyDescent="0.35">
      <c r="A651" t="s">
        <v>690</v>
      </c>
      <c r="B651" t="s">
        <v>33</v>
      </c>
      <c r="C651" t="str">
        <f>IF(B651="Washington","WA",IF(B651="Arizona","AR",IF(B651="Nevada","NV",IF(B651="Cali","CA",IF(B651="California","CA",IF(B651="Oregon","0R",B651))))))</f>
        <v>0R</v>
      </c>
      <c r="D651" t="str">
        <f t="shared" si="41"/>
        <v>M</v>
      </c>
      <c r="E651" t="s">
        <v>27</v>
      </c>
      <c r="F651" t="s">
        <v>35</v>
      </c>
      <c r="G651" s="4">
        <v>959995.02</v>
      </c>
      <c r="H651">
        <v>0</v>
      </c>
      <c r="I651">
        <v>131</v>
      </c>
      <c r="J651" s="2">
        <v>0</v>
      </c>
      <c r="K651" s="2" t="str">
        <f t="shared" si="42"/>
        <v xml:space="preserve">Personal </v>
      </c>
      <c r="L651" t="s">
        <v>16</v>
      </c>
      <c r="M651" t="s">
        <v>29</v>
      </c>
      <c r="N651" s="5">
        <v>943.2</v>
      </c>
      <c r="O651" s="2">
        <v>35943.199999999997</v>
      </c>
      <c r="P651" t="str">
        <f t="shared" si="43"/>
        <v>4 puertas</v>
      </c>
      <c r="Q651" s="5">
        <f t="shared" si="44"/>
        <v>-35943.199999999997</v>
      </c>
    </row>
    <row r="652" spans="1:17" x14ac:dyDescent="0.35">
      <c r="A652" t="s">
        <v>691</v>
      </c>
      <c r="B652" t="s">
        <v>33</v>
      </c>
      <c r="C652" t="str">
        <f>IF(B652="Washington","WA",IF(B652="Arizona","AR",IF(B652="Nevada","NV",IF(B652="Cali","CA",IF(B652="California","CA",IF(B652="Oregon","0R",B652))))))</f>
        <v>0R</v>
      </c>
      <c r="D652" t="str">
        <f t="shared" si="41"/>
        <v>M</v>
      </c>
      <c r="E652" t="s">
        <v>27</v>
      </c>
      <c r="F652" t="s">
        <v>21</v>
      </c>
      <c r="G652" s="4">
        <v>853510.89</v>
      </c>
      <c r="H652">
        <v>55790</v>
      </c>
      <c r="I652">
        <v>111</v>
      </c>
      <c r="J652" s="2">
        <v>0</v>
      </c>
      <c r="K652" s="2" t="str">
        <f t="shared" si="42"/>
        <v xml:space="preserve">Personal </v>
      </c>
      <c r="L652" t="s">
        <v>16</v>
      </c>
      <c r="M652" t="s">
        <v>29</v>
      </c>
      <c r="N652" s="5">
        <v>117.67272199999999</v>
      </c>
      <c r="O652" s="2">
        <v>35117.672722000003</v>
      </c>
      <c r="P652" t="str">
        <f t="shared" si="43"/>
        <v>4 puertas</v>
      </c>
      <c r="Q652" s="5">
        <f t="shared" si="44"/>
        <v>-35117.672722000003</v>
      </c>
    </row>
    <row r="653" spans="1:17" x14ac:dyDescent="0.35">
      <c r="A653" t="s">
        <v>692</v>
      </c>
      <c r="B653" t="s">
        <v>19</v>
      </c>
      <c r="C653" t="str">
        <f>IF(B653="Washington","WA",IF(B653="Arizona","AR",IF(B653="Nevada","NV",IF(B653="Cali","CA",IF(B653="California","CA",IF(B653="Oregon","0R",B653))))))</f>
        <v>AR</v>
      </c>
      <c r="D653" t="str">
        <f t="shared" si="41"/>
        <v>F</v>
      </c>
      <c r="E653" t="s">
        <v>20</v>
      </c>
      <c r="F653" t="s">
        <v>21</v>
      </c>
      <c r="G653" s="4">
        <v>829348.19</v>
      </c>
      <c r="H653">
        <v>70258</v>
      </c>
      <c r="I653">
        <v>69</v>
      </c>
      <c r="J653" s="2">
        <v>0</v>
      </c>
      <c r="K653" s="2" t="str">
        <f t="shared" si="42"/>
        <v xml:space="preserve">Personal </v>
      </c>
      <c r="L653" t="s">
        <v>16</v>
      </c>
      <c r="M653" t="s">
        <v>17</v>
      </c>
      <c r="N653" s="5">
        <v>225.145949</v>
      </c>
      <c r="O653" s="2">
        <v>35225.145948999998</v>
      </c>
      <c r="P653" t="str">
        <f t="shared" si="43"/>
        <v>2 puertas</v>
      </c>
      <c r="Q653" s="5">
        <f t="shared" si="44"/>
        <v>-35225.145948999998</v>
      </c>
    </row>
    <row r="654" spans="1:17" x14ac:dyDescent="0.35">
      <c r="A654" t="s">
        <v>693</v>
      </c>
      <c r="B654" t="s">
        <v>33</v>
      </c>
      <c r="C654" t="str">
        <f>IF(B654="Washington","WA",IF(B654="Arizona","AR",IF(B654="Nevada","NV",IF(B654="Cali","CA",IF(B654="California","CA",IF(B654="Oregon","0R",B654))))))</f>
        <v>0R</v>
      </c>
      <c r="D654" t="str">
        <f t="shared" si="41"/>
        <v>F</v>
      </c>
      <c r="E654" t="s">
        <v>20</v>
      </c>
      <c r="F654" t="s">
        <v>21</v>
      </c>
      <c r="G654" s="4">
        <v>684615.03</v>
      </c>
      <c r="H654">
        <v>0</v>
      </c>
      <c r="I654">
        <v>95</v>
      </c>
      <c r="J654" s="2">
        <v>0</v>
      </c>
      <c r="K654" s="2" t="str">
        <f t="shared" si="42"/>
        <v xml:space="preserve">Personal </v>
      </c>
      <c r="L654" t="s">
        <v>16</v>
      </c>
      <c r="M654" t="s">
        <v>24</v>
      </c>
      <c r="N654" s="5">
        <v>456</v>
      </c>
      <c r="O654" s="2">
        <v>35456</v>
      </c>
      <c r="P654" t="str">
        <f t="shared" si="43"/>
        <v>2 puertas</v>
      </c>
      <c r="Q654" s="5">
        <f t="shared" si="44"/>
        <v>-35456</v>
      </c>
    </row>
    <row r="655" spans="1:17" x14ac:dyDescent="0.35">
      <c r="A655" t="s">
        <v>694</v>
      </c>
      <c r="B655" t="s">
        <v>33</v>
      </c>
      <c r="C655" t="str">
        <f>IF(B655="Washington","WA",IF(B655="Arizona","AR",IF(B655="Nevada","NV",IF(B655="Cali","CA",IF(B655="California","CA",IF(B655="Oregon","0R",B655))))))</f>
        <v>0R</v>
      </c>
      <c r="D655" t="str">
        <f t="shared" si="41"/>
        <v>F</v>
      </c>
      <c r="E655" t="s">
        <v>20</v>
      </c>
      <c r="F655" t="s">
        <v>21</v>
      </c>
      <c r="G655" s="4">
        <v>663685.98</v>
      </c>
      <c r="H655">
        <v>47274</v>
      </c>
      <c r="I655">
        <v>83</v>
      </c>
      <c r="J655" s="2">
        <v>36526</v>
      </c>
      <c r="K655" s="2" t="str">
        <f t="shared" si="42"/>
        <v>Corporate</v>
      </c>
      <c r="L655" t="s">
        <v>28</v>
      </c>
      <c r="M655" t="s">
        <v>17</v>
      </c>
      <c r="N655" s="5">
        <v>182.43256500000001</v>
      </c>
      <c r="O655" s="2">
        <v>35182.432565000003</v>
      </c>
      <c r="P655" t="str">
        <f t="shared" si="43"/>
        <v>2 puertas</v>
      </c>
      <c r="Q655" s="5">
        <f t="shared" si="44"/>
        <v>-35182.432565000003</v>
      </c>
    </row>
    <row r="656" spans="1:17" x14ac:dyDescent="0.35">
      <c r="A656" t="s">
        <v>695</v>
      </c>
      <c r="B656" t="s">
        <v>13</v>
      </c>
      <c r="C656" t="str">
        <f>IF(B656="Washington","WA",IF(B656="Arizona","AR",IF(B656="Nevada","NV",IF(B656="Cali","CA",IF(B656="California","CA",IF(B656="Oregon","0R",B656))))))</f>
        <v>WA</v>
      </c>
      <c r="D656" t="str">
        <f t="shared" si="41"/>
        <v>F</v>
      </c>
      <c r="E656" t="s">
        <v>20</v>
      </c>
      <c r="F656" t="s">
        <v>35</v>
      </c>
      <c r="G656" s="4">
        <v>560908.25</v>
      </c>
      <c r="H656">
        <v>44705</v>
      </c>
      <c r="I656">
        <v>71</v>
      </c>
      <c r="J656" s="2">
        <v>0</v>
      </c>
      <c r="K656" s="2" t="str">
        <f t="shared" si="42"/>
        <v xml:space="preserve">Personal </v>
      </c>
      <c r="L656" t="s">
        <v>16</v>
      </c>
      <c r="M656" t="s">
        <v>24</v>
      </c>
      <c r="N656" s="5">
        <v>148.17315199999999</v>
      </c>
      <c r="O656" s="2">
        <v>35148.173152000003</v>
      </c>
      <c r="P656" t="str">
        <f t="shared" si="43"/>
        <v>2 puertas</v>
      </c>
      <c r="Q656" s="5">
        <f t="shared" si="44"/>
        <v>-35148.173152000003</v>
      </c>
    </row>
    <row r="657" spans="1:17" x14ac:dyDescent="0.35">
      <c r="A657" t="s">
        <v>696</v>
      </c>
      <c r="B657" t="s">
        <v>19</v>
      </c>
      <c r="C657" t="str">
        <f>IF(B657="Washington","WA",IF(B657="Arizona","AR",IF(B657="Nevada","NV",IF(B657="Cali","CA",IF(B657="California","CA",IF(B657="Oregon","0R",B657))))))</f>
        <v>AR</v>
      </c>
      <c r="D657" t="str">
        <f t="shared" si="41"/>
        <v>M</v>
      </c>
      <c r="E657" t="s">
        <v>27</v>
      </c>
      <c r="F657" t="s">
        <v>31</v>
      </c>
      <c r="G657" s="4">
        <v>507732.09</v>
      </c>
      <c r="H657">
        <v>0</v>
      </c>
      <c r="I657">
        <v>73</v>
      </c>
      <c r="J657" s="2">
        <v>0</v>
      </c>
      <c r="K657" s="2" t="str">
        <f t="shared" si="42"/>
        <v xml:space="preserve">Personal </v>
      </c>
      <c r="L657" t="s">
        <v>16</v>
      </c>
      <c r="M657" t="s">
        <v>24</v>
      </c>
      <c r="N657" s="5">
        <v>525.6</v>
      </c>
      <c r="O657" s="2">
        <v>35525.599999999999</v>
      </c>
      <c r="P657" t="str">
        <f t="shared" si="43"/>
        <v>2 puertas</v>
      </c>
      <c r="Q657" s="5">
        <f t="shared" si="44"/>
        <v>-35525.599999999999</v>
      </c>
    </row>
    <row r="658" spans="1:17" x14ac:dyDescent="0.35">
      <c r="A658" t="s">
        <v>697</v>
      </c>
      <c r="B658" t="s">
        <v>13</v>
      </c>
      <c r="C658" t="str">
        <f>IF(B658="Washington","WA",IF(B658="Arizona","AR",IF(B658="Nevada","NV",IF(B658="Cali","CA",IF(B658="California","CA",IF(B658="Oregon","0R",B658))))))</f>
        <v>WA</v>
      </c>
      <c r="D658" t="str">
        <f t="shared" si="41"/>
        <v>F</v>
      </c>
      <c r="E658" t="s">
        <v>20</v>
      </c>
      <c r="F658" t="s">
        <v>15</v>
      </c>
      <c r="G658" s="4">
        <v>527562.69999999995</v>
      </c>
      <c r="H658">
        <v>70446</v>
      </c>
      <c r="I658">
        <v>65</v>
      </c>
      <c r="J658" s="2">
        <v>0</v>
      </c>
      <c r="K658" s="2" t="str">
        <f t="shared" si="42"/>
        <v xml:space="preserve">Personal </v>
      </c>
      <c r="L658" t="s">
        <v>16</v>
      </c>
      <c r="M658" t="s">
        <v>17</v>
      </c>
      <c r="N658" s="5">
        <v>155.57080199999999</v>
      </c>
      <c r="O658" s="2">
        <v>35155.570802000002</v>
      </c>
      <c r="P658" t="str">
        <f t="shared" si="43"/>
        <v>2 puertas</v>
      </c>
      <c r="Q658" s="5">
        <f t="shared" si="44"/>
        <v>-35155.570802000002</v>
      </c>
    </row>
    <row r="659" spans="1:17" x14ac:dyDescent="0.35">
      <c r="A659" t="s">
        <v>698</v>
      </c>
      <c r="B659" t="s">
        <v>13</v>
      </c>
      <c r="C659" t="str">
        <f>IF(B659="Washington","WA",IF(B659="Arizona","AR",IF(B659="Nevada","NV",IF(B659="Cali","CA",IF(B659="California","CA",IF(B659="Oregon","0R",B659))))))</f>
        <v>WA</v>
      </c>
      <c r="D659" t="str">
        <f t="shared" si="41"/>
        <v>F</v>
      </c>
      <c r="E659" t="s">
        <v>20</v>
      </c>
      <c r="F659" t="s">
        <v>31</v>
      </c>
      <c r="G659" s="4">
        <v>251459.20000000001</v>
      </c>
      <c r="H659">
        <v>43860</v>
      </c>
      <c r="I659">
        <v>65</v>
      </c>
      <c r="J659" s="2">
        <v>0</v>
      </c>
      <c r="K659" s="2" t="str">
        <f t="shared" si="42"/>
        <v xml:space="preserve">Personal </v>
      </c>
      <c r="L659" t="s">
        <v>16</v>
      </c>
      <c r="M659" t="s">
        <v>17</v>
      </c>
      <c r="N659" s="5">
        <v>156.12491399999999</v>
      </c>
      <c r="O659" s="2">
        <v>35156.124914</v>
      </c>
      <c r="P659" t="str">
        <f t="shared" si="43"/>
        <v>2 puertas</v>
      </c>
      <c r="Q659" s="5">
        <f t="shared" si="44"/>
        <v>-35156.124914</v>
      </c>
    </row>
    <row r="660" spans="1:17" x14ac:dyDescent="0.35">
      <c r="A660" t="s">
        <v>699</v>
      </c>
      <c r="B660" t="s">
        <v>33</v>
      </c>
      <c r="C660" t="str">
        <f>IF(B660="Washington","WA",IF(B660="Arizona","AR",IF(B660="Nevada","NV",IF(B660="Cali","CA",IF(B660="California","CA",IF(B660="Oregon","0R",B660))))))</f>
        <v>0R</v>
      </c>
      <c r="D660" t="str">
        <f t="shared" si="41"/>
        <v>F</v>
      </c>
      <c r="E660" t="s">
        <v>20</v>
      </c>
      <c r="F660" t="s">
        <v>21</v>
      </c>
      <c r="G660" s="4">
        <v>343525.01</v>
      </c>
      <c r="H660">
        <v>64348</v>
      </c>
      <c r="I660">
        <v>86</v>
      </c>
      <c r="J660" s="2">
        <v>0</v>
      </c>
      <c r="K660" s="2" t="str">
        <f t="shared" si="42"/>
        <v xml:space="preserve">Personal </v>
      </c>
      <c r="L660" t="s">
        <v>16</v>
      </c>
      <c r="M660" t="s">
        <v>24</v>
      </c>
      <c r="N660" s="5">
        <v>212.391975</v>
      </c>
      <c r="O660" s="2">
        <v>35212.391974999999</v>
      </c>
      <c r="P660" t="str">
        <f t="shared" si="43"/>
        <v>2 puertas</v>
      </c>
      <c r="Q660" s="5">
        <f t="shared" si="44"/>
        <v>-35212.391974999999</v>
      </c>
    </row>
    <row r="661" spans="1:17" x14ac:dyDescent="0.35">
      <c r="A661" t="s">
        <v>700</v>
      </c>
      <c r="B661" t="s">
        <v>33</v>
      </c>
      <c r="C661" t="str">
        <f>IF(B661="Washington","WA",IF(B661="Arizona","AR",IF(B661="Nevada","NV",IF(B661="Cali","CA",IF(B661="California","CA",IF(B661="Oregon","0R",B661))))))</f>
        <v>0R</v>
      </c>
      <c r="D661" t="str">
        <f t="shared" si="41"/>
        <v>M</v>
      </c>
      <c r="E661" t="s">
        <v>27</v>
      </c>
      <c r="F661" t="s">
        <v>21</v>
      </c>
      <c r="G661" s="4">
        <v>662461.18000000005</v>
      </c>
      <c r="H661">
        <v>0</v>
      </c>
      <c r="I661">
        <v>62</v>
      </c>
      <c r="J661" s="2">
        <v>0</v>
      </c>
      <c r="K661" s="2" t="str">
        <f t="shared" si="42"/>
        <v>Corporate</v>
      </c>
      <c r="L661" t="s">
        <v>28</v>
      </c>
      <c r="M661" t="s">
        <v>24</v>
      </c>
      <c r="N661" s="5">
        <v>297.60000000000002</v>
      </c>
      <c r="O661" s="2">
        <v>35297.599999999999</v>
      </c>
      <c r="P661" t="str">
        <f t="shared" si="43"/>
        <v>2 puertas</v>
      </c>
      <c r="Q661" s="5">
        <f t="shared" si="44"/>
        <v>-35297.599999999999</v>
      </c>
    </row>
    <row r="662" spans="1:17" x14ac:dyDescent="0.35">
      <c r="A662" t="s">
        <v>701</v>
      </c>
      <c r="B662" t="s">
        <v>26</v>
      </c>
      <c r="C662" t="str">
        <f>IF(B662="Washington","WA",IF(B662="Arizona","AR",IF(B662="Nevada","NV",IF(B662="Cali","CA",IF(B662="California","CA",IF(B662="Oregon","0R",B662))))))</f>
        <v>CA</v>
      </c>
      <c r="D662" t="str">
        <f t="shared" si="41"/>
        <v>M</v>
      </c>
      <c r="E662" t="s">
        <v>27</v>
      </c>
      <c r="F662" t="s">
        <v>15</v>
      </c>
      <c r="G662" s="4">
        <v>575744.23</v>
      </c>
      <c r="H662">
        <v>88997</v>
      </c>
      <c r="I662">
        <v>72</v>
      </c>
      <c r="J662" s="2">
        <v>0</v>
      </c>
      <c r="K662" s="2" t="str">
        <f>LEFT(L662,8)</f>
        <v xml:space="preserve">Special </v>
      </c>
      <c r="L662" t="s">
        <v>39</v>
      </c>
      <c r="M662" t="s">
        <v>17</v>
      </c>
      <c r="N662" s="5">
        <v>174.04156599999999</v>
      </c>
      <c r="O662" s="2">
        <v>35174.041566</v>
      </c>
      <c r="P662" t="str">
        <f t="shared" si="43"/>
        <v>2 puertas</v>
      </c>
      <c r="Q662" s="5">
        <f t="shared" si="44"/>
        <v>-35174.041566</v>
      </c>
    </row>
    <row r="663" spans="1:17" x14ac:dyDescent="0.35">
      <c r="A663" t="s">
        <v>702</v>
      </c>
      <c r="B663" t="s">
        <v>13</v>
      </c>
      <c r="C663" t="str">
        <f>IF(B663="Washington","WA",IF(B663="Arizona","AR",IF(B663="Nevada","NV",IF(B663="Cali","CA",IF(B663="California","CA",IF(B663="Oregon","0R",B663))))))</f>
        <v>WA</v>
      </c>
      <c r="D663" t="str">
        <f t="shared" si="41"/>
        <v>F</v>
      </c>
      <c r="E663" t="s">
        <v>20</v>
      </c>
      <c r="F663" t="s">
        <v>31</v>
      </c>
      <c r="G663" s="4">
        <v>251459.20000000001</v>
      </c>
      <c r="H663">
        <v>43860</v>
      </c>
      <c r="I663">
        <v>65</v>
      </c>
      <c r="J663" s="2">
        <v>0</v>
      </c>
      <c r="K663" s="2" t="str">
        <f t="shared" si="42"/>
        <v>Corporate</v>
      </c>
      <c r="L663" t="s">
        <v>28</v>
      </c>
      <c r="M663" t="s">
        <v>17</v>
      </c>
      <c r="N663" s="5">
        <v>156.12491399999999</v>
      </c>
      <c r="O663" s="2">
        <v>35156.124914</v>
      </c>
      <c r="P663" t="str">
        <f t="shared" si="43"/>
        <v>2 puertas</v>
      </c>
      <c r="Q663" s="5">
        <f t="shared" si="44"/>
        <v>-35156.124914</v>
      </c>
    </row>
    <row r="664" spans="1:17" x14ac:dyDescent="0.35">
      <c r="A664" t="s">
        <v>703</v>
      </c>
      <c r="B664" t="s">
        <v>26</v>
      </c>
      <c r="C664" t="str">
        <f>IF(B664="Washington","WA",IF(B664="Arizona","AR",IF(B664="Nevada","NV",IF(B664="Cali","CA",IF(B664="California","CA",IF(B664="Oregon","0R",B664))))))</f>
        <v>CA</v>
      </c>
      <c r="D664" t="str">
        <f t="shared" si="41"/>
        <v>F</v>
      </c>
      <c r="E664" t="s">
        <v>20</v>
      </c>
      <c r="F664" t="s">
        <v>31</v>
      </c>
      <c r="G664" s="4">
        <v>288645.15999999997</v>
      </c>
      <c r="H664">
        <v>10312</v>
      </c>
      <c r="I664">
        <v>78</v>
      </c>
      <c r="J664" s="2">
        <v>0</v>
      </c>
      <c r="K664" s="2" t="str">
        <f t="shared" si="42"/>
        <v>Corporate</v>
      </c>
      <c r="L664" t="s">
        <v>28</v>
      </c>
      <c r="M664" t="s">
        <v>17</v>
      </c>
      <c r="N664" s="5">
        <v>486.27855699999998</v>
      </c>
      <c r="O664" s="2">
        <v>35486.278556999998</v>
      </c>
      <c r="P664" t="str">
        <f t="shared" si="43"/>
        <v>2 puertas</v>
      </c>
      <c r="Q664" s="5">
        <f t="shared" si="44"/>
        <v>-35486.278556999998</v>
      </c>
    </row>
    <row r="665" spans="1:17" x14ac:dyDescent="0.35">
      <c r="A665" t="s">
        <v>704</v>
      </c>
      <c r="B665" t="s">
        <v>26</v>
      </c>
      <c r="C665" t="str">
        <f>IF(B665="Washington","WA",IF(B665="Arizona","AR",IF(B665="Nevada","NV",IF(B665="Cali","CA",IF(B665="California","CA",IF(B665="Oregon","0R",B665))))))</f>
        <v>CA</v>
      </c>
      <c r="D665" t="str">
        <f t="shared" si="41"/>
        <v>F</v>
      </c>
      <c r="E665" t="s">
        <v>20</v>
      </c>
      <c r="F665" t="s">
        <v>31</v>
      </c>
      <c r="G665" s="4">
        <v>534143.88</v>
      </c>
      <c r="H665">
        <v>0</v>
      </c>
      <c r="I665">
        <v>72</v>
      </c>
      <c r="J665" s="2">
        <v>36526</v>
      </c>
      <c r="K665" s="2" t="str">
        <f t="shared" si="42"/>
        <v xml:space="preserve">Personal </v>
      </c>
      <c r="L665" t="s">
        <v>16</v>
      </c>
      <c r="M665" t="s">
        <v>17</v>
      </c>
      <c r="N665" s="5">
        <v>345.6</v>
      </c>
      <c r="O665" s="2">
        <v>35345.599999999999</v>
      </c>
      <c r="P665" t="str">
        <f t="shared" si="43"/>
        <v>2 puertas</v>
      </c>
      <c r="Q665" s="5">
        <f t="shared" si="44"/>
        <v>-35345.599999999999</v>
      </c>
    </row>
    <row r="666" spans="1:17" x14ac:dyDescent="0.35">
      <c r="A666" t="s">
        <v>705</v>
      </c>
      <c r="B666" t="s">
        <v>19</v>
      </c>
      <c r="C666" t="str">
        <f>IF(B666="Washington","WA",IF(B666="Arizona","AR",IF(B666="Nevada","NV",IF(B666="Cali","CA",IF(B666="California","CA",IF(B666="Oregon","0R",B666))))))</f>
        <v>AR</v>
      </c>
      <c r="D666" t="str">
        <f t="shared" si="41"/>
        <v>F</v>
      </c>
      <c r="E666" t="s">
        <v>20</v>
      </c>
      <c r="F666" t="s">
        <v>31</v>
      </c>
      <c r="G666" s="4">
        <v>416001.81</v>
      </c>
      <c r="H666">
        <v>96263</v>
      </c>
      <c r="I666">
        <v>103</v>
      </c>
      <c r="J666" s="2">
        <v>0</v>
      </c>
      <c r="K666" s="2" t="str">
        <f t="shared" si="42"/>
        <v xml:space="preserve">Personal </v>
      </c>
      <c r="L666" t="s">
        <v>16</v>
      </c>
      <c r="M666" t="s">
        <v>29</v>
      </c>
      <c r="N666" s="5">
        <v>1.924709</v>
      </c>
      <c r="O666" s="2">
        <v>35001.924708999999</v>
      </c>
      <c r="P666" t="str">
        <f t="shared" si="43"/>
        <v>4 puertas</v>
      </c>
      <c r="Q666" s="5">
        <f t="shared" si="44"/>
        <v>-35001.924708999999</v>
      </c>
    </row>
    <row r="667" spans="1:17" x14ac:dyDescent="0.35">
      <c r="A667" t="s">
        <v>706</v>
      </c>
      <c r="B667" t="s">
        <v>26</v>
      </c>
      <c r="C667" t="str">
        <f>IF(B667="Washington","WA",IF(B667="Arizona","AR",IF(B667="Nevada","NV",IF(B667="Cali","CA",IF(B667="California","CA",IF(B667="Oregon","0R",B667))))))</f>
        <v>CA</v>
      </c>
      <c r="D667" t="str">
        <f t="shared" si="41"/>
        <v>F</v>
      </c>
      <c r="E667" t="s">
        <v>20</v>
      </c>
      <c r="F667" t="s">
        <v>35</v>
      </c>
      <c r="G667" s="4">
        <v>284624.53999999998</v>
      </c>
      <c r="H667">
        <v>28919</v>
      </c>
      <c r="I667">
        <v>72</v>
      </c>
      <c r="J667" s="2">
        <v>0</v>
      </c>
      <c r="K667" s="2" t="str">
        <f t="shared" si="42"/>
        <v>Corporate</v>
      </c>
      <c r="L667" t="s">
        <v>28</v>
      </c>
      <c r="M667" t="s">
        <v>17</v>
      </c>
      <c r="N667" s="5">
        <v>518.4</v>
      </c>
      <c r="O667" s="2">
        <v>35518.400000000001</v>
      </c>
      <c r="P667" t="str">
        <f t="shared" si="43"/>
        <v>2 puertas</v>
      </c>
      <c r="Q667" s="5">
        <f t="shared" si="44"/>
        <v>-35518.400000000001</v>
      </c>
    </row>
    <row r="668" spans="1:17" x14ac:dyDescent="0.35">
      <c r="A668" t="s">
        <v>707</v>
      </c>
      <c r="B668" t="s">
        <v>33</v>
      </c>
      <c r="C668" t="str">
        <f>IF(B668="Washington","WA",IF(B668="Arizona","AR",IF(B668="Nevada","NV",IF(B668="Cali","CA",IF(B668="California","CA",IF(B668="Oregon","0R",B668))))))</f>
        <v>0R</v>
      </c>
      <c r="D668" t="str">
        <f t="shared" si="41"/>
        <v>F</v>
      </c>
      <c r="E668" t="s">
        <v>20</v>
      </c>
      <c r="F668" t="s">
        <v>35</v>
      </c>
      <c r="G668" s="4">
        <v>477025.66</v>
      </c>
      <c r="H668">
        <v>0</v>
      </c>
      <c r="I668">
        <v>68</v>
      </c>
      <c r="J668" s="2">
        <v>36526</v>
      </c>
      <c r="K668" s="2" t="str">
        <f t="shared" si="42"/>
        <v xml:space="preserve">Personal </v>
      </c>
      <c r="L668" t="s">
        <v>16</v>
      </c>
      <c r="M668" t="s">
        <v>24</v>
      </c>
      <c r="N668" s="5">
        <v>326.39999999999998</v>
      </c>
      <c r="O668" s="2">
        <v>35326.400000000001</v>
      </c>
      <c r="P668" t="str">
        <f t="shared" si="43"/>
        <v>2 puertas</v>
      </c>
      <c r="Q668" s="5">
        <f t="shared" si="44"/>
        <v>-35326.400000000001</v>
      </c>
    </row>
    <row r="669" spans="1:17" x14ac:dyDescent="0.35">
      <c r="A669" t="s">
        <v>708</v>
      </c>
      <c r="B669" t="s">
        <v>33</v>
      </c>
      <c r="C669" t="str">
        <f>IF(B669="Washington","WA",IF(B669="Arizona","AR",IF(B669="Nevada","NV",IF(B669="Cali","CA",IF(B669="California","CA",IF(B669="Oregon","0R",B669))))))</f>
        <v>0R</v>
      </c>
      <c r="D669" t="str">
        <f t="shared" si="41"/>
        <v>M</v>
      </c>
      <c r="E669" t="s">
        <v>27</v>
      </c>
      <c r="F669" t="s">
        <v>21</v>
      </c>
      <c r="G669" s="4">
        <v>505961.62</v>
      </c>
      <c r="H669">
        <v>41869</v>
      </c>
      <c r="I669">
        <v>64</v>
      </c>
      <c r="J669" s="2">
        <v>0</v>
      </c>
      <c r="K669" s="2" t="str">
        <f t="shared" si="42"/>
        <v xml:space="preserve">Personal </v>
      </c>
      <c r="L669" t="s">
        <v>16</v>
      </c>
      <c r="M669" t="s">
        <v>24</v>
      </c>
      <c r="N669" s="5">
        <v>262.12205</v>
      </c>
      <c r="O669" s="2">
        <v>35262.122049999998</v>
      </c>
      <c r="P669" t="str">
        <f t="shared" si="43"/>
        <v>2 puertas</v>
      </c>
      <c r="Q669" s="5">
        <f t="shared" si="44"/>
        <v>-35262.122049999998</v>
      </c>
    </row>
    <row r="670" spans="1:17" x14ac:dyDescent="0.35">
      <c r="A670" t="s">
        <v>709</v>
      </c>
      <c r="B670" t="s">
        <v>19</v>
      </c>
      <c r="C670" t="str">
        <f>IF(B670="Washington","WA",IF(B670="Arizona","AR",IF(B670="Nevada","NV",IF(B670="Cali","CA",IF(B670="California","CA",IF(B670="Oregon","0R",B670))))))</f>
        <v>AR</v>
      </c>
      <c r="D670" t="str">
        <f t="shared" si="41"/>
        <v>F</v>
      </c>
      <c r="E670" t="s">
        <v>20</v>
      </c>
      <c r="F670" t="s">
        <v>31</v>
      </c>
      <c r="G670" s="4">
        <v>909574.46</v>
      </c>
      <c r="H670">
        <v>0</v>
      </c>
      <c r="I670">
        <v>128</v>
      </c>
      <c r="J670" s="2">
        <v>0</v>
      </c>
      <c r="K670" s="2" t="str">
        <f t="shared" si="42"/>
        <v xml:space="preserve">Personal </v>
      </c>
      <c r="L670" t="s">
        <v>16</v>
      </c>
      <c r="M670" t="s">
        <v>29</v>
      </c>
      <c r="N670" s="5">
        <v>921.6</v>
      </c>
      <c r="O670" s="2">
        <v>35921.599999999999</v>
      </c>
      <c r="P670" t="str">
        <f t="shared" si="43"/>
        <v>4 puertas</v>
      </c>
      <c r="Q670" s="5">
        <f t="shared" si="44"/>
        <v>-35921.599999999999</v>
      </c>
    </row>
    <row r="671" spans="1:17" x14ac:dyDescent="0.35">
      <c r="A671" t="s">
        <v>710</v>
      </c>
      <c r="B671" t="s">
        <v>26</v>
      </c>
      <c r="C671" t="str">
        <f>IF(B671="Washington","WA",IF(B671="Arizona","AR",IF(B671="Nevada","NV",IF(B671="Cali","CA",IF(B671="California","CA",IF(B671="Oregon","0R",B671))))))</f>
        <v>CA</v>
      </c>
      <c r="D671" t="str">
        <f t="shared" si="41"/>
        <v>F</v>
      </c>
      <c r="E671" t="s">
        <v>20</v>
      </c>
      <c r="F671" t="s">
        <v>31</v>
      </c>
      <c r="G671" s="4">
        <v>268886.40000000002</v>
      </c>
      <c r="H671">
        <v>32808</v>
      </c>
      <c r="I671">
        <v>68</v>
      </c>
      <c r="J671" s="2">
        <v>36526</v>
      </c>
      <c r="K671" s="2" t="str">
        <f t="shared" si="42"/>
        <v xml:space="preserve">Personal </v>
      </c>
      <c r="L671" t="s">
        <v>16</v>
      </c>
      <c r="M671" t="s">
        <v>17</v>
      </c>
      <c r="N671" s="5">
        <v>541.69565799999998</v>
      </c>
      <c r="O671" s="2">
        <v>35541.695657999997</v>
      </c>
      <c r="P671" t="str">
        <f t="shared" si="43"/>
        <v>2 puertas</v>
      </c>
      <c r="Q671" s="5">
        <f t="shared" si="44"/>
        <v>-35541.695657999997</v>
      </c>
    </row>
    <row r="672" spans="1:17" x14ac:dyDescent="0.35">
      <c r="A672" t="s">
        <v>711</v>
      </c>
      <c r="B672" t="s">
        <v>26</v>
      </c>
      <c r="C672" t="str">
        <f>IF(B672="Washington","WA",IF(B672="Arizona","AR",IF(B672="Nevada","NV",IF(B672="Cali","CA",IF(B672="California","CA",IF(B672="Oregon","0R",B672))))))</f>
        <v>CA</v>
      </c>
      <c r="D672" t="str">
        <f t="shared" si="41"/>
        <v>F</v>
      </c>
      <c r="E672" t="s">
        <v>20</v>
      </c>
      <c r="F672" t="s">
        <v>21</v>
      </c>
      <c r="G672" s="4">
        <v>827763.76</v>
      </c>
      <c r="H672">
        <v>79780</v>
      </c>
      <c r="I672">
        <v>68</v>
      </c>
      <c r="J672" s="2">
        <v>0</v>
      </c>
      <c r="K672" s="2" t="str">
        <f t="shared" si="42"/>
        <v xml:space="preserve">Personal </v>
      </c>
      <c r="L672" t="s">
        <v>16</v>
      </c>
      <c r="M672" t="s">
        <v>17</v>
      </c>
      <c r="N672" s="5">
        <v>326.39999999999998</v>
      </c>
      <c r="O672" s="2">
        <v>35326.400000000001</v>
      </c>
      <c r="P672" t="str">
        <f t="shared" si="43"/>
        <v>2 puertas</v>
      </c>
      <c r="Q672" s="5">
        <f t="shared" si="44"/>
        <v>-35326.400000000001</v>
      </c>
    </row>
    <row r="673" spans="1:17" x14ac:dyDescent="0.35">
      <c r="A673" t="s">
        <v>712</v>
      </c>
      <c r="B673" t="s">
        <v>33</v>
      </c>
      <c r="C673" t="str">
        <f>IF(B673="Washington","WA",IF(B673="Arizona","AR",IF(B673="Nevada","NV",IF(B673="Cali","CA",IF(B673="California","CA",IF(B673="Oregon","0R",B673))))))</f>
        <v>0R</v>
      </c>
      <c r="D673" t="str">
        <f t="shared" si="41"/>
        <v>F</v>
      </c>
      <c r="E673" t="s">
        <v>20</v>
      </c>
      <c r="F673" t="s">
        <v>35</v>
      </c>
      <c r="G673" s="4">
        <v>905793.53</v>
      </c>
      <c r="H673">
        <v>91025</v>
      </c>
      <c r="I673">
        <v>112</v>
      </c>
      <c r="J673" s="2">
        <v>0</v>
      </c>
      <c r="K673" s="2" t="str">
        <f t="shared" si="42"/>
        <v xml:space="preserve">Personal </v>
      </c>
      <c r="L673" t="s">
        <v>16</v>
      </c>
      <c r="M673" t="s">
        <v>29</v>
      </c>
      <c r="N673" s="5">
        <v>327.68266899999998</v>
      </c>
      <c r="O673" s="2">
        <v>35327.682669000002</v>
      </c>
      <c r="P673" t="str">
        <f t="shared" si="43"/>
        <v>4 puertas</v>
      </c>
      <c r="Q673" s="5">
        <f t="shared" si="44"/>
        <v>-35327.682669000002</v>
      </c>
    </row>
    <row r="674" spans="1:17" x14ac:dyDescent="0.35">
      <c r="A674" t="s">
        <v>713</v>
      </c>
      <c r="B674" t="s">
        <v>26</v>
      </c>
      <c r="C674" t="str">
        <f>IF(B674="Washington","WA",IF(B674="Arizona","AR",IF(B674="Nevada","NV",IF(B674="Cali","CA",IF(B674="California","CA",IF(B674="Oregon","0R",B674))))))</f>
        <v>CA</v>
      </c>
      <c r="D674" t="str">
        <f t="shared" si="41"/>
        <v>F</v>
      </c>
      <c r="E674" t="s">
        <v>20</v>
      </c>
      <c r="F674" t="s">
        <v>31</v>
      </c>
      <c r="G674" s="4">
        <v>380175.04</v>
      </c>
      <c r="H674">
        <v>33043</v>
      </c>
      <c r="I674">
        <v>95</v>
      </c>
      <c r="J674" s="2">
        <v>0</v>
      </c>
      <c r="K674" s="2" t="str">
        <f t="shared" si="42"/>
        <v xml:space="preserve">Personal </v>
      </c>
      <c r="L674" t="s">
        <v>16</v>
      </c>
      <c r="M674" t="s">
        <v>24</v>
      </c>
      <c r="N674" s="5">
        <v>456</v>
      </c>
      <c r="O674" s="2">
        <v>35456</v>
      </c>
      <c r="P674" t="str">
        <f t="shared" si="43"/>
        <v>2 puertas</v>
      </c>
      <c r="Q674" s="5">
        <f t="shared" si="44"/>
        <v>-35456</v>
      </c>
    </row>
    <row r="675" spans="1:17" x14ac:dyDescent="0.35">
      <c r="A675" t="s">
        <v>714</v>
      </c>
      <c r="B675" t="s">
        <v>19</v>
      </c>
      <c r="C675" t="str">
        <f>IF(B675="Washington","WA",IF(B675="Arizona","AR",IF(B675="Nevada","NV",IF(B675="Cali","CA",IF(B675="California","CA",IF(B675="Oregon","0R",B675))))))</f>
        <v>AR</v>
      </c>
      <c r="D675" t="str">
        <f t="shared" si="41"/>
        <v>M</v>
      </c>
      <c r="E675" t="s">
        <v>27</v>
      </c>
      <c r="F675" t="s">
        <v>31</v>
      </c>
      <c r="G675" s="4">
        <v>933934.16</v>
      </c>
      <c r="H675">
        <v>69442</v>
      </c>
      <c r="I675">
        <v>118</v>
      </c>
      <c r="J675" s="2">
        <v>36586</v>
      </c>
      <c r="K675" s="2" t="str">
        <f t="shared" si="42"/>
        <v xml:space="preserve">Personal </v>
      </c>
      <c r="L675" t="s">
        <v>16</v>
      </c>
      <c r="M675" t="s">
        <v>17</v>
      </c>
      <c r="N675" s="5">
        <v>1265.5703020000001</v>
      </c>
      <c r="O675" s="2">
        <v>36265.570302</v>
      </c>
      <c r="P675" t="str">
        <f t="shared" si="43"/>
        <v>2 puertas</v>
      </c>
      <c r="Q675" s="5">
        <f t="shared" si="44"/>
        <v>-36265.570302</v>
      </c>
    </row>
    <row r="676" spans="1:17" x14ac:dyDescent="0.35">
      <c r="A676" t="s">
        <v>715</v>
      </c>
      <c r="B676" t="s">
        <v>33</v>
      </c>
      <c r="C676" t="str">
        <f>IF(B676="Washington","WA",IF(B676="Arizona","AR",IF(B676="Nevada","NV",IF(B676="Cali","CA",IF(B676="California","CA",IF(B676="Oregon","0R",B676))))))</f>
        <v>0R</v>
      </c>
      <c r="D676" t="str">
        <f t="shared" si="41"/>
        <v>M</v>
      </c>
      <c r="E676" t="s">
        <v>27</v>
      </c>
      <c r="F676" t="s">
        <v>35</v>
      </c>
      <c r="G676" s="4">
        <v>252012.32</v>
      </c>
      <c r="H676">
        <v>0</v>
      </c>
      <c r="I676">
        <v>70</v>
      </c>
      <c r="J676" s="2">
        <v>0</v>
      </c>
      <c r="K676" s="2" t="str">
        <f t="shared" si="42"/>
        <v>Corporate</v>
      </c>
      <c r="L676" t="s">
        <v>28</v>
      </c>
      <c r="M676" t="s">
        <v>17</v>
      </c>
      <c r="N676" s="5">
        <v>63.043196999999999</v>
      </c>
      <c r="O676" s="2">
        <v>35063.043196999999</v>
      </c>
      <c r="P676" t="str">
        <f t="shared" si="43"/>
        <v>2 puertas</v>
      </c>
      <c r="Q676" s="5">
        <f t="shared" si="44"/>
        <v>-35063.043196999999</v>
      </c>
    </row>
    <row r="677" spans="1:17" x14ac:dyDescent="0.35">
      <c r="A677" t="s">
        <v>716</v>
      </c>
      <c r="B677" t="s">
        <v>19</v>
      </c>
      <c r="C677" t="str">
        <f>IF(B677="Washington","WA",IF(B677="Arizona","AR",IF(B677="Nevada","NV",IF(B677="Cali","CA",IF(B677="California","CA",IF(B677="Oregon","0R",B677))))))</f>
        <v>AR</v>
      </c>
      <c r="D677" t="str">
        <f t="shared" si="41"/>
        <v>F</v>
      </c>
      <c r="E677" t="s">
        <v>20</v>
      </c>
      <c r="F677" t="s">
        <v>35</v>
      </c>
      <c r="G677" s="4">
        <v>498409.53</v>
      </c>
      <c r="H677">
        <v>0</v>
      </c>
      <c r="I677">
        <v>70</v>
      </c>
      <c r="J677" s="2">
        <v>0</v>
      </c>
      <c r="K677" s="2" t="str">
        <f t="shared" si="42"/>
        <v>Corporate</v>
      </c>
      <c r="L677" t="s">
        <v>28</v>
      </c>
      <c r="M677" t="s">
        <v>17</v>
      </c>
      <c r="N677" s="5">
        <v>336</v>
      </c>
      <c r="O677" s="2">
        <v>35336</v>
      </c>
      <c r="P677" t="str">
        <f t="shared" si="43"/>
        <v>2 puertas</v>
      </c>
      <c r="Q677" s="5">
        <f t="shared" si="44"/>
        <v>-35336</v>
      </c>
    </row>
    <row r="678" spans="1:17" x14ac:dyDescent="0.35">
      <c r="A678" t="s">
        <v>717</v>
      </c>
      <c r="B678" t="s">
        <v>33</v>
      </c>
      <c r="C678" t="str">
        <f>IF(B678="Washington","WA",IF(B678="Arizona","AR",IF(B678="Nevada","NV",IF(B678="Cali","CA",IF(B678="California","CA",IF(B678="Oregon","0R",B678))))))</f>
        <v>0R</v>
      </c>
      <c r="D678" t="str">
        <f t="shared" si="41"/>
        <v>F</v>
      </c>
      <c r="E678" t="s">
        <v>20</v>
      </c>
      <c r="F678" t="s">
        <v>21</v>
      </c>
      <c r="G678" s="4">
        <v>259574.8</v>
      </c>
      <c r="H678">
        <v>47234</v>
      </c>
      <c r="I678">
        <v>65</v>
      </c>
      <c r="J678" s="2">
        <v>0</v>
      </c>
      <c r="K678" s="2" t="str">
        <f t="shared" si="42"/>
        <v xml:space="preserve">Personal </v>
      </c>
      <c r="L678" t="s">
        <v>16</v>
      </c>
      <c r="M678" t="s">
        <v>17</v>
      </c>
      <c r="N678" s="5">
        <v>15.631363</v>
      </c>
      <c r="O678" s="2">
        <v>35015.631363</v>
      </c>
      <c r="P678" t="str">
        <f t="shared" si="43"/>
        <v>2 puertas</v>
      </c>
      <c r="Q678" s="5">
        <f t="shared" si="44"/>
        <v>-35015.631363</v>
      </c>
    </row>
    <row r="679" spans="1:17" x14ac:dyDescent="0.35">
      <c r="A679" t="s">
        <v>718</v>
      </c>
      <c r="B679" t="s">
        <v>33</v>
      </c>
      <c r="C679" t="str">
        <f>IF(B679="Washington","WA",IF(B679="Arizona","AR",IF(B679="Nevada","NV",IF(B679="Cali","CA",IF(B679="California","CA",IF(B679="Oregon","0R",B679))))))</f>
        <v>0R</v>
      </c>
      <c r="D679" t="str">
        <f t="shared" si="41"/>
        <v>M</v>
      </c>
      <c r="E679" t="s">
        <v>27</v>
      </c>
      <c r="F679" t="s">
        <v>31</v>
      </c>
      <c r="G679" s="4">
        <v>743769.33</v>
      </c>
      <c r="H679">
        <v>86863</v>
      </c>
      <c r="I679">
        <v>92</v>
      </c>
      <c r="J679" s="2">
        <v>0</v>
      </c>
      <c r="K679" s="2" t="str">
        <f t="shared" si="42"/>
        <v xml:space="preserve">Personal </v>
      </c>
      <c r="L679" t="s">
        <v>16</v>
      </c>
      <c r="M679" t="s">
        <v>17</v>
      </c>
      <c r="N679" s="5">
        <v>441.6</v>
      </c>
      <c r="O679" s="2">
        <v>35441.599999999999</v>
      </c>
      <c r="P679" t="str">
        <f t="shared" si="43"/>
        <v>2 puertas</v>
      </c>
      <c r="Q679" s="5">
        <f t="shared" si="44"/>
        <v>-35441.599999999999</v>
      </c>
    </row>
    <row r="680" spans="1:17" x14ac:dyDescent="0.35">
      <c r="A680" t="s">
        <v>719</v>
      </c>
      <c r="B680" t="s">
        <v>33</v>
      </c>
      <c r="C680" t="str">
        <f>IF(B680="Washington","WA",IF(B680="Arizona","AR",IF(B680="Nevada","NV",IF(B680="Cali","CA",IF(B680="California","CA",IF(B680="Oregon","0R",B680))))))</f>
        <v>0R</v>
      </c>
      <c r="D680" t="str">
        <f t="shared" si="41"/>
        <v>M</v>
      </c>
      <c r="E680" t="s">
        <v>27</v>
      </c>
      <c r="F680" t="s">
        <v>21</v>
      </c>
      <c r="G680" s="4">
        <v>1453678.76</v>
      </c>
      <c r="H680">
        <v>25805</v>
      </c>
      <c r="I680">
        <v>66</v>
      </c>
      <c r="J680" s="2">
        <v>36557</v>
      </c>
      <c r="K680" s="2" t="str">
        <f t="shared" si="42"/>
        <v xml:space="preserve">Personal </v>
      </c>
      <c r="L680" t="s">
        <v>16</v>
      </c>
      <c r="M680" t="s">
        <v>17</v>
      </c>
      <c r="N680" s="5">
        <v>375.86609099999998</v>
      </c>
      <c r="O680" s="2">
        <v>35375.866091000004</v>
      </c>
      <c r="P680" t="str">
        <f t="shared" si="43"/>
        <v>2 puertas</v>
      </c>
      <c r="Q680" s="5">
        <f t="shared" si="44"/>
        <v>-35375.866091000004</v>
      </c>
    </row>
    <row r="681" spans="1:17" x14ac:dyDescent="0.35">
      <c r="A681" t="s">
        <v>720</v>
      </c>
      <c r="B681" t="s">
        <v>23</v>
      </c>
      <c r="C681" t="str">
        <f>IF(B681="Washington","WA",IF(B681="Arizona","AR",IF(B681="Nevada","NV",IF(B681="Cali","CA",IF(B681="California","CA",IF(B681="Oregon","0R",B681))))))</f>
        <v>NV</v>
      </c>
      <c r="D681" t="str">
        <f t="shared" si="41"/>
        <v>M</v>
      </c>
      <c r="E681" t="s">
        <v>27</v>
      </c>
      <c r="F681" t="s">
        <v>21</v>
      </c>
      <c r="G681" s="4">
        <v>591330.59</v>
      </c>
      <c r="H681">
        <v>43676</v>
      </c>
      <c r="I681">
        <v>76</v>
      </c>
      <c r="J681" s="2">
        <v>0</v>
      </c>
      <c r="K681" s="2" t="str">
        <f t="shared" si="42"/>
        <v xml:space="preserve">Personal </v>
      </c>
      <c r="L681" t="s">
        <v>16</v>
      </c>
      <c r="M681" t="s">
        <v>17</v>
      </c>
      <c r="N681" s="5">
        <v>364.8</v>
      </c>
      <c r="O681" s="2">
        <v>35364.800000000003</v>
      </c>
      <c r="P681" t="str">
        <f t="shared" si="43"/>
        <v>2 puertas</v>
      </c>
      <c r="Q681" s="5">
        <f t="shared" si="44"/>
        <v>-35364.800000000003</v>
      </c>
    </row>
    <row r="682" spans="1:17" x14ac:dyDescent="0.35">
      <c r="A682" t="s">
        <v>721</v>
      </c>
      <c r="B682" t="s">
        <v>19</v>
      </c>
      <c r="C682" t="str">
        <f>IF(B682="Washington","WA",IF(B682="Arizona","AR",IF(B682="Nevada","NV",IF(B682="Cali","CA",IF(B682="California","CA",IF(B682="Oregon","0R",B682))))))</f>
        <v>AR</v>
      </c>
      <c r="D682" t="str">
        <f t="shared" si="41"/>
        <v>M</v>
      </c>
      <c r="E682" t="s">
        <v>27</v>
      </c>
      <c r="F682" t="s">
        <v>35</v>
      </c>
      <c r="G682" s="4">
        <v>277166.3</v>
      </c>
      <c r="H682">
        <v>59855</v>
      </c>
      <c r="I682">
        <v>74</v>
      </c>
      <c r="J682" s="2">
        <v>36617</v>
      </c>
      <c r="K682" s="2" t="str">
        <f t="shared" si="42"/>
        <v xml:space="preserve">Personal </v>
      </c>
      <c r="L682" t="s">
        <v>16</v>
      </c>
      <c r="M682" t="s">
        <v>24</v>
      </c>
      <c r="N682" s="5">
        <v>355.2</v>
      </c>
      <c r="O682" s="2">
        <v>35355.199999999997</v>
      </c>
      <c r="P682" t="str">
        <f t="shared" si="43"/>
        <v>2 puertas</v>
      </c>
      <c r="Q682" s="5">
        <f t="shared" si="44"/>
        <v>-35355.199999999997</v>
      </c>
    </row>
    <row r="683" spans="1:17" x14ac:dyDescent="0.35">
      <c r="A683" t="s">
        <v>722</v>
      </c>
      <c r="B683" t="s">
        <v>19</v>
      </c>
      <c r="C683" t="str">
        <f>IF(B683="Washington","WA",IF(B683="Arizona","AR",IF(B683="Nevada","NV",IF(B683="Cali","CA",IF(B683="California","CA",IF(B683="Oregon","0R",B683))))))</f>
        <v>AR</v>
      </c>
      <c r="D683" t="str">
        <f t="shared" si="41"/>
        <v>M</v>
      </c>
      <c r="E683" t="s">
        <v>27</v>
      </c>
      <c r="F683" t="s">
        <v>15</v>
      </c>
      <c r="G683" s="4">
        <v>2919436.64</v>
      </c>
      <c r="H683">
        <v>35296</v>
      </c>
      <c r="I683">
        <v>126</v>
      </c>
      <c r="J683" s="2">
        <v>0</v>
      </c>
      <c r="K683" s="2" t="str">
        <f t="shared" si="42"/>
        <v xml:space="preserve">Personal </v>
      </c>
      <c r="L683" t="s">
        <v>16</v>
      </c>
      <c r="M683" t="s">
        <v>29</v>
      </c>
      <c r="N683" s="5">
        <v>452.616872</v>
      </c>
      <c r="O683" s="2">
        <v>35452.616871999999</v>
      </c>
      <c r="P683" t="str">
        <f t="shared" si="43"/>
        <v>4 puertas</v>
      </c>
      <c r="Q683" s="5">
        <f t="shared" si="44"/>
        <v>-35452.616871999999</v>
      </c>
    </row>
    <row r="684" spans="1:17" x14ac:dyDescent="0.35">
      <c r="A684" t="s">
        <v>723</v>
      </c>
      <c r="B684" t="s">
        <v>33</v>
      </c>
      <c r="C684" t="str">
        <f>IF(B684="Washington","WA",IF(B684="Arizona","AR",IF(B684="Nevada","NV",IF(B684="Cali","CA",IF(B684="California","CA",IF(B684="Oregon","0R",B684))))))</f>
        <v>0R</v>
      </c>
      <c r="D684" t="str">
        <f t="shared" si="41"/>
        <v>F</v>
      </c>
      <c r="E684" t="s">
        <v>20</v>
      </c>
      <c r="F684" t="s">
        <v>15</v>
      </c>
      <c r="G684" s="4">
        <v>988038.58</v>
      </c>
      <c r="H684">
        <v>36576</v>
      </c>
      <c r="I684">
        <v>125</v>
      </c>
      <c r="J684" s="2">
        <v>36526</v>
      </c>
      <c r="K684" s="2" t="str">
        <f t="shared" si="42"/>
        <v xml:space="preserve">Personal </v>
      </c>
      <c r="L684" t="s">
        <v>16</v>
      </c>
      <c r="M684" t="s">
        <v>29</v>
      </c>
      <c r="N684" s="5">
        <v>113.45012199999999</v>
      </c>
      <c r="O684" s="2">
        <v>35113.450122000002</v>
      </c>
      <c r="P684" t="str">
        <f t="shared" si="43"/>
        <v>4 puertas</v>
      </c>
      <c r="Q684" s="5">
        <f t="shared" si="44"/>
        <v>-35113.450122000002</v>
      </c>
    </row>
    <row r="685" spans="1:17" x14ac:dyDescent="0.35">
      <c r="A685" t="s">
        <v>724</v>
      </c>
      <c r="B685" t="s">
        <v>26</v>
      </c>
      <c r="C685" t="str">
        <f>IF(B685="Washington","WA",IF(B685="Arizona","AR",IF(B685="Nevada","NV",IF(B685="Cali","CA",IF(B685="California","CA",IF(B685="Oregon","0R",B685))))))</f>
        <v>CA</v>
      </c>
      <c r="D685" t="str">
        <f t="shared" si="41"/>
        <v>F</v>
      </c>
      <c r="E685" t="s">
        <v>20</v>
      </c>
      <c r="F685" t="s">
        <v>31</v>
      </c>
      <c r="G685" s="4">
        <v>1511440.24</v>
      </c>
      <c r="H685">
        <v>28513</v>
      </c>
      <c r="I685">
        <v>100</v>
      </c>
      <c r="J685" s="2">
        <v>36526</v>
      </c>
      <c r="K685" s="2" t="str">
        <f t="shared" si="42"/>
        <v>Corporate</v>
      </c>
      <c r="L685" t="s">
        <v>28</v>
      </c>
      <c r="M685" t="s">
        <v>29</v>
      </c>
      <c r="N685" s="5">
        <v>480</v>
      </c>
      <c r="O685" s="2">
        <v>35480</v>
      </c>
      <c r="P685" t="str">
        <f t="shared" si="43"/>
        <v>4 puertas</v>
      </c>
      <c r="Q685" s="5">
        <f t="shared" si="44"/>
        <v>-35480</v>
      </c>
    </row>
    <row r="686" spans="1:17" x14ac:dyDescent="0.35">
      <c r="A686" t="s">
        <v>725</v>
      </c>
      <c r="B686" t="s">
        <v>33</v>
      </c>
      <c r="C686" t="str">
        <f>IF(B686="Washington","WA",IF(B686="Arizona","AR",IF(B686="Nevada","NV",IF(B686="Cali","CA",IF(B686="California","CA",IF(B686="Oregon","0R",B686))))))</f>
        <v>0R</v>
      </c>
      <c r="D686" t="str">
        <f t="shared" si="41"/>
        <v>M</v>
      </c>
      <c r="E686" t="s">
        <v>27</v>
      </c>
      <c r="F686" t="s">
        <v>21</v>
      </c>
      <c r="G686" s="4">
        <v>575991.07999999996</v>
      </c>
      <c r="H686">
        <v>85448</v>
      </c>
      <c r="I686">
        <v>72</v>
      </c>
      <c r="J686" s="2">
        <v>0</v>
      </c>
      <c r="K686" s="2" t="str">
        <f>LEFT(L686,8)</f>
        <v xml:space="preserve">Special </v>
      </c>
      <c r="L686" t="s">
        <v>39</v>
      </c>
      <c r="M686" t="s">
        <v>17</v>
      </c>
      <c r="N686" s="5">
        <v>16.034510000000001</v>
      </c>
      <c r="O686" s="2">
        <v>35016.034509999998</v>
      </c>
      <c r="P686" t="str">
        <f t="shared" si="43"/>
        <v>2 puertas</v>
      </c>
      <c r="Q686" s="5">
        <f t="shared" si="44"/>
        <v>-35016.034509999998</v>
      </c>
    </row>
    <row r="687" spans="1:17" x14ac:dyDescent="0.35">
      <c r="A687" t="s">
        <v>726</v>
      </c>
      <c r="B687" t="s">
        <v>33</v>
      </c>
      <c r="C687" t="str">
        <f>IF(B687="Washington","WA",IF(B687="Arizona","AR",IF(B687="Nevada","NV",IF(B687="Cali","CA",IF(B687="California","CA",IF(B687="Oregon","0R",B687))))))</f>
        <v>0R</v>
      </c>
      <c r="D687" t="str">
        <f t="shared" si="41"/>
        <v>F</v>
      </c>
      <c r="E687" t="s">
        <v>20</v>
      </c>
      <c r="F687" t="s">
        <v>31</v>
      </c>
      <c r="G687" s="4">
        <v>849516.42</v>
      </c>
      <c r="H687">
        <v>23791</v>
      </c>
      <c r="I687">
        <v>110</v>
      </c>
      <c r="J687" s="2">
        <v>36586</v>
      </c>
      <c r="K687" s="2" t="str">
        <f t="shared" si="42"/>
        <v xml:space="preserve">Personal </v>
      </c>
      <c r="L687" t="s">
        <v>16</v>
      </c>
      <c r="M687" t="s">
        <v>24</v>
      </c>
      <c r="N687" s="5">
        <v>615.27228000000002</v>
      </c>
      <c r="O687" s="2">
        <v>35615.272279999997</v>
      </c>
      <c r="P687" t="str">
        <f t="shared" si="43"/>
        <v>2 puertas</v>
      </c>
      <c r="Q687" s="5">
        <f t="shared" si="44"/>
        <v>-35615.272279999997</v>
      </c>
    </row>
    <row r="688" spans="1:17" x14ac:dyDescent="0.35">
      <c r="A688" t="s">
        <v>727</v>
      </c>
      <c r="B688" t="s">
        <v>26</v>
      </c>
      <c r="C688" t="str">
        <f>IF(B688="Washington","WA",IF(B688="Arizona","AR",IF(B688="Nevada","NV",IF(B688="Cali","CA",IF(B688="California","CA",IF(B688="Oregon","0R",B688))))))</f>
        <v>CA</v>
      </c>
      <c r="D688" t="str">
        <f t="shared" si="41"/>
        <v>F</v>
      </c>
      <c r="E688" t="s">
        <v>20</v>
      </c>
      <c r="F688" t="s">
        <v>21</v>
      </c>
      <c r="G688" s="4">
        <v>438118.42</v>
      </c>
      <c r="H688">
        <v>20597</v>
      </c>
      <c r="I688">
        <v>112</v>
      </c>
      <c r="J688" s="2">
        <v>0</v>
      </c>
      <c r="K688" s="2" t="str">
        <f t="shared" si="42"/>
        <v xml:space="preserve">Personal </v>
      </c>
      <c r="L688" t="s">
        <v>16</v>
      </c>
      <c r="M688" t="s">
        <v>17</v>
      </c>
      <c r="N688" s="5">
        <v>615.25630100000001</v>
      </c>
      <c r="O688" s="2">
        <v>35615.256301000001</v>
      </c>
      <c r="P688" t="str">
        <f t="shared" si="43"/>
        <v>2 puertas</v>
      </c>
      <c r="Q688" s="5">
        <f t="shared" si="44"/>
        <v>-35615.256301000001</v>
      </c>
    </row>
    <row r="689" spans="1:17" x14ac:dyDescent="0.35">
      <c r="A689" t="s">
        <v>728</v>
      </c>
      <c r="B689" t="s">
        <v>19</v>
      </c>
      <c r="C689" t="str">
        <f>IF(B689="Washington","WA",IF(B689="Arizona","AR",IF(B689="Nevada","NV",IF(B689="Cali","CA",IF(B689="California","CA",IF(B689="Oregon","0R",B689))))))</f>
        <v>AR</v>
      </c>
      <c r="D689" t="str">
        <f t="shared" si="41"/>
        <v>F</v>
      </c>
      <c r="E689" t="s">
        <v>20</v>
      </c>
      <c r="F689" t="s">
        <v>35</v>
      </c>
      <c r="G689" s="4">
        <v>699782.74</v>
      </c>
      <c r="H689">
        <v>56940</v>
      </c>
      <c r="I689">
        <v>87</v>
      </c>
      <c r="J689" s="2">
        <v>0</v>
      </c>
      <c r="K689" s="2" t="str">
        <f t="shared" si="42"/>
        <v xml:space="preserve">Personal </v>
      </c>
      <c r="L689" t="s">
        <v>16</v>
      </c>
      <c r="M689" t="s">
        <v>17</v>
      </c>
      <c r="N689" s="5">
        <v>512.66245000000004</v>
      </c>
      <c r="O689" s="2">
        <v>35512.662450000003</v>
      </c>
      <c r="P689" t="str">
        <f t="shared" si="43"/>
        <v>2 puertas</v>
      </c>
      <c r="Q689" s="5">
        <f t="shared" si="44"/>
        <v>-35512.662450000003</v>
      </c>
    </row>
    <row r="690" spans="1:17" x14ac:dyDescent="0.35">
      <c r="A690" t="s">
        <v>729</v>
      </c>
      <c r="B690" t="s">
        <v>33</v>
      </c>
      <c r="C690" t="str">
        <f>IF(B690="Washington","WA",IF(B690="Arizona","AR",IF(B690="Nevada","NV",IF(B690="Cali","CA",IF(B690="California","CA",IF(B690="Oregon","0R",B690))))))</f>
        <v>0R</v>
      </c>
      <c r="D690" t="str">
        <f t="shared" si="41"/>
        <v>M</v>
      </c>
      <c r="E690" t="s">
        <v>27</v>
      </c>
      <c r="F690" t="s">
        <v>21</v>
      </c>
      <c r="G690" s="4">
        <v>1143058.8500000001</v>
      </c>
      <c r="H690">
        <v>93210</v>
      </c>
      <c r="I690">
        <v>71</v>
      </c>
      <c r="J690" s="2">
        <v>0</v>
      </c>
      <c r="K690" s="2" t="str">
        <f t="shared" si="42"/>
        <v xml:space="preserve">Personal </v>
      </c>
      <c r="L690" t="s">
        <v>16</v>
      </c>
      <c r="M690" t="s">
        <v>24</v>
      </c>
      <c r="N690" s="5">
        <v>74.523934999999994</v>
      </c>
      <c r="O690" s="2">
        <v>35074.523934999997</v>
      </c>
      <c r="P690" t="str">
        <f t="shared" si="43"/>
        <v>2 puertas</v>
      </c>
      <c r="Q690" s="5">
        <f t="shared" si="44"/>
        <v>-35074.523934999997</v>
      </c>
    </row>
    <row r="691" spans="1:17" x14ac:dyDescent="0.35">
      <c r="A691" t="s">
        <v>730</v>
      </c>
      <c r="B691" t="s">
        <v>33</v>
      </c>
      <c r="C691" t="str">
        <f>IF(B691="Washington","WA",IF(B691="Arizona","AR",IF(B691="Nevada","NV",IF(B691="Cali","CA",IF(B691="California","CA",IF(B691="Oregon","0R",B691))))))</f>
        <v>0R</v>
      </c>
      <c r="D691" t="str">
        <f t="shared" si="41"/>
        <v>F</v>
      </c>
      <c r="E691" t="s">
        <v>20</v>
      </c>
      <c r="F691" t="s">
        <v>21</v>
      </c>
      <c r="G691" s="4">
        <v>748248.61</v>
      </c>
      <c r="H691">
        <v>48992</v>
      </c>
      <c r="I691">
        <v>94</v>
      </c>
      <c r="J691" s="2">
        <v>36526</v>
      </c>
      <c r="K691" s="2" t="str">
        <f t="shared" si="42"/>
        <v xml:space="preserve">Personal </v>
      </c>
      <c r="L691" t="s">
        <v>16</v>
      </c>
      <c r="M691" t="s">
        <v>17</v>
      </c>
      <c r="N691" s="5">
        <v>426.072946</v>
      </c>
      <c r="O691" s="2">
        <v>35426.072946</v>
      </c>
      <c r="P691" t="str">
        <f t="shared" si="43"/>
        <v>2 puertas</v>
      </c>
      <c r="Q691" s="5">
        <f t="shared" si="44"/>
        <v>-35426.072946</v>
      </c>
    </row>
    <row r="692" spans="1:17" x14ac:dyDescent="0.35">
      <c r="A692" t="s">
        <v>731</v>
      </c>
      <c r="B692" t="s">
        <v>19</v>
      </c>
      <c r="C692" t="str">
        <f>IF(B692="Washington","WA",IF(B692="Arizona","AR",IF(B692="Nevada","NV",IF(B692="Cali","CA",IF(B692="California","CA",IF(B692="Oregon","0R",B692))))))</f>
        <v>AR</v>
      </c>
      <c r="D692" t="str">
        <f t="shared" si="41"/>
        <v>F</v>
      </c>
      <c r="E692" t="s">
        <v>20</v>
      </c>
      <c r="F692" t="s">
        <v>15</v>
      </c>
      <c r="G692" s="4">
        <v>859691.66</v>
      </c>
      <c r="H692">
        <v>53736</v>
      </c>
      <c r="I692">
        <v>71</v>
      </c>
      <c r="J692" s="2">
        <v>0</v>
      </c>
      <c r="K692" s="2" t="str">
        <f t="shared" si="42"/>
        <v xml:space="preserve">Personal </v>
      </c>
      <c r="L692" t="s">
        <v>16</v>
      </c>
      <c r="M692" t="s">
        <v>24</v>
      </c>
      <c r="N692" s="5">
        <v>169.28778500000001</v>
      </c>
      <c r="O692" s="2">
        <v>35169.287785</v>
      </c>
      <c r="P692" t="str">
        <f t="shared" si="43"/>
        <v>2 puertas</v>
      </c>
      <c r="Q692" s="5">
        <f t="shared" si="44"/>
        <v>-35169.287785</v>
      </c>
    </row>
    <row r="693" spans="1:17" x14ac:dyDescent="0.35">
      <c r="A693" t="s">
        <v>732</v>
      </c>
      <c r="B693" t="s">
        <v>19</v>
      </c>
      <c r="C693" t="str">
        <f>IF(B693="Washington","WA",IF(B693="Arizona","AR",IF(B693="Nevada","NV",IF(B693="Cali","CA",IF(B693="California","CA",IF(B693="Oregon","0R",B693))))))</f>
        <v>AR</v>
      </c>
      <c r="D693" t="str">
        <f t="shared" si="41"/>
        <v>M</v>
      </c>
      <c r="E693" t="s">
        <v>27</v>
      </c>
      <c r="F693" t="s">
        <v>35</v>
      </c>
      <c r="G693" s="4">
        <v>785496.08</v>
      </c>
      <c r="H693">
        <v>25378</v>
      </c>
      <c r="I693">
        <v>66</v>
      </c>
      <c r="J693" s="2">
        <v>36526</v>
      </c>
      <c r="K693" s="2" t="str">
        <f t="shared" si="42"/>
        <v xml:space="preserve">Personal </v>
      </c>
      <c r="L693" t="s">
        <v>16</v>
      </c>
      <c r="M693" t="s">
        <v>17</v>
      </c>
      <c r="N693" s="5">
        <v>419.46414299999998</v>
      </c>
      <c r="O693" s="2">
        <v>35419.464142999997</v>
      </c>
      <c r="P693" t="str">
        <f t="shared" si="43"/>
        <v>2 puertas</v>
      </c>
      <c r="Q693" s="5">
        <f t="shared" si="44"/>
        <v>-35419.464142999997</v>
      </c>
    </row>
    <row r="694" spans="1:17" x14ac:dyDescent="0.35">
      <c r="A694" t="s">
        <v>733</v>
      </c>
      <c r="B694" t="s">
        <v>33</v>
      </c>
      <c r="C694" t="str">
        <f>IF(B694="Washington","WA",IF(B694="Arizona","AR",IF(B694="Nevada","NV",IF(B694="Cali","CA",IF(B694="California","CA",IF(B694="Oregon","0R",B694))))))</f>
        <v>0R</v>
      </c>
      <c r="D694" t="str">
        <f t="shared" si="41"/>
        <v>F</v>
      </c>
      <c r="E694" t="s">
        <v>20</v>
      </c>
      <c r="F694" t="s">
        <v>21</v>
      </c>
      <c r="G694" s="4">
        <v>258240.85</v>
      </c>
      <c r="H694">
        <v>76731</v>
      </c>
      <c r="I694">
        <v>64</v>
      </c>
      <c r="J694" s="2">
        <v>0</v>
      </c>
      <c r="K694" s="2" t="str">
        <f t="shared" si="42"/>
        <v xml:space="preserve">Personal </v>
      </c>
      <c r="L694" t="s">
        <v>16</v>
      </c>
      <c r="M694" t="s">
        <v>17</v>
      </c>
      <c r="N694" s="5">
        <v>201.455005</v>
      </c>
      <c r="O694" s="2">
        <v>35201.455005000003</v>
      </c>
      <c r="P694" t="str">
        <f t="shared" si="43"/>
        <v>2 puertas</v>
      </c>
      <c r="Q694" s="5">
        <f t="shared" si="44"/>
        <v>-35201.455005000003</v>
      </c>
    </row>
    <row r="695" spans="1:17" x14ac:dyDescent="0.35">
      <c r="A695" t="s">
        <v>734</v>
      </c>
      <c r="B695" t="s">
        <v>13</v>
      </c>
      <c r="C695" t="str">
        <f>IF(B695="Washington","WA",IF(B695="Arizona","AR",IF(B695="Nevada","NV",IF(B695="Cali","CA",IF(B695="California","CA",IF(B695="Oregon","0R",B695))))))</f>
        <v>WA</v>
      </c>
      <c r="D695" t="str">
        <f t="shared" si="41"/>
        <v>M</v>
      </c>
      <c r="E695" t="s">
        <v>27</v>
      </c>
      <c r="F695" t="s">
        <v>15</v>
      </c>
      <c r="G695" s="4">
        <v>907576.82</v>
      </c>
      <c r="H695">
        <v>37722</v>
      </c>
      <c r="I695">
        <v>116</v>
      </c>
      <c r="J695" s="2">
        <v>0</v>
      </c>
      <c r="K695" s="2" t="str">
        <f t="shared" si="42"/>
        <v>Corporate</v>
      </c>
      <c r="L695" t="s">
        <v>28</v>
      </c>
      <c r="M695" t="s">
        <v>78</v>
      </c>
      <c r="N695" s="5">
        <v>158.077504</v>
      </c>
      <c r="O695" s="2">
        <v>35158.077504000001</v>
      </c>
      <c r="P695" t="str">
        <f t="shared" si="43"/>
        <v>2 puertas</v>
      </c>
      <c r="Q695" s="5">
        <f t="shared" si="44"/>
        <v>-35158.077504000001</v>
      </c>
    </row>
    <row r="696" spans="1:17" x14ac:dyDescent="0.35">
      <c r="A696" t="s">
        <v>735</v>
      </c>
      <c r="B696" t="s">
        <v>26</v>
      </c>
      <c r="C696" t="str">
        <f>IF(B696="Washington","WA",IF(B696="Arizona","AR",IF(B696="Nevada","NV",IF(B696="Cali","CA",IF(B696="California","CA",IF(B696="Oregon","0R",B696))))))</f>
        <v>CA</v>
      </c>
      <c r="D696" t="str">
        <f t="shared" si="41"/>
        <v>F</v>
      </c>
      <c r="E696" t="s">
        <v>20</v>
      </c>
      <c r="F696" t="s">
        <v>21</v>
      </c>
      <c r="G696" s="4">
        <v>411858.86</v>
      </c>
      <c r="H696">
        <v>69379</v>
      </c>
      <c r="I696">
        <v>103</v>
      </c>
      <c r="J696" s="2">
        <v>0</v>
      </c>
      <c r="K696" s="2" t="str">
        <f t="shared" si="42"/>
        <v xml:space="preserve">Personal </v>
      </c>
      <c r="L696" t="s">
        <v>16</v>
      </c>
      <c r="M696" t="s">
        <v>24</v>
      </c>
      <c r="N696" s="5">
        <v>494.4</v>
      </c>
      <c r="O696" s="2">
        <v>35494.400000000001</v>
      </c>
      <c r="P696" t="str">
        <f t="shared" si="43"/>
        <v>2 puertas</v>
      </c>
      <c r="Q696" s="5">
        <f t="shared" si="44"/>
        <v>-35494.400000000001</v>
      </c>
    </row>
    <row r="697" spans="1:17" x14ac:dyDescent="0.35">
      <c r="A697" t="s">
        <v>736</v>
      </c>
      <c r="B697" t="s">
        <v>33</v>
      </c>
      <c r="C697" t="str">
        <f>IF(B697="Washington","WA",IF(B697="Arizona","AR",IF(B697="Nevada","NV",IF(B697="Cali","CA",IF(B697="California","CA",IF(B697="Oregon","0R",B697))))))</f>
        <v>0R</v>
      </c>
      <c r="D697" t="str">
        <f t="shared" si="41"/>
        <v>M</v>
      </c>
      <c r="E697" t="s">
        <v>27</v>
      </c>
      <c r="F697" t="s">
        <v>31</v>
      </c>
      <c r="G697" s="4">
        <v>1215732.99</v>
      </c>
      <c r="H697">
        <v>57449</v>
      </c>
      <c r="I697">
        <v>103</v>
      </c>
      <c r="J697" s="2">
        <v>0</v>
      </c>
      <c r="K697" s="2" t="str">
        <f t="shared" si="42"/>
        <v xml:space="preserve">Personal </v>
      </c>
      <c r="L697" t="s">
        <v>16</v>
      </c>
      <c r="M697" t="s">
        <v>17</v>
      </c>
      <c r="N697" s="5">
        <v>494.4</v>
      </c>
      <c r="O697" s="2">
        <v>35494.400000000001</v>
      </c>
      <c r="P697" t="str">
        <f t="shared" si="43"/>
        <v>2 puertas</v>
      </c>
      <c r="Q697" s="5">
        <f t="shared" si="44"/>
        <v>-35494.400000000001</v>
      </c>
    </row>
    <row r="698" spans="1:17" x14ac:dyDescent="0.35">
      <c r="A698" t="s">
        <v>737</v>
      </c>
      <c r="B698" t="s">
        <v>19</v>
      </c>
      <c r="C698" t="str">
        <f>IF(B698="Washington","WA",IF(B698="Arizona","AR",IF(B698="Nevada","NV",IF(B698="Cali","CA",IF(B698="California","CA",IF(B698="Oregon","0R",B698))))))</f>
        <v>AR</v>
      </c>
      <c r="D698" t="str">
        <f t="shared" si="41"/>
        <v>M</v>
      </c>
      <c r="E698" t="s">
        <v>27</v>
      </c>
      <c r="F698" t="s">
        <v>21</v>
      </c>
      <c r="G698" s="4">
        <v>515281.96</v>
      </c>
      <c r="H698">
        <v>0</v>
      </c>
      <c r="I698">
        <v>68</v>
      </c>
      <c r="J698" s="2">
        <v>0</v>
      </c>
      <c r="K698" s="2" t="str">
        <f t="shared" si="42"/>
        <v>Corporate</v>
      </c>
      <c r="L698" t="s">
        <v>28</v>
      </c>
      <c r="M698" t="s">
        <v>17</v>
      </c>
      <c r="N698" s="5">
        <v>326.39999999999998</v>
      </c>
      <c r="O698" s="2">
        <v>35326.400000000001</v>
      </c>
      <c r="P698" t="str">
        <f t="shared" si="43"/>
        <v>2 puertas</v>
      </c>
      <c r="Q698" s="5">
        <f t="shared" si="44"/>
        <v>-35326.400000000001</v>
      </c>
    </row>
    <row r="699" spans="1:17" x14ac:dyDescent="0.35">
      <c r="A699" t="s">
        <v>738</v>
      </c>
      <c r="B699" t="s">
        <v>23</v>
      </c>
      <c r="C699" t="str">
        <f>IF(B699="Washington","WA",IF(B699="Arizona","AR",IF(B699="Nevada","NV",IF(B699="Cali","CA",IF(B699="California","CA",IF(B699="Oregon","0R",B699))))))</f>
        <v>NV</v>
      </c>
      <c r="D699" t="str">
        <f t="shared" si="41"/>
        <v>M</v>
      </c>
      <c r="E699" t="s">
        <v>27</v>
      </c>
      <c r="F699" t="s">
        <v>35</v>
      </c>
      <c r="G699" s="4">
        <v>651297.65</v>
      </c>
      <c r="H699">
        <v>0</v>
      </c>
      <c r="I699">
        <v>93</v>
      </c>
      <c r="J699" s="2">
        <v>0</v>
      </c>
      <c r="K699" s="2" t="str">
        <f t="shared" si="42"/>
        <v xml:space="preserve">Personal </v>
      </c>
      <c r="L699" t="s">
        <v>16</v>
      </c>
      <c r="M699" t="s">
        <v>24</v>
      </c>
      <c r="N699" s="5">
        <v>669.6</v>
      </c>
      <c r="O699" s="2">
        <v>35669.599999999999</v>
      </c>
      <c r="P699" t="str">
        <f t="shared" si="43"/>
        <v>2 puertas</v>
      </c>
      <c r="Q699" s="5">
        <f t="shared" si="44"/>
        <v>-35669.599999999999</v>
      </c>
    </row>
    <row r="700" spans="1:17" x14ac:dyDescent="0.35">
      <c r="A700" t="s">
        <v>739</v>
      </c>
      <c r="B700" t="s">
        <v>19</v>
      </c>
      <c r="C700" t="str">
        <f>IF(B700="Washington","WA",IF(B700="Arizona","AR",IF(B700="Nevada","NV",IF(B700="Cali","CA",IF(B700="California","CA",IF(B700="Oregon","0R",B700))))))</f>
        <v>AR</v>
      </c>
      <c r="D700" t="str">
        <f t="shared" si="41"/>
        <v>F</v>
      </c>
      <c r="E700" t="s">
        <v>20</v>
      </c>
      <c r="F700" t="s">
        <v>21</v>
      </c>
      <c r="G700" s="4">
        <v>2778969.24</v>
      </c>
      <c r="H700">
        <v>33806</v>
      </c>
      <c r="I700">
        <v>89</v>
      </c>
      <c r="J700" s="2">
        <v>0</v>
      </c>
      <c r="K700" s="2" t="str">
        <f t="shared" si="42"/>
        <v>Corporate</v>
      </c>
      <c r="L700" t="s">
        <v>28</v>
      </c>
      <c r="M700" t="s">
        <v>17</v>
      </c>
      <c r="N700" s="5">
        <v>395.729716</v>
      </c>
      <c r="O700" s="2">
        <v>35395.729716000002</v>
      </c>
      <c r="P700" t="str">
        <f t="shared" si="43"/>
        <v>2 puertas</v>
      </c>
      <c r="Q700" s="5">
        <f t="shared" si="44"/>
        <v>-35395.729716000002</v>
      </c>
    </row>
    <row r="701" spans="1:17" x14ac:dyDescent="0.35">
      <c r="A701" t="s">
        <v>740</v>
      </c>
      <c r="B701" t="s">
        <v>13</v>
      </c>
      <c r="C701" t="str">
        <f>IF(B701="Washington","WA",IF(B701="Arizona","AR",IF(B701="Nevada","NV",IF(B701="Cali","CA",IF(B701="California","CA",IF(B701="Oregon","0R",B701))))))</f>
        <v>WA</v>
      </c>
      <c r="D701" t="str">
        <f t="shared" si="41"/>
        <v>F</v>
      </c>
      <c r="E701" t="s">
        <v>20</v>
      </c>
      <c r="F701" t="s">
        <v>35</v>
      </c>
      <c r="G701" s="4">
        <v>266727</v>
      </c>
      <c r="H701">
        <v>94041</v>
      </c>
      <c r="I701">
        <v>66</v>
      </c>
      <c r="J701" s="2">
        <v>0</v>
      </c>
      <c r="K701" s="2" t="str">
        <f t="shared" si="42"/>
        <v xml:space="preserve">Personal </v>
      </c>
      <c r="L701" t="s">
        <v>16</v>
      </c>
      <c r="M701" t="s">
        <v>17</v>
      </c>
      <c r="N701" s="5">
        <v>159.756733</v>
      </c>
      <c r="O701" s="2">
        <v>35159.756733000002</v>
      </c>
      <c r="P701" t="str">
        <f t="shared" si="43"/>
        <v>2 puertas</v>
      </c>
      <c r="Q701" s="5">
        <f t="shared" si="44"/>
        <v>-35159.756733000002</v>
      </c>
    </row>
    <row r="702" spans="1:17" x14ac:dyDescent="0.35">
      <c r="A702" t="s">
        <v>741</v>
      </c>
      <c r="B702" t="s">
        <v>33</v>
      </c>
      <c r="C702" t="str">
        <f>IF(B702="Washington","WA",IF(B702="Arizona","AR",IF(B702="Nevada","NV",IF(B702="Cali","CA",IF(B702="California","CA",IF(B702="Oregon","0R",B702))))))</f>
        <v>0R</v>
      </c>
      <c r="D702" t="str">
        <f t="shared" si="41"/>
        <v>F</v>
      </c>
      <c r="E702" t="s">
        <v>20</v>
      </c>
      <c r="F702" t="s">
        <v>35</v>
      </c>
      <c r="G702" s="4">
        <v>1092840.71</v>
      </c>
      <c r="H702">
        <v>74965</v>
      </c>
      <c r="I702">
        <v>90</v>
      </c>
      <c r="J702" s="2">
        <v>0</v>
      </c>
      <c r="K702" s="2" t="str">
        <f t="shared" si="42"/>
        <v xml:space="preserve">Personal </v>
      </c>
      <c r="L702" t="s">
        <v>16</v>
      </c>
      <c r="M702" t="s">
        <v>17</v>
      </c>
      <c r="N702" s="5">
        <v>58.557552000000001</v>
      </c>
      <c r="O702" s="2">
        <v>35058.557551999998</v>
      </c>
      <c r="P702" t="str">
        <f t="shared" si="43"/>
        <v>2 puertas</v>
      </c>
      <c r="Q702" s="5">
        <f t="shared" si="44"/>
        <v>-35058.557551999998</v>
      </c>
    </row>
    <row r="703" spans="1:17" x14ac:dyDescent="0.35">
      <c r="A703" t="s">
        <v>742</v>
      </c>
      <c r="B703" t="s">
        <v>19</v>
      </c>
      <c r="C703" t="str">
        <f>IF(B703="Washington","WA",IF(B703="Arizona","AR",IF(B703="Nevada","NV",IF(B703="Cali","CA",IF(B703="California","CA",IF(B703="Oregon","0R",B703))))))</f>
        <v>AR</v>
      </c>
      <c r="D703" t="str">
        <f t="shared" si="41"/>
        <v>F</v>
      </c>
      <c r="E703" t="s">
        <v>20</v>
      </c>
      <c r="F703" t="s">
        <v>31</v>
      </c>
      <c r="G703" s="4">
        <v>761538.13</v>
      </c>
      <c r="H703">
        <v>34095</v>
      </c>
      <c r="I703">
        <v>63</v>
      </c>
      <c r="J703" s="2">
        <v>0</v>
      </c>
      <c r="K703" s="2" t="str">
        <f t="shared" si="42"/>
        <v xml:space="preserve">Personal </v>
      </c>
      <c r="L703" t="s">
        <v>16</v>
      </c>
      <c r="M703" t="s">
        <v>24</v>
      </c>
      <c r="N703" s="5">
        <v>302.39999999999998</v>
      </c>
      <c r="O703" s="2">
        <v>35302.400000000001</v>
      </c>
      <c r="P703" t="str">
        <f t="shared" si="43"/>
        <v>2 puertas</v>
      </c>
      <c r="Q703" s="5">
        <f t="shared" si="44"/>
        <v>-35302.400000000001</v>
      </c>
    </row>
    <row r="704" spans="1:17" x14ac:dyDescent="0.35">
      <c r="A704" t="s">
        <v>743</v>
      </c>
      <c r="B704" t="s">
        <v>26</v>
      </c>
      <c r="C704" t="str">
        <f>IF(B704="Washington","WA",IF(B704="Arizona","AR",IF(B704="Nevada","NV",IF(B704="Cali","CA",IF(B704="California","CA",IF(B704="Oregon","0R",B704))))))</f>
        <v>CA</v>
      </c>
      <c r="D704" t="str">
        <f t="shared" si="41"/>
        <v>F</v>
      </c>
      <c r="E704" t="s">
        <v>20</v>
      </c>
      <c r="F704" t="s">
        <v>35</v>
      </c>
      <c r="G704" s="4">
        <v>200435.07</v>
      </c>
      <c r="H704">
        <v>0</v>
      </c>
      <c r="I704">
        <v>66</v>
      </c>
      <c r="J704" s="2">
        <v>36617</v>
      </c>
      <c r="K704" s="2" t="str">
        <f t="shared" si="42"/>
        <v xml:space="preserve">Personal </v>
      </c>
      <c r="L704" t="s">
        <v>16</v>
      </c>
      <c r="M704" t="s">
        <v>17</v>
      </c>
      <c r="N704" s="5">
        <v>316.8</v>
      </c>
      <c r="O704" s="2">
        <v>35316.800000000003</v>
      </c>
      <c r="P704" t="str">
        <f t="shared" si="43"/>
        <v>2 puertas</v>
      </c>
      <c r="Q704" s="5">
        <f t="shared" si="44"/>
        <v>-35316.800000000003</v>
      </c>
    </row>
    <row r="705" spans="1:17" x14ac:dyDescent="0.35">
      <c r="A705" t="s">
        <v>744</v>
      </c>
      <c r="B705" t="s">
        <v>26</v>
      </c>
      <c r="C705" t="str">
        <f>IF(B705="Washington","WA",IF(B705="Arizona","AR",IF(B705="Nevada","NV",IF(B705="Cali","CA",IF(B705="California","CA",IF(B705="Oregon","0R",B705))))))</f>
        <v>CA</v>
      </c>
      <c r="D705" t="str">
        <f t="shared" si="41"/>
        <v>M</v>
      </c>
      <c r="E705" t="s">
        <v>27</v>
      </c>
      <c r="F705" t="s">
        <v>35</v>
      </c>
      <c r="G705" s="4">
        <v>243468.12</v>
      </c>
      <c r="H705">
        <v>96045</v>
      </c>
      <c r="I705">
        <v>61</v>
      </c>
      <c r="J705" s="2">
        <v>0</v>
      </c>
      <c r="K705" s="2" t="str">
        <f t="shared" si="42"/>
        <v>Corporate</v>
      </c>
      <c r="L705" t="s">
        <v>28</v>
      </c>
      <c r="M705" t="s">
        <v>17</v>
      </c>
      <c r="N705" s="5">
        <v>8.5829710000000006</v>
      </c>
      <c r="O705" s="2">
        <v>35008.582971000003</v>
      </c>
      <c r="P705" t="str">
        <f t="shared" si="43"/>
        <v>2 puertas</v>
      </c>
      <c r="Q705" s="5">
        <f t="shared" si="44"/>
        <v>-35008.582971000003</v>
      </c>
    </row>
    <row r="706" spans="1:17" x14ac:dyDescent="0.35">
      <c r="A706" t="s">
        <v>745</v>
      </c>
      <c r="B706" t="s">
        <v>23</v>
      </c>
      <c r="C706" t="str">
        <f>IF(B706="Washington","WA",IF(B706="Arizona","AR",IF(B706="Nevada","NV",IF(B706="Cali","CA",IF(B706="California","CA",IF(B706="Oregon","0R",B706))))))</f>
        <v>NV</v>
      </c>
      <c r="D706" t="str">
        <f t="shared" si="41"/>
        <v>F</v>
      </c>
      <c r="E706" t="s">
        <v>20</v>
      </c>
      <c r="F706" t="s">
        <v>21</v>
      </c>
      <c r="G706" s="4">
        <v>1419536.03</v>
      </c>
      <c r="H706">
        <v>86355</v>
      </c>
      <c r="I706">
        <v>118</v>
      </c>
      <c r="J706" s="2">
        <v>0</v>
      </c>
      <c r="K706" s="2" t="str">
        <f t="shared" si="42"/>
        <v xml:space="preserve">Personal </v>
      </c>
      <c r="L706" t="s">
        <v>16</v>
      </c>
      <c r="M706" t="s">
        <v>78</v>
      </c>
      <c r="N706" s="5">
        <v>285.41847300000001</v>
      </c>
      <c r="O706" s="2">
        <v>35285.418472999998</v>
      </c>
      <c r="P706" t="str">
        <f t="shared" si="43"/>
        <v>2 puertas</v>
      </c>
      <c r="Q706" s="5">
        <f t="shared" si="44"/>
        <v>-35285.418472999998</v>
      </c>
    </row>
    <row r="707" spans="1:17" x14ac:dyDescent="0.35">
      <c r="A707" t="s">
        <v>746</v>
      </c>
      <c r="B707" t="s">
        <v>26</v>
      </c>
      <c r="C707" t="str">
        <f>IF(B707="Washington","WA",IF(B707="Arizona","AR",IF(B707="Nevada","NV",IF(B707="Cali","CA",IF(B707="California","CA",IF(B707="Oregon","0R",B707))))))</f>
        <v>CA</v>
      </c>
      <c r="D707" t="str">
        <f t="shared" ref="D707:D770" si="45">IF(E707="female","F",IF(E707="Femal","F",IF(E707="Male","M",E707)))</f>
        <v>F</v>
      </c>
      <c r="E707" t="s">
        <v>20</v>
      </c>
      <c r="F707" t="s">
        <v>31</v>
      </c>
      <c r="G707" s="4">
        <v>942768.49</v>
      </c>
      <c r="H707">
        <v>27824</v>
      </c>
      <c r="I707">
        <v>118</v>
      </c>
      <c r="J707" s="2">
        <v>0</v>
      </c>
      <c r="K707" s="2" t="str">
        <f t="shared" ref="K707:K770" si="46">LEFT(L707,9)</f>
        <v xml:space="preserve">Personal </v>
      </c>
      <c r="L707" t="s">
        <v>16</v>
      </c>
      <c r="M707" t="s">
        <v>29</v>
      </c>
      <c r="N707" s="5">
        <v>566.4</v>
      </c>
      <c r="O707" s="2">
        <v>35566.400000000001</v>
      </c>
      <c r="P707" t="str">
        <f t="shared" ref="P707:P770" si="47">IF(M707="SUV","4 puertas",IF(M707="Luxury SUV","4 puertas","2 puertas"))</f>
        <v>4 puertas</v>
      </c>
      <c r="Q707" s="5">
        <f t="shared" ref="Q707:Q770" si="48">U709-O707</f>
        <v>-35566.400000000001</v>
      </c>
    </row>
    <row r="708" spans="1:17" x14ac:dyDescent="0.35">
      <c r="A708" t="s">
        <v>747</v>
      </c>
      <c r="B708" t="s">
        <v>26</v>
      </c>
      <c r="C708" t="str">
        <f>IF(B708="Washington","WA",IF(B708="Arizona","AR",IF(B708="Nevada","NV",IF(B708="Cali","CA",IF(B708="California","CA",IF(B708="Oregon","0R",B708))))))</f>
        <v>CA</v>
      </c>
      <c r="D708" t="str">
        <f t="shared" si="45"/>
        <v>M</v>
      </c>
      <c r="E708" t="s">
        <v>27</v>
      </c>
      <c r="F708" t="s">
        <v>31</v>
      </c>
      <c r="G708" s="4">
        <v>1198242.0900000001</v>
      </c>
      <c r="H708">
        <v>42995</v>
      </c>
      <c r="I708">
        <v>101</v>
      </c>
      <c r="J708" s="2">
        <v>0</v>
      </c>
      <c r="K708" s="2" t="str">
        <f t="shared" si="46"/>
        <v xml:space="preserve">Personal </v>
      </c>
      <c r="L708" t="s">
        <v>16</v>
      </c>
      <c r="M708" t="s">
        <v>29</v>
      </c>
      <c r="N708" s="5">
        <v>410.50831599999998</v>
      </c>
      <c r="O708" s="2">
        <v>35410.508315999999</v>
      </c>
      <c r="P708" t="str">
        <f t="shared" si="47"/>
        <v>4 puertas</v>
      </c>
      <c r="Q708" s="5">
        <f t="shared" si="48"/>
        <v>-35410.508315999999</v>
      </c>
    </row>
    <row r="709" spans="1:17" x14ac:dyDescent="0.35">
      <c r="A709" t="s">
        <v>748</v>
      </c>
      <c r="B709" t="s">
        <v>33</v>
      </c>
      <c r="C709" t="str">
        <f>IF(B709="Washington","WA",IF(B709="Arizona","AR",IF(B709="Nevada","NV",IF(B709="Cali","CA",IF(B709="California","CA",IF(B709="Oregon","0R",B709))))))</f>
        <v>0R</v>
      </c>
      <c r="D709" t="str">
        <f t="shared" si="45"/>
        <v>F</v>
      </c>
      <c r="E709" t="s">
        <v>20</v>
      </c>
      <c r="F709" t="s">
        <v>31</v>
      </c>
      <c r="G709" s="4">
        <v>310278.95</v>
      </c>
      <c r="H709">
        <v>21235</v>
      </c>
      <c r="I709">
        <v>79</v>
      </c>
      <c r="J709" s="2">
        <v>0</v>
      </c>
      <c r="K709" s="2" t="str">
        <f t="shared" si="46"/>
        <v xml:space="preserve">Personal </v>
      </c>
      <c r="L709" t="s">
        <v>16</v>
      </c>
      <c r="M709" t="s">
        <v>24</v>
      </c>
      <c r="N709" s="5">
        <v>244.23134999999999</v>
      </c>
      <c r="O709" s="2">
        <v>35244.231350000002</v>
      </c>
      <c r="P709" t="str">
        <f t="shared" si="47"/>
        <v>2 puertas</v>
      </c>
      <c r="Q709" s="5">
        <f t="shared" si="48"/>
        <v>-35244.231350000002</v>
      </c>
    </row>
    <row r="710" spans="1:17" x14ac:dyDescent="0.35">
      <c r="A710" t="s">
        <v>749</v>
      </c>
      <c r="B710" t="s">
        <v>26</v>
      </c>
      <c r="C710" t="str">
        <f>IF(B710="Washington","WA",IF(B710="Arizona","AR",IF(B710="Nevada","NV",IF(B710="Cali","CA",IF(B710="California","CA",IF(B710="Oregon","0R",B710))))))</f>
        <v>CA</v>
      </c>
      <c r="D710" t="str">
        <f t="shared" si="45"/>
        <v>M</v>
      </c>
      <c r="E710" t="s">
        <v>27</v>
      </c>
      <c r="F710" t="s">
        <v>31</v>
      </c>
      <c r="G710" s="4">
        <v>422263.12</v>
      </c>
      <c r="H710">
        <v>74585</v>
      </c>
      <c r="I710">
        <v>106</v>
      </c>
      <c r="J710" s="2">
        <v>0</v>
      </c>
      <c r="K710" s="2" t="str">
        <f t="shared" si="46"/>
        <v xml:space="preserve">Personal </v>
      </c>
      <c r="L710" t="s">
        <v>16</v>
      </c>
      <c r="M710" t="s">
        <v>29</v>
      </c>
      <c r="N710" s="5">
        <v>218.59806499999999</v>
      </c>
      <c r="O710" s="2">
        <v>35218.598064999998</v>
      </c>
      <c r="P710" t="str">
        <f t="shared" si="47"/>
        <v>4 puertas</v>
      </c>
      <c r="Q710" s="5">
        <f t="shared" si="48"/>
        <v>-35218.598064999998</v>
      </c>
    </row>
    <row r="711" spans="1:17" x14ac:dyDescent="0.35">
      <c r="A711" t="s">
        <v>750</v>
      </c>
      <c r="B711" t="s">
        <v>33</v>
      </c>
      <c r="C711" t="str">
        <f>IF(B711="Washington","WA",IF(B711="Arizona","AR",IF(B711="Nevada","NV",IF(B711="Cali","CA",IF(B711="California","CA",IF(B711="Oregon","0R",B711))))))</f>
        <v>0R</v>
      </c>
      <c r="D711" t="str">
        <f t="shared" si="45"/>
        <v>M</v>
      </c>
      <c r="E711" t="s">
        <v>27</v>
      </c>
      <c r="F711" t="s">
        <v>21</v>
      </c>
      <c r="G711" s="4">
        <v>402381.44</v>
      </c>
      <c r="H711">
        <v>41833</v>
      </c>
      <c r="I711">
        <v>103</v>
      </c>
      <c r="J711" s="2">
        <v>0</v>
      </c>
      <c r="K711" s="2" t="str">
        <f t="shared" si="46"/>
        <v xml:space="preserve">Personal </v>
      </c>
      <c r="L711" t="s">
        <v>16</v>
      </c>
      <c r="M711" t="s">
        <v>17</v>
      </c>
      <c r="N711" s="5">
        <v>643.82671600000003</v>
      </c>
      <c r="O711" s="2">
        <v>35643.826716000003</v>
      </c>
      <c r="P711" t="str">
        <f t="shared" si="47"/>
        <v>2 puertas</v>
      </c>
      <c r="Q711" s="5">
        <f t="shared" si="48"/>
        <v>-35643.826716000003</v>
      </c>
    </row>
    <row r="712" spans="1:17" x14ac:dyDescent="0.35">
      <c r="A712" t="s">
        <v>751</v>
      </c>
      <c r="B712" t="s">
        <v>26</v>
      </c>
      <c r="C712" t="str">
        <f>IF(B712="Washington","WA",IF(B712="Arizona","AR",IF(B712="Nevada","NV",IF(B712="Cali","CA",IF(B712="California","CA",IF(B712="Oregon","0R",B712))))))</f>
        <v>CA</v>
      </c>
      <c r="D712" t="str">
        <f t="shared" si="45"/>
        <v>F</v>
      </c>
      <c r="E712" t="s">
        <v>20</v>
      </c>
      <c r="F712" t="s">
        <v>35</v>
      </c>
      <c r="G712" s="4">
        <v>529715.18000000005</v>
      </c>
      <c r="H712">
        <v>23908</v>
      </c>
      <c r="I712">
        <v>70</v>
      </c>
      <c r="J712" s="2">
        <v>0</v>
      </c>
      <c r="K712" s="2" t="str">
        <f t="shared" si="46"/>
        <v xml:space="preserve">Personal </v>
      </c>
      <c r="L712" t="s">
        <v>16</v>
      </c>
      <c r="M712" t="s">
        <v>17</v>
      </c>
      <c r="N712" s="5">
        <v>336</v>
      </c>
      <c r="O712" s="2">
        <v>35336</v>
      </c>
      <c r="P712" t="str">
        <f t="shared" si="47"/>
        <v>2 puertas</v>
      </c>
      <c r="Q712" s="5">
        <f t="shared" si="48"/>
        <v>-35336</v>
      </c>
    </row>
    <row r="713" spans="1:17" x14ac:dyDescent="0.35">
      <c r="A713" t="s">
        <v>752</v>
      </c>
      <c r="B713" t="s">
        <v>33</v>
      </c>
      <c r="C713" t="str">
        <f>IF(B713="Washington","WA",IF(B713="Arizona","AR",IF(B713="Nevada","NV",IF(B713="Cali","CA",IF(B713="California","CA",IF(B713="Oregon","0R",B713))))))</f>
        <v>0R</v>
      </c>
      <c r="D713" t="str">
        <f t="shared" si="45"/>
        <v>M</v>
      </c>
      <c r="E713" t="s">
        <v>27</v>
      </c>
      <c r="F713" t="s">
        <v>21</v>
      </c>
      <c r="G713" s="4">
        <v>2142363.7200000002</v>
      </c>
      <c r="H713">
        <v>0</v>
      </c>
      <c r="I713">
        <v>65</v>
      </c>
      <c r="J713" s="2">
        <v>0</v>
      </c>
      <c r="K713" s="2" t="str">
        <f t="shared" si="46"/>
        <v xml:space="preserve">Personal </v>
      </c>
      <c r="L713" t="s">
        <v>16</v>
      </c>
      <c r="M713" t="s">
        <v>24</v>
      </c>
      <c r="N713" s="5">
        <v>312</v>
      </c>
      <c r="O713" s="2">
        <v>35312</v>
      </c>
      <c r="P713" t="str">
        <f t="shared" si="47"/>
        <v>2 puertas</v>
      </c>
      <c r="Q713" s="5">
        <f t="shared" si="48"/>
        <v>-35312</v>
      </c>
    </row>
    <row r="714" spans="1:17" x14ac:dyDescent="0.35">
      <c r="A714" t="s">
        <v>753</v>
      </c>
      <c r="B714" t="s">
        <v>19</v>
      </c>
      <c r="C714" t="str">
        <f>IF(B714="Washington","WA",IF(B714="Arizona","AR",IF(B714="Nevada","NV",IF(B714="Cali","CA",IF(B714="California","CA",IF(B714="Oregon","0R",B714))))))</f>
        <v>AR</v>
      </c>
      <c r="D714" t="str">
        <f t="shared" si="45"/>
        <v>M</v>
      </c>
      <c r="E714" t="s">
        <v>27</v>
      </c>
      <c r="F714" t="s">
        <v>21</v>
      </c>
      <c r="G714" s="4">
        <v>441620.62</v>
      </c>
      <c r="H714">
        <v>61953</v>
      </c>
      <c r="I714">
        <v>113</v>
      </c>
      <c r="J714" s="2">
        <v>0</v>
      </c>
      <c r="K714" s="2" t="str">
        <f t="shared" si="46"/>
        <v xml:space="preserve">Personal </v>
      </c>
      <c r="L714" t="s">
        <v>16</v>
      </c>
      <c r="M714" t="s">
        <v>29</v>
      </c>
      <c r="N714" s="5">
        <v>497.04729700000001</v>
      </c>
      <c r="O714" s="2">
        <v>35497.047296999997</v>
      </c>
      <c r="P714" t="str">
        <f t="shared" si="47"/>
        <v>4 puertas</v>
      </c>
      <c r="Q714" s="5">
        <f t="shared" si="48"/>
        <v>-35497.047296999997</v>
      </c>
    </row>
    <row r="715" spans="1:17" x14ac:dyDescent="0.35">
      <c r="A715" t="s">
        <v>754</v>
      </c>
      <c r="B715" t="s">
        <v>26</v>
      </c>
      <c r="C715" t="str">
        <f>IF(B715="Washington","WA",IF(B715="Arizona","AR",IF(B715="Nevada","NV",IF(B715="Cali","CA",IF(B715="California","CA",IF(B715="Oregon","0R",B715))))))</f>
        <v>CA</v>
      </c>
      <c r="D715" t="str">
        <f t="shared" si="45"/>
        <v>M</v>
      </c>
      <c r="E715" t="s">
        <v>27</v>
      </c>
      <c r="F715" t="s">
        <v>21</v>
      </c>
      <c r="G715" s="4">
        <v>463903.52</v>
      </c>
      <c r="H715">
        <v>0</v>
      </c>
      <c r="I715">
        <v>142</v>
      </c>
      <c r="J715" s="2">
        <v>0</v>
      </c>
      <c r="K715" s="2" t="str">
        <f t="shared" si="46"/>
        <v>Corporate</v>
      </c>
      <c r="L715" t="s">
        <v>28</v>
      </c>
      <c r="M715" t="s">
        <v>29</v>
      </c>
      <c r="N715" s="5">
        <v>1022.4</v>
      </c>
      <c r="O715" s="2">
        <v>36022.400000000001</v>
      </c>
      <c r="P715" t="str">
        <f t="shared" si="47"/>
        <v>4 puertas</v>
      </c>
      <c r="Q715" s="5">
        <f t="shared" si="48"/>
        <v>-36022.400000000001</v>
      </c>
    </row>
    <row r="716" spans="1:17" x14ac:dyDescent="0.35">
      <c r="A716" t="s">
        <v>755</v>
      </c>
      <c r="B716" t="s">
        <v>23</v>
      </c>
      <c r="C716" t="str">
        <f>IF(B716="Washington","WA",IF(B716="Arizona","AR",IF(B716="Nevada","NV",IF(B716="Cali","CA",IF(B716="California","CA",IF(B716="Oregon","0R",B716))))))</f>
        <v>NV</v>
      </c>
      <c r="D716" t="str">
        <f t="shared" si="45"/>
        <v>M</v>
      </c>
      <c r="E716" t="s">
        <v>27</v>
      </c>
      <c r="F716" t="s">
        <v>21</v>
      </c>
      <c r="G716" s="4">
        <v>486354.46</v>
      </c>
      <c r="H716">
        <v>0</v>
      </c>
      <c r="I716">
        <v>137</v>
      </c>
      <c r="J716" s="2">
        <v>0</v>
      </c>
      <c r="K716" s="2" t="str">
        <f t="shared" si="46"/>
        <v xml:space="preserve">Personal </v>
      </c>
      <c r="L716" t="s">
        <v>16</v>
      </c>
      <c r="M716" t="s">
        <v>29</v>
      </c>
      <c r="N716" s="5">
        <v>657.6</v>
      </c>
      <c r="O716" s="2">
        <v>35657.599999999999</v>
      </c>
      <c r="P716" t="str">
        <f t="shared" si="47"/>
        <v>4 puertas</v>
      </c>
      <c r="Q716" s="5">
        <f t="shared" si="48"/>
        <v>-35657.599999999999</v>
      </c>
    </row>
    <row r="717" spans="1:17" x14ac:dyDescent="0.35">
      <c r="A717" t="s">
        <v>756</v>
      </c>
      <c r="B717" t="s">
        <v>19</v>
      </c>
      <c r="C717" t="str">
        <f>IF(B717="Washington","WA",IF(B717="Arizona","AR",IF(B717="Nevada","NV",IF(B717="Cali","CA",IF(B717="California","CA",IF(B717="Oregon","0R",B717))))))</f>
        <v>AR</v>
      </c>
      <c r="D717" t="str">
        <f t="shared" si="45"/>
        <v>F</v>
      </c>
      <c r="E717" t="s">
        <v>20</v>
      </c>
      <c r="F717" t="s">
        <v>21</v>
      </c>
      <c r="G717" s="4">
        <v>2583090.98</v>
      </c>
      <c r="H717">
        <v>73760</v>
      </c>
      <c r="I717">
        <v>107</v>
      </c>
      <c r="J717" s="2">
        <v>36526</v>
      </c>
      <c r="K717" s="2" t="str">
        <f t="shared" si="46"/>
        <v xml:space="preserve">Personal </v>
      </c>
      <c r="L717" t="s">
        <v>16</v>
      </c>
      <c r="M717" t="s">
        <v>78</v>
      </c>
      <c r="N717" s="5">
        <v>230.24577199999999</v>
      </c>
      <c r="O717" s="2">
        <v>35230.245772000002</v>
      </c>
      <c r="P717" t="str">
        <f t="shared" si="47"/>
        <v>2 puertas</v>
      </c>
      <c r="Q717" s="5">
        <f t="shared" si="48"/>
        <v>-35230.245772000002</v>
      </c>
    </row>
    <row r="718" spans="1:17" x14ac:dyDescent="0.35">
      <c r="A718" t="s">
        <v>757</v>
      </c>
      <c r="B718" t="s">
        <v>33</v>
      </c>
      <c r="C718" t="str">
        <f>IF(B718="Washington","WA",IF(B718="Arizona","AR",IF(B718="Nevada","NV",IF(B718="Cali","CA",IF(B718="California","CA",IF(B718="Oregon","0R",B718))))))</f>
        <v>0R</v>
      </c>
      <c r="D718" t="str">
        <f t="shared" si="45"/>
        <v>F</v>
      </c>
      <c r="E718" t="s">
        <v>20</v>
      </c>
      <c r="F718" t="s">
        <v>35</v>
      </c>
      <c r="G718" s="4">
        <v>297431.49</v>
      </c>
      <c r="H718">
        <v>23333</v>
      </c>
      <c r="I718">
        <v>74</v>
      </c>
      <c r="J718" s="2">
        <v>0</v>
      </c>
      <c r="K718" s="2" t="str">
        <f t="shared" si="46"/>
        <v>Corporate</v>
      </c>
      <c r="L718" t="s">
        <v>28</v>
      </c>
      <c r="M718" t="s">
        <v>17</v>
      </c>
      <c r="N718" s="5">
        <v>5.6227510000000001</v>
      </c>
      <c r="O718" s="2">
        <v>35005.622751000003</v>
      </c>
      <c r="P718" t="str">
        <f t="shared" si="47"/>
        <v>2 puertas</v>
      </c>
      <c r="Q718" s="5">
        <f t="shared" si="48"/>
        <v>-35005.622751000003</v>
      </c>
    </row>
    <row r="719" spans="1:17" x14ac:dyDescent="0.35">
      <c r="A719" t="s">
        <v>758</v>
      </c>
      <c r="B719" t="s">
        <v>26</v>
      </c>
      <c r="C719" t="str">
        <f>IF(B719="Washington","WA",IF(B719="Arizona","AR",IF(B719="Nevada","NV",IF(B719="Cali","CA",IF(B719="California","CA",IF(B719="Oregon","0R",B719))))))</f>
        <v>CA</v>
      </c>
      <c r="D719" t="str">
        <f t="shared" si="45"/>
        <v>M</v>
      </c>
      <c r="E719" t="s">
        <v>27</v>
      </c>
      <c r="F719" t="s">
        <v>35</v>
      </c>
      <c r="G719" s="4">
        <v>206445.88</v>
      </c>
      <c r="H719">
        <v>0</v>
      </c>
      <c r="I719">
        <v>61</v>
      </c>
      <c r="J719" s="2">
        <v>0</v>
      </c>
      <c r="K719" s="2" t="str">
        <f t="shared" si="46"/>
        <v xml:space="preserve">Personal </v>
      </c>
      <c r="L719" t="s">
        <v>16</v>
      </c>
      <c r="M719" t="s">
        <v>17</v>
      </c>
      <c r="N719" s="5">
        <v>292.8</v>
      </c>
      <c r="O719" s="2">
        <v>35292.800000000003</v>
      </c>
      <c r="P719" t="str">
        <f t="shared" si="47"/>
        <v>2 puertas</v>
      </c>
      <c r="Q719" s="5">
        <f t="shared" si="48"/>
        <v>-35292.800000000003</v>
      </c>
    </row>
    <row r="720" spans="1:17" x14ac:dyDescent="0.35">
      <c r="A720" t="s">
        <v>759</v>
      </c>
      <c r="B720" t="s">
        <v>19</v>
      </c>
      <c r="C720" t="str">
        <f>IF(B720="Washington","WA",IF(B720="Arizona","AR",IF(B720="Nevada","NV",IF(B720="Cali","CA",IF(B720="California","CA",IF(B720="Oregon","0R",B720))))))</f>
        <v>AR</v>
      </c>
      <c r="D720" t="str">
        <f t="shared" si="45"/>
        <v>F</v>
      </c>
      <c r="E720" t="s">
        <v>20</v>
      </c>
      <c r="F720" t="s">
        <v>31</v>
      </c>
      <c r="G720" s="4">
        <v>1006460.83</v>
      </c>
      <c r="H720">
        <v>20440</v>
      </c>
      <c r="I720">
        <v>128</v>
      </c>
      <c r="J720" s="2">
        <v>36557</v>
      </c>
      <c r="K720" s="2" t="str">
        <f t="shared" si="46"/>
        <v>Corporate</v>
      </c>
      <c r="L720" t="s">
        <v>28</v>
      </c>
      <c r="M720" t="s">
        <v>78</v>
      </c>
      <c r="N720" s="5">
        <v>614.4</v>
      </c>
      <c r="O720" s="2">
        <v>35614.400000000001</v>
      </c>
      <c r="P720" t="str">
        <f t="shared" si="47"/>
        <v>2 puertas</v>
      </c>
      <c r="Q720" s="5">
        <f t="shared" si="48"/>
        <v>-35614.400000000001</v>
      </c>
    </row>
    <row r="721" spans="1:17" x14ac:dyDescent="0.35">
      <c r="A721" t="s">
        <v>760</v>
      </c>
      <c r="B721" t="s">
        <v>13</v>
      </c>
      <c r="C721" t="str">
        <f>IF(B721="Washington","WA",IF(B721="Arizona","AR",IF(B721="Nevada","NV",IF(B721="Cali","CA",IF(B721="California","CA",IF(B721="Oregon","0R",B721))))))</f>
        <v>WA</v>
      </c>
      <c r="D721" t="str">
        <f t="shared" si="45"/>
        <v>M</v>
      </c>
      <c r="E721" t="s">
        <v>27</v>
      </c>
      <c r="F721" t="s">
        <v>15</v>
      </c>
      <c r="G721" s="4">
        <v>803240.19</v>
      </c>
      <c r="H721">
        <v>27658</v>
      </c>
      <c r="I721">
        <v>68</v>
      </c>
      <c r="J721" s="2">
        <v>0</v>
      </c>
      <c r="K721" s="2" t="str">
        <f t="shared" si="46"/>
        <v xml:space="preserve">Personal </v>
      </c>
      <c r="L721" t="s">
        <v>16</v>
      </c>
      <c r="M721" t="s">
        <v>17</v>
      </c>
      <c r="N721" s="5">
        <v>160.07525999999999</v>
      </c>
      <c r="O721" s="2">
        <v>35160.075259999998</v>
      </c>
      <c r="P721" t="str">
        <f t="shared" si="47"/>
        <v>2 puertas</v>
      </c>
      <c r="Q721" s="5">
        <f t="shared" si="48"/>
        <v>-35160.075259999998</v>
      </c>
    </row>
    <row r="722" spans="1:17" x14ac:dyDescent="0.35">
      <c r="A722" t="s">
        <v>761</v>
      </c>
      <c r="B722" t="s">
        <v>26</v>
      </c>
      <c r="C722" t="str">
        <f>IF(B722="Washington","WA",IF(B722="Arizona","AR",IF(B722="Nevada","NV",IF(B722="Cali","CA",IF(B722="California","CA",IF(B722="Oregon","0R",B722))))))</f>
        <v>CA</v>
      </c>
      <c r="D722" t="str">
        <f t="shared" si="45"/>
        <v>M</v>
      </c>
      <c r="E722" t="s">
        <v>27</v>
      </c>
      <c r="F722" t="s">
        <v>35</v>
      </c>
      <c r="G722" s="4">
        <v>548921.41</v>
      </c>
      <c r="H722">
        <v>50943</v>
      </c>
      <c r="I722">
        <v>139</v>
      </c>
      <c r="J722" s="2">
        <v>0</v>
      </c>
      <c r="K722" s="2" t="str">
        <f>LEFT(L722,8)</f>
        <v xml:space="preserve">Special </v>
      </c>
      <c r="L722" t="s">
        <v>39</v>
      </c>
      <c r="M722" t="s">
        <v>29</v>
      </c>
      <c r="N722" s="5">
        <v>667.2</v>
      </c>
      <c r="O722" s="2">
        <v>35667.199999999997</v>
      </c>
      <c r="P722" t="str">
        <f t="shared" si="47"/>
        <v>4 puertas</v>
      </c>
      <c r="Q722" s="5">
        <f t="shared" si="48"/>
        <v>-35667.199999999997</v>
      </c>
    </row>
    <row r="723" spans="1:17" x14ac:dyDescent="0.35">
      <c r="A723" t="s">
        <v>762</v>
      </c>
      <c r="B723" t="s">
        <v>26</v>
      </c>
      <c r="C723" t="str">
        <f>IF(B723="Washington","WA",IF(B723="Arizona","AR",IF(B723="Nevada","NV",IF(B723="Cali","CA",IF(B723="California","CA",IF(B723="Oregon","0R",B723))))))</f>
        <v>CA</v>
      </c>
      <c r="D723" t="str">
        <f t="shared" si="45"/>
        <v>M</v>
      </c>
      <c r="E723" t="s">
        <v>27</v>
      </c>
      <c r="F723" t="s">
        <v>21</v>
      </c>
      <c r="G723" s="4">
        <v>261275.67</v>
      </c>
      <c r="H723">
        <v>19003</v>
      </c>
      <c r="I723">
        <v>71</v>
      </c>
      <c r="J723" s="2">
        <v>0</v>
      </c>
      <c r="K723" s="2" t="str">
        <f t="shared" si="46"/>
        <v xml:space="preserve">Personal </v>
      </c>
      <c r="L723" t="s">
        <v>16</v>
      </c>
      <c r="M723" t="s">
        <v>24</v>
      </c>
      <c r="N723" s="5">
        <v>34.651305000000001</v>
      </c>
      <c r="O723" s="2">
        <v>35034.651304999999</v>
      </c>
      <c r="P723" t="str">
        <f t="shared" si="47"/>
        <v>2 puertas</v>
      </c>
      <c r="Q723" s="5">
        <f t="shared" si="48"/>
        <v>-35034.651304999999</v>
      </c>
    </row>
    <row r="724" spans="1:17" x14ac:dyDescent="0.35">
      <c r="A724" t="s">
        <v>763</v>
      </c>
      <c r="B724" t="s">
        <v>26</v>
      </c>
      <c r="C724" t="str">
        <f>IF(B724="Washington","WA",IF(B724="Arizona","AR",IF(B724="Nevada","NV",IF(B724="Cali","CA",IF(B724="California","CA",IF(B724="Oregon","0R",B724))))))</f>
        <v>CA</v>
      </c>
      <c r="D724" t="str">
        <f t="shared" si="45"/>
        <v>M</v>
      </c>
      <c r="E724" t="s">
        <v>27</v>
      </c>
      <c r="F724" t="s">
        <v>35</v>
      </c>
      <c r="G724" s="4">
        <v>857346.39</v>
      </c>
      <c r="H724">
        <v>46703</v>
      </c>
      <c r="I724">
        <v>108</v>
      </c>
      <c r="J724" s="2">
        <v>0</v>
      </c>
      <c r="K724" s="2" t="str">
        <f t="shared" si="46"/>
        <v xml:space="preserve">Personal </v>
      </c>
      <c r="L724" t="s">
        <v>16</v>
      </c>
      <c r="M724" t="s">
        <v>17</v>
      </c>
      <c r="N724" s="5">
        <v>678.10048700000004</v>
      </c>
      <c r="O724" s="2">
        <v>35678.100487000003</v>
      </c>
      <c r="P724" t="str">
        <f t="shared" si="47"/>
        <v>2 puertas</v>
      </c>
      <c r="Q724" s="5">
        <f t="shared" si="48"/>
        <v>-35678.100487000003</v>
      </c>
    </row>
    <row r="725" spans="1:17" x14ac:dyDescent="0.35">
      <c r="A725" t="s">
        <v>764</v>
      </c>
      <c r="B725" t="s">
        <v>26</v>
      </c>
      <c r="C725" t="str">
        <f>IF(B725="Washington","WA",IF(B725="Arizona","AR",IF(B725="Nevada","NV",IF(B725="Cali","CA",IF(B725="California","CA",IF(B725="Oregon","0R",B725))))))</f>
        <v>CA</v>
      </c>
      <c r="D725" t="str">
        <f t="shared" si="45"/>
        <v>M</v>
      </c>
      <c r="E725" t="s">
        <v>27</v>
      </c>
      <c r="F725" t="s">
        <v>21</v>
      </c>
      <c r="G725" s="4">
        <v>2412750.4</v>
      </c>
      <c r="H725">
        <v>14072</v>
      </c>
      <c r="I725">
        <v>71</v>
      </c>
      <c r="J725" s="2">
        <v>0</v>
      </c>
      <c r="K725" s="2" t="str">
        <f t="shared" si="46"/>
        <v xml:space="preserve">Personal </v>
      </c>
      <c r="L725" t="s">
        <v>16</v>
      </c>
      <c r="M725" t="s">
        <v>17</v>
      </c>
      <c r="N725" s="5">
        <v>511.2</v>
      </c>
      <c r="O725" s="2">
        <v>35511.199999999997</v>
      </c>
      <c r="P725" t="str">
        <f t="shared" si="47"/>
        <v>2 puertas</v>
      </c>
      <c r="Q725" s="5">
        <f t="shared" si="48"/>
        <v>-35511.199999999997</v>
      </c>
    </row>
    <row r="726" spans="1:17" x14ac:dyDescent="0.35">
      <c r="A726" t="s">
        <v>765</v>
      </c>
      <c r="B726" t="s">
        <v>33</v>
      </c>
      <c r="C726" t="str">
        <f>IF(B726="Washington","WA",IF(B726="Arizona","AR",IF(B726="Nevada","NV",IF(B726="Cali","CA",IF(B726="California","CA",IF(B726="Oregon","0R",B726))))))</f>
        <v>0R</v>
      </c>
      <c r="D726" t="str">
        <f t="shared" si="45"/>
        <v>M</v>
      </c>
      <c r="E726" t="s">
        <v>27</v>
      </c>
      <c r="F726" t="s">
        <v>35</v>
      </c>
      <c r="G726" s="4">
        <v>855038.66</v>
      </c>
      <c r="H726">
        <v>21733</v>
      </c>
      <c r="I726">
        <v>73</v>
      </c>
      <c r="J726" s="2">
        <v>0</v>
      </c>
      <c r="K726" s="2" t="str">
        <f t="shared" si="46"/>
        <v>Corporate</v>
      </c>
      <c r="L726" t="s">
        <v>28</v>
      </c>
      <c r="M726" t="s">
        <v>17</v>
      </c>
      <c r="N726" s="5">
        <v>525.6</v>
      </c>
      <c r="O726" s="2">
        <v>35525.599999999999</v>
      </c>
      <c r="P726" t="str">
        <f t="shared" si="47"/>
        <v>2 puertas</v>
      </c>
      <c r="Q726" s="5">
        <f t="shared" si="48"/>
        <v>-35525.599999999999</v>
      </c>
    </row>
    <row r="727" spans="1:17" x14ac:dyDescent="0.35">
      <c r="A727" t="s">
        <v>766</v>
      </c>
      <c r="B727" t="s">
        <v>19</v>
      </c>
      <c r="C727" t="str">
        <f>IF(B727="Washington","WA",IF(B727="Arizona","AR",IF(B727="Nevada","NV",IF(B727="Cali","CA",IF(B727="California","CA",IF(B727="Oregon","0R",B727))))))</f>
        <v>AR</v>
      </c>
      <c r="D727" t="str">
        <f t="shared" si="45"/>
        <v>M</v>
      </c>
      <c r="E727" t="s">
        <v>27</v>
      </c>
      <c r="F727" t="s">
        <v>21</v>
      </c>
      <c r="G727" s="4">
        <v>230864.8</v>
      </c>
      <c r="H727">
        <v>20811</v>
      </c>
      <c r="I727">
        <v>61</v>
      </c>
      <c r="J727" s="2">
        <v>0</v>
      </c>
      <c r="K727" s="2" t="str">
        <f t="shared" si="46"/>
        <v xml:space="preserve">Personal </v>
      </c>
      <c r="L727" t="s">
        <v>16</v>
      </c>
      <c r="M727" t="s">
        <v>17</v>
      </c>
      <c r="N727" s="5">
        <v>292.8</v>
      </c>
      <c r="O727" s="2">
        <v>35292.800000000003</v>
      </c>
      <c r="P727" t="str">
        <f t="shared" si="47"/>
        <v>2 puertas</v>
      </c>
      <c r="Q727" s="5">
        <f t="shared" si="48"/>
        <v>-35292.800000000003</v>
      </c>
    </row>
    <row r="728" spans="1:17" x14ac:dyDescent="0.35">
      <c r="A728" t="s">
        <v>767</v>
      </c>
      <c r="B728" t="s">
        <v>19</v>
      </c>
      <c r="C728" t="str">
        <f>IF(B728="Washington","WA",IF(B728="Arizona","AR",IF(B728="Nevada","NV",IF(B728="Cali","CA",IF(B728="California","CA",IF(B728="Oregon","0R",B728))))))</f>
        <v>AR</v>
      </c>
      <c r="D728" t="str">
        <f t="shared" si="45"/>
        <v>F</v>
      </c>
      <c r="E728" t="s">
        <v>20</v>
      </c>
      <c r="F728" t="s">
        <v>31</v>
      </c>
      <c r="G728" s="4">
        <v>425462.07</v>
      </c>
      <c r="H728">
        <v>11904</v>
      </c>
      <c r="I728">
        <v>61</v>
      </c>
      <c r="J728" s="2">
        <v>36557</v>
      </c>
      <c r="K728" s="2" t="str">
        <f t="shared" si="46"/>
        <v xml:space="preserve">Personal </v>
      </c>
      <c r="L728" t="s">
        <v>16</v>
      </c>
      <c r="M728" t="s">
        <v>24</v>
      </c>
      <c r="N728" s="5">
        <v>292.8</v>
      </c>
      <c r="O728" s="2">
        <v>35292.800000000003</v>
      </c>
      <c r="P728" t="str">
        <f t="shared" si="47"/>
        <v>2 puertas</v>
      </c>
      <c r="Q728" s="5">
        <f t="shared" si="48"/>
        <v>-35292.800000000003</v>
      </c>
    </row>
    <row r="729" spans="1:17" x14ac:dyDescent="0.35">
      <c r="A729" t="s">
        <v>768</v>
      </c>
      <c r="B729" t="s">
        <v>33</v>
      </c>
      <c r="C729" t="str">
        <f>IF(B729="Washington","WA",IF(B729="Arizona","AR",IF(B729="Nevada","NV",IF(B729="Cali","CA",IF(B729="California","CA",IF(B729="Oregon","0R",B729))))))</f>
        <v>0R</v>
      </c>
      <c r="D729" t="str">
        <f t="shared" si="45"/>
        <v>F</v>
      </c>
      <c r="E729" t="s">
        <v>20</v>
      </c>
      <c r="F729" t="s">
        <v>35</v>
      </c>
      <c r="G729" s="4">
        <v>898285.04</v>
      </c>
      <c r="H729">
        <v>43490</v>
      </c>
      <c r="I729">
        <v>114</v>
      </c>
      <c r="J729" s="2">
        <v>36617</v>
      </c>
      <c r="K729" s="2" t="str">
        <f t="shared" si="46"/>
        <v>Corporate</v>
      </c>
      <c r="L729" t="s">
        <v>28</v>
      </c>
      <c r="M729" t="s">
        <v>29</v>
      </c>
      <c r="N729" s="5">
        <v>174.588413</v>
      </c>
      <c r="O729" s="2">
        <v>35174.588412999998</v>
      </c>
      <c r="P729" t="str">
        <f t="shared" si="47"/>
        <v>4 puertas</v>
      </c>
      <c r="Q729" s="5">
        <f t="shared" si="48"/>
        <v>-35174.588412999998</v>
      </c>
    </row>
    <row r="730" spans="1:17" x14ac:dyDescent="0.35">
      <c r="A730" t="s">
        <v>769</v>
      </c>
      <c r="B730" t="s">
        <v>26</v>
      </c>
      <c r="C730" t="str">
        <f>IF(B730="Washington","WA",IF(B730="Arizona","AR",IF(B730="Nevada","NV",IF(B730="Cali","CA",IF(B730="California","CA",IF(B730="Oregon","0R",B730))))))</f>
        <v>CA</v>
      </c>
      <c r="D730" t="str">
        <f t="shared" si="45"/>
        <v>M</v>
      </c>
      <c r="E730" t="s">
        <v>27</v>
      </c>
      <c r="F730" t="s">
        <v>31</v>
      </c>
      <c r="G730" s="4">
        <v>786816.6</v>
      </c>
      <c r="H730">
        <v>57340</v>
      </c>
      <c r="I730">
        <v>67</v>
      </c>
      <c r="J730" s="2">
        <v>0</v>
      </c>
      <c r="K730" s="2" t="str">
        <f t="shared" si="46"/>
        <v>Corporate</v>
      </c>
      <c r="L730" t="s">
        <v>28</v>
      </c>
      <c r="M730" t="s">
        <v>17</v>
      </c>
      <c r="N730" s="5">
        <v>159.39168100000001</v>
      </c>
      <c r="O730" s="2">
        <v>35159.391681000001</v>
      </c>
      <c r="P730" t="str">
        <f t="shared" si="47"/>
        <v>2 puertas</v>
      </c>
      <c r="Q730" s="5">
        <f t="shared" si="48"/>
        <v>-35159.391681000001</v>
      </c>
    </row>
    <row r="731" spans="1:17" x14ac:dyDescent="0.35">
      <c r="A731" t="s">
        <v>770</v>
      </c>
      <c r="B731" t="s">
        <v>26</v>
      </c>
      <c r="C731" t="str">
        <f>IF(B731="Washington","WA",IF(B731="Arizona","AR",IF(B731="Nevada","NV",IF(B731="Cali","CA",IF(B731="California","CA",IF(B731="Oregon","0R",B731))))))</f>
        <v>CA</v>
      </c>
      <c r="D731" t="str">
        <f t="shared" si="45"/>
        <v>M</v>
      </c>
      <c r="E731" t="s">
        <v>27</v>
      </c>
      <c r="F731" t="s">
        <v>35</v>
      </c>
      <c r="G731" s="4">
        <v>770424.87</v>
      </c>
      <c r="H731">
        <v>49088</v>
      </c>
      <c r="I731">
        <v>97</v>
      </c>
      <c r="J731" s="2">
        <v>0</v>
      </c>
      <c r="K731" s="2" t="str">
        <f t="shared" si="46"/>
        <v>Corporate</v>
      </c>
      <c r="L731" t="s">
        <v>28</v>
      </c>
      <c r="M731" t="s">
        <v>17</v>
      </c>
      <c r="N731" s="5">
        <v>698.4</v>
      </c>
      <c r="O731" s="2">
        <v>35698.400000000001</v>
      </c>
      <c r="P731" t="str">
        <f t="shared" si="47"/>
        <v>2 puertas</v>
      </c>
      <c r="Q731" s="5">
        <f t="shared" si="48"/>
        <v>-35698.400000000001</v>
      </c>
    </row>
    <row r="732" spans="1:17" x14ac:dyDescent="0.35">
      <c r="A732" t="s">
        <v>771</v>
      </c>
      <c r="B732" t="s">
        <v>23</v>
      </c>
      <c r="C732" t="str">
        <f>IF(B732="Washington","WA",IF(B732="Arizona","AR",IF(B732="Nevada","NV",IF(B732="Cali","CA",IF(B732="California","CA",IF(B732="Oregon","0R",B732))))))</f>
        <v>NV</v>
      </c>
      <c r="D732" t="str">
        <f t="shared" si="45"/>
        <v>M</v>
      </c>
      <c r="E732" t="s">
        <v>27</v>
      </c>
      <c r="F732" t="s">
        <v>15</v>
      </c>
      <c r="G732" s="4">
        <v>1055217</v>
      </c>
      <c r="H732">
        <v>47761</v>
      </c>
      <c r="I732">
        <v>131</v>
      </c>
      <c r="J732" s="2">
        <v>0</v>
      </c>
      <c r="K732" s="2" t="str">
        <f t="shared" si="46"/>
        <v xml:space="preserve">Personal </v>
      </c>
      <c r="L732" t="s">
        <v>16</v>
      </c>
      <c r="M732" t="s">
        <v>29</v>
      </c>
      <c r="N732" s="5">
        <v>232.711071</v>
      </c>
      <c r="O732" s="2">
        <v>35232.711070999998</v>
      </c>
      <c r="P732" t="str">
        <f t="shared" si="47"/>
        <v>4 puertas</v>
      </c>
      <c r="Q732" s="5">
        <f t="shared" si="48"/>
        <v>-35232.711070999998</v>
      </c>
    </row>
    <row r="733" spans="1:17" x14ac:dyDescent="0.35">
      <c r="A733" t="s">
        <v>772</v>
      </c>
      <c r="B733" t="s">
        <v>13</v>
      </c>
      <c r="C733" t="str">
        <f>IF(B733="Washington","WA",IF(B733="Arizona","AR",IF(B733="Nevada","NV",IF(B733="Cali","CA",IF(B733="California","CA",IF(B733="Oregon","0R",B733))))))</f>
        <v>WA</v>
      </c>
      <c r="D733" t="str">
        <f t="shared" si="45"/>
        <v>F</v>
      </c>
      <c r="E733" t="s">
        <v>20</v>
      </c>
      <c r="F733" t="s">
        <v>35</v>
      </c>
      <c r="G733" s="4">
        <v>1604510.95</v>
      </c>
      <c r="H733">
        <v>0</v>
      </c>
      <c r="I733">
        <v>65</v>
      </c>
      <c r="J733" s="2">
        <v>0</v>
      </c>
      <c r="K733" s="2" t="str">
        <f t="shared" si="46"/>
        <v xml:space="preserve">Personal </v>
      </c>
      <c r="L733" t="s">
        <v>16</v>
      </c>
      <c r="M733" t="s">
        <v>24</v>
      </c>
      <c r="N733" s="5">
        <v>163.04695599999999</v>
      </c>
      <c r="O733" s="2">
        <v>35163.046955999998</v>
      </c>
      <c r="P733" t="str">
        <f t="shared" si="47"/>
        <v>2 puertas</v>
      </c>
      <c r="Q733" s="5">
        <f t="shared" si="48"/>
        <v>-35163.046955999998</v>
      </c>
    </row>
    <row r="734" spans="1:17" x14ac:dyDescent="0.35">
      <c r="A734" t="s">
        <v>773</v>
      </c>
      <c r="B734" t="s">
        <v>19</v>
      </c>
      <c r="C734" t="str">
        <f>IF(B734="Washington","WA",IF(B734="Arizona","AR",IF(B734="Nevada","NV",IF(B734="Cali","CA",IF(B734="California","CA",IF(B734="Oregon","0R",B734))))))</f>
        <v>AR</v>
      </c>
      <c r="D734" t="str">
        <f t="shared" si="45"/>
        <v>M</v>
      </c>
      <c r="E734" t="s">
        <v>27</v>
      </c>
      <c r="F734" t="s">
        <v>21</v>
      </c>
      <c r="G734" s="4">
        <v>873783.75</v>
      </c>
      <c r="H734">
        <v>61281</v>
      </c>
      <c r="I734">
        <v>110</v>
      </c>
      <c r="J734" s="2">
        <v>0</v>
      </c>
      <c r="K734" s="2" t="str">
        <f t="shared" si="46"/>
        <v xml:space="preserve">Personal </v>
      </c>
      <c r="L734" t="s">
        <v>16</v>
      </c>
      <c r="M734" t="s">
        <v>29</v>
      </c>
      <c r="N734" s="5">
        <v>79.865605000000002</v>
      </c>
      <c r="O734" s="2">
        <v>35079.865604999999</v>
      </c>
      <c r="P734" t="str">
        <f t="shared" si="47"/>
        <v>4 puertas</v>
      </c>
      <c r="Q734" s="5">
        <f t="shared" si="48"/>
        <v>-35079.865604999999</v>
      </c>
    </row>
    <row r="735" spans="1:17" x14ac:dyDescent="0.35">
      <c r="A735" t="s">
        <v>774</v>
      </c>
      <c r="B735" t="s">
        <v>23</v>
      </c>
      <c r="C735" t="str">
        <f>IF(B735="Washington","WA",IF(B735="Arizona","AR",IF(B735="Nevada","NV",IF(B735="Cali","CA",IF(B735="California","CA",IF(B735="Oregon","0R",B735))))))</f>
        <v>NV</v>
      </c>
      <c r="D735" t="str">
        <f t="shared" si="45"/>
        <v>M</v>
      </c>
      <c r="E735" t="s">
        <v>27</v>
      </c>
      <c r="F735" t="s">
        <v>21</v>
      </c>
      <c r="G735" s="4">
        <v>545489.06999999995</v>
      </c>
      <c r="H735">
        <v>0</v>
      </c>
      <c r="I735">
        <v>82</v>
      </c>
      <c r="J735" s="2">
        <v>36526</v>
      </c>
      <c r="K735" s="2" t="str">
        <f t="shared" si="46"/>
        <v>Corporate</v>
      </c>
      <c r="L735" t="s">
        <v>28</v>
      </c>
      <c r="M735" t="s">
        <v>24</v>
      </c>
      <c r="N735" s="5">
        <v>393.6</v>
      </c>
      <c r="O735" s="2">
        <v>35393.599999999999</v>
      </c>
      <c r="P735" t="str">
        <f t="shared" si="47"/>
        <v>2 puertas</v>
      </c>
      <c r="Q735" s="5">
        <f t="shared" si="48"/>
        <v>-35393.599999999999</v>
      </c>
    </row>
    <row r="736" spans="1:17" x14ac:dyDescent="0.35">
      <c r="A736" t="s">
        <v>775</v>
      </c>
      <c r="B736" t="s">
        <v>19</v>
      </c>
      <c r="C736" t="str">
        <f>IF(B736="Washington","WA",IF(B736="Arizona","AR",IF(B736="Nevada","NV",IF(B736="Cali","CA",IF(B736="California","CA",IF(B736="Oregon","0R",B736))))))</f>
        <v>AR</v>
      </c>
      <c r="D736" t="str">
        <f t="shared" si="45"/>
        <v>M</v>
      </c>
      <c r="E736" t="s">
        <v>27</v>
      </c>
      <c r="F736" t="s">
        <v>21</v>
      </c>
      <c r="G736" s="4">
        <v>770528.33</v>
      </c>
      <c r="H736">
        <v>25290</v>
      </c>
      <c r="I736">
        <v>66</v>
      </c>
      <c r="J736" s="2">
        <v>0</v>
      </c>
      <c r="K736" s="2" t="str">
        <f t="shared" si="46"/>
        <v xml:space="preserve">Personal </v>
      </c>
      <c r="L736" t="s">
        <v>16</v>
      </c>
      <c r="M736" t="s">
        <v>17</v>
      </c>
      <c r="N736" s="5">
        <v>382.08589699999999</v>
      </c>
      <c r="O736" s="2">
        <v>35382.085896999997</v>
      </c>
      <c r="P736" t="str">
        <f t="shared" si="47"/>
        <v>2 puertas</v>
      </c>
      <c r="Q736" s="5">
        <f t="shared" si="48"/>
        <v>-35382.085896999997</v>
      </c>
    </row>
    <row r="737" spans="1:17" x14ac:dyDescent="0.35">
      <c r="A737" t="s">
        <v>776</v>
      </c>
      <c r="B737" t="s">
        <v>19</v>
      </c>
      <c r="C737" t="str">
        <f>IF(B737="Washington","WA",IF(B737="Arizona","AR",IF(B737="Nevada","NV",IF(B737="Cali","CA",IF(B737="California","CA",IF(B737="Oregon","0R",B737))))))</f>
        <v>AR</v>
      </c>
      <c r="D737" t="str">
        <f t="shared" si="45"/>
        <v>F</v>
      </c>
      <c r="E737" t="s">
        <v>20</v>
      </c>
      <c r="F737" t="s">
        <v>31</v>
      </c>
      <c r="G737" s="4">
        <v>703926.24</v>
      </c>
      <c r="H737">
        <v>24239</v>
      </c>
      <c r="I737">
        <v>88</v>
      </c>
      <c r="J737" s="2">
        <v>0</v>
      </c>
      <c r="K737" s="2" t="str">
        <f t="shared" si="46"/>
        <v xml:space="preserve">Personal </v>
      </c>
      <c r="L737" t="s">
        <v>16</v>
      </c>
      <c r="M737" t="s">
        <v>17</v>
      </c>
      <c r="N737" s="5">
        <v>48.348318999999996</v>
      </c>
      <c r="O737" s="2">
        <v>35048.348318999997</v>
      </c>
      <c r="P737" t="str">
        <f t="shared" si="47"/>
        <v>2 puertas</v>
      </c>
      <c r="Q737" s="5">
        <f t="shared" si="48"/>
        <v>-35048.348318999997</v>
      </c>
    </row>
    <row r="738" spans="1:17" x14ac:dyDescent="0.35">
      <c r="A738" t="s">
        <v>777</v>
      </c>
      <c r="B738" t="s">
        <v>26</v>
      </c>
      <c r="C738" t="str">
        <f>IF(B738="Washington","WA",IF(B738="Arizona","AR",IF(B738="Nevada","NV",IF(B738="Cali","CA",IF(B738="California","CA",IF(B738="Oregon","0R",B738))))))</f>
        <v>CA</v>
      </c>
      <c r="D738" t="str">
        <f t="shared" si="45"/>
        <v>M</v>
      </c>
      <c r="E738" t="s">
        <v>27</v>
      </c>
      <c r="F738" t="s">
        <v>21</v>
      </c>
      <c r="G738" s="4">
        <v>883808.56</v>
      </c>
      <c r="H738">
        <v>82664</v>
      </c>
      <c r="I738">
        <v>114</v>
      </c>
      <c r="J738" s="2">
        <v>36586</v>
      </c>
      <c r="K738" s="2" t="str">
        <f t="shared" si="46"/>
        <v xml:space="preserve">Personal </v>
      </c>
      <c r="L738" t="s">
        <v>16</v>
      </c>
      <c r="M738" t="s">
        <v>29</v>
      </c>
      <c r="N738" s="5">
        <v>133.42560900000001</v>
      </c>
      <c r="O738" s="2">
        <v>35133.425608999998</v>
      </c>
      <c r="P738" t="str">
        <f t="shared" si="47"/>
        <v>4 puertas</v>
      </c>
      <c r="Q738" s="5">
        <f t="shared" si="48"/>
        <v>-35133.425608999998</v>
      </c>
    </row>
    <row r="739" spans="1:17" x14ac:dyDescent="0.35">
      <c r="A739" t="s">
        <v>778</v>
      </c>
      <c r="B739" t="s">
        <v>19</v>
      </c>
      <c r="C739" t="str">
        <f>IF(B739="Washington","WA",IF(B739="Arizona","AR",IF(B739="Nevada","NV",IF(B739="Cali","CA",IF(B739="California","CA",IF(B739="Oregon","0R",B739))))))</f>
        <v>AR</v>
      </c>
      <c r="D739" t="str">
        <f t="shared" si="45"/>
        <v>M</v>
      </c>
      <c r="E739" t="s">
        <v>27</v>
      </c>
      <c r="F739" t="s">
        <v>21</v>
      </c>
      <c r="G739" s="4">
        <v>873352.73</v>
      </c>
      <c r="H739">
        <v>83210</v>
      </c>
      <c r="I739">
        <v>110</v>
      </c>
      <c r="J739" s="2">
        <v>0</v>
      </c>
      <c r="K739" s="2" t="str">
        <f t="shared" si="46"/>
        <v xml:space="preserve">Personal </v>
      </c>
      <c r="L739" t="s">
        <v>16</v>
      </c>
      <c r="M739" t="s">
        <v>78</v>
      </c>
      <c r="N739" s="5">
        <v>528</v>
      </c>
      <c r="O739" s="2">
        <v>35528</v>
      </c>
      <c r="P739" t="str">
        <f t="shared" si="47"/>
        <v>2 puertas</v>
      </c>
      <c r="Q739" s="5">
        <f t="shared" si="48"/>
        <v>-35528</v>
      </c>
    </row>
    <row r="740" spans="1:17" x14ac:dyDescent="0.35">
      <c r="A740" t="s">
        <v>779</v>
      </c>
      <c r="B740" t="s">
        <v>33</v>
      </c>
      <c r="C740" t="str">
        <f>IF(B740="Washington","WA",IF(B740="Arizona","AR",IF(B740="Nevada","NV",IF(B740="Cali","CA",IF(B740="California","CA",IF(B740="Oregon","0R",B740))))))</f>
        <v>0R</v>
      </c>
      <c r="D740" t="str">
        <f t="shared" si="45"/>
        <v>F</v>
      </c>
      <c r="E740" t="s">
        <v>20</v>
      </c>
      <c r="F740" t="s">
        <v>21</v>
      </c>
      <c r="G740" s="4">
        <v>959747.48</v>
      </c>
      <c r="H740">
        <v>38736</v>
      </c>
      <c r="I740">
        <v>81</v>
      </c>
      <c r="J740" s="2">
        <v>0</v>
      </c>
      <c r="K740" s="2" t="str">
        <f t="shared" si="46"/>
        <v xml:space="preserve">Personal </v>
      </c>
      <c r="L740" t="s">
        <v>16</v>
      </c>
      <c r="M740" t="s">
        <v>24</v>
      </c>
      <c r="N740" s="5">
        <v>561.41479400000003</v>
      </c>
      <c r="O740" s="2">
        <v>35561.414793999997</v>
      </c>
      <c r="P740" t="str">
        <f t="shared" si="47"/>
        <v>2 puertas</v>
      </c>
      <c r="Q740" s="5">
        <f t="shared" si="48"/>
        <v>-35561.414793999997</v>
      </c>
    </row>
    <row r="741" spans="1:17" x14ac:dyDescent="0.35">
      <c r="A741" t="s">
        <v>780</v>
      </c>
      <c r="B741" t="s">
        <v>26</v>
      </c>
      <c r="C741" t="str">
        <f>IF(B741="Washington","WA",IF(B741="Arizona","AR",IF(B741="Nevada","NV",IF(B741="Cali","CA",IF(B741="California","CA",IF(B741="Oregon","0R",B741))))))</f>
        <v>CA</v>
      </c>
      <c r="D741" t="str">
        <f t="shared" si="45"/>
        <v>M</v>
      </c>
      <c r="E741" t="s">
        <v>27</v>
      </c>
      <c r="F741" t="s">
        <v>35</v>
      </c>
      <c r="G741" s="4">
        <v>450666.02</v>
      </c>
      <c r="H741">
        <v>0</v>
      </c>
      <c r="I741">
        <v>66</v>
      </c>
      <c r="J741" s="2">
        <v>0</v>
      </c>
      <c r="K741" s="2" t="str">
        <f t="shared" si="46"/>
        <v xml:space="preserve">Personal </v>
      </c>
      <c r="L741" t="s">
        <v>16</v>
      </c>
      <c r="M741" t="s">
        <v>17</v>
      </c>
      <c r="N741" s="5">
        <v>316.8</v>
      </c>
      <c r="O741" s="2">
        <v>35316.800000000003</v>
      </c>
      <c r="P741" t="str">
        <f t="shared" si="47"/>
        <v>2 puertas</v>
      </c>
      <c r="Q741" s="5">
        <f t="shared" si="48"/>
        <v>-35316.800000000003</v>
      </c>
    </row>
    <row r="742" spans="1:17" x14ac:dyDescent="0.35">
      <c r="A742" t="s">
        <v>781</v>
      </c>
      <c r="B742" t="s">
        <v>33</v>
      </c>
      <c r="C742" t="str">
        <f>IF(B742="Washington","WA",IF(B742="Arizona","AR",IF(B742="Nevada","NV",IF(B742="Cali","CA",IF(B742="California","CA",IF(B742="Oregon","0R",B742))))))</f>
        <v>0R</v>
      </c>
      <c r="D742" t="str">
        <f t="shared" si="45"/>
        <v>M</v>
      </c>
      <c r="E742" t="s">
        <v>27</v>
      </c>
      <c r="F742" t="s">
        <v>35</v>
      </c>
      <c r="G742" s="4">
        <v>1785797.23</v>
      </c>
      <c r="H742">
        <v>55437</v>
      </c>
      <c r="I742">
        <v>64</v>
      </c>
      <c r="J742" s="2">
        <v>36526</v>
      </c>
      <c r="K742" s="2" t="str">
        <f t="shared" si="46"/>
        <v xml:space="preserve">Personal </v>
      </c>
      <c r="L742" t="s">
        <v>16</v>
      </c>
      <c r="M742" t="s">
        <v>17</v>
      </c>
      <c r="N742" s="5">
        <v>445.28778799999998</v>
      </c>
      <c r="O742" s="2">
        <v>35445.287788000001</v>
      </c>
      <c r="P742" t="str">
        <f t="shared" si="47"/>
        <v>2 puertas</v>
      </c>
      <c r="Q742" s="5">
        <f t="shared" si="48"/>
        <v>-35445.287788000001</v>
      </c>
    </row>
    <row r="743" spans="1:17" x14ac:dyDescent="0.35">
      <c r="A743" t="s">
        <v>782</v>
      </c>
      <c r="B743" t="s">
        <v>13</v>
      </c>
      <c r="C743" t="str">
        <f>IF(B743="Washington","WA",IF(B743="Arizona","AR",IF(B743="Nevada","NV",IF(B743="Cali","CA",IF(B743="California","CA",IF(B743="Oregon","0R",B743))))))</f>
        <v>WA</v>
      </c>
      <c r="D743" t="str">
        <f t="shared" si="45"/>
        <v>M</v>
      </c>
      <c r="E743" t="s">
        <v>27</v>
      </c>
      <c r="F743" t="s">
        <v>53</v>
      </c>
      <c r="G743" s="4">
        <v>249780.82</v>
      </c>
      <c r="H743">
        <v>68041</v>
      </c>
      <c r="I743">
        <v>6464</v>
      </c>
      <c r="J743" s="2">
        <v>0</v>
      </c>
      <c r="K743" s="2" t="str">
        <f t="shared" si="46"/>
        <v xml:space="preserve">Personal </v>
      </c>
      <c r="L743" t="s">
        <v>16</v>
      </c>
      <c r="M743" t="s">
        <v>24</v>
      </c>
      <c r="N743" s="5">
        <v>165.570243</v>
      </c>
      <c r="O743" s="2">
        <v>35165.570243000002</v>
      </c>
      <c r="P743" t="str">
        <f t="shared" si="47"/>
        <v>2 puertas</v>
      </c>
      <c r="Q743" s="5">
        <f t="shared" si="48"/>
        <v>-35165.570243000002</v>
      </c>
    </row>
    <row r="744" spans="1:17" x14ac:dyDescent="0.35">
      <c r="A744" t="s">
        <v>783</v>
      </c>
      <c r="B744" t="s">
        <v>33</v>
      </c>
      <c r="C744" t="str">
        <f>IF(B744="Washington","WA",IF(B744="Arizona","AR",IF(B744="Nevada","NV",IF(B744="Cali","CA",IF(B744="California","CA",IF(B744="Oregon","0R",B744))))))</f>
        <v>0R</v>
      </c>
      <c r="D744" t="str">
        <f t="shared" si="45"/>
        <v>M</v>
      </c>
      <c r="E744" t="s">
        <v>27</v>
      </c>
      <c r="F744" t="s">
        <v>15</v>
      </c>
      <c r="G744" s="4">
        <v>542613.62</v>
      </c>
      <c r="H744">
        <v>0</v>
      </c>
      <c r="I744">
        <v>71</v>
      </c>
      <c r="J744" s="2">
        <v>0</v>
      </c>
      <c r="K744" s="2" t="str">
        <f t="shared" si="46"/>
        <v>Corporate</v>
      </c>
      <c r="L744" t="s">
        <v>28</v>
      </c>
      <c r="M744" t="s">
        <v>17</v>
      </c>
      <c r="N744" s="5">
        <v>407.99684000000002</v>
      </c>
      <c r="O744" s="2">
        <v>35407.99684</v>
      </c>
      <c r="P744" t="str">
        <f t="shared" si="47"/>
        <v>2 puertas</v>
      </c>
      <c r="Q744" s="5">
        <f t="shared" si="48"/>
        <v>-35407.99684</v>
      </c>
    </row>
    <row r="745" spans="1:17" x14ac:dyDescent="0.35">
      <c r="A745" t="s">
        <v>784</v>
      </c>
      <c r="B745" t="s">
        <v>26</v>
      </c>
      <c r="C745" t="str">
        <f>IF(B745="Washington","WA",IF(B745="Arizona","AR",IF(B745="Nevada","NV",IF(B745="Cali","CA",IF(B745="California","CA",IF(B745="Oregon","0R",B745))))))</f>
        <v>CA</v>
      </c>
      <c r="D745" t="str">
        <f t="shared" si="45"/>
        <v>F</v>
      </c>
      <c r="E745" t="s">
        <v>20</v>
      </c>
      <c r="F745" t="s">
        <v>31</v>
      </c>
      <c r="G745" s="4">
        <v>799814.38</v>
      </c>
      <c r="H745">
        <v>29066</v>
      </c>
      <c r="I745">
        <v>100</v>
      </c>
      <c r="J745" s="2">
        <v>0</v>
      </c>
      <c r="K745" s="2" t="str">
        <f t="shared" si="46"/>
        <v xml:space="preserve">Personal </v>
      </c>
      <c r="L745" t="s">
        <v>16</v>
      </c>
      <c r="M745" t="s">
        <v>29</v>
      </c>
      <c r="N745" s="5">
        <v>844.22947799999997</v>
      </c>
      <c r="O745" s="2">
        <v>35844.229478000001</v>
      </c>
      <c r="P745" t="str">
        <f t="shared" si="47"/>
        <v>4 puertas</v>
      </c>
      <c r="Q745" s="5">
        <f t="shared" si="48"/>
        <v>-35844.229478000001</v>
      </c>
    </row>
    <row r="746" spans="1:17" x14ac:dyDescent="0.35">
      <c r="A746" t="s">
        <v>785</v>
      </c>
      <c r="B746" t="s">
        <v>23</v>
      </c>
      <c r="C746" t="str">
        <f>IF(B746="Washington","WA",IF(B746="Arizona","AR",IF(B746="Nevada","NV",IF(B746="Cali","CA",IF(B746="California","CA",IF(B746="Oregon","0R",B746))))))</f>
        <v>NV</v>
      </c>
      <c r="D746" t="str">
        <f t="shared" si="45"/>
        <v>M</v>
      </c>
      <c r="E746" t="s">
        <v>27</v>
      </c>
      <c r="F746" t="s">
        <v>21</v>
      </c>
      <c r="G746" s="4">
        <v>289762.07</v>
      </c>
      <c r="H746">
        <v>54337</v>
      </c>
      <c r="I746">
        <v>72</v>
      </c>
      <c r="J746" s="2">
        <v>0</v>
      </c>
      <c r="K746" s="2" t="str">
        <f t="shared" si="46"/>
        <v xml:space="preserve">Personal </v>
      </c>
      <c r="L746" t="s">
        <v>16</v>
      </c>
      <c r="M746" t="s">
        <v>17</v>
      </c>
      <c r="N746" s="5">
        <v>345.6</v>
      </c>
      <c r="O746" s="2">
        <v>35345.599999999999</v>
      </c>
      <c r="P746" t="str">
        <f t="shared" si="47"/>
        <v>2 puertas</v>
      </c>
      <c r="Q746" s="5">
        <f t="shared" si="48"/>
        <v>-35345.599999999999</v>
      </c>
    </row>
    <row r="747" spans="1:17" x14ac:dyDescent="0.35">
      <c r="A747" t="s">
        <v>786</v>
      </c>
      <c r="B747" t="s">
        <v>33</v>
      </c>
      <c r="C747" t="str">
        <f>IF(B747="Washington","WA",IF(B747="Arizona","AR",IF(B747="Nevada","NV",IF(B747="Cali","CA",IF(B747="California","CA",IF(B747="Oregon","0R",B747))))))</f>
        <v>0R</v>
      </c>
      <c r="D747" t="str">
        <f t="shared" si="45"/>
        <v>F</v>
      </c>
      <c r="E747" t="s">
        <v>20</v>
      </c>
      <c r="F747" t="s">
        <v>31</v>
      </c>
      <c r="G747" s="4">
        <v>1159950.22</v>
      </c>
      <c r="H747">
        <v>67616</v>
      </c>
      <c r="I747">
        <v>96</v>
      </c>
      <c r="J747" s="2">
        <v>0</v>
      </c>
      <c r="K747" s="2" t="str">
        <f t="shared" si="46"/>
        <v xml:space="preserve">Personal </v>
      </c>
      <c r="L747" t="s">
        <v>16</v>
      </c>
      <c r="M747" t="s">
        <v>17</v>
      </c>
      <c r="N747" s="5">
        <v>340.30658399999999</v>
      </c>
      <c r="O747" s="2">
        <v>35340.306583999998</v>
      </c>
      <c r="P747" t="str">
        <f t="shared" si="47"/>
        <v>2 puertas</v>
      </c>
      <c r="Q747" s="5">
        <f t="shared" si="48"/>
        <v>-35340.306583999998</v>
      </c>
    </row>
    <row r="748" spans="1:17" x14ac:dyDescent="0.35">
      <c r="A748" t="s">
        <v>787</v>
      </c>
      <c r="B748" t="s">
        <v>26</v>
      </c>
      <c r="C748" t="str">
        <f>IF(B748="Washington","WA",IF(B748="Arizona","AR",IF(B748="Nevada","NV",IF(B748="Cali","CA",IF(B748="California","CA",IF(B748="Oregon","0R",B748))))))</f>
        <v>CA</v>
      </c>
      <c r="D748" t="str">
        <f t="shared" si="45"/>
        <v>F</v>
      </c>
      <c r="E748" t="s">
        <v>20</v>
      </c>
      <c r="F748" t="s">
        <v>21</v>
      </c>
      <c r="G748" s="4">
        <v>1514793.06</v>
      </c>
      <c r="H748">
        <v>41082</v>
      </c>
      <c r="I748">
        <v>63</v>
      </c>
      <c r="J748" s="2">
        <v>0</v>
      </c>
      <c r="K748" s="2" t="str">
        <f t="shared" si="46"/>
        <v xml:space="preserve">Personal </v>
      </c>
      <c r="L748" t="s">
        <v>16</v>
      </c>
      <c r="M748" t="s">
        <v>24</v>
      </c>
      <c r="N748" s="5">
        <v>106.647493</v>
      </c>
      <c r="O748" s="2">
        <v>35106.647492999997</v>
      </c>
      <c r="P748" t="str">
        <f t="shared" si="47"/>
        <v>2 puertas</v>
      </c>
      <c r="Q748" s="5">
        <f t="shared" si="48"/>
        <v>-35106.647492999997</v>
      </c>
    </row>
    <row r="749" spans="1:17" x14ac:dyDescent="0.35">
      <c r="A749" t="s">
        <v>788</v>
      </c>
      <c r="B749" t="s">
        <v>102</v>
      </c>
      <c r="C749" t="str">
        <f>IF(B749="Washington","WA",IF(B749="Arizona","AR",IF(B749="Nevada","NV",IF(B749="Cali","CA",IF(B749="California","CA",IF(B749="Oregon","0R",B749))))))</f>
        <v>WA</v>
      </c>
      <c r="D749" t="str">
        <f t="shared" si="45"/>
        <v>F</v>
      </c>
      <c r="E749" t="s">
        <v>20</v>
      </c>
      <c r="F749" t="s">
        <v>31</v>
      </c>
      <c r="G749" s="4">
        <v>543576.78</v>
      </c>
      <c r="H749">
        <v>0</v>
      </c>
      <c r="I749">
        <v>10202</v>
      </c>
      <c r="J749" s="2">
        <v>0</v>
      </c>
      <c r="K749" s="2" t="str">
        <f t="shared" si="46"/>
        <v xml:space="preserve">Personal </v>
      </c>
      <c r="L749" t="s">
        <v>16</v>
      </c>
      <c r="M749" t="s">
        <v>17</v>
      </c>
      <c r="N749" s="5">
        <v>626.11625900000001</v>
      </c>
      <c r="O749" s="2">
        <v>35626.116259000002</v>
      </c>
      <c r="P749" t="str">
        <f t="shared" si="47"/>
        <v>2 puertas</v>
      </c>
      <c r="Q749" s="5">
        <f t="shared" si="48"/>
        <v>-35626.116259000002</v>
      </c>
    </row>
    <row r="750" spans="1:17" x14ac:dyDescent="0.35">
      <c r="A750" t="s">
        <v>789</v>
      </c>
      <c r="B750" t="s">
        <v>23</v>
      </c>
      <c r="C750" t="str">
        <f>IF(B750="Washington","WA",IF(B750="Arizona","AR",IF(B750="Nevada","NV",IF(B750="Cali","CA",IF(B750="California","CA",IF(B750="Oregon","0R",B750))))))</f>
        <v>NV</v>
      </c>
      <c r="D750" t="str">
        <f t="shared" si="45"/>
        <v>F</v>
      </c>
      <c r="E750" t="s">
        <v>20</v>
      </c>
      <c r="F750" t="s">
        <v>15</v>
      </c>
      <c r="G750" s="4">
        <v>272535.64</v>
      </c>
      <c r="H750">
        <v>36650</v>
      </c>
      <c r="I750">
        <v>69</v>
      </c>
      <c r="J750" s="2">
        <v>36526</v>
      </c>
      <c r="K750" s="2" t="str">
        <f t="shared" si="46"/>
        <v xml:space="preserve">Personal </v>
      </c>
      <c r="L750" t="s">
        <v>16</v>
      </c>
      <c r="M750" t="s">
        <v>17</v>
      </c>
      <c r="N750" s="5">
        <v>56.60333</v>
      </c>
      <c r="O750" s="2">
        <v>35056.603329999998</v>
      </c>
      <c r="P750" t="str">
        <f t="shared" si="47"/>
        <v>2 puertas</v>
      </c>
      <c r="Q750" s="5">
        <f t="shared" si="48"/>
        <v>-35056.603329999998</v>
      </c>
    </row>
    <row r="751" spans="1:17" x14ac:dyDescent="0.35">
      <c r="A751" t="s">
        <v>790</v>
      </c>
      <c r="B751" t="s">
        <v>33</v>
      </c>
      <c r="C751" t="str">
        <f>IF(B751="Washington","WA",IF(B751="Arizona","AR",IF(B751="Nevada","NV",IF(B751="Cali","CA",IF(B751="California","CA",IF(B751="Oregon","0R",B751))))))</f>
        <v>0R</v>
      </c>
      <c r="D751" t="str">
        <f t="shared" si="45"/>
        <v>F</v>
      </c>
      <c r="E751" t="s">
        <v>20</v>
      </c>
      <c r="F751" t="s">
        <v>35</v>
      </c>
      <c r="G751" s="4">
        <v>1329771.23</v>
      </c>
      <c r="H751">
        <v>50631</v>
      </c>
      <c r="I751">
        <v>112</v>
      </c>
      <c r="J751" s="2">
        <v>36617</v>
      </c>
      <c r="K751" s="2" t="str">
        <f>LEFT(L751,8)</f>
        <v xml:space="preserve">Special </v>
      </c>
      <c r="L751" t="s">
        <v>39</v>
      </c>
      <c r="M751" t="s">
        <v>29</v>
      </c>
      <c r="N751" s="5">
        <v>784.65781000000004</v>
      </c>
      <c r="O751" s="2">
        <v>35784.657809999997</v>
      </c>
      <c r="P751" t="str">
        <f t="shared" si="47"/>
        <v>4 puertas</v>
      </c>
      <c r="Q751" s="5">
        <f t="shared" si="48"/>
        <v>-35784.657809999997</v>
      </c>
    </row>
    <row r="752" spans="1:17" x14ac:dyDescent="0.35">
      <c r="A752" t="s">
        <v>791</v>
      </c>
      <c r="B752" t="s">
        <v>26</v>
      </c>
      <c r="C752" t="str">
        <f>IF(B752="Washington","WA",IF(B752="Arizona","AR",IF(B752="Nevada","NV",IF(B752="Cali","CA",IF(B752="California","CA",IF(B752="Oregon","0R",B752))))))</f>
        <v>CA</v>
      </c>
      <c r="D752" t="str">
        <f t="shared" si="45"/>
        <v>M</v>
      </c>
      <c r="E752" t="s">
        <v>27</v>
      </c>
      <c r="F752" t="s">
        <v>35</v>
      </c>
      <c r="G752" s="4">
        <v>992704.97</v>
      </c>
      <c r="H752">
        <v>19592</v>
      </c>
      <c r="I752">
        <v>92</v>
      </c>
      <c r="J752" s="2">
        <v>0</v>
      </c>
      <c r="K752" s="2" t="str">
        <f t="shared" si="46"/>
        <v xml:space="preserve">Personal </v>
      </c>
      <c r="L752" t="s">
        <v>16</v>
      </c>
      <c r="M752" t="s">
        <v>17</v>
      </c>
      <c r="N752" s="5">
        <v>441.6</v>
      </c>
      <c r="O752" s="2">
        <v>35441.599999999999</v>
      </c>
      <c r="P752" t="str">
        <f t="shared" si="47"/>
        <v>2 puertas</v>
      </c>
      <c r="Q752" s="5">
        <f t="shared" si="48"/>
        <v>-35441.599999999999</v>
      </c>
    </row>
    <row r="753" spans="1:17" x14ac:dyDescent="0.35">
      <c r="A753" t="s">
        <v>792</v>
      </c>
      <c r="B753" t="s">
        <v>102</v>
      </c>
      <c r="C753" t="str">
        <f>IF(B753="Washington","WA",IF(B753="Arizona","AR",IF(B753="Nevada","NV",IF(B753="Cali","CA",IF(B753="California","CA",IF(B753="Oregon","0R",B753))))))</f>
        <v>WA</v>
      </c>
      <c r="D753" t="str">
        <f t="shared" si="45"/>
        <v>F</v>
      </c>
      <c r="E753" t="s">
        <v>20</v>
      </c>
      <c r="F753" t="s">
        <v>31</v>
      </c>
      <c r="G753" s="4">
        <v>1777154.9</v>
      </c>
      <c r="H753">
        <v>0</v>
      </c>
      <c r="I753">
        <v>114</v>
      </c>
      <c r="J753" s="2">
        <v>0</v>
      </c>
      <c r="K753" s="2" t="str">
        <f t="shared" si="46"/>
        <v xml:space="preserve">Personal </v>
      </c>
      <c r="L753" t="s">
        <v>16</v>
      </c>
      <c r="M753" t="s">
        <v>24</v>
      </c>
      <c r="N753" s="5">
        <v>547.20000000000005</v>
      </c>
      <c r="O753" s="2">
        <v>35547.199999999997</v>
      </c>
      <c r="P753" t="str">
        <f t="shared" si="47"/>
        <v>2 puertas</v>
      </c>
      <c r="Q753" s="5">
        <f t="shared" si="48"/>
        <v>-35547.199999999997</v>
      </c>
    </row>
    <row r="754" spans="1:17" x14ac:dyDescent="0.35">
      <c r="A754" t="s">
        <v>793</v>
      </c>
      <c r="B754" t="s">
        <v>19</v>
      </c>
      <c r="C754" t="str">
        <f>IF(B754="Washington","WA",IF(B754="Arizona","AR",IF(B754="Nevada","NV",IF(B754="Cali","CA",IF(B754="California","CA",IF(B754="Oregon","0R",B754))))))</f>
        <v>AR</v>
      </c>
      <c r="D754" t="str">
        <f t="shared" si="45"/>
        <v>F</v>
      </c>
      <c r="E754" t="s">
        <v>20</v>
      </c>
      <c r="F754" t="s">
        <v>35</v>
      </c>
      <c r="G754" s="4">
        <v>1826927.02</v>
      </c>
      <c r="H754">
        <v>55761</v>
      </c>
      <c r="I754">
        <v>115</v>
      </c>
      <c r="J754" s="2">
        <v>0</v>
      </c>
      <c r="K754" s="2" t="str">
        <f t="shared" si="46"/>
        <v xml:space="preserve">Personal </v>
      </c>
      <c r="L754" t="s">
        <v>16</v>
      </c>
      <c r="M754" t="s">
        <v>78</v>
      </c>
      <c r="N754" s="5">
        <v>86.277720000000002</v>
      </c>
      <c r="O754" s="2">
        <v>35086.277719999998</v>
      </c>
      <c r="P754" t="str">
        <f t="shared" si="47"/>
        <v>2 puertas</v>
      </c>
      <c r="Q754" s="5">
        <f t="shared" si="48"/>
        <v>-35086.277719999998</v>
      </c>
    </row>
    <row r="755" spans="1:17" x14ac:dyDescent="0.35">
      <c r="A755" t="s">
        <v>794</v>
      </c>
      <c r="B755" t="s">
        <v>26</v>
      </c>
      <c r="C755" t="str">
        <f>IF(B755="Washington","WA",IF(B755="Arizona","AR",IF(B755="Nevada","NV",IF(B755="Cali","CA",IF(B755="California","CA",IF(B755="Oregon","0R",B755))))))</f>
        <v>CA</v>
      </c>
      <c r="D755" t="str">
        <f t="shared" si="45"/>
        <v>F</v>
      </c>
      <c r="E755" t="s">
        <v>20</v>
      </c>
      <c r="F755" t="s">
        <v>35</v>
      </c>
      <c r="G755" s="4">
        <v>272221.07</v>
      </c>
      <c r="H755">
        <v>17576</v>
      </c>
      <c r="I755">
        <v>71</v>
      </c>
      <c r="J755" s="2">
        <v>0</v>
      </c>
      <c r="K755" s="2" t="str">
        <f>LEFT(L755,8)</f>
        <v xml:space="preserve">Special </v>
      </c>
      <c r="L755" t="s">
        <v>39</v>
      </c>
      <c r="M755" t="s">
        <v>17</v>
      </c>
      <c r="N755" s="5">
        <v>398.502948</v>
      </c>
      <c r="O755" s="2">
        <v>35398.502948000001</v>
      </c>
      <c r="P755" t="str">
        <f t="shared" si="47"/>
        <v>2 puertas</v>
      </c>
      <c r="Q755" s="5">
        <f t="shared" si="48"/>
        <v>-35398.502948000001</v>
      </c>
    </row>
    <row r="756" spans="1:17" x14ac:dyDescent="0.35">
      <c r="A756" t="s">
        <v>795</v>
      </c>
      <c r="B756" t="s">
        <v>26</v>
      </c>
      <c r="C756" t="str">
        <f>IF(B756="Washington","WA",IF(B756="Arizona","AR",IF(B756="Nevada","NV",IF(B756="Cali","CA",IF(B756="California","CA",IF(B756="Oregon","0R",B756))))))</f>
        <v>CA</v>
      </c>
      <c r="D756" t="str">
        <f t="shared" si="45"/>
        <v>F</v>
      </c>
      <c r="E756" t="s">
        <v>20</v>
      </c>
      <c r="F756" t="s">
        <v>21</v>
      </c>
      <c r="G756" s="4">
        <v>708321.24</v>
      </c>
      <c r="H756">
        <v>41449</v>
      </c>
      <c r="I756">
        <v>89</v>
      </c>
      <c r="J756" s="2">
        <v>0</v>
      </c>
      <c r="K756" s="2" t="str">
        <f t="shared" si="46"/>
        <v xml:space="preserve">Personal </v>
      </c>
      <c r="L756" t="s">
        <v>16</v>
      </c>
      <c r="M756" t="s">
        <v>17</v>
      </c>
      <c r="N756" s="5">
        <v>63.516571999999996</v>
      </c>
      <c r="O756" s="2">
        <v>35063.516572</v>
      </c>
      <c r="P756" t="str">
        <f t="shared" si="47"/>
        <v>2 puertas</v>
      </c>
      <c r="Q756" s="5">
        <f t="shared" si="48"/>
        <v>-35063.516572</v>
      </c>
    </row>
    <row r="757" spans="1:17" x14ac:dyDescent="0.35">
      <c r="A757" t="s">
        <v>796</v>
      </c>
      <c r="B757" t="s">
        <v>48</v>
      </c>
      <c r="C757" t="str">
        <f>IF(B757="Washington","WA",IF(B757="Arizona","AR",IF(B757="Nevada","NV",IF(B757="Cali","CA",IF(B757="California","CA",IF(B757="Oregon","0R",B757))))))</f>
        <v>CA</v>
      </c>
      <c r="D757" t="str">
        <f t="shared" si="45"/>
        <v>F</v>
      </c>
      <c r="E757" t="s">
        <v>20</v>
      </c>
      <c r="F757" t="s">
        <v>21</v>
      </c>
      <c r="G757" s="4">
        <v>1017971.7</v>
      </c>
      <c r="H757">
        <v>14290</v>
      </c>
      <c r="I757">
        <v>271</v>
      </c>
      <c r="J757" s="2">
        <v>0</v>
      </c>
      <c r="K757" s="2" t="str">
        <f t="shared" si="46"/>
        <v xml:space="preserve">Personal </v>
      </c>
      <c r="L757" t="s">
        <v>16</v>
      </c>
      <c r="M757" t="s">
        <v>65</v>
      </c>
      <c r="N757" s="5">
        <v>1300.8</v>
      </c>
      <c r="O757" s="2">
        <v>36300.800000000003</v>
      </c>
      <c r="P757" t="str">
        <f t="shared" si="47"/>
        <v>4 puertas</v>
      </c>
      <c r="Q757" s="5">
        <f t="shared" si="48"/>
        <v>-36300.800000000003</v>
      </c>
    </row>
    <row r="758" spans="1:17" x14ac:dyDescent="0.35">
      <c r="A758" t="s">
        <v>797</v>
      </c>
      <c r="B758" t="s">
        <v>23</v>
      </c>
      <c r="C758" t="str">
        <f>IF(B758="Washington","WA",IF(B758="Arizona","AR",IF(B758="Nevada","NV",IF(B758="Cali","CA",IF(B758="California","CA",IF(B758="Oregon","0R",B758))))))</f>
        <v>NV</v>
      </c>
      <c r="D758" t="str">
        <f t="shared" si="45"/>
        <v>F</v>
      </c>
      <c r="E758" t="s">
        <v>20</v>
      </c>
      <c r="F758" t="s">
        <v>35</v>
      </c>
      <c r="G758" s="4">
        <v>588950.91</v>
      </c>
      <c r="H758">
        <v>62007</v>
      </c>
      <c r="I758">
        <v>73</v>
      </c>
      <c r="J758" s="2">
        <v>0</v>
      </c>
      <c r="K758" s="2" t="str">
        <f t="shared" si="46"/>
        <v xml:space="preserve">Personal </v>
      </c>
      <c r="L758" t="s">
        <v>16</v>
      </c>
      <c r="M758" t="s">
        <v>17</v>
      </c>
      <c r="N758" s="5">
        <v>120.015609</v>
      </c>
      <c r="O758" s="2">
        <v>35120.015609000002</v>
      </c>
      <c r="P758" t="str">
        <f t="shared" si="47"/>
        <v>2 puertas</v>
      </c>
      <c r="Q758" s="5">
        <f t="shared" si="48"/>
        <v>-35120.015609000002</v>
      </c>
    </row>
    <row r="759" spans="1:17" x14ac:dyDescent="0.35">
      <c r="A759" t="s">
        <v>798</v>
      </c>
      <c r="B759" t="s">
        <v>19</v>
      </c>
      <c r="C759" t="str">
        <f>IF(B759="Washington","WA",IF(B759="Arizona","AR",IF(B759="Nevada","NV",IF(B759="Cali","CA",IF(B759="California","CA",IF(B759="Oregon","0R",B759))))))</f>
        <v>AR</v>
      </c>
      <c r="D759" t="str">
        <f t="shared" si="45"/>
        <v>M</v>
      </c>
      <c r="E759" t="s">
        <v>27</v>
      </c>
      <c r="F759" t="s">
        <v>31</v>
      </c>
      <c r="G759" s="4">
        <v>1577139.34</v>
      </c>
      <c r="H759">
        <v>21921</v>
      </c>
      <c r="I759">
        <v>206</v>
      </c>
      <c r="J759" s="2">
        <v>0</v>
      </c>
      <c r="K759" s="2" t="str">
        <f t="shared" si="46"/>
        <v>Corporate</v>
      </c>
      <c r="L759" t="s">
        <v>28</v>
      </c>
      <c r="M759" t="s">
        <v>65</v>
      </c>
      <c r="N759" s="5">
        <v>1254.1378990000001</v>
      </c>
      <c r="O759" s="2">
        <v>36254.137899000001</v>
      </c>
      <c r="P759" t="str">
        <f t="shared" si="47"/>
        <v>4 puertas</v>
      </c>
      <c r="Q759" s="5">
        <f t="shared" si="48"/>
        <v>-36254.137899000001</v>
      </c>
    </row>
    <row r="760" spans="1:17" x14ac:dyDescent="0.35">
      <c r="A760" t="s">
        <v>799</v>
      </c>
      <c r="B760" t="s">
        <v>19</v>
      </c>
      <c r="C760" t="str">
        <f>IF(B760="Washington","WA",IF(B760="Arizona","AR",IF(B760="Nevada","NV",IF(B760="Cali","CA",IF(B760="California","CA",IF(B760="Oregon","0R",B760))))))</f>
        <v>AR</v>
      </c>
      <c r="D760" t="str">
        <f t="shared" si="45"/>
        <v>F</v>
      </c>
      <c r="E760" t="s">
        <v>20</v>
      </c>
      <c r="F760" t="s">
        <v>21</v>
      </c>
      <c r="G760" s="4">
        <v>528817.32999999996</v>
      </c>
      <c r="H760">
        <v>42621</v>
      </c>
      <c r="I760">
        <v>66</v>
      </c>
      <c r="J760" s="2">
        <v>0</v>
      </c>
      <c r="K760" s="2" t="str">
        <f t="shared" si="46"/>
        <v xml:space="preserve">Personal </v>
      </c>
      <c r="L760" t="s">
        <v>16</v>
      </c>
      <c r="M760" t="s">
        <v>17</v>
      </c>
      <c r="N760" s="5">
        <v>316.8</v>
      </c>
      <c r="O760" s="2">
        <v>35316.800000000003</v>
      </c>
      <c r="P760" t="str">
        <f t="shared" si="47"/>
        <v>2 puertas</v>
      </c>
      <c r="Q760" s="5">
        <f t="shared" si="48"/>
        <v>-35316.800000000003</v>
      </c>
    </row>
    <row r="761" spans="1:17" x14ac:dyDescent="0.35">
      <c r="A761" t="s">
        <v>800</v>
      </c>
      <c r="B761" t="s">
        <v>33</v>
      </c>
      <c r="C761" t="str">
        <f>IF(B761="Washington","WA",IF(B761="Arizona","AR",IF(B761="Nevada","NV",IF(B761="Cali","CA",IF(B761="California","CA",IF(B761="Oregon","0R",B761))))))</f>
        <v>0R</v>
      </c>
      <c r="D761" t="str">
        <f t="shared" si="45"/>
        <v>M</v>
      </c>
      <c r="E761" t="s">
        <v>27</v>
      </c>
      <c r="F761" t="s">
        <v>35</v>
      </c>
      <c r="G761" s="4">
        <v>2758055.4</v>
      </c>
      <c r="H761">
        <v>0</v>
      </c>
      <c r="I761">
        <v>87</v>
      </c>
      <c r="J761" s="2">
        <v>36526</v>
      </c>
      <c r="K761" s="2" t="str">
        <f t="shared" si="46"/>
        <v xml:space="preserve">Personal </v>
      </c>
      <c r="L761" t="s">
        <v>16</v>
      </c>
      <c r="M761" t="s">
        <v>17</v>
      </c>
      <c r="N761" s="5">
        <v>417.6</v>
      </c>
      <c r="O761" s="2">
        <v>35417.599999999999</v>
      </c>
      <c r="P761" t="str">
        <f t="shared" si="47"/>
        <v>2 puertas</v>
      </c>
      <c r="Q761" s="5">
        <f t="shared" si="48"/>
        <v>-35417.599999999999</v>
      </c>
    </row>
    <row r="762" spans="1:17" x14ac:dyDescent="0.35">
      <c r="A762" t="s">
        <v>801</v>
      </c>
      <c r="B762" t="s">
        <v>102</v>
      </c>
      <c r="C762" t="str">
        <f>IF(B762="Washington","WA",IF(B762="Arizona","AR",IF(B762="Nevada","NV",IF(B762="Cali","CA",IF(B762="California","CA",IF(B762="Oregon","0R",B762))))))</f>
        <v>WA</v>
      </c>
      <c r="D762" t="str">
        <f t="shared" si="45"/>
        <v>M</v>
      </c>
      <c r="E762" t="s">
        <v>27</v>
      </c>
      <c r="F762" t="s">
        <v>31</v>
      </c>
      <c r="G762" s="4">
        <v>777853.23</v>
      </c>
      <c r="H762">
        <v>63786</v>
      </c>
      <c r="I762">
        <v>196</v>
      </c>
      <c r="J762" s="2">
        <v>0</v>
      </c>
      <c r="K762" s="2" t="str">
        <f t="shared" si="46"/>
        <v>Corporate</v>
      </c>
      <c r="L762" t="s">
        <v>28</v>
      </c>
      <c r="M762" t="s">
        <v>65</v>
      </c>
      <c r="N762" s="5">
        <v>798.00268900000003</v>
      </c>
      <c r="O762" s="2">
        <v>35798.002689000001</v>
      </c>
      <c r="P762" t="str">
        <f t="shared" si="47"/>
        <v>4 puertas</v>
      </c>
      <c r="Q762" s="5">
        <f t="shared" si="48"/>
        <v>-35798.002689000001</v>
      </c>
    </row>
    <row r="763" spans="1:17" x14ac:dyDescent="0.35">
      <c r="A763" t="s">
        <v>802</v>
      </c>
      <c r="B763" t="s">
        <v>48</v>
      </c>
      <c r="C763" t="str">
        <f>IF(B763="Washington","WA",IF(B763="Arizona","AR",IF(B763="Nevada","NV",IF(B763="Cali","CA",IF(B763="California","CA",IF(B763="Oregon","0R",B763))))))</f>
        <v>CA</v>
      </c>
      <c r="D763" t="str">
        <f t="shared" si="45"/>
        <v>F</v>
      </c>
      <c r="E763" t="s">
        <v>20</v>
      </c>
      <c r="F763" t="s">
        <v>31</v>
      </c>
      <c r="G763" s="4">
        <v>734186.13</v>
      </c>
      <c r="H763">
        <v>0</v>
      </c>
      <c r="I763">
        <v>104</v>
      </c>
      <c r="J763" s="2">
        <v>36586</v>
      </c>
      <c r="K763" s="2" t="str">
        <f t="shared" si="46"/>
        <v xml:space="preserve">Personal </v>
      </c>
      <c r="L763" t="s">
        <v>16</v>
      </c>
      <c r="M763" t="s">
        <v>78</v>
      </c>
      <c r="N763" s="5">
        <v>82.041684000000004</v>
      </c>
      <c r="O763" s="2">
        <v>35082.041684000003</v>
      </c>
      <c r="P763" t="str">
        <f t="shared" si="47"/>
        <v>2 puertas</v>
      </c>
      <c r="Q763" s="5">
        <f t="shared" si="48"/>
        <v>-35082.041684000003</v>
      </c>
    </row>
    <row r="764" spans="1:17" x14ac:dyDescent="0.35">
      <c r="A764" t="s">
        <v>803</v>
      </c>
      <c r="B764" t="s">
        <v>48</v>
      </c>
      <c r="C764" t="str">
        <f>IF(B764="Washington","WA",IF(B764="Arizona","AR",IF(B764="Nevada","NV",IF(B764="Cali","CA",IF(B764="California","CA",IF(B764="Oregon","0R",B764))))))</f>
        <v>CA</v>
      </c>
      <c r="D764" t="str">
        <f t="shared" si="45"/>
        <v>F</v>
      </c>
      <c r="E764" t="s">
        <v>20</v>
      </c>
      <c r="F764" t="s">
        <v>31</v>
      </c>
      <c r="G764" s="4">
        <v>791919.7</v>
      </c>
      <c r="H764">
        <v>82877</v>
      </c>
      <c r="I764">
        <v>99</v>
      </c>
      <c r="J764" s="2">
        <v>36526</v>
      </c>
      <c r="K764" s="2" t="str">
        <f t="shared" si="46"/>
        <v xml:space="preserve">Personal </v>
      </c>
      <c r="L764" t="s">
        <v>16</v>
      </c>
      <c r="M764" t="s">
        <v>24</v>
      </c>
      <c r="N764" s="5">
        <v>22.819088000000001</v>
      </c>
      <c r="O764" s="2">
        <v>35022.819087999997</v>
      </c>
      <c r="P764" t="str">
        <f t="shared" si="47"/>
        <v>2 puertas</v>
      </c>
      <c r="Q764" s="5">
        <f t="shared" si="48"/>
        <v>-35022.819087999997</v>
      </c>
    </row>
    <row r="765" spans="1:17" x14ac:dyDescent="0.35">
      <c r="A765" t="s">
        <v>804</v>
      </c>
      <c r="B765" t="s">
        <v>19</v>
      </c>
      <c r="C765" t="str">
        <f>IF(B765="Washington","WA",IF(B765="Arizona","AR",IF(B765="Nevada","NV",IF(B765="Cali","CA",IF(B765="California","CA",IF(B765="Oregon","0R",B765))))))</f>
        <v>AR</v>
      </c>
      <c r="D765" t="str">
        <f t="shared" si="45"/>
        <v>M</v>
      </c>
      <c r="E765" t="s">
        <v>27</v>
      </c>
      <c r="F765" t="s">
        <v>35</v>
      </c>
      <c r="G765" s="4">
        <v>216387.02</v>
      </c>
      <c r="H765">
        <v>0</v>
      </c>
      <c r="I765">
        <v>63</v>
      </c>
      <c r="J765" s="2">
        <v>0</v>
      </c>
      <c r="K765" s="2" t="str">
        <f t="shared" si="46"/>
        <v>Corporate</v>
      </c>
      <c r="L765" t="s">
        <v>28</v>
      </c>
      <c r="M765" t="s">
        <v>24</v>
      </c>
      <c r="N765" s="5">
        <v>302.39999999999998</v>
      </c>
      <c r="O765" s="2">
        <v>35302.400000000001</v>
      </c>
      <c r="P765" t="str">
        <f t="shared" si="47"/>
        <v>2 puertas</v>
      </c>
      <c r="Q765" s="5">
        <f t="shared" si="48"/>
        <v>-35302.400000000001</v>
      </c>
    </row>
    <row r="766" spans="1:17" x14ac:dyDescent="0.35">
      <c r="A766" t="s">
        <v>805</v>
      </c>
      <c r="B766" t="s">
        <v>23</v>
      </c>
      <c r="C766" t="str">
        <f>IF(B766="Washington","WA",IF(B766="Arizona","AR",IF(B766="Nevada","NV",IF(B766="Cali","CA",IF(B766="California","CA",IF(B766="Oregon","0R",B766))))))</f>
        <v>NV</v>
      </c>
      <c r="D766" t="str">
        <f t="shared" si="45"/>
        <v>M</v>
      </c>
      <c r="E766" t="s">
        <v>27</v>
      </c>
      <c r="F766" t="s">
        <v>31</v>
      </c>
      <c r="G766" s="4">
        <v>978780.88</v>
      </c>
      <c r="H766">
        <v>10475</v>
      </c>
      <c r="I766">
        <v>88</v>
      </c>
      <c r="J766" s="2">
        <v>36526</v>
      </c>
      <c r="K766" s="2" t="str">
        <f t="shared" si="46"/>
        <v xml:space="preserve">Personal </v>
      </c>
      <c r="L766" t="s">
        <v>16</v>
      </c>
      <c r="M766" t="s">
        <v>24</v>
      </c>
      <c r="N766" s="5">
        <v>422.4</v>
      </c>
      <c r="O766" s="2">
        <v>35422.400000000001</v>
      </c>
      <c r="P766" t="str">
        <f t="shared" si="47"/>
        <v>2 puertas</v>
      </c>
      <c r="Q766" s="5">
        <f t="shared" si="48"/>
        <v>-35422.400000000001</v>
      </c>
    </row>
    <row r="767" spans="1:17" x14ac:dyDescent="0.35">
      <c r="A767" t="s">
        <v>806</v>
      </c>
      <c r="B767" t="s">
        <v>33</v>
      </c>
      <c r="C767" t="str">
        <f>IF(B767="Washington","WA",IF(B767="Arizona","AR",IF(B767="Nevada","NV",IF(B767="Cali","CA",IF(B767="California","CA",IF(B767="Oregon","0R",B767))))))</f>
        <v>0R</v>
      </c>
      <c r="D767" t="str">
        <f t="shared" si="45"/>
        <v>F</v>
      </c>
      <c r="E767" t="s">
        <v>20</v>
      </c>
      <c r="F767" t="s">
        <v>31</v>
      </c>
      <c r="G767" s="4">
        <v>520764.08</v>
      </c>
      <c r="H767">
        <v>21952</v>
      </c>
      <c r="I767">
        <v>66</v>
      </c>
      <c r="J767" s="2">
        <v>0</v>
      </c>
      <c r="K767" s="2" t="str">
        <f t="shared" si="46"/>
        <v xml:space="preserve">Personal </v>
      </c>
      <c r="L767" t="s">
        <v>16</v>
      </c>
      <c r="M767" t="s">
        <v>17</v>
      </c>
      <c r="N767" s="5">
        <v>316.8</v>
      </c>
      <c r="O767" s="2">
        <v>35316.800000000003</v>
      </c>
      <c r="P767" t="str">
        <f t="shared" si="47"/>
        <v>2 puertas</v>
      </c>
      <c r="Q767" s="5">
        <f t="shared" si="48"/>
        <v>-35316.800000000003</v>
      </c>
    </row>
    <row r="768" spans="1:17" x14ac:dyDescent="0.35">
      <c r="A768" t="s">
        <v>807</v>
      </c>
      <c r="B768" t="s">
        <v>33</v>
      </c>
      <c r="C768" t="str">
        <f>IF(B768="Washington","WA",IF(B768="Arizona","AR",IF(B768="Nevada","NV",IF(B768="Cali","CA",IF(B768="California","CA",IF(B768="Oregon","0R",B768))))))</f>
        <v>0R</v>
      </c>
      <c r="D768" t="str">
        <f t="shared" si="45"/>
        <v>F</v>
      </c>
      <c r="E768" t="s">
        <v>20</v>
      </c>
      <c r="F768" t="s">
        <v>21</v>
      </c>
      <c r="G768" s="4">
        <v>2114727.7200000002</v>
      </c>
      <c r="H768">
        <v>49721</v>
      </c>
      <c r="I768">
        <v>132</v>
      </c>
      <c r="J768" s="2">
        <v>0</v>
      </c>
      <c r="K768" s="2" t="str">
        <f t="shared" si="46"/>
        <v>Corporate</v>
      </c>
      <c r="L768" t="s">
        <v>28</v>
      </c>
      <c r="M768" t="s">
        <v>78</v>
      </c>
      <c r="N768" s="5">
        <v>639.97138800000005</v>
      </c>
      <c r="O768" s="2">
        <v>35639.971387999998</v>
      </c>
      <c r="P768" t="str">
        <f t="shared" si="47"/>
        <v>2 puertas</v>
      </c>
      <c r="Q768" s="5">
        <f t="shared" si="48"/>
        <v>-35639.971387999998</v>
      </c>
    </row>
    <row r="769" spans="1:17" x14ac:dyDescent="0.35">
      <c r="A769" t="s">
        <v>808</v>
      </c>
      <c r="B769" t="s">
        <v>48</v>
      </c>
      <c r="C769" t="str">
        <f>IF(B769="Washington","WA",IF(B769="Arizona","AR",IF(B769="Nevada","NV",IF(B769="Cali","CA",IF(B769="California","CA",IF(B769="Oregon","0R",B769))))))</f>
        <v>CA</v>
      </c>
      <c r="D769" t="str">
        <f t="shared" si="45"/>
        <v>M</v>
      </c>
      <c r="E769" t="s">
        <v>27</v>
      </c>
      <c r="F769" t="s">
        <v>35</v>
      </c>
      <c r="G769" s="4">
        <v>1228076.6599999999</v>
      </c>
      <c r="H769">
        <v>88340</v>
      </c>
      <c r="I769">
        <v>102</v>
      </c>
      <c r="J769" s="2">
        <v>0</v>
      </c>
      <c r="K769" s="2" t="str">
        <f t="shared" si="46"/>
        <v xml:space="preserve">Personal </v>
      </c>
      <c r="L769" t="s">
        <v>16</v>
      </c>
      <c r="M769" t="s">
        <v>24</v>
      </c>
      <c r="N769" s="5">
        <v>489.6</v>
      </c>
      <c r="O769" s="2">
        <v>35489.599999999999</v>
      </c>
      <c r="P769" t="str">
        <f t="shared" si="47"/>
        <v>2 puertas</v>
      </c>
      <c r="Q769" s="5">
        <f t="shared" si="48"/>
        <v>-35489.599999999999</v>
      </c>
    </row>
    <row r="770" spans="1:17" x14ac:dyDescent="0.35">
      <c r="A770" t="s">
        <v>809</v>
      </c>
      <c r="B770" t="s">
        <v>48</v>
      </c>
      <c r="C770" t="str">
        <f>IF(B770="Washington","WA",IF(B770="Arizona","AR",IF(B770="Nevada","NV",IF(B770="Cali","CA",IF(B770="California","CA",IF(B770="Oregon","0R",B770))))))</f>
        <v>CA</v>
      </c>
      <c r="D770" t="str">
        <f t="shared" si="45"/>
        <v>F</v>
      </c>
      <c r="E770" t="s">
        <v>20</v>
      </c>
      <c r="F770" t="s">
        <v>35</v>
      </c>
      <c r="G770" s="4">
        <v>244139.42</v>
      </c>
      <c r="H770">
        <v>0</v>
      </c>
      <c r="I770">
        <v>65</v>
      </c>
      <c r="J770" s="2">
        <v>0</v>
      </c>
      <c r="K770" s="2" t="str">
        <f t="shared" si="46"/>
        <v xml:space="preserve">Personal </v>
      </c>
      <c r="L770" t="s">
        <v>16</v>
      </c>
      <c r="M770" t="s">
        <v>17</v>
      </c>
      <c r="N770" s="5">
        <v>312</v>
      </c>
      <c r="O770" s="2">
        <v>35312</v>
      </c>
      <c r="P770" t="str">
        <f t="shared" si="47"/>
        <v>2 puertas</v>
      </c>
      <c r="Q770" s="5">
        <f t="shared" si="48"/>
        <v>-35312</v>
      </c>
    </row>
    <row r="771" spans="1:17" x14ac:dyDescent="0.35">
      <c r="A771" t="s">
        <v>810</v>
      </c>
      <c r="B771" t="s">
        <v>33</v>
      </c>
      <c r="C771" t="str">
        <f>IF(B771="Washington","WA",IF(B771="Arizona","AR",IF(B771="Nevada","NV",IF(B771="Cali","CA",IF(B771="California","CA",IF(B771="Oregon","0R",B771))))))</f>
        <v>0R</v>
      </c>
      <c r="D771" t="str">
        <f t="shared" ref="D771:D834" si="49">IF(E771="female","F",IF(E771="Femal","F",IF(E771="Male","M",E771)))</f>
        <v>M</v>
      </c>
      <c r="E771" t="s">
        <v>27</v>
      </c>
      <c r="F771" t="s">
        <v>21</v>
      </c>
      <c r="G771" s="4">
        <v>653556.06000000006</v>
      </c>
      <c r="H771">
        <v>0</v>
      </c>
      <c r="I771">
        <v>65</v>
      </c>
      <c r="J771" s="2">
        <v>0</v>
      </c>
      <c r="K771" s="2" t="str">
        <f t="shared" ref="K771:K834" si="50">LEFT(L771,9)</f>
        <v>Corporate</v>
      </c>
      <c r="L771" t="s">
        <v>28</v>
      </c>
      <c r="M771" t="s">
        <v>17</v>
      </c>
      <c r="N771" s="5">
        <v>468</v>
      </c>
      <c r="O771" s="2">
        <v>35468</v>
      </c>
      <c r="P771" t="str">
        <f t="shared" ref="P771:P834" si="51">IF(M771="SUV","4 puertas",IF(M771="Luxury SUV","4 puertas","2 puertas"))</f>
        <v>2 puertas</v>
      </c>
      <c r="Q771" s="5">
        <f t="shared" ref="Q771:Q834" si="52">U773-O771</f>
        <v>-35468</v>
      </c>
    </row>
    <row r="772" spans="1:17" x14ac:dyDescent="0.35">
      <c r="A772" t="s">
        <v>811</v>
      </c>
      <c r="B772" t="s">
        <v>102</v>
      </c>
      <c r="C772" t="str">
        <f>IF(B772="Washington","WA",IF(B772="Arizona","AR",IF(B772="Nevada","NV",IF(B772="Cali","CA",IF(B772="California","CA",IF(B772="Oregon","0R",B772))))))</f>
        <v>WA</v>
      </c>
      <c r="D772" t="str">
        <f t="shared" si="49"/>
        <v>F</v>
      </c>
      <c r="E772" t="s">
        <v>20</v>
      </c>
      <c r="F772" t="s">
        <v>35</v>
      </c>
      <c r="G772" s="4">
        <v>920659.83</v>
      </c>
      <c r="H772">
        <v>24589</v>
      </c>
      <c r="I772">
        <v>82</v>
      </c>
      <c r="J772" s="2">
        <v>0</v>
      </c>
      <c r="K772" s="2" t="str">
        <f t="shared" si="50"/>
        <v xml:space="preserve">Personal </v>
      </c>
      <c r="L772" t="s">
        <v>16</v>
      </c>
      <c r="M772" t="s">
        <v>24</v>
      </c>
      <c r="N772" s="5">
        <v>511.497882</v>
      </c>
      <c r="O772" s="2">
        <v>35511.497882000003</v>
      </c>
      <c r="P772" t="str">
        <f t="shared" si="51"/>
        <v>2 puertas</v>
      </c>
      <c r="Q772" s="5">
        <f t="shared" si="52"/>
        <v>-35511.497882000003</v>
      </c>
    </row>
    <row r="773" spans="1:17" x14ac:dyDescent="0.35">
      <c r="A773" t="s">
        <v>812</v>
      </c>
      <c r="B773" t="s">
        <v>48</v>
      </c>
      <c r="C773" t="str">
        <f>IF(B773="Washington","WA",IF(B773="Arizona","AR",IF(B773="Nevada","NV",IF(B773="Cali","CA",IF(B773="California","CA",IF(B773="Oregon","0R",B773))))))</f>
        <v>CA</v>
      </c>
      <c r="D773" t="str">
        <f t="shared" si="49"/>
        <v>F</v>
      </c>
      <c r="E773" t="s">
        <v>20</v>
      </c>
      <c r="F773" t="s">
        <v>21</v>
      </c>
      <c r="G773" s="4">
        <v>411858.86</v>
      </c>
      <c r="H773">
        <v>69379</v>
      </c>
      <c r="I773">
        <v>103</v>
      </c>
      <c r="J773" s="2">
        <v>0</v>
      </c>
      <c r="K773" s="2" t="str">
        <f t="shared" si="50"/>
        <v xml:space="preserve">Personal </v>
      </c>
      <c r="L773" t="s">
        <v>16</v>
      </c>
      <c r="M773" t="s">
        <v>24</v>
      </c>
      <c r="N773" s="5">
        <v>494.4</v>
      </c>
      <c r="O773" s="2">
        <v>35494.400000000001</v>
      </c>
      <c r="P773" t="str">
        <f t="shared" si="51"/>
        <v>2 puertas</v>
      </c>
      <c r="Q773" s="5">
        <f t="shared" si="52"/>
        <v>-35494.400000000001</v>
      </c>
    </row>
    <row r="774" spans="1:17" x14ac:dyDescent="0.35">
      <c r="A774" t="s">
        <v>813</v>
      </c>
      <c r="B774" t="s">
        <v>23</v>
      </c>
      <c r="C774" t="str">
        <f>IF(B774="Washington","WA",IF(B774="Arizona","AR",IF(B774="Nevada","NV",IF(B774="Cali","CA",IF(B774="California","CA",IF(B774="Oregon","0R",B774))))))</f>
        <v>NV</v>
      </c>
      <c r="D774" t="str">
        <f t="shared" si="49"/>
        <v>F</v>
      </c>
      <c r="E774" t="s">
        <v>20</v>
      </c>
      <c r="F774" t="s">
        <v>21</v>
      </c>
      <c r="G774" s="4">
        <v>483820.9</v>
      </c>
      <c r="H774">
        <v>73769</v>
      </c>
      <c r="I774">
        <v>61</v>
      </c>
      <c r="J774" s="2">
        <v>36557</v>
      </c>
      <c r="K774" s="2" t="str">
        <f t="shared" si="50"/>
        <v xml:space="preserve">Personal </v>
      </c>
      <c r="L774" t="s">
        <v>16</v>
      </c>
      <c r="M774" t="s">
        <v>17</v>
      </c>
      <c r="N774" s="5">
        <v>239.540223</v>
      </c>
      <c r="O774" s="2">
        <v>35239.540223000004</v>
      </c>
      <c r="P774" t="str">
        <f t="shared" si="51"/>
        <v>2 puertas</v>
      </c>
      <c r="Q774" s="5">
        <f t="shared" si="52"/>
        <v>-35239.540223000004</v>
      </c>
    </row>
    <row r="775" spans="1:17" x14ac:dyDescent="0.35">
      <c r="A775" t="s">
        <v>814</v>
      </c>
      <c r="B775" t="s">
        <v>48</v>
      </c>
      <c r="C775" t="str">
        <f>IF(B775="Washington","WA",IF(B775="Arizona","AR",IF(B775="Nevada","NV",IF(B775="Cali","CA",IF(B775="California","CA",IF(B775="Oregon","0R",B775))))))</f>
        <v>CA</v>
      </c>
      <c r="D775" t="str">
        <f t="shared" si="49"/>
        <v>F</v>
      </c>
      <c r="E775" t="s">
        <v>20</v>
      </c>
      <c r="F775" t="s">
        <v>35</v>
      </c>
      <c r="G775" s="4">
        <v>462554.81</v>
      </c>
      <c r="H775">
        <v>66670</v>
      </c>
      <c r="I775">
        <v>114</v>
      </c>
      <c r="J775" s="2">
        <v>0</v>
      </c>
      <c r="K775" s="2" t="str">
        <f t="shared" si="50"/>
        <v xml:space="preserve">Personal </v>
      </c>
      <c r="L775" t="s">
        <v>16</v>
      </c>
      <c r="M775" t="s">
        <v>29</v>
      </c>
      <c r="N775" s="5">
        <v>518.18036400000005</v>
      </c>
      <c r="O775" s="2">
        <v>35518.180364</v>
      </c>
      <c r="P775" t="str">
        <f t="shared" si="51"/>
        <v>4 puertas</v>
      </c>
      <c r="Q775" s="5">
        <f t="shared" si="52"/>
        <v>-35518.180364</v>
      </c>
    </row>
    <row r="776" spans="1:17" x14ac:dyDescent="0.35">
      <c r="A776" t="s">
        <v>815</v>
      </c>
      <c r="B776" t="s">
        <v>19</v>
      </c>
      <c r="C776" t="str">
        <f>IF(B776="Washington","WA",IF(B776="Arizona","AR",IF(B776="Nevada","NV",IF(B776="Cali","CA",IF(B776="California","CA",IF(B776="Oregon","0R",B776))))))</f>
        <v>AR</v>
      </c>
      <c r="D776" t="str">
        <f t="shared" si="49"/>
        <v>M</v>
      </c>
      <c r="E776" t="s">
        <v>27</v>
      </c>
      <c r="F776" t="s">
        <v>21</v>
      </c>
      <c r="G776" s="4">
        <v>1404210.3</v>
      </c>
      <c r="H776">
        <v>88854</v>
      </c>
      <c r="I776">
        <v>118</v>
      </c>
      <c r="J776" s="2">
        <v>0</v>
      </c>
      <c r="K776" s="2" t="str">
        <f t="shared" si="50"/>
        <v xml:space="preserve">Personal </v>
      </c>
      <c r="L776" t="s">
        <v>16</v>
      </c>
      <c r="M776" t="s">
        <v>24</v>
      </c>
      <c r="N776" s="5">
        <v>715.25236600000005</v>
      </c>
      <c r="O776" s="2">
        <v>35715.252366000001</v>
      </c>
      <c r="P776" t="str">
        <f t="shared" si="51"/>
        <v>2 puertas</v>
      </c>
      <c r="Q776" s="5">
        <f t="shared" si="52"/>
        <v>-35715.252366000001</v>
      </c>
    </row>
    <row r="777" spans="1:17" x14ac:dyDescent="0.35">
      <c r="A777" t="s">
        <v>816</v>
      </c>
      <c r="B777" t="s">
        <v>33</v>
      </c>
      <c r="C777" t="str">
        <f>IF(B777="Washington","WA",IF(B777="Arizona","AR",IF(B777="Nevada","NV",IF(B777="Cali","CA",IF(B777="California","CA",IF(B777="Oregon","0R",B777))))))</f>
        <v>0R</v>
      </c>
      <c r="D777" t="str">
        <f t="shared" si="49"/>
        <v>M</v>
      </c>
      <c r="E777" t="s">
        <v>27</v>
      </c>
      <c r="F777" t="s">
        <v>21</v>
      </c>
      <c r="G777" s="4">
        <v>754661.35</v>
      </c>
      <c r="H777">
        <v>31266</v>
      </c>
      <c r="I777">
        <v>193</v>
      </c>
      <c r="J777" s="2">
        <v>0</v>
      </c>
      <c r="K777" s="2" t="str">
        <f t="shared" si="50"/>
        <v>Corporate</v>
      </c>
      <c r="L777" t="s">
        <v>28</v>
      </c>
      <c r="M777" t="s">
        <v>117</v>
      </c>
      <c r="N777" s="5">
        <v>926.4</v>
      </c>
      <c r="O777" s="2">
        <v>35926.400000000001</v>
      </c>
      <c r="P777" t="str">
        <f t="shared" si="51"/>
        <v>2 puertas</v>
      </c>
      <c r="Q777" s="5">
        <f t="shared" si="52"/>
        <v>-35926.400000000001</v>
      </c>
    </row>
    <row r="778" spans="1:17" x14ac:dyDescent="0.35">
      <c r="A778" t="s">
        <v>817</v>
      </c>
      <c r="B778" t="s">
        <v>48</v>
      </c>
      <c r="C778" t="str">
        <f>IF(B778="Washington","WA",IF(B778="Arizona","AR",IF(B778="Nevada","NV",IF(B778="Cali","CA",IF(B778="California","CA",IF(B778="Oregon","0R",B778))))))</f>
        <v>CA</v>
      </c>
      <c r="D778" t="str">
        <f t="shared" si="49"/>
        <v>F</v>
      </c>
      <c r="E778" t="s">
        <v>20</v>
      </c>
      <c r="F778" t="s">
        <v>31</v>
      </c>
      <c r="G778" s="4">
        <v>251459.20000000001</v>
      </c>
      <c r="H778">
        <v>43860</v>
      </c>
      <c r="I778">
        <v>65</v>
      </c>
      <c r="J778" s="2">
        <v>0</v>
      </c>
      <c r="K778" s="2" t="str">
        <f t="shared" si="50"/>
        <v xml:space="preserve">Personal </v>
      </c>
      <c r="L778" t="s">
        <v>16</v>
      </c>
      <c r="M778" t="s">
        <v>17</v>
      </c>
      <c r="N778" s="5">
        <v>156.12491399999999</v>
      </c>
      <c r="O778" s="2">
        <v>35156.124914</v>
      </c>
      <c r="P778" t="str">
        <f t="shared" si="51"/>
        <v>2 puertas</v>
      </c>
      <c r="Q778" s="5">
        <f t="shared" si="52"/>
        <v>-35156.124914</v>
      </c>
    </row>
    <row r="779" spans="1:17" x14ac:dyDescent="0.35">
      <c r="A779" t="s">
        <v>818</v>
      </c>
      <c r="B779" t="s">
        <v>48</v>
      </c>
      <c r="C779" t="str">
        <f>IF(B779="Washington","WA",IF(B779="Arizona","AR",IF(B779="Nevada","NV",IF(B779="Cali","CA",IF(B779="California","CA",IF(B779="Oregon","0R",B779))))))</f>
        <v>CA</v>
      </c>
      <c r="D779" t="str">
        <f t="shared" si="49"/>
        <v>M</v>
      </c>
      <c r="E779" t="s">
        <v>27</v>
      </c>
      <c r="F779" t="s">
        <v>21</v>
      </c>
      <c r="G779" s="4">
        <v>517035.84</v>
      </c>
      <c r="H779">
        <v>89284</v>
      </c>
      <c r="I779">
        <v>133</v>
      </c>
      <c r="J779" s="2">
        <v>36557</v>
      </c>
      <c r="K779" s="2" t="str">
        <f t="shared" si="50"/>
        <v>Corporate</v>
      </c>
      <c r="L779" t="s">
        <v>28</v>
      </c>
      <c r="M779" t="s">
        <v>29</v>
      </c>
      <c r="N779" s="5">
        <v>402.070719</v>
      </c>
      <c r="O779" s="2">
        <v>35402.070719000003</v>
      </c>
      <c r="P779" t="str">
        <f t="shared" si="51"/>
        <v>4 puertas</v>
      </c>
      <c r="Q779" s="5">
        <f t="shared" si="52"/>
        <v>-35402.070719000003</v>
      </c>
    </row>
    <row r="780" spans="1:17" x14ac:dyDescent="0.35">
      <c r="A780" t="s">
        <v>819</v>
      </c>
      <c r="B780" t="s">
        <v>33</v>
      </c>
      <c r="C780" t="str">
        <f>IF(B780="Washington","WA",IF(B780="Arizona","AR",IF(B780="Nevada","NV",IF(B780="Cali","CA",IF(B780="California","CA",IF(B780="Oregon","0R",B780))))))</f>
        <v>0R</v>
      </c>
      <c r="D780" t="str">
        <f t="shared" si="49"/>
        <v>M</v>
      </c>
      <c r="E780" t="s">
        <v>27</v>
      </c>
      <c r="F780" t="s">
        <v>35</v>
      </c>
      <c r="G780" s="4">
        <v>1391737.72</v>
      </c>
      <c r="H780">
        <v>67267</v>
      </c>
      <c r="I780">
        <v>89</v>
      </c>
      <c r="J780" s="2">
        <v>0</v>
      </c>
      <c r="K780" s="2" t="str">
        <f t="shared" si="50"/>
        <v>Corporate</v>
      </c>
      <c r="L780" t="s">
        <v>28</v>
      </c>
      <c r="M780" t="s">
        <v>17</v>
      </c>
      <c r="N780" s="5">
        <v>94.814031999999997</v>
      </c>
      <c r="O780" s="2">
        <v>35094.814032000002</v>
      </c>
      <c r="P780" t="str">
        <f t="shared" si="51"/>
        <v>2 puertas</v>
      </c>
      <c r="Q780" s="5">
        <f t="shared" si="52"/>
        <v>-35094.814032000002</v>
      </c>
    </row>
    <row r="781" spans="1:17" x14ac:dyDescent="0.35">
      <c r="A781" t="s">
        <v>820</v>
      </c>
      <c r="B781" t="s">
        <v>48</v>
      </c>
      <c r="C781" t="str">
        <f>IF(B781="Washington","WA",IF(B781="Arizona","AR",IF(B781="Nevada","NV",IF(B781="Cali","CA",IF(B781="California","CA",IF(B781="Oregon","0R",B781))))))</f>
        <v>CA</v>
      </c>
      <c r="D781" t="str">
        <f t="shared" si="49"/>
        <v>F</v>
      </c>
      <c r="E781" t="s">
        <v>20</v>
      </c>
      <c r="F781" t="s">
        <v>31</v>
      </c>
      <c r="G781" s="4">
        <v>1131813.08</v>
      </c>
      <c r="H781">
        <v>79270</v>
      </c>
      <c r="I781">
        <v>95</v>
      </c>
      <c r="J781" s="2">
        <v>36586</v>
      </c>
      <c r="K781" s="2" t="str">
        <f t="shared" si="50"/>
        <v xml:space="preserve">Personal </v>
      </c>
      <c r="L781" t="s">
        <v>16</v>
      </c>
      <c r="M781" t="s">
        <v>17</v>
      </c>
      <c r="N781" s="5">
        <v>456</v>
      </c>
      <c r="O781" s="2">
        <v>35456</v>
      </c>
      <c r="P781" t="str">
        <f t="shared" si="51"/>
        <v>2 puertas</v>
      </c>
      <c r="Q781" s="5">
        <f t="shared" si="52"/>
        <v>-35456</v>
      </c>
    </row>
    <row r="782" spans="1:17" x14ac:dyDescent="0.35">
      <c r="A782" t="s">
        <v>821</v>
      </c>
      <c r="B782" t="s">
        <v>33</v>
      </c>
      <c r="C782" t="str">
        <f>IF(B782="Washington","WA",IF(B782="Arizona","AR",IF(B782="Nevada","NV",IF(B782="Cali","CA",IF(B782="California","CA",IF(B782="Oregon","0R",B782))))))</f>
        <v>0R</v>
      </c>
      <c r="D782" t="str">
        <f t="shared" si="49"/>
        <v>M</v>
      </c>
      <c r="E782" t="s">
        <v>27</v>
      </c>
      <c r="F782" t="s">
        <v>21</v>
      </c>
      <c r="G782" s="4">
        <v>427636.36</v>
      </c>
      <c r="H782">
        <v>36692</v>
      </c>
      <c r="I782">
        <v>109</v>
      </c>
      <c r="J782" s="2">
        <v>36526</v>
      </c>
      <c r="K782" s="2" t="str">
        <f t="shared" si="50"/>
        <v xml:space="preserve">Personal </v>
      </c>
      <c r="L782" t="s">
        <v>16</v>
      </c>
      <c r="M782" t="s">
        <v>17</v>
      </c>
      <c r="N782" s="5">
        <v>523.20000000000005</v>
      </c>
      <c r="O782" s="2">
        <v>35523.199999999997</v>
      </c>
      <c r="P782" t="str">
        <f t="shared" si="51"/>
        <v>2 puertas</v>
      </c>
      <c r="Q782" s="5">
        <f t="shared" si="52"/>
        <v>-35523.199999999997</v>
      </c>
    </row>
    <row r="783" spans="1:17" x14ac:dyDescent="0.35">
      <c r="A783" t="s">
        <v>822</v>
      </c>
      <c r="B783" t="s">
        <v>33</v>
      </c>
      <c r="C783" t="str">
        <f>IF(B783="Washington","WA",IF(B783="Arizona","AR",IF(B783="Nevada","NV",IF(B783="Cali","CA",IF(B783="California","CA",IF(B783="Oregon","0R",B783))))))</f>
        <v>0R</v>
      </c>
      <c r="D783" t="str">
        <f t="shared" si="49"/>
        <v>F</v>
      </c>
      <c r="E783" t="s">
        <v>20</v>
      </c>
      <c r="F783" t="s">
        <v>31</v>
      </c>
      <c r="G783" s="4">
        <v>432224.03</v>
      </c>
      <c r="H783">
        <v>0</v>
      </c>
      <c r="I783">
        <v>119</v>
      </c>
      <c r="J783" s="2">
        <v>0</v>
      </c>
      <c r="K783" s="2" t="str">
        <f t="shared" si="50"/>
        <v xml:space="preserve">Personal </v>
      </c>
      <c r="L783" t="s">
        <v>16</v>
      </c>
      <c r="M783" t="s">
        <v>29</v>
      </c>
      <c r="N783" s="5">
        <v>571.20000000000005</v>
      </c>
      <c r="O783" s="2">
        <v>35571.199999999997</v>
      </c>
      <c r="P783" t="str">
        <f t="shared" si="51"/>
        <v>4 puertas</v>
      </c>
      <c r="Q783" s="5">
        <f t="shared" si="52"/>
        <v>-35571.199999999997</v>
      </c>
    </row>
    <row r="784" spans="1:17" x14ac:dyDescent="0.35">
      <c r="A784" t="s">
        <v>823</v>
      </c>
      <c r="B784" t="s">
        <v>48</v>
      </c>
      <c r="C784" t="str">
        <f>IF(B784="Washington","WA",IF(B784="Arizona","AR",IF(B784="Nevada","NV",IF(B784="Cali","CA",IF(B784="California","CA",IF(B784="Oregon","0R",B784))))))</f>
        <v>CA</v>
      </c>
      <c r="D784" t="str">
        <f t="shared" si="49"/>
        <v>F</v>
      </c>
      <c r="E784" t="s">
        <v>20</v>
      </c>
      <c r="F784" t="s">
        <v>35</v>
      </c>
      <c r="G784" s="4">
        <v>800230.83</v>
      </c>
      <c r="H784">
        <v>0</v>
      </c>
      <c r="I784">
        <v>107</v>
      </c>
      <c r="J784" s="2">
        <v>0</v>
      </c>
      <c r="K784" s="2" t="str">
        <f t="shared" si="50"/>
        <v>Corporate</v>
      </c>
      <c r="L784" t="s">
        <v>28</v>
      </c>
      <c r="M784" t="s">
        <v>29</v>
      </c>
      <c r="N784" s="5">
        <v>513.6</v>
      </c>
      <c r="O784" s="2">
        <v>35513.599999999999</v>
      </c>
      <c r="P784" t="str">
        <f t="shared" si="51"/>
        <v>4 puertas</v>
      </c>
      <c r="Q784" s="5">
        <f t="shared" si="52"/>
        <v>-35513.599999999999</v>
      </c>
    </row>
    <row r="785" spans="1:17" x14ac:dyDescent="0.35">
      <c r="A785" t="s">
        <v>824</v>
      </c>
      <c r="B785" t="s">
        <v>23</v>
      </c>
      <c r="C785" t="str">
        <f>IF(B785="Washington","WA",IF(B785="Arizona","AR",IF(B785="Nevada","NV",IF(B785="Cali","CA",IF(B785="California","CA",IF(B785="Oregon","0R",B785))))))</f>
        <v>NV</v>
      </c>
      <c r="D785" t="str">
        <f t="shared" si="49"/>
        <v>M</v>
      </c>
      <c r="E785" t="s">
        <v>27</v>
      </c>
      <c r="F785" t="s">
        <v>35</v>
      </c>
      <c r="G785" s="4">
        <v>388545.64</v>
      </c>
      <c r="H785">
        <v>0</v>
      </c>
      <c r="I785">
        <v>105</v>
      </c>
      <c r="J785" s="2">
        <v>0</v>
      </c>
      <c r="K785" s="2" t="str">
        <f t="shared" si="50"/>
        <v>Corporate</v>
      </c>
      <c r="L785" t="s">
        <v>28</v>
      </c>
      <c r="M785" t="s">
        <v>17</v>
      </c>
      <c r="N785" s="5">
        <v>504</v>
      </c>
      <c r="O785" s="2">
        <v>35504</v>
      </c>
      <c r="P785" t="str">
        <f t="shared" si="51"/>
        <v>2 puertas</v>
      </c>
      <c r="Q785" s="5">
        <f t="shared" si="52"/>
        <v>-35504</v>
      </c>
    </row>
    <row r="786" spans="1:17" x14ac:dyDescent="0.35">
      <c r="A786" t="s">
        <v>825</v>
      </c>
      <c r="B786" t="s">
        <v>33</v>
      </c>
      <c r="C786" t="str">
        <f>IF(B786="Washington","WA",IF(B786="Arizona","AR",IF(B786="Nevada","NV",IF(B786="Cali","CA",IF(B786="California","CA",IF(B786="Oregon","0R",B786))))))</f>
        <v>0R</v>
      </c>
      <c r="D786" t="str">
        <f t="shared" si="49"/>
        <v>M</v>
      </c>
      <c r="E786" t="s">
        <v>27</v>
      </c>
      <c r="F786" t="s">
        <v>35</v>
      </c>
      <c r="G786" s="4">
        <v>447177.82</v>
      </c>
      <c r="H786">
        <v>0</v>
      </c>
      <c r="I786">
        <v>135</v>
      </c>
      <c r="J786" s="2">
        <v>0</v>
      </c>
      <c r="K786" s="2" t="str">
        <f t="shared" si="50"/>
        <v xml:space="preserve">Personal </v>
      </c>
      <c r="L786" t="s">
        <v>16</v>
      </c>
      <c r="M786" t="s">
        <v>29</v>
      </c>
      <c r="N786" s="5">
        <v>972</v>
      </c>
      <c r="O786" s="2">
        <v>35972</v>
      </c>
      <c r="P786" t="str">
        <f t="shared" si="51"/>
        <v>4 puertas</v>
      </c>
      <c r="Q786" s="5">
        <f t="shared" si="52"/>
        <v>-35972</v>
      </c>
    </row>
    <row r="787" spans="1:17" x14ac:dyDescent="0.35">
      <c r="A787" t="s">
        <v>826</v>
      </c>
      <c r="B787" t="s">
        <v>48</v>
      </c>
      <c r="C787" t="str">
        <f>IF(B787="Washington","WA",IF(B787="Arizona","AR",IF(B787="Nevada","NV",IF(B787="Cali","CA",IF(B787="California","CA",IF(B787="Oregon","0R",B787))))))</f>
        <v>CA</v>
      </c>
      <c r="D787" t="str">
        <f t="shared" si="49"/>
        <v>F</v>
      </c>
      <c r="E787" t="s">
        <v>20</v>
      </c>
      <c r="F787" t="s">
        <v>31</v>
      </c>
      <c r="G787" s="4">
        <v>849635.28</v>
      </c>
      <c r="H787">
        <v>44624</v>
      </c>
      <c r="I787">
        <v>71</v>
      </c>
      <c r="J787" s="2">
        <v>36526</v>
      </c>
      <c r="K787" s="2" t="str">
        <f>LEFT(L787,8)</f>
        <v xml:space="preserve">Special </v>
      </c>
      <c r="L787" t="s">
        <v>39</v>
      </c>
      <c r="M787" t="s">
        <v>17</v>
      </c>
      <c r="N787" s="5">
        <v>73.883043999999998</v>
      </c>
      <c r="O787" s="2">
        <v>35073.883044000002</v>
      </c>
      <c r="P787" t="str">
        <f t="shared" si="51"/>
        <v>2 puertas</v>
      </c>
      <c r="Q787" s="5">
        <f t="shared" si="52"/>
        <v>-35073.883044000002</v>
      </c>
    </row>
    <row r="788" spans="1:17" x14ac:dyDescent="0.35">
      <c r="A788" t="s">
        <v>827</v>
      </c>
      <c r="B788" t="s">
        <v>19</v>
      </c>
      <c r="C788" t="str">
        <f>IF(B788="Washington","WA",IF(B788="Arizona","AR",IF(B788="Nevada","NV",IF(B788="Cali","CA",IF(B788="California","CA",IF(B788="Oregon","0R",B788))))))</f>
        <v>AR</v>
      </c>
      <c r="D788" t="str">
        <f t="shared" si="49"/>
        <v>F</v>
      </c>
      <c r="E788" t="s">
        <v>20</v>
      </c>
      <c r="F788" t="s">
        <v>35</v>
      </c>
      <c r="G788" s="4">
        <v>2250088.35</v>
      </c>
      <c r="H788">
        <v>0</v>
      </c>
      <c r="I788">
        <v>71</v>
      </c>
      <c r="J788" s="2">
        <v>0</v>
      </c>
      <c r="K788" s="2" t="str">
        <f t="shared" si="50"/>
        <v>Corporate</v>
      </c>
      <c r="L788" t="s">
        <v>28</v>
      </c>
      <c r="M788" t="s">
        <v>17</v>
      </c>
      <c r="N788" s="5">
        <v>340.8</v>
      </c>
      <c r="O788" s="2">
        <v>35340.800000000003</v>
      </c>
      <c r="P788" t="str">
        <f t="shared" si="51"/>
        <v>2 puertas</v>
      </c>
      <c r="Q788" s="5">
        <f t="shared" si="52"/>
        <v>-35340.800000000003</v>
      </c>
    </row>
    <row r="789" spans="1:17" x14ac:dyDescent="0.35">
      <c r="A789" t="s">
        <v>828</v>
      </c>
      <c r="B789" t="s">
        <v>23</v>
      </c>
      <c r="C789" t="str">
        <f>IF(B789="Washington","WA",IF(B789="Arizona","AR",IF(B789="Nevada","NV",IF(B789="Cali","CA",IF(B789="California","CA",IF(B789="Oregon","0R",B789))))))</f>
        <v>NV</v>
      </c>
      <c r="D789" t="str">
        <f t="shared" si="49"/>
        <v>F</v>
      </c>
      <c r="E789" t="s">
        <v>20</v>
      </c>
      <c r="F789" t="s">
        <v>15</v>
      </c>
      <c r="G789" s="4">
        <v>1630196.76</v>
      </c>
      <c r="H789">
        <v>19614</v>
      </c>
      <c r="I789">
        <v>85</v>
      </c>
      <c r="J789" s="2">
        <v>0</v>
      </c>
      <c r="K789" s="2" t="str">
        <f t="shared" si="50"/>
        <v xml:space="preserve">Personal </v>
      </c>
      <c r="L789" t="s">
        <v>16</v>
      </c>
      <c r="M789" t="s">
        <v>24</v>
      </c>
      <c r="N789" s="5">
        <v>574.02401799999996</v>
      </c>
      <c r="O789" s="2">
        <v>35574.024017999996</v>
      </c>
      <c r="P789" t="str">
        <f t="shared" si="51"/>
        <v>2 puertas</v>
      </c>
      <c r="Q789" s="5">
        <f t="shared" si="52"/>
        <v>-35574.024017999996</v>
      </c>
    </row>
    <row r="790" spans="1:17" x14ac:dyDescent="0.35">
      <c r="A790" t="s">
        <v>829</v>
      </c>
      <c r="B790" t="s">
        <v>33</v>
      </c>
      <c r="C790" t="str">
        <f>IF(B790="Washington","WA",IF(B790="Arizona","AR",IF(B790="Nevada","NV",IF(B790="Cali","CA",IF(B790="California","CA",IF(B790="Oregon","0R",B790))))))</f>
        <v>0R</v>
      </c>
      <c r="D790" t="str">
        <f t="shared" si="49"/>
        <v>F</v>
      </c>
      <c r="E790" t="s">
        <v>20</v>
      </c>
      <c r="F790" t="s">
        <v>35</v>
      </c>
      <c r="G790" s="4">
        <v>231973.59</v>
      </c>
      <c r="H790">
        <v>0</v>
      </c>
      <c r="I790">
        <v>64</v>
      </c>
      <c r="J790" s="2">
        <v>0</v>
      </c>
      <c r="K790" s="2" t="str">
        <f t="shared" si="50"/>
        <v xml:space="preserve">Personal </v>
      </c>
      <c r="L790" t="s">
        <v>16</v>
      </c>
      <c r="M790" t="s">
        <v>17</v>
      </c>
      <c r="N790" s="5">
        <v>632.71538199999998</v>
      </c>
      <c r="O790" s="2">
        <v>35632.715382000002</v>
      </c>
      <c r="P790" t="str">
        <f t="shared" si="51"/>
        <v>2 puertas</v>
      </c>
      <c r="Q790" s="5">
        <f t="shared" si="52"/>
        <v>-35632.715382000002</v>
      </c>
    </row>
    <row r="791" spans="1:17" x14ac:dyDescent="0.35">
      <c r="A791" t="s">
        <v>830</v>
      </c>
      <c r="B791" t="s">
        <v>19</v>
      </c>
      <c r="C791" t="str">
        <f>IF(B791="Washington","WA",IF(B791="Arizona","AR",IF(B791="Nevada","NV",IF(B791="Cali","CA",IF(B791="California","CA",IF(B791="Oregon","0R",B791))))))</f>
        <v>AR</v>
      </c>
      <c r="D791" t="str">
        <f t="shared" si="49"/>
        <v>M</v>
      </c>
      <c r="E791" t="s">
        <v>27</v>
      </c>
      <c r="F791" t="s">
        <v>35</v>
      </c>
      <c r="G791" s="4">
        <v>871704.98</v>
      </c>
      <c r="H791">
        <v>83846</v>
      </c>
      <c r="I791">
        <v>74</v>
      </c>
      <c r="J791" s="2">
        <v>36586</v>
      </c>
      <c r="K791" s="2" t="str">
        <f>LEFT(L791,8)</f>
        <v xml:space="preserve">Special </v>
      </c>
      <c r="L791" t="s">
        <v>39</v>
      </c>
      <c r="M791" t="s">
        <v>17</v>
      </c>
      <c r="N791" s="5">
        <v>355.2</v>
      </c>
      <c r="O791" s="2">
        <v>35355.199999999997</v>
      </c>
      <c r="P791" t="str">
        <f t="shared" si="51"/>
        <v>2 puertas</v>
      </c>
      <c r="Q791" s="5">
        <f t="shared" si="52"/>
        <v>-35355.199999999997</v>
      </c>
    </row>
    <row r="792" spans="1:17" x14ac:dyDescent="0.35">
      <c r="A792" t="s">
        <v>831</v>
      </c>
      <c r="B792" t="s">
        <v>102</v>
      </c>
      <c r="C792" t="str">
        <f>IF(B792="Washington","WA",IF(B792="Arizona","AR",IF(B792="Nevada","NV",IF(B792="Cali","CA",IF(B792="California","CA",IF(B792="Oregon","0R",B792))))))</f>
        <v>WA</v>
      </c>
      <c r="D792" t="str">
        <f t="shared" si="49"/>
        <v>M</v>
      </c>
      <c r="E792" t="s">
        <v>27</v>
      </c>
      <c r="F792" t="s">
        <v>35</v>
      </c>
      <c r="G792" s="4">
        <v>286011.17</v>
      </c>
      <c r="H792">
        <v>51159</v>
      </c>
      <c r="I792">
        <v>72</v>
      </c>
      <c r="J792" s="2">
        <v>0</v>
      </c>
      <c r="K792" s="2" t="str">
        <f t="shared" si="50"/>
        <v xml:space="preserve">Personal </v>
      </c>
      <c r="L792" t="s">
        <v>16</v>
      </c>
      <c r="M792" t="s">
        <v>17</v>
      </c>
      <c r="N792" s="5">
        <v>4.238626</v>
      </c>
      <c r="O792" s="2">
        <v>35004.238625999998</v>
      </c>
      <c r="P792" t="str">
        <f t="shared" si="51"/>
        <v>2 puertas</v>
      </c>
      <c r="Q792" s="5">
        <f t="shared" si="52"/>
        <v>-35004.238625999998</v>
      </c>
    </row>
    <row r="793" spans="1:17" x14ac:dyDescent="0.35">
      <c r="A793" t="s">
        <v>832</v>
      </c>
      <c r="B793" t="s">
        <v>48</v>
      </c>
      <c r="C793" t="str">
        <f>IF(B793="Washington","WA",IF(B793="Arizona","AR",IF(B793="Nevada","NV",IF(B793="Cali","CA",IF(B793="California","CA",IF(B793="Oregon","0R",B793))))))</f>
        <v>CA</v>
      </c>
      <c r="D793" t="str">
        <f t="shared" si="49"/>
        <v>M</v>
      </c>
      <c r="E793" t="s">
        <v>27</v>
      </c>
      <c r="F793" t="s">
        <v>35</v>
      </c>
      <c r="G793" s="4">
        <v>245340.83</v>
      </c>
      <c r="H793">
        <v>83772</v>
      </c>
      <c r="I793">
        <v>62</v>
      </c>
      <c r="J793" s="2">
        <v>0</v>
      </c>
      <c r="K793" s="2" t="str">
        <f t="shared" si="50"/>
        <v xml:space="preserve">Personal </v>
      </c>
      <c r="L793" t="s">
        <v>16</v>
      </c>
      <c r="M793" t="s">
        <v>24</v>
      </c>
      <c r="N793" s="5">
        <v>42.248086999999998</v>
      </c>
      <c r="O793" s="2">
        <v>35042.248087</v>
      </c>
      <c r="P793" t="str">
        <f t="shared" si="51"/>
        <v>2 puertas</v>
      </c>
      <c r="Q793" s="5">
        <f t="shared" si="52"/>
        <v>-35042.248087</v>
      </c>
    </row>
    <row r="794" spans="1:17" x14ac:dyDescent="0.35">
      <c r="A794" t="s">
        <v>833</v>
      </c>
      <c r="B794" t="s">
        <v>19</v>
      </c>
      <c r="C794" t="str">
        <f>IF(B794="Washington","WA",IF(B794="Arizona","AR",IF(B794="Nevada","NV",IF(B794="Cali","CA",IF(B794="California","CA",IF(B794="Oregon","0R",B794))))))</f>
        <v>AR</v>
      </c>
      <c r="D794" t="str">
        <f t="shared" si="49"/>
        <v>M</v>
      </c>
      <c r="E794" t="s">
        <v>27</v>
      </c>
      <c r="F794" t="s">
        <v>35</v>
      </c>
      <c r="G794" s="4">
        <v>598977.39</v>
      </c>
      <c r="H794">
        <v>66839</v>
      </c>
      <c r="I794">
        <v>154</v>
      </c>
      <c r="J794" s="2">
        <v>0</v>
      </c>
      <c r="K794" s="2" t="str">
        <f t="shared" si="50"/>
        <v xml:space="preserve">Personal </v>
      </c>
      <c r="L794" t="s">
        <v>16</v>
      </c>
      <c r="M794" t="s">
        <v>78</v>
      </c>
      <c r="N794" s="5">
        <v>739.2</v>
      </c>
      <c r="O794" s="2">
        <v>35739.199999999997</v>
      </c>
      <c r="P794" t="str">
        <f t="shared" si="51"/>
        <v>2 puertas</v>
      </c>
      <c r="Q794" s="5">
        <f t="shared" si="52"/>
        <v>-35739.199999999997</v>
      </c>
    </row>
    <row r="795" spans="1:17" x14ac:dyDescent="0.35">
      <c r="A795" t="s">
        <v>834</v>
      </c>
      <c r="B795" t="s">
        <v>19</v>
      </c>
      <c r="C795" t="str">
        <f>IF(B795="Washington","WA",IF(B795="Arizona","AR",IF(B795="Nevada","NV",IF(B795="Cali","CA",IF(B795="California","CA",IF(B795="Oregon","0R",B795))))))</f>
        <v>AR</v>
      </c>
      <c r="D795" t="str">
        <f t="shared" si="49"/>
        <v>F</v>
      </c>
      <c r="E795" t="s">
        <v>20</v>
      </c>
      <c r="F795" t="s">
        <v>35</v>
      </c>
      <c r="G795" s="4">
        <v>2498022.5499999998</v>
      </c>
      <c r="H795">
        <v>88440</v>
      </c>
      <c r="I795">
        <v>70</v>
      </c>
      <c r="J795" s="2">
        <v>0</v>
      </c>
      <c r="K795" s="2" t="str">
        <f t="shared" si="50"/>
        <v xml:space="preserve">Personal </v>
      </c>
      <c r="L795" t="s">
        <v>16</v>
      </c>
      <c r="M795" t="s">
        <v>24</v>
      </c>
      <c r="N795" s="5">
        <v>27.145150999999998</v>
      </c>
      <c r="O795" s="2">
        <v>35027.145150999997</v>
      </c>
      <c r="P795" t="str">
        <f t="shared" si="51"/>
        <v>2 puertas</v>
      </c>
      <c r="Q795" s="5">
        <f t="shared" si="52"/>
        <v>-35027.145150999997</v>
      </c>
    </row>
    <row r="796" spans="1:17" x14ac:dyDescent="0.35">
      <c r="A796" t="s">
        <v>835</v>
      </c>
      <c r="B796" t="s">
        <v>19</v>
      </c>
      <c r="C796" t="str">
        <f>IF(B796="Washington","WA",IF(B796="Arizona","AR",IF(B796="Nevada","NV",IF(B796="Cali","CA",IF(B796="California","CA",IF(B796="Oregon","0R",B796))))))</f>
        <v>AR</v>
      </c>
      <c r="D796" t="str">
        <f t="shared" si="49"/>
        <v>F</v>
      </c>
      <c r="E796" t="s">
        <v>20</v>
      </c>
      <c r="F796" t="s">
        <v>15</v>
      </c>
      <c r="G796" s="4">
        <v>748263.95</v>
      </c>
      <c r="H796">
        <v>25666</v>
      </c>
      <c r="I796">
        <v>63</v>
      </c>
      <c r="J796" s="2">
        <v>36557</v>
      </c>
      <c r="K796" s="2" t="str">
        <f t="shared" si="50"/>
        <v xml:space="preserve">Personal </v>
      </c>
      <c r="L796" t="s">
        <v>16</v>
      </c>
      <c r="M796" t="s">
        <v>17</v>
      </c>
      <c r="N796" s="5">
        <v>270.00276600000001</v>
      </c>
      <c r="O796" s="2">
        <v>35270.002765999998</v>
      </c>
      <c r="P796" t="str">
        <f t="shared" si="51"/>
        <v>2 puertas</v>
      </c>
      <c r="Q796" s="5">
        <f t="shared" si="52"/>
        <v>-35270.002765999998</v>
      </c>
    </row>
    <row r="797" spans="1:17" x14ac:dyDescent="0.35">
      <c r="A797" t="s">
        <v>836</v>
      </c>
      <c r="B797" t="s">
        <v>33</v>
      </c>
      <c r="C797" t="str">
        <f>IF(B797="Washington","WA",IF(B797="Arizona","AR",IF(B797="Nevada","NV",IF(B797="Cali","CA",IF(B797="California","CA",IF(B797="Oregon","0R",B797))))))</f>
        <v>0R</v>
      </c>
      <c r="D797" t="str">
        <f t="shared" si="49"/>
        <v>F</v>
      </c>
      <c r="E797" t="s">
        <v>20</v>
      </c>
      <c r="F797" t="s">
        <v>31</v>
      </c>
      <c r="G797" s="4">
        <v>245757.6</v>
      </c>
      <c r="H797">
        <v>52926</v>
      </c>
      <c r="I797">
        <v>61</v>
      </c>
      <c r="J797" s="2">
        <v>0</v>
      </c>
      <c r="K797" s="2" t="str">
        <f t="shared" si="50"/>
        <v xml:space="preserve">Personal </v>
      </c>
      <c r="L797" t="s">
        <v>16</v>
      </c>
      <c r="M797" t="s">
        <v>17</v>
      </c>
      <c r="N797" s="5">
        <v>292.8</v>
      </c>
      <c r="O797" s="2">
        <v>35292.800000000003</v>
      </c>
      <c r="P797" t="str">
        <f t="shared" si="51"/>
        <v>2 puertas</v>
      </c>
      <c r="Q797" s="5">
        <f t="shared" si="52"/>
        <v>-35292.800000000003</v>
      </c>
    </row>
    <row r="798" spans="1:17" x14ac:dyDescent="0.35">
      <c r="A798" t="s">
        <v>837</v>
      </c>
      <c r="B798" t="s">
        <v>23</v>
      </c>
      <c r="C798" t="str">
        <f>IF(B798="Washington","WA",IF(B798="Arizona","AR",IF(B798="Nevada","NV",IF(B798="Cali","CA",IF(B798="California","CA",IF(B798="Oregon","0R",B798))))))</f>
        <v>NV</v>
      </c>
      <c r="D798" t="str">
        <f t="shared" si="49"/>
        <v>F</v>
      </c>
      <c r="E798" t="s">
        <v>20</v>
      </c>
      <c r="F798" t="s">
        <v>21</v>
      </c>
      <c r="G798" s="4">
        <v>237974.12</v>
      </c>
      <c r="H798">
        <v>0</v>
      </c>
      <c r="I798">
        <v>67</v>
      </c>
      <c r="J798" s="2">
        <v>0</v>
      </c>
      <c r="K798" s="2" t="str">
        <f t="shared" si="50"/>
        <v xml:space="preserve">Personal </v>
      </c>
      <c r="L798" t="s">
        <v>16</v>
      </c>
      <c r="M798" t="s">
        <v>17</v>
      </c>
      <c r="N798" s="5">
        <v>494.946438</v>
      </c>
      <c r="O798" s="2">
        <v>35494.946437999999</v>
      </c>
      <c r="P798" t="str">
        <f t="shared" si="51"/>
        <v>2 puertas</v>
      </c>
      <c r="Q798" s="5">
        <f t="shared" si="52"/>
        <v>-35494.946437999999</v>
      </c>
    </row>
    <row r="799" spans="1:17" x14ac:dyDescent="0.35">
      <c r="A799" t="s">
        <v>838</v>
      </c>
      <c r="B799" t="s">
        <v>102</v>
      </c>
      <c r="C799" t="str">
        <f>IF(B799="Washington","WA",IF(B799="Arizona","AR",IF(B799="Nevada","NV",IF(B799="Cali","CA",IF(B799="California","CA",IF(B799="Oregon","0R",B799))))))</f>
        <v>WA</v>
      </c>
      <c r="D799" t="str">
        <f t="shared" si="49"/>
        <v>F</v>
      </c>
      <c r="E799" t="s">
        <v>20</v>
      </c>
      <c r="F799" t="s">
        <v>21</v>
      </c>
      <c r="G799" s="4">
        <v>828696.44</v>
      </c>
      <c r="H799">
        <v>40001</v>
      </c>
      <c r="I799">
        <v>70</v>
      </c>
      <c r="J799" s="2">
        <v>0</v>
      </c>
      <c r="K799" s="2" t="str">
        <f t="shared" si="50"/>
        <v xml:space="preserve">Personal </v>
      </c>
      <c r="L799" t="s">
        <v>16</v>
      </c>
      <c r="M799" t="s">
        <v>17</v>
      </c>
      <c r="N799" s="5">
        <v>142.56700799999999</v>
      </c>
      <c r="O799" s="2">
        <v>35142.567007999998</v>
      </c>
      <c r="P799" t="str">
        <f t="shared" si="51"/>
        <v>2 puertas</v>
      </c>
      <c r="Q799" s="5">
        <f t="shared" si="52"/>
        <v>-35142.567007999998</v>
      </c>
    </row>
    <row r="800" spans="1:17" x14ac:dyDescent="0.35">
      <c r="A800" t="s">
        <v>839</v>
      </c>
      <c r="B800" t="s">
        <v>48</v>
      </c>
      <c r="C800" t="str">
        <f>IF(B800="Washington","WA",IF(B800="Arizona","AR",IF(B800="Nevada","NV",IF(B800="Cali","CA",IF(B800="California","CA",IF(B800="Oregon","0R",B800))))))</f>
        <v>CA</v>
      </c>
      <c r="D800" t="str">
        <f t="shared" si="49"/>
        <v>M</v>
      </c>
      <c r="E800" t="s">
        <v>27</v>
      </c>
      <c r="F800" t="s">
        <v>35</v>
      </c>
      <c r="G800" s="4">
        <v>239391.54</v>
      </c>
      <c r="H800">
        <v>0</v>
      </c>
      <c r="I800">
        <v>70</v>
      </c>
      <c r="J800" s="2">
        <v>0</v>
      </c>
      <c r="K800" s="2" t="str">
        <f t="shared" si="50"/>
        <v xml:space="preserve">Personal </v>
      </c>
      <c r="L800" t="s">
        <v>16</v>
      </c>
      <c r="M800" t="s">
        <v>17</v>
      </c>
      <c r="N800" s="5">
        <v>425.26630799999998</v>
      </c>
      <c r="O800" s="2">
        <v>35425.266307999998</v>
      </c>
      <c r="P800" t="str">
        <f t="shared" si="51"/>
        <v>2 puertas</v>
      </c>
      <c r="Q800" s="5">
        <f t="shared" si="52"/>
        <v>-35425.266307999998</v>
      </c>
    </row>
    <row r="801" spans="1:17" x14ac:dyDescent="0.35">
      <c r="A801" t="s">
        <v>840</v>
      </c>
      <c r="B801" t="s">
        <v>33</v>
      </c>
      <c r="C801" t="str">
        <f>IF(B801="Washington","WA",IF(B801="Arizona","AR",IF(B801="Nevada","NV",IF(B801="Cali","CA",IF(B801="California","CA",IF(B801="Oregon","0R",B801))))))</f>
        <v>0R</v>
      </c>
      <c r="D801" t="str">
        <f t="shared" si="49"/>
        <v>M</v>
      </c>
      <c r="E801" t="s">
        <v>27</v>
      </c>
      <c r="F801" t="s">
        <v>35</v>
      </c>
      <c r="G801" s="4">
        <v>465715.95</v>
      </c>
      <c r="H801">
        <v>18024</v>
      </c>
      <c r="I801">
        <v>65</v>
      </c>
      <c r="J801" s="2">
        <v>0</v>
      </c>
      <c r="K801" s="2" t="str">
        <f t="shared" si="50"/>
        <v xml:space="preserve">Personal </v>
      </c>
      <c r="L801" t="s">
        <v>16</v>
      </c>
      <c r="M801" t="s">
        <v>24</v>
      </c>
      <c r="N801" s="5">
        <v>312</v>
      </c>
      <c r="O801" s="2">
        <v>35312</v>
      </c>
      <c r="P801" t="str">
        <f t="shared" si="51"/>
        <v>2 puertas</v>
      </c>
      <c r="Q801" s="5">
        <f t="shared" si="52"/>
        <v>-35312</v>
      </c>
    </row>
    <row r="802" spans="1:17" x14ac:dyDescent="0.35">
      <c r="A802" t="s">
        <v>841</v>
      </c>
      <c r="B802" t="s">
        <v>33</v>
      </c>
      <c r="C802" t="str">
        <f>IF(B802="Washington","WA",IF(B802="Arizona","AR",IF(B802="Nevada","NV",IF(B802="Cali","CA",IF(B802="California","CA",IF(B802="Oregon","0R",B802))))))</f>
        <v>0R</v>
      </c>
      <c r="D802" t="str">
        <f t="shared" si="49"/>
        <v>F</v>
      </c>
      <c r="E802" t="s">
        <v>20</v>
      </c>
      <c r="F802" t="s">
        <v>35</v>
      </c>
      <c r="G802" s="4">
        <v>1319792.8899999999</v>
      </c>
      <c r="H802">
        <v>0</v>
      </c>
      <c r="I802">
        <v>68</v>
      </c>
      <c r="J802" s="2">
        <v>36586</v>
      </c>
      <c r="K802" s="2" t="str">
        <f t="shared" si="50"/>
        <v xml:space="preserve">Personal </v>
      </c>
      <c r="L802" t="s">
        <v>16</v>
      </c>
      <c r="M802" t="s">
        <v>17</v>
      </c>
      <c r="N802" s="5">
        <v>326.39999999999998</v>
      </c>
      <c r="O802" s="2">
        <v>35326.400000000001</v>
      </c>
      <c r="P802" t="str">
        <f t="shared" si="51"/>
        <v>2 puertas</v>
      </c>
      <c r="Q802" s="5">
        <f t="shared" si="52"/>
        <v>-35326.400000000001</v>
      </c>
    </row>
    <row r="803" spans="1:17" x14ac:dyDescent="0.35">
      <c r="A803" t="s">
        <v>842</v>
      </c>
      <c r="B803" t="s">
        <v>33</v>
      </c>
      <c r="C803" t="str">
        <f>IF(B803="Washington","WA",IF(B803="Arizona","AR",IF(B803="Nevada","NV",IF(B803="Cali","CA",IF(B803="California","CA",IF(B803="Oregon","0R",B803))))))</f>
        <v>0R</v>
      </c>
      <c r="D803" t="str">
        <f t="shared" si="49"/>
        <v>F</v>
      </c>
      <c r="E803" t="s">
        <v>20</v>
      </c>
      <c r="F803" t="s">
        <v>21</v>
      </c>
      <c r="G803" s="4">
        <v>280391.67</v>
      </c>
      <c r="H803">
        <v>23220</v>
      </c>
      <c r="I803">
        <v>74</v>
      </c>
      <c r="J803" s="2">
        <v>0</v>
      </c>
      <c r="K803" s="2" t="str">
        <f t="shared" si="50"/>
        <v xml:space="preserve">Personal </v>
      </c>
      <c r="L803" t="s">
        <v>16</v>
      </c>
      <c r="M803" t="s">
        <v>17</v>
      </c>
      <c r="N803" s="5">
        <v>251.334247</v>
      </c>
      <c r="O803" s="2">
        <v>35251.334246999999</v>
      </c>
      <c r="P803" t="str">
        <f t="shared" si="51"/>
        <v>2 puertas</v>
      </c>
      <c r="Q803" s="5">
        <f t="shared" si="52"/>
        <v>-35251.334246999999</v>
      </c>
    </row>
    <row r="804" spans="1:17" x14ac:dyDescent="0.35">
      <c r="A804" t="s">
        <v>843</v>
      </c>
      <c r="B804" t="s">
        <v>48</v>
      </c>
      <c r="C804" t="str">
        <f>IF(B804="Washington","WA",IF(B804="Arizona","AR",IF(B804="Nevada","NV",IF(B804="Cali","CA",IF(B804="California","CA",IF(B804="Oregon","0R",B804))))))</f>
        <v>CA</v>
      </c>
      <c r="D804" t="str">
        <f t="shared" si="49"/>
        <v>F</v>
      </c>
      <c r="E804" t="s">
        <v>20</v>
      </c>
      <c r="F804" t="s">
        <v>31</v>
      </c>
      <c r="G804" s="4">
        <v>864650.41</v>
      </c>
      <c r="H804">
        <v>64125</v>
      </c>
      <c r="I804">
        <v>108</v>
      </c>
      <c r="J804" s="2">
        <v>0</v>
      </c>
      <c r="K804" s="2" t="str">
        <f t="shared" si="50"/>
        <v xml:space="preserve">Personal </v>
      </c>
      <c r="L804" t="s">
        <v>16</v>
      </c>
      <c r="M804" t="s">
        <v>29</v>
      </c>
      <c r="N804" s="5">
        <v>369.81870800000002</v>
      </c>
      <c r="O804" s="2">
        <v>35369.818707999999</v>
      </c>
      <c r="P804" t="str">
        <f t="shared" si="51"/>
        <v>4 puertas</v>
      </c>
      <c r="Q804" s="5">
        <f t="shared" si="52"/>
        <v>-35369.818707999999</v>
      </c>
    </row>
    <row r="805" spans="1:17" x14ac:dyDescent="0.35">
      <c r="A805" t="s">
        <v>844</v>
      </c>
      <c r="B805" t="s">
        <v>33</v>
      </c>
      <c r="C805" t="str">
        <f>IF(B805="Washington","WA",IF(B805="Arizona","AR",IF(B805="Nevada","NV",IF(B805="Cali","CA",IF(B805="California","CA",IF(B805="Oregon","0R",B805))))))</f>
        <v>0R</v>
      </c>
      <c r="D805" t="str">
        <f t="shared" si="49"/>
        <v>F</v>
      </c>
      <c r="E805" t="s">
        <v>20</v>
      </c>
      <c r="F805" t="s">
        <v>35</v>
      </c>
      <c r="G805" s="4">
        <v>742587.06</v>
      </c>
      <c r="H805">
        <v>58042</v>
      </c>
      <c r="I805">
        <v>62</v>
      </c>
      <c r="J805" s="2">
        <v>0</v>
      </c>
      <c r="K805" s="2" t="str">
        <f t="shared" si="50"/>
        <v>Corporate</v>
      </c>
      <c r="L805" t="s">
        <v>28</v>
      </c>
      <c r="M805" t="s">
        <v>17</v>
      </c>
      <c r="N805" s="5">
        <v>161.41952800000001</v>
      </c>
      <c r="O805" s="2">
        <v>35161.419527999999</v>
      </c>
      <c r="P805" t="str">
        <f t="shared" si="51"/>
        <v>2 puertas</v>
      </c>
      <c r="Q805" s="5">
        <f t="shared" si="52"/>
        <v>-35161.419527999999</v>
      </c>
    </row>
    <row r="806" spans="1:17" x14ac:dyDescent="0.35">
      <c r="A806" t="s">
        <v>845</v>
      </c>
      <c r="B806" t="s">
        <v>33</v>
      </c>
      <c r="C806" t="str">
        <f>IF(B806="Washington","WA",IF(B806="Arizona","AR",IF(B806="Nevada","NV",IF(B806="Cali","CA",IF(B806="California","CA",IF(B806="Oregon","0R",B806))))))</f>
        <v>0R</v>
      </c>
      <c r="D806" t="str">
        <f t="shared" si="49"/>
        <v>F</v>
      </c>
      <c r="E806" t="s">
        <v>20</v>
      </c>
      <c r="F806" t="s">
        <v>31</v>
      </c>
      <c r="G806" s="4">
        <v>452873.74</v>
      </c>
      <c r="H806">
        <v>90034</v>
      </c>
      <c r="I806">
        <v>112</v>
      </c>
      <c r="J806" s="2">
        <v>0</v>
      </c>
      <c r="K806" s="2" t="str">
        <f t="shared" si="50"/>
        <v>Corporate</v>
      </c>
      <c r="L806" t="s">
        <v>28</v>
      </c>
      <c r="M806" t="s">
        <v>29</v>
      </c>
      <c r="N806" s="5">
        <v>537.6</v>
      </c>
      <c r="O806" s="2">
        <v>35537.599999999999</v>
      </c>
      <c r="P806" t="str">
        <f t="shared" si="51"/>
        <v>4 puertas</v>
      </c>
      <c r="Q806" s="5">
        <f t="shared" si="52"/>
        <v>-35537.599999999999</v>
      </c>
    </row>
    <row r="807" spans="1:17" x14ac:dyDescent="0.35">
      <c r="A807" t="s">
        <v>846</v>
      </c>
      <c r="B807" t="s">
        <v>23</v>
      </c>
      <c r="C807" t="str">
        <f>IF(B807="Washington","WA",IF(B807="Arizona","AR",IF(B807="Nevada","NV",IF(B807="Cali","CA",IF(B807="California","CA",IF(B807="Oregon","0R",B807))))))</f>
        <v>NV</v>
      </c>
      <c r="D807" t="str">
        <f t="shared" si="49"/>
        <v>M</v>
      </c>
      <c r="E807" t="s">
        <v>27</v>
      </c>
      <c r="F807" t="s">
        <v>31</v>
      </c>
      <c r="G807" s="4">
        <v>222707.28</v>
      </c>
      <c r="H807">
        <v>27972</v>
      </c>
      <c r="I807">
        <v>61</v>
      </c>
      <c r="J807" s="2">
        <v>0</v>
      </c>
      <c r="K807" s="2" t="str">
        <f>LEFT(L807,8)</f>
        <v xml:space="preserve">Special </v>
      </c>
      <c r="L807" t="s">
        <v>39</v>
      </c>
      <c r="M807" t="s">
        <v>17</v>
      </c>
      <c r="N807" s="5">
        <v>292.8</v>
      </c>
      <c r="O807" s="2">
        <v>35292.800000000003</v>
      </c>
      <c r="P807" t="str">
        <f t="shared" si="51"/>
        <v>2 puertas</v>
      </c>
      <c r="Q807" s="5">
        <f t="shared" si="52"/>
        <v>-35292.800000000003</v>
      </c>
    </row>
    <row r="808" spans="1:17" x14ac:dyDescent="0.35">
      <c r="A808" t="s">
        <v>847</v>
      </c>
      <c r="B808" t="s">
        <v>48</v>
      </c>
      <c r="C808" t="str">
        <f>IF(B808="Washington","WA",IF(B808="Arizona","AR",IF(B808="Nevada","NV",IF(B808="Cali","CA",IF(B808="California","CA",IF(B808="Oregon","0R",B808))))))</f>
        <v>CA</v>
      </c>
      <c r="D808" t="str">
        <f t="shared" si="49"/>
        <v>F</v>
      </c>
      <c r="E808" t="s">
        <v>20</v>
      </c>
      <c r="F808" t="s">
        <v>31</v>
      </c>
      <c r="G808" s="4">
        <v>729294.88</v>
      </c>
      <c r="H808">
        <v>0</v>
      </c>
      <c r="I808">
        <v>65</v>
      </c>
      <c r="J808" s="2">
        <v>0</v>
      </c>
      <c r="K808" s="2" t="str">
        <f t="shared" si="50"/>
        <v xml:space="preserve">Personal </v>
      </c>
      <c r="L808" t="s">
        <v>16</v>
      </c>
      <c r="M808" t="s">
        <v>17</v>
      </c>
      <c r="N808" s="5">
        <v>312</v>
      </c>
      <c r="O808" s="2">
        <v>35312</v>
      </c>
      <c r="P808" t="str">
        <f t="shared" si="51"/>
        <v>2 puertas</v>
      </c>
      <c r="Q808" s="5">
        <f t="shared" si="52"/>
        <v>-35312</v>
      </c>
    </row>
    <row r="809" spans="1:17" x14ac:dyDescent="0.35">
      <c r="A809" t="s">
        <v>848</v>
      </c>
      <c r="B809" t="s">
        <v>19</v>
      </c>
      <c r="C809" t="str">
        <f>IF(B809="Washington","WA",IF(B809="Arizona","AR",IF(B809="Nevada","NV",IF(B809="Cali","CA",IF(B809="California","CA",IF(B809="Oregon","0R",B809))))))</f>
        <v>AR</v>
      </c>
      <c r="D809" t="str">
        <f t="shared" si="49"/>
        <v>M</v>
      </c>
      <c r="E809" t="s">
        <v>27</v>
      </c>
      <c r="F809" t="s">
        <v>21</v>
      </c>
      <c r="G809" s="4">
        <v>318435.52</v>
      </c>
      <c r="H809">
        <v>50989</v>
      </c>
      <c r="I809">
        <v>80</v>
      </c>
      <c r="J809" s="2">
        <v>0</v>
      </c>
      <c r="K809" s="2" t="str">
        <f t="shared" si="50"/>
        <v>Corporate</v>
      </c>
      <c r="L809" t="s">
        <v>28</v>
      </c>
      <c r="M809" t="s">
        <v>17</v>
      </c>
      <c r="N809" s="5">
        <v>255.999709</v>
      </c>
      <c r="O809" s="2">
        <v>35255.999709000003</v>
      </c>
      <c r="P809" t="str">
        <f t="shared" si="51"/>
        <v>2 puertas</v>
      </c>
      <c r="Q809" s="5">
        <f t="shared" si="52"/>
        <v>-35255.999709000003</v>
      </c>
    </row>
    <row r="810" spans="1:17" x14ac:dyDescent="0.35">
      <c r="A810" t="s">
        <v>849</v>
      </c>
      <c r="B810" t="s">
        <v>19</v>
      </c>
      <c r="C810" t="str">
        <f>IF(B810="Washington","WA",IF(B810="Arizona","AR",IF(B810="Nevada","NV",IF(B810="Cali","CA",IF(B810="California","CA",IF(B810="Oregon","0R",B810))))))</f>
        <v>AR</v>
      </c>
      <c r="D810" t="str">
        <f t="shared" si="49"/>
        <v>F</v>
      </c>
      <c r="E810" t="s">
        <v>20</v>
      </c>
      <c r="F810" t="s">
        <v>21</v>
      </c>
      <c r="G810" s="4">
        <v>1131520.3700000001</v>
      </c>
      <c r="H810">
        <v>11885</v>
      </c>
      <c r="I810">
        <v>101</v>
      </c>
      <c r="J810" s="2">
        <v>0</v>
      </c>
      <c r="K810" s="2" t="str">
        <f>LEFT(L810,8)</f>
        <v xml:space="preserve">Special </v>
      </c>
      <c r="L810" t="s">
        <v>39</v>
      </c>
      <c r="M810" t="s">
        <v>17</v>
      </c>
      <c r="N810" s="5">
        <v>484.8</v>
      </c>
      <c r="O810" s="2">
        <v>35484.800000000003</v>
      </c>
      <c r="P810" t="str">
        <f t="shared" si="51"/>
        <v>2 puertas</v>
      </c>
      <c r="Q810" s="5">
        <f t="shared" si="52"/>
        <v>-35484.800000000003</v>
      </c>
    </row>
    <row r="811" spans="1:17" x14ac:dyDescent="0.35">
      <c r="A811" t="s">
        <v>850</v>
      </c>
      <c r="B811" t="s">
        <v>48</v>
      </c>
      <c r="C811" t="str">
        <f>IF(B811="Washington","WA",IF(B811="Arizona","AR",IF(B811="Nevada","NV",IF(B811="Cali","CA",IF(B811="California","CA",IF(B811="Oregon","0R",B811))))))</f>
        <v>CA</v>
      </c>
      <c r="D811" t="str">
        <f t="shared" si="49"/>
        <v>F</v>
      </c>
      <c r="E811" t="s">
        <v>20</v>
      </c>
      <c r="F811" t="s">
        <v>21</v>
      </c>
      <c r="G811" s="4">
        <v>253070.51</v>
      </c>
      <c r="H811">
        <v>89451</v>
      </c>
      <c r="I811">
        <v>63</v>
      </c>
      <c r="J811" s="2">
        <v>0</v>
      </c>
      <c r="K811" s="2" t="str">
        <f>LEFT(L811,8)</f>
        <v xml:space="preserve">Special </v>
      </c>
      <c r="L811" t="s">
        <v>39</v>
      </c>
      <c r="M811" t="s">
        <v>17</v>
      </c>
      <c r="N811" s="5">
        <v>61.769564000000003</v>
      </c>
      <c r="O811" s="2">
        <v>35061.769564000002</v>
      </c>
      <c r="P811" t="str">
        <f t="shared" si="51"/>
        <v>2 puertas</v>
      </c>
      <c r="Q811" s="5">
        <f t="shared" si="52"/>
        <v>-35061.769564000002</v>
      </c>
    </row>
    <row r="812" spans="1:17" x14ac:dyDescent="0.35">
      <c r="A812" t="s">
        <v>851</v>
      </c>
      <c r="B812" t="s">
        <v>33</v>
      </c>
      <c r="C812" t="str">
        <f>IF(B812="Washington","WA",IF(B812="Arizona","AR",IF(B812="Nevada","NV",IF(B812="Cali","CA",IF(B812="California","CA",IF(B812="Oregon","0R",B812))))))</f>
        <v>0R</v>
      </c>
      <c r="D812" t="str">
        <f t="shared" si="49"/>
        <v>M</v>
      </c>
      <c r="E812" t="s">
        <v>27</v>
      </c>
      <c r="F812" t="s">
        <v>21</v>
      </c>
      <c r="G812" s="4">
        <v>1836155.53</v>
      </c>
      <c r="H812">
        <v>0</v>
      </c>
      <c r="I812">
        <v>182</v>
      </c>
      <c r="J812" s="2">
        <v>0</v>
      </c>
      <c r="K812" s="2" t="str">
        <f t="shared" si="50"/>
        <v xml:space="preserve">Personal </v>
      </c>
      <c r="L812" t="s">
        <v>16</v>
      </c>
      <c r="M812" t="s">
        <v>117</v>
      </c>
      <c r="N812" s="5">
        <v>1310.4000000000001</v>
      </c>
      <c r="O812" s="2">
        <v>36310.400000000001</v>
      </c>
      <c r="P812" t="str">
        <f t="shared" si="51"/>
        <v>2 puertas</v>
      </c>
      <c r="Q812" s="5">
        <f t="shared" si="52"/>
        <v>-36310.400000000001</v>
      </c>
    </row>
    <row r="813" spans="1:17" x14ac:dyDescent="0.35">
      <c r="A813" t="s">
        <v>852</v>
      </c>
      <c r="B813" t="s">
        <v>102</v>
      </c>
      <c r="C813" t="str">
        <f>IF(B813="Washington","WA",IF(B813="Arizona","AR",IF(B813="Nevada","NV",IF(B813="Cali","CA",IF(B813="California","CA",IF(B813="Oregon","0R",B813))))))</f>
        <v>WA</v>
      </c>
      <c r="D813" t="str">
        <f t="shared" si="49"/>
        <v>M</v>
      </c>
      <c r="E813" t="s">
        <v>27</v>
      </c>
      <c r="F813" t="s">
        <v>21</v>
      </c>
      <c r="G813" s="4">
        <v>864153</v>
      </c>
      <c r="H813">
        <v>78904</v>
      </c>
      <c r="I813">
        <v>109</v>
      </c>
      <c r="J813" s="2">
        <v>0</v>
      </c>
      <c r="K813" s="2" t="str">
        <f t="shared" si="50"/>
        <v xml:space="preserve">Personal </v>
      </c>
      <c r="L813" t="s">
        <v>16</v>
      </c>
      <c r="M813" t="s">
        <v>29</v>
      </c>
      <c r="N813" s="5">
        <v>250.00142399999999</v>
      </c>
      <c r="O813" s="2">
        <v>35250.001424000002</v>
      </c>
      <c r="P813" t="str">
        <f t="shared" si="51"/>
        <v>4 puertas</v>
      </c>
      <c r="Q813" s="5">
        <f t="shared" si="52"/>
        <v>-35250.001424000002</v>
      </c>
    </row>
    <row r="814" spans="1:17" x14ac:dyDescent="0.35">
      <c r="A814" t="s">
        <v>853</v>
      </c>
      <c r="B814" t="s">
        <v>19</v>
      </c>
      <c r="C814" t="str">
        <f>IF(B814="Washington","WA",IF(B814="Arizona","AR",IF(B814="Nevada","NV",IF(B814="Cali","CA",IF(B814="California","CA",IF(B814="Oregon","0R",B814))))))</f>
        <v>AR</v>
      </c>
      <c r="D814" t="str">
        <f t="shared" si="49"/>
        <v>M</v>
      </c>
      <c r="E814" t="s">
        <v>27</v>
      </c>
      <c r="F814" t="s">
        <v>80</v>
      </c>
      <c r="G814" s="4">
        <v>327853.19</v>
      </c>
      <c r="H814">
        <v>70247</v>
      </c>
      <c r="I814">
        <v>83</v>
      </c>
      <c r="J814" s="2">
        <v>36526</v>
      </c>
      <c r="K814" s="2" t="str">
        <f t="shared" si="50"/>
        <v xml:space="preserve">Personal </v>
      </c>
      <c r="L814" t="s">
        <v>16</v>
      </c>
      <c r="M814" t="s">
        <v>17</v>
      </c>
      <c r="N814" s="5">
        <v>141.79942199999999</v>
      </c>
      <c r="O814" s="2">
        <v>35141.799421999996</v>
      </c>
      <c r="P814" t="str">
        <f t="shared" si="51"/>
        <v>2 puertas</v>
      </c>
      <c r="Q814" s="5">
        <f t="shared" si="52"/>
        <v>-35141.799421999996</v>
      </c>
    </row>
    <row r="815" spans="1:17" x14ac:dyDescent="0.35">
      <c r="A815" t="s">
        <v>854</v>
      </c>
      <c r="B815" t="s">
        <v>19</v>
      </c>
      <c r="C815" t="str">
        <f>IF(B815="Washington","WA",IF(B815="Arizona","AR",IF(B815="Nevada","NV",IF(B815="Cali","CA",IF(B815="California","CA",IF(B815="Oregon","0R",B815))))))</f>
        <v>AR</v>
      </c>
      <c r="D815" t="str">
        <f t="shared" si="49"/>
        <v>M</v>
      </c>
      <c r="E815" t="s">
        <v>27</v>
      </c>
      <c r="F815" t="s">
        <v>31</v>
      </c>
      <c r="G815" s="4">
        <v>527198.21</v>
      </c>
      <c r="H815">
        <v>32653</v>
      </c>
      <c r="I815">
        <v>67</v>
      </c>
      <c r="J815" s="2">
        <v>0</v>
      </c>
      <c r="K815" s="2" t="str">
        <f t="shared" si="50"/>
        <v xml:space="preserve">Personal </v>
      </c>
      <c r="L815" t="s">
        <v>16</v>
      </c>
      <c r="M815" t="s">
        <v>24</v>
      </c>
      <c r="N815" s="5">
        <v>321.60000000000002</v>
      </c>
      <c r="O815" s="2">
        <v>35321.599999999999</v>
      </c>
      <c r="P815" t="str">
        <f t="shared" si="51"/>
        <v>2 puertas</v>
      </c>
      <c r="Q815" s="5">
        <f t="shared" si="52"/>
        <v>-35321.599999999999</v>
      </c>
    </row>
    <row r="816" spans="1:17" x14ac:dyDescent="0.35">
      <c r="A816" t="s">
        <v>855</v>
      </c>
      <c r="B816" t="s">
        <v>102</v>
      </c>
      <c r="C816" t="str">
        <f>IF(B816="Washington","WA",IF(B816="Arizona","AR",IF(B816="Nevada","NV",IF(B816="Cali","CA",IF(B816="California","CA",IF(B816="Oregon","0R",B816))))))</f>
        <v>WA</v>
      </c>
      <c r="D816" t="str">
        <f t="shared" si="49"/>
        <v>M</v>
      </c>
      <c r="E816" t="s">
        <v>27</v>
      </c>
      <c r="F816" t="s">
        <v>31</v>
      </c>
      <c r="G816" s="4">
        <v>376363.77</v>
      </c>
      <c r="H816">
        <v>93595</v>
      </c>
      <c r="I816">
        <v>97</v>
      </c>
      <c r="J816" s="2">
        <v>36617</v>
      </c>
      <c r="K816" s="2" t="str">
        <f>LEFT(L816,8)</f>
        <v xml:space="preserve">Special </v>
      </c>
      <c r="L816" t="s">
        <v>39</v>
      </c>
      <c r="M816" t="s">
        <v>17</v>
      </c>
      <c r="N816" s="5">
        <v>49.797015999999999</v>
      </c>
      <c r="O816" s="2">
        <v>35049.797015999997</v>
      </c>
      <c r="P816" t="str">
        <f t="shared" si="51"/>
        <v>2 puertas</v>
      </c>
      <c r="Q816" s="5">
        <f t="shared" si="52"/>
        <v>-35049.797015999997</v>
      </c>
    </row>
    <row r="817" spans="1:17" x14ac:dyDescent="0.35">
      <c r="A817" t="s">
        <v>856</v>
      </c>
      <c r="B817" t="s">
        <v>48</v>
      </c>
      <c r="C817" t="str">
        <f>IF(B817="Washington","WA",IF(B817="Arizona","AR",IF(B817="Nevada","NV",IF(B817="Cali","CA",IF(B817="California","CA",IF(B817="Oregon","0R",B817))))))</f>
        <v>CA</v>
      </c>
      <c r="D817" t="str">
        <f t="shared" si="49"/>
        <v>M</v>
      </c>
      <c r="E817" t="s">
        <v>27</v>
      </c>
      <c r="F817" t="s">
        <v>15</v>
      </c>
      <c r="G817" s="4">
        <v>1395556.96</v>
      </c>
      <c r="H817">
        <v>90279</v>
      </c>
      <c r="I817">
        <v>115</v>
      </c>
      <c r="J817" s="2">
        <v>0</v>
      </c>
      <c r="K817" s="2" t="str">
        <f t="shared" si="50"/>
        <v xml:space="preserve">Personal </v>
      </c>
      <c r="L817" t="s">
        <v>16</v>
      </c>
      <c r="M817" t="s">
        <v>29</v>
      </c>
      <c r="N817" s="5">
        <v>372.17559199999999</v>
      </c>
      <c r="O817" s="2">
        <v>35372.175592</v>
      </c>
      <c r="P817" t="str">
        <f t="shared" si="51"/>
        <v>4 puertas</v>
      </c>
      <c r="Q817" s="5">
        <f t="shared" si="52"/>
        <v>-35372.175592</v>
      </c>
    </row>
    <row r="818" spans="1:17" x14ac:dyDescent="0.35">
      <c r="A818" t="s">
        <v>857</v>
      </c>
      <c r="B818" t="s">
        <v>33</v>
      </c>
      <c r="C818" t="str">
        <f>IF(B818="Washington","WA",IF(B818="Arizona","AR",IF(B818="Nevada","NV",IF(B818="Cali","CA",IF(B818="California","CA",IF(B818="Oregon","0R",B818))))))</f>
        <v>0R</v>
      </c>
      <c r="D818" t="str">
        <f t="shared" si="49"/>
        <v>F</v>
      </c>
      <c r="E818" t="s">
        <v>20</v>
      </c>
      <c r="F818" t="s">
        <v>35</v>
      </c>
      <c r="G818" s="4">
        <v>500152.75</v>
      </c>
      <c r="H818">
        <v>0</v>
      </c>
      <c r="I818">
        <v>72</v>
      </c>
      <c r="J818" s="2">
        <v>0</v>
      </c>
      <c r="K818" s="2" t="str">
        <f t="shared" si="50"/>
        <v xml:space="preserve">Personal </v>
      </c>
      <c r="L818" t="s">
        <v>16</v>
      </c>
      <c r="M818" t="s">
        <v>17</v>
      </c>
      <c r="N818" s="5">
        <v>542.14385000000004</v>
      </c>
      <c r="O818" s="2">
        <v>35542.14385</v>
      </c>
      <c r="P818" t="str">
        <f t="shared" si="51"/>
        <v>2 puertas</v>
      </c>
      <c r="Q818" s="5">
        <f t="shared" si="52"/>
        <v>-35542.14385</v>
      </c>
    </row>
    <row r="819" spans="1:17" x14ac:dyDescent="0.35">
      <c r="A819" t="s">
        <v>858</v>
      </c>
      <c r="B819" t="s">
        <v>48</v>
      </c>
      <c r="C819" t="str">
        <f>IF(B819="Washington","WA",IF(B819="Arizona","AR",IF(B819="Nevada","NV",IF(B819="Cali","CA",IF(B819="California","CA",IF(B819="Oregon","0R",B819))))))</f>
        <v>CA</v>
      </c>
      <c r="D819" t="str">
        <f t="shared" si="49"/>
        <v>M</v>
      </c>
      <c r="E819" t="s">
        <v>27</v>
      </c>
      <c r="F819" t="s">
        <v>21</v>
      </c>
      <c r="G819" s="4">
        <v>708283.04</v>
      </c>
      <c r="H819">
        <v>53310</v>
      </c>
      <c r="I819">
        <v>189</v>
      </c>
      <c r="J819" s="2">
        <v>36586</v>
      </c>
      <c r="K819" s="2" t="str">
        <f t="shared" si="50"/>
        <v xml:space="preserve">Personal </v>
      </c>
      <c r="L819" t="s">
        <v>16</v>
      </c>
      <c r="M819" t="s">
        <v>117</v>
      </c>
      <c r="N819" s="5">
        <v>1360.8</v>
      </c>
      <c r="O819" s="2">
        <v>36360.800000000003</v>
      </c>
      <c r="P819" t="str">
        <f t="shared" si="51"/>
        <v>2 puertas</v>
      </c>
      <c r="Q819" s="5">
        <f t="shared" si="52"/>
        <v>-36360.800000000003</v>
      </c>
    </row>
    <row r="820" spans="1:17" x14ac:dyDescent="0.35">
      <c r="A820" t="s">
        <v>859</v>
      </c>
      <c r="B820" t="s">
        <v>48</v>
      </c>
      <c r="C820" t="str">
        <f>IF(B820="Washington","WA",IF(B820="Arizona","AR",IF(B820="Nevada","NV",IF(B820="Cali","CA",IF(B820="California","CA",IF(B820="Oregon","0R",B820))))))</f>
        <v>CA</v>
      </c>
      <c r="D820" t="str">
        <f t="shared" si="49"/>
        <v>M</v>
      </c>
      <c r="E820" t="s">
        <v>27</v>
      </c>
      <c r="F820" t="s">
        <v>35</v>
      </c>
      <c r="G820" s="4">
        <v>761948.28</v>
      </c>
      <c r="H820">
        <v>0</v>
      </c>
      <c r="I820">
        <v>105</v>
      </c>
      <c r="J820" s="2">
        <v>0</v>
      </c>
      <c r="K820" s="2" t="str">
        <f t="shared" si="50"/>
        <v xml:space="preserve">Personal </v>
      </c>
      <c r="L820" t="s">
        <v>16</v>
      </c>
      <c r="M820" t="s">
        <v>17</v>
      </c>
      <c r="N820" s="5">
        <v>504</v>
      </c>
      <c r="O820" s="2">
        <v>35504</v>
      </c>
      <c r="P820" t="str">
        <f t="shared" si="51"/>
        <v>2 puertas</v>
      </c>
      <c r="Q820" s="5">
        <f t="shared" si="52"/>
        <v>-35504</v>
      </c>
    </row>
    <row r="821" spans="1:17" x14ac:dyDescent="0.35">
      <c r="A821" t="s">
        <v>860</v>
      </c>
      <c r="B821" t="s">
        <v>33</v>
      </c>
      <c r="C821" t="str">
        <f>IF(B821="Washington","WA",IF(B821="Arizona","AR",IF(B821="Nevada","NV",IF(B821="Cali","CA",IF(B821="California","CA",IF(B821="Oregon","0R",B821))))))</f>
        <v>0R</v>
      </c>
      <c r="D821" t="str">
        <f t="shared" si="49"/>
        <v>F</v>
      </c>
      <c r="E821" t="s">
        <v>20</v>
      </c>
      <c r="F821" t="s">
        <v>21</v>
      </c>
      <c r="G821" s="4">
        <v>1255088.2</v>
      </c>
      <c r="H821">
        <v>22234</v>
      </c>
      <c r="I821">
        <v>160</v>
      </c>
      <c r="J821" s="2">
        <v>0</v>
      </c>
      <c r="K821" s="2" t="str">
        <f t="shared" si="50"/>
        <v xml:space="preserve">Personal </v>
      </c>
      <c r="L821" t="s">
        <v>16</v>
      </c>
      <c r="M821" t="s">
        <v>29</v>
      </c>
      <c r="N821" s="5">
        <v>768</v>
      </c>
      <c r="O821" s="2">
        <v>35768</v>
      </c>
      <c r="P821" t="str">
        <f t="shared" si="51"/>
        <v>4 puertas</v>
      </c>
      <c r="Q821" s="5">
        <f t="shared" si="52"/>
        <v>-35768</v>
      </c>
    </row>
    <row r="822" spans="1:17" x14ac:dyDescent="0.35">
      <c r="A822" t="s">
        <v>861</v>
      </c>
      <c r="B822" t="s">
        <v>102</v>
      </c>
      <c r="C822" t="str">
        <f>IF(B822="Washington","WA",IF(B822="Arizona","AR",IF(B822="Nevada","NV",IF(B822="Cali","CA",IF(B822="California","CA",IF(B822="Oregon","0R",B822))))))</f>
        <v>WA</v>
      </c>
      <c r="D822" t="str">
        <f t="shared" si="49"/>
        <v>F</v>
      </c>
      <c r="E822" t="s">
        <v>20</v>
      </c>
      <c r="F822" t="s">
        <v>31</v>
      </c>
      <c r="G822" s="4">
        <v>3219660.04</v>
      </c>
      <c r="H822">
        <v>91375</v>
      </c>
      <c r="I822">
        <v>99</v>
      </c>
      <c r="J822" s="2">
        <v>0</v>
      </c>
      <c r="K822" s="2" t="str">
        <f t="shared" si="50"/>
        <v xml:space="preserve">Personal </v>
      </c>
      <c r="L822" t="s">
        <v>16</v>
      </c>
      <c r="M822" t="s">
        <v>24</v>
      </c>
      <c r="N822" s="5">
        <v>72.632934000000006</v>
      </c>
      <c r="O822" s="2">
        <v>35072.632934000001</v>
      </c>
      <c r="P822" t="str">
        <f t="shared" si="51"/>
        <v>2 puertas</v>
      </c>
      <c r="Q822" s="5">
        <f t="shared" si="52"/>
        <v>-35072.632934000001</v>
      </c>
    </row>
    <row r="823" spans="1:17" x14ac:dyDescent="0.35">
      <c r="A823" t="s">
        <v>862</v>
      </c>
      <c r="B823" t="s">
        <v>23</v>
      </c>
      <c r="C823" t="str">
        <f>IF(B823="Washington","WA",IF(B823="Arizona","AR",IF(B823="Nevada","NV",IF(B823="Cali","CA",IF(B823="California","CA",IF(B823="Oregon","0R",B823))))))</f>
        <v>NV</v>
      </c>
      <c r="D823" t="str">
        <f t="shared" si="49"/>
        <v>F</v>
      </c>
      <c r="E823" t="s">
        <v>20</v>
      </c>
      <c r="F823" t="s">
        <v>31</v>
      </c>
      <c r="G823" s="4">
        <v>679377.41</v>
      </c>
      <c r="H823">
        <v>22250</v>
      </c>
      <c r="I823">
        <v>86</v>
      </c>
      <c r="J823" s="2">
        <v>0</v>
      </c>
      <c r="K823" s="2" t="str">
        <f t="shared" si="50"/>
        <v xml:space="preserve">Personal </v>
      </c>
      <c r="L823" t="s">
        <v>16</v>
      </c>
      <c r="M823" t="s">
        <v>24</v>
      </c>
      <c r="N823" s="5">
        <v>720.60142900000005</v>
      </c>
      <c r="O823" s="2">
        <v>35720.601429000002</v>
      </c>
      <c r="P823" t="str">
        <f t="shared" si="51"/>
        <v>2 puertas</v>
      </c>
      <c r="Q823" s="5">
        <f t="shared" si="52"/>
        <v>-35720.601429000002</v>
      </c>
    </row>
    <row r="824" spans="1:17" x14ac:dyDescent="0.35">
      <c r="A824" t="s">
        <v>863</v>
      </c>
      <c r="B824" t="s">
        <v>33</v>
      </c>
      <c r="C824" t="str">
        <f>IF(B824="Washington","WA",IF(B824="Arizona","AR",IF(B824="Nevada","NV",IF(B824="Cali","CA",IF(B824="California","CA",IF(B824="Oregon","0R",B824))))))</f>
        <v>0R</v>
      </c>
      <c r="D824" t="str">
        <f t="shared" si="49"/>
        <v>M</v>
      </c>
      <c r="E824" t="s">
        <v>27</v>
      </c>
      <c r="F824" t="s">
        <v>21</v>
      </c>
      <c r="G824" s="4">
        <v>527231.97</v>
      </c>
      <c r="H824">
        <v>0</v>
      </c>
      <c r="I824">
        <v>80</v>
      </c>
      <c r="J824" s="2">
        <v>0</v>
      </c>
      <c r="K824" s="2" t="str">
        <f t="shared" si="50"/>
        <v xml:space="preserve">Personal </v>
      </c>
      <c r="L824" t="s">
        <v>16</v>
      </c>
      <c r="M824" t="s">
        <v>17</v>
      </c>
      <c r="N824" s="5">
        <v>576</v>
      </c>
      <c r="O824" s="2">
        <v>35576</v>
      </c>
      <c r="P824" t="str">
        <f t="shared" si="51"/>
        <v>2 puertas</v>
      </c>
      <c r="Q824" s="5">
        <f t="shared" si="52"/>
        <v>-35576</v>
      </c>
    </row>
    <row r="825" spans="1:17" x14ac:dyDescent="0.35">
      <c r="A825" t="s">
        <v>864</v>
      </c>
      <c r="B825" t="s">
        <v>33</v>
      </c>
      <c r="C825" t="str">
        <f>IF(B825="Washington","WA",IF(B825="Arizona","AR",IF(B825="Nevada","NV",IF(B825="Cali","CA",IF(B825="California","CA",IF(B825="Oregon","0R",B825))))))</f>
        <v>0R</v>
      </c>
      <c r="D825" t="str">
        <f t="shared" si="49"/>
        <v>F</v>
      </c>
      <c r="E825" t="s">
        <v>20</v>
      </c>
      <c r="F825" t="s">
        <v>80</v>
      </c>
      <c r="G825" s="4">
        <v>626534.32999999996</v>
      </c>
      <c r="H825">
        <v>0</v>
      </c>
      <c r="I825">
        <v>84</v>
      </c>
      <c r="J825" s="2">
        <v>36526</v>
      </c>
      <c r="K825" s="2" t="str">
        <f t="shared" si="50"/>
        <v xml:space="preserve">Personal </v>
      </c>
      <c r="L825" t="s">
        <v>16</v>
      </c>
      <c r="M825" t="s">
        <v>17</v>
      </c>
      <c r="N825" s="5">
        <v>481.02578599999998</v>
      </c>
      <c r="O825" s="2">
        <v>35481.025785999998</v>
      </c>
      <c r="P825" t="str">
        <f t="shared" si="51"/>
        <v>2 puertas</v>
      </c>
      <c r="Q825" s="5">
        <f t="shared" si="52"/>
        <v>-35481.025785999998</v>
      </c>
    </row>
    <row r="826" spans="1:17" x14ac:dyDescent="0.35">
      <c r="A826" t="s">
        <v>865</v>
      </c>
      <c r="B826" t="s">
        <v>48</v>
      </c>
      <c r="C826" t="str">
        <f>IF(B826="Washington","WA",IF(B826="Arizona","AR",IF(B826="Nevada","NV",IF(B826="Cali","CA",IF(B826="California","CA",IF(B826="Oregon","0R",B826))))))</f>
        <v>CA</v>
      </c>
      <c r="D826" t="str">
        <f t="shared" si="49"/>
        <v>F</v>
      </c>
      <c r="E826" t="s">
        <v>20</v>
      </c>
      <c r="F826" t="s">
        <v>31</v>
      </c>
      <c r="G826" s="4">
        <v>854758.61</v>
      </c>
      <c r="H826">
        <v>51179</v>
      </c>
      <c r="I826">
        <v>71</v>
      </c>
      <c r="J826" s="2">
        <v>0</v>
      </c>
      <c r="K826" s="2" t="str">
        <f t="shared" si="50"/>
        <v>Corporate</v>
      </c>
      <c r="L826" t="s">
        <v>28</v>
      </c>
      <c r="M826" t="s">
        <v>17</v>
      </c>
      <c r="N826" s="5">
        <v>466.17673100000002</v>
      </c>
      <c r="O826" s="2">
        <v>35466.176731</v>
      </c>
      <c r="P826" t="str">
        <f t="shared" si="51"/>
        <v>2 puertas</v>
      </c>
      <c r="Q826" s="5">
        <f t="shared" si="52"/>
        <v>-35466.176731</v>
      </c>
    </row>
    <row r="827" spans="1:17" x14ac:dyDescent="0.35">
      <c r="A827" t="s">
        <v>866</v>
      </c>
      <c r="B827" t="s">
        <v>48</v>
      </c>
      <c r="C827" t="str">
        <f>IF(B827="Washington","WA",IF(B827="Arizona","AR",IF(B827="Nevada","NV",IF(B827="Cali","CA",IF(B827="California","CA",IF(B827="Oregon","0R",B827))))))</f>
        <v>CA</v>
      </c>
      <c r="D827" t="str">
        <f t="shared" si="49"/>
        <v>M</v>
      </c>
      <c r="E827" t="s">
        <v>27</v>
      </c>
      <c r="F827" t="s">
        <v>21</v>
      </c>
      <c r="G827" s="4">
        <v>278742.37</v>
      </c>
      <c r="H827">
        <v>38667</v>
      </c>
      <c r="I827">
        <v>72</v>
      </c>
      <c r="J827" s="2">
        <v>0</v>
      </c>
      <c r="K827" s="2" t="str">
        <f t="shared" si="50"/>
        <v xml:space="preserve">Personal </v>
      </c>
      <c r="L827" t="s">
        <v>16</v>
      </c>
      <c r="M827" t="s">
        <v>17</v>
      </c>
      <c r="N827" s="5">
        <v>159.26647299999999</v>
      </c>
      <c r="O827" s="2">
        <v>35159.266473000003</v>
      </c>
      <c r="P827" t="str">
        <f t="shared" si="51"/>
        <v>2 puertas</v>
      </c>
      <c r="Q827" s="5">
        <f t="shared" si="52"/>
        <v>-35159.266473000003</v>
      </c>
    </row>
    <row r="828" spans="1:17" x14ac:dyDescent="0.35">
      <c r="A828" t="s">
        <v>867</v>
      </c>
      <c r="B828" t="s">
        <v>48</v>
      </c>
      <c r="C828" t="str">
        <f>IF(B828="Washington","WA",IF(B828="Arizona","AR",IF(B828="Nevada","NV",IF(B828="Cali","CA",IF(B828="California","CA",IF(B828="Oregon","0R",B828))))))</f>
        <v>CA</v>
      </c>
      <c r="D828" t="str">
        <f t="shared" si="49"/>
        <v>F</v>
      </c>
      <c r="E828" t="s">
        <v>20</v>
      </c>
      <c r="F828" t="s">
        <v>15</v>
      </c>
      <c r="G828" s="4">
        <v>462680.11</v>
      </c>
      <c r="H828">
        <v>79487</v>
      </c>
      <c r="I828">
        <v>114</v>
      </c>
      <c r="J828" s="2">
        <v>0</v>
      </c>
      <c r="K828" s="2" t="str">
        <f t="shared" si="50"/>
        <v>Corporate</v>
      </c>
      <c r="L828" t="s">
        <v>28</v>
      </c>
      <c r="M828" t="s">
        <v>29</v>
      </c>
      <c r="N828" s="5">
        <v>547.20000000000005</v>
      </c>
      <c r="O828" s="2">
        <v>35547.199999999997</v>
      </c>
      <c r="P828" t="str">
        <f t="shared" si="51"/>
        <v>4 puertas</v>
      </c>
      <c r="Q828" s="5">
        <f t="shared" si="52"/>
        <v>-35547.199999999997</v>
      </c>
    </row>
    <row r="829" spans="1:17" x14ac:dyDescent="0.35">
      <c r="A829" t="s">
        <v>868</v>
      </c>
      <c r="B829" t="s">
        <v>23</v>
      </c>
      <c r="C829" t="str">
        <f>IF(B829="Washington","WA",IF(B829="Arizona","AR",IF(B829="Nevada","NV",IF(B829="Cali","CA",IF(B829="California","CA",IF(B829="Oregon","0R",B829))))))</f>
        <v>NV</v>
      </c>
      <c r="D829" t="str">
        <f t="shared" si="49"/>
        <v>F</v>
      </c>
      <c r="E829" t="s">
        <v>20</v>
      </c>
      <c r="F829" t="s">
        <v>80</v>
      </c>
      <c r="G829" s="4">
        <v>866336.4</v>
      </c>
      <c r="H829">
        <v>67763</v>
      </c>
      <c r="I829">
        <v>107</v>
      </c>
      <c r="J829" s="2">
        <v>36557</v>
      </c>
      <c r="K829" s="2" t="str">
        <f t="shared" si="50"/>
        <v xml:space="preserve">Personal </v>
      </c>
      <c r="L829" t="s">
        <v>16</v>
      </c>
      <c r="M829" t="s">
        <v>17</v>
      </c>
      <c r="N829" s="5">
        <v>41.283166999999999</v>
      </c>
      <c r="O829" s="2">
        <v>35041.283167000001</v>
      </c>
      <c r="P829" t="str">
        <f t="shared" si="51"/>
        <v>2 puertas</v>
      </c>
      <c r="Q829" s="5">
        <f t="shared" si="52"/>
        <v>-35041.283167000001</v>
      </c>
    </row>
    <row r="830" spans="1:17" x14ac:dyDescent="0.35">
      <c r="A830" t="s">
        <v>869</v>
      </c>
      <c r="B830" t="s">
        <v>23</v>
      </c>
      <c r="C830" t="str">
        <f>IF(B830="Washington","WA",IF(B830="Arizona","AR",IF(B830="Nevada","NV",IF(B830="Cali","CA",IF(B830="California","CA",IF(B830="Oregon","0R",B830))))))</f>
        <v>NV</v>
      </c>
      <c r="D830" t="str">
        <f t="shared" si="49"/>
        <v>M</v>
      </c>
      <c r="E830" t="s">
        <v>27</v>
      </c>
      <c r="F830" t="s">
        <v>31</v>
      </c>
      <c r="G830" s="4">
        <v>387222.22</v>
      </c>
      <c r="H830">
        <v>0</v>
      </c>
      <c r="I830">
        <v>62</v>
      </c>
      <c r="J830" s="2">
        <v>36557</v>
      </c>
      <c r="K830" s="2" t="str">
        <f t="shared" si="50"/>
        <v>Corporate</v>
      </c>
      <c r="L830" t="s">
        <v>28</v>
      </c>
      <c r="M830" t="s">
        <v>17</v>
      </c>
      <c r="N830" s="5">
        <v>503.80832900000001</v>
      </c>
      <c r="O830" s="2">
        <v>35503.808329</v>
      </c>
      <c r="P830" t="str">
        <f t="shared" si="51"/>
        <v>2 puertas</v>
      </c>
      <c r="Q830" s="5">
        <f t="shared" si="52"/>
        <v>-35503.808329</v>
      </c>
    </row>
    <row r="831" spans="1:17" x14ac:dyDescent="0.35">
      <c r="A831" t="s">
        <v>870</v>
      </c>
      <c r="B831" t="s">
        <v>33</v>
      </c>
      <c r="C831" t="str">
        <f>IF(B831="Washington","WA",IF(B831="Arizona","AR",IF(B831="Nevada","NV",IF(B831="Cali","CA",IF(B831="California","CA",IF(B831="Oregon","0R",B831))))))</f>
        <v>0R</v>
      </c>
      <c r="D831" t="str">
        <f t="shared" si="49"/>
        <v>F</v>
      </c>
      <c r="E831" t="s">
        <v>20</v>
      </c>
      <c r="F831" t="s">
        <v>35</v>
      </c>
      <c r="G831" s="4">
        <v>517081.15</v>
      </c>
      <c r="H831">
        <v>0</v>
      </c>
      <c r="I831">
        <v>71</v>
      </c>
      <c r="J831" s="2">
        <v>0</v>
      </c>
      <c r="K831" s="2" t="str">
        <f t="shared" si="50"/>
        <v>Corporate</v>
      </c>
      <c r="L831" t="s">
        <v>28</v>
      </c>
      <c r="M831" t="s">
        <v>17</v>
      </c>
      <c r="N831" s="5">
        <v>859.59941100000003</v>
      </c>
      <c r="O831" s="2">
        <v>35859.599411000003</v>
      </c>
      <c r="P831" t="str">
        <f t="shared" si="51"/>
        <v>2 puertas</v>
      </c>
      <c r="Q831" s="5">
        <f t="shared" si="52"/>
        <v>-35859.599411000003</v>
      </c>
    </row>
    <row r="832" spans="1:17" x14ac:dyDescent="0.35">
      <c r="A832" t="s">
        <v>871</v>
      </c>
      <c r="B832" t="s">
        <v>48</v>
      </c>
      <c r="C832" t="str">
        <f>IF(B832="Washington","WA",IF(B832="Arizona","AR",IF(B832="Nevada","NV",IF(B832="Cali","CA",IF(B832="California","CA",IF(B832="Oregon","0R",B832))))))</f>
        <v>CA</v>
      </c>
      <c r="D832" t="str">
        <f t="shared" si="49"/>
        <v>F</v>
      </c>
      <c r="E832" t="s">
        <v>20</v>
      </c>
      <c r="F832" t="s">
        <v>15</v>
      </c>
      <c r="G832" s="4">
        <v>896028.02</v>
      </c>
      <c r="H832">
        <v>71943</v>
      </c>
      <c r="I832">
        <v>112</v>
      </c>
      <c r="J832" s="2">
        <v>0</v>
      </c>
      <c r="K832" s="2" t="str">
        <f t="shared" si="50"/>
        <v>Corporate</v>
      </c>
      <c r="L832" t="s">
        <v>28</v>
      </c>
      <c r="M832" t="s">
        <v>29</v>
      </c>
      <c r="N832" s="5">
        <v>305.65378500000003</v>
      </c>
      <c r="O832" s="2">
        <v>35305.653785000002</v>
      </c>
      <c r="P832" t="str">
        <f t="shared" si="51"/>
        <v>4 puertas</v>
      </c>
      <c r="Q832" s="5">
        <f t="shared" si="52"/>
        <v>-35305.653785000002</v>
      </c>
    </row>
    <row r="833" spans="1:17" x14ac:dyDescent="0.35">
      <c r="A833" t="s">
        <v>872</v>
      </c>
      <c r="B833" t="s">
        <v>33</v>
      </c>
      <c r="C833" t="str">
        <f>IF(B833="Washington","WA",IF(B833="Arizona","AR",IF(B833="Nevada","NV",IF(B833="Cali","CA",IF(B833="California","CA",IF(B833="Oregon","0R",B833))))))</f>
        <v>0R</v>
      </c>
      <c r="D833" t="str">
        <f t="shared" si="49"/>
        <v>F</v>
      </c>
      <c r="E833" t="s">
        <v>20</v>
      </c>
      <c r="F833" t="s">
        <v>35</v>
      </c>
      <c r="G833" s="4">
        <v>547183.43000000005</v>
      </c>
      <c r="H833">
        <v>53526</v>
      </c>
      <c r="I833">
        <v>68</v>
      </c>
      <c r="J833" s="2">
        <v>0</v>
      </c>
      <c r="K833" s="2" t="str">
        <f t="shared" si="50"/>
        <v xml:space="preserve">Personal </v>
      </c>
      <c r="L833" t="s">
        <v>16</v>
      </c>
      <c r="M833" t="s">
        <v>17</v>
      </c>
      <c r="N833" s="5">
        <v>278.90284600000001</v>
      </c>
      <c r="O833" s="2">
        <v>35278.902845999997</v>
      </c>
      <c r="P833" t="str">
        <f t="shared" si="51"/>
        <v>2 puertas</v>
      </c>
      <c r="Q833" s="5">
        <f t="shared" si="52"/>
        <v>-35278.902845999997</v>
      </c>
    </row>
    <row r="834" spans="1:17" x14ac:dyDescent="0.35">
      <c r="A834" t="s">
        <v>873</v>
      </c>
      <c r="B834" t="s">
        <v>33</v>
      </c>
      <c r="C834" t="str">
        <f>IF(B834="Washington","WA",IF(B834="Arizona","AR",IF(B834="Nevada","NV",IF(B834="Cali","CA",IF(B834="California","CA",IF(B834="Oregon","0R",B834))))))</f>
        <v>0R</v>
      </c>
      <c r="D834" t="str">
        <f t="shared" si="49"/>
        <v>M</v>
      </c>
      <c r="E834" t="s">
        <v>27</v>
      </c>
      <c r="F834" t="s">
        <v>35</v>
      </c>
      <c r="G834" s="4">
        <v>3493100.17</v>
      </c>
      <c r="H834">
        <v>35005</v>
      </c>
      <c r="I834">
        <v>295</v>
      </c>
      <c r="J834" s="2">
        <v>0</v>
      </c>
      <c r="K834" s="2" t="str">
        <f t="shared" si="50"/>
        <v xml:space="preserve">Personal </v>
      </c>
      <c r="L834" t="s">
        <v>16</v>
      </c>
      <c r="M834" t="s">
        <v>117</v>
      </c>
      <c r="N834" s="5">
        <v>1416</v>
      </c>
      <c r="O834" s="2">
        <v>36416</v>
      </c>
      <c r="P834" t="str">
        <f t="shared" si="51"/>
        <v>2 puertas</v>
      </c>
      <c r="Q834" s="5">
        <f t="shared" si="52"/>
        <v>-36416</v>
      </c>
    </row>
    <row r="835" spans="1:17" x14ac:dyDescent="0.35">
      <c r="A835" t="s">
        <v>874</v>
      </c>
      <c r="B835" t="s">
        <v>48</v>
      </c>
      <c r="C835" t="str">
        <f>IF(B835="Washington","WA",IF(B835="Arizona","AR",IF(B835="Nevada","NV",IF(B835="Cali","CA",IF(B835="California","CA",IF(B835="Oregon","0R",B835))))))</f>
        <v>CA</v>
      </c>
      <c r="D835" t="str">
        <f t="shared" ref="D835:D898" si="53">IF(E835="female","F",IF(E835="Femal","F",IF(E835="Male","M",E835)))</f>
        <v>M</v>
      </c>
      <c r="E835" t="s">
        <v>27</v>
      </c>
      <c r="F835" t="s">
        <v>35</v>
      </c>
      <c r="G835" s="4">
        <v>262039.23</v>
      </c>
      <c r="H835">
        <v>24721</v>
      </c>
      <c r="I835">
        <v>67</v>
      </c>
      <c r="J835" s="2">
        <v>0</v>
      </c>
      <c r="K835" s="2" t="str">
        <f t="shared" ref="K835:K898" si="54">LEFT(L835,9)</f>
        <v xml:space="preserve">Personal </v>
      </c>
      <c r="L835" t="s">
        <v>16</v>
      </c>
      <c r="M835" t="s">
        <v>17</v>
      </c>
      <c r="N835" s="5">
        <v>139.963594</v>
      </c>
      <c r="O835" s="2">
        <v>35139.963594000001</v>
      </c>
      <c r="P835" t="str">
        <f t="shared" ref="P835:P898" si="55">IF(M835="SUV","4 puertas",IF(M835="Luxury SUV","4 puertas","2 puertas"))</f>
        <v>2 puertas</v>
      </c>
      <c r="Q835" s="5">
        <f t="shared" ref="Q835:Q898" si="56">U837-O835</f>
        <v>-35139.963594000001</v>
      </c>
    </row>
    <row r="836" spans="1:17" x14ac:dyDescent="0.35">
      <c r="A836" t="s">
        <v>875</v>
      </c>
      <c r="B836" t="s">
        <v>102</v>
      </c>
      <c r="C836" t="str">
        <f>IF(B836="Washington","WA",IF(B836="Arizona","AR",IF(B836="Nevada","NV",IF(B836="Cali","CA",IF(B836="California","CA",IF(B836="Oregon","0R",B836))))))</f>
        <v>WA</v>
      </c>
      <c r="D836" t="str">
        <f t="shared" si="53"/>
        <v>M</v>
      </c>
      <c r="E836" t="s">
        <v>27</v>
      </c>
      <c r="F836" t="s">
        <v>35</v>
      </c>
      <c r="G836" s="4">
        <v>1906949.95</v>
      </c>
      <c r="H836">
        <v>0</v>
      </c>
      <c r="I836">
        <v>102</v>
      </c>
      <c r="J836" s="2">
        <v>36557</v>
      </c>
      <c r="K836" s="2" t="str">
        <f t="shared" si="54"/>
        <v xml:space="preserve">Personal </v>
      </c>
      <c r="L836" t="s">
        <v>16</v>
      </c>
      <c r="M836" t="s">
        <v>17</v>
      </c>
      <c r="N836" s="5">
        <v>734.4</v>
      </c>
      <c r="O836" s="2">
        <v>35734.400000000001</v>
      </c>
      <c r="P836" t="str">
        <f t="shared" si="55"/>
        <v>2 puertas</v>
      </c>
      <c r="Q836" s="5">
        <f t="shared" si="56"/>
        <v>-35734.400000000001</v>
      </c>
    </row>
    <row r="837" spans="1:17" x14ac:dyDescent="0.35">
      <c r="A837" t="s">
        <v>876</v>
      </c>
      <c r="B837" t="s">
        <v>19</v>
      </c>
      <c r="C837" t="str">
        <f>IF(B837="Washington","WA",IF(B837="Arizona","AR",IF(B837="Nevada","NV",IF(B837="Cali","CA",IF(B837="California","CA",IF(B837="Oregon","0R",B837))))))</f>
        <v>AR</v>
      </c>
      <c r="D837" t="str">
        <f t="shared" si="53"/>
        <v>M</v>
      </c>
      <c r="E837" t="s">
        <v>27</v>
      </c>
      <c r="F837" t="s">
        <v>15</v>
      </c>
      <c r="G837" s="4">
        <v>575744.23</v>
      </c>
      <c r="H837">
        <v>88997</v>
      </c>
      <c r="I837">
        <v>72</v>
      </c>
      <c r="J837" s="2">
        <v>0</v>
      </c>
      <c r="K837" s="2" t="str">
        <f t="shared" si="54"/>
        <v xml:space="preserve">Personal </v>
      </c>
      <c r="L837" t="s">
        <v>16</v>
      </c>
      <c r="M837" t="s">
        <v>17</v>
      </c>
      <c r="N837" s="5">
        <v>174.04156599999999</v>
      </c>
      <c r="O837" s="2">
        <v>35174.041566</v>
      </c>
      <c r="P837" t="str">
        <f t="shared" si="55"/>
        <v>2 puertas</v>
      </c>
      <c r="Q837" s="5">
        <f t="shared" si="56"/>
        <v>-35174.041566</v>
      </c>
    </row>
    <row r="838" spans="1:17" x14ac:dyDescent="0.35">
      <c r="A838" t="s">
        <v>877</v>
      </c>
      <c r="B838" t="s">
        <v>19</v>
      </c>
      <c r="C838" t="str">
        <f>IF(B838="Washington","WA",IF(B838="Arizona","AR",IF(B838="Nevada","NV",IF(B838="Cali","CA",IF(B838="California","CA",IF(B838="Oregon","0R",B838))))))</f>
        <v>AR</v>
      </c>
      <c r="D838" t="str">
        <f t="shared" si="53"/>
        <v>M</v>
      </c>
      <c r="E838" t="s">
        <v>27</v>
      </c>
      <c r="F838" t="s">
        <v>15</v>
      </c>
      <c r="G838" s="4">
        <v>4022401.36</v>
      </c>
      <c r="H838">
        <v>48587</v>
      </c>
      <c r="I838">
        <v>111</v>
      </c>
      <c r="J838" s="2">
        <v>0</v>
      </c>
      <c r="K838" s="2" t="str">
        <f t="shared" si="54"/>
        <v xml:space="preserve">Personal </v>
      </c>
      <c r="L838" t="s">
        <v>16</v>
      </c>
      <c r="M838" t="s">
        <v>29</v>
      </c>
      <c r="N838" s="5">
        <v>532.79999999999995</v>
      </c>
      <c r="O838" s="2">
        <v>35532.800000000003</v>
      </c>
      <c r="P838" t="str">
        <f t="shared" si="55"/>
        <v>4 puertas</v>
      </c>
      <c r="Q838" s="5">
        <f t="shared" si="56"/>
        <v>-35532.800000000003</v>
      </c>
    </row>
    <row r="839" spans="1:17" x14ac:dyDescent="0.35">
      <c r="A839" t="s">
        <v>878</v>
      </c>
      <c r="B839" t="s">
        <v>19</v>
      </c>
      <c r="C839" t="str">
        <f>IF(B839="Washington","WA",IF(B839="Arizona","AR",IF(B839="Nevada","NV",IF(B839="Cali","CA",IF(B839="California","CA",IF(B839="Oregon","0R",B839))))))</f>
        <v>AR</v>
      </c>
      <c r="D839" t="str">
        <f t="shared" si="53"/>
        <v>F</v>
      </c>
      <c r="E839" t="s">
        <v>20</v>
      </c>
      <c r="F839" t="s">
        <v>31</v>
      </c>
      <c r="G839" s="4">
        <v>270148.83</v>
      </c>
      <c r="H839">
        <v>76310</v>
      </c>
      <c r="I839">
        <v>67</v>
      </c>
      <c r="J839" s="2">
        <v>0</v>
      </c>
      <c r="K839" s="2" t="str">
        <f t="shared" si="54"/>
        <v xml:space="preserve">Personal </v>
      </c>
      <c r="L839" t="s">
        <v>16</v>
      </c>
      <c r="M839" t="s">
        <v>24</v>
      </c>
      <c r="N839" s="5">
        <v>321.60000000000002</v>
      </c>
      <c r="O839" s="2">
        <v>35321.599999999999</v>
      </c>
      <c r="P839" t="str">
        <f t="shared" si="55"/>
        <v>2 puertas</v>
      </c>
      <c r="Q839" s="5">
        <f t="shared" si="56"/>
        <v>-35321.599999999999</v>
      </c>
    </row>
    <row r="840" spans="1:17" x14ac:dyDescent="0.35">
      <c r="A840" t="s">
        <v>879</v>
      </c>
      <c r="B840" t="s">
        <v>48</v>
      </c>
      <c r="C840" t="str">
        <f>IF(B840="Washington","WA",IF(B840="Arizona","AR",IF(B840="Nevada","NV",IF(B840="Cali","CA",IF(B840="California","CA",IF(B840="Oregon","0R",B840))))))</f>
        <v>CA</v>
      </c>
      <c r="D840" t="str">
        <f t="shared" si="53"/>
        <v>M</v>
      </c>
      <c r="E840" t="s">
        <v>27</v>
      </c>
      <c r="F840" t="s">
        <v>21</v>
      </c>
      <c r="G840" s="4">
        <v>371243.05</v>
      </c>
      <c r="H840">
        <v>73205</v>
      </c>
      <c r="I840">
        <v>92</v>
      </c>
      <c r="J840" s="2">
        <v>0</v>
      </c>
      <c r="K840" s="2" t="str">
        <f t="shared" si="54"/>
        <v xml:space="preserve">Personal </v>
      </c>
      <c r="L840" t="s">
        <v>16</v>
      </c>
      <c r="M840" t="s">
        <v>17</v>
      </c>
      <c r="N840" s="5">
        <v>37.299864999999997</v>
      </c>
      <c r="O840" s="2">
        <v>35037.299865000001</v>
      </c>
      <c r="P840" t="str">
        <f t="shared" si="55"/>
        <v>2 puertas</v>
      </c>
      <c r="Q840" s="5">
        <f t="shared" si="56"/>
        <v>-35037.299865000001</v>
      </c>
    </row>
    <row r="841" spans="1:17" x14ac:dyDescent="0.35">
      <c r="A841" t="s">
        <v>880</v>
      </c>
      <c r="B841" t="s">
        <v>33</v>
      </c>
      <c r="C841" t="str">
        <f>IF(B841="Washington","WA",IF(B841="Arizona","AR",IF(B841="Nevada","NV",IF(B841="Cali","CA",IF(B841="California","CA",IF(B841="Oregon","0R",B841))))))</f>
        <v>0R</v>
      </c>
      <c r="D841" t="str">
        <f t="shared" si="53"/>
        <v>F</v>
      </c>
      <c r="E841" t="s">
        <v>20</v>
      </c>
      <c r="F841" t="s">
        <v>35</v>
      </c>
      <c r="G841" s="4">
        <v>2185084</v>
      </c>
      <c r="H841">
        <v>51056</v>
      </c>
      <c r="I841">
        <v>78</v>
      </c>
      <c r="J841" s="2">
        <v>0</v>
      </c>
      <c r="K841" s="2" t="str">
        <f t="shared" si="54"/>
        <v xml:space="preserve">Personal </v>
      </c>
      <c r="L841" t="s">
        <v>16</v>
      </c>
      <c r="M841" t="s">
        <v>17</v>
      </c>
      <c r="N841" s="5">
        <v>95.816515999999993</v>
      </c>
      <c r="O841" s="2">
        <v>35095.816515999999</v>
      </c>
      <c r="P841" t="str">
        <f t="shared" si="55"/>
        <v>2 puertas</v>
      </c>
      <c r="Q841" s="5">
        <f t="shared" si="56"/>
        <v>-35095.816515999999</v>
      </c>
    </row>
    <row r="842" spans="1:17" x14ac:dyDescent="0.35">
      <c r="A842" t="s">
        <v>881</v>
      </c>
      <c r="B842" t="s">
        <v>48</v>
      </c>
      <c r="C842" t="str">
        <f>IF(B842="Washington","WA",IF(B842="Arizona","AR",IF(B842="Nevada","NV",IF(B842="Cali","CA",IF(B842="California","CA",IF(B842="Oregon","0R",B842))))))</f>
        <v>CA</v>
      </c>
      <c r="D842" t="str">
        <f t="shared" si="53"/>
        <v>M</v>
      </c>
      <c r="E842" t="s">
        <v>27</v>
      </c>
      <c r="F842" t="s">
        <v>35</v>
      </c>
      <c r="G842" s="4">
        <v>784016.58</v>
      </c>
      <c r="H842">
        <v>58414</v>
      </c>
      <c r="I842">
        <v>210</v>
      </c>
      <c r="J842" s="2">
        <v>36557</v>
      </c>
      <c r="K842" s="2" t="str">
        <f t="shared" si="54"/>
        <v xml:space="preserve">Personal </v>
      </c>
      <c r="L842" t="s">
        <v>16</v>
      </c>
      <c r="M842" t="s">
        <v>65</v>
      </c>
      <c r="N842" s="5">
        <v>1008</v>
      </c>
      <c r="O842" s="2">
        <v>36008</v>
      </c>
      <c r="P842" t="str">
        <f t="shared" si="55"/>
        <v>4 puertas</v>
      </c>
      <c r="Q842" s="5">
        <f t="shared" si="56"/>
        <v>-36008</v>
      </c>
    </row>
    <row r="843" spans="1:17" x14ac:dyDescent="0.35">
      <c r="A843" t="s">
        <v>882</v>
      </c>
      <c r="B843" t="s">
        <v>48</v>
      </c>
      <c r="C843" t="str">
        <f>IF(B843="Washington","WA",IF(B843="Arizona","AR",IF(B843="Nevada","NV",IF(B843="Cali","CA",IF(B843="California","CA",IF(B843="Oregon","0R",B843))))))</f>
        <v>CA</v>
      </c>
      <c r="D843" t="str">
        <f t="shared" si="53"/>
        <v>F</v>
      </c>
      <c r="E843" t="s">
        <v>20</v>
      </c>
      <c r="F843" t="s">
        <v>21</v>
      </c>
      <c r="G843" s="4">
        <v>823703.79</v>
      </c>
      <c r="H843">
        <v>23940</v>
      </c>
      <c r="I843">
        <v>107</v>
      </c>
      <c r="J843" s="2">
        <v>0</v>
      </c>
      <c r="K843" s="2" t="str">
        <f t="shared" si="54"/>
        <v xml:space="preserve">Personal </v>
      </c>
      <c r="L843" t="s">
        <v>16</v>
      </c>
      <c r="M843" t="s">
        <v>29</v>
      </c>
      <c r="N843" s="5">
        <v>513.6</v>
      </c>
      <c r="O843" s="2">
        <v>35513.599999999999</v>
      </c>
      <c r="P843" t="str">
        <f t="shared" si="55"/>
        <v>4 puertas</v>
      </c>
      <c r="Q843" s="5">
        <f t="shared" si="56"/>
        <v>-35513.599999999999</v>
      </c>
    </row>
    <row r="844" spans="1:17" x14ac:dyDescent="0.35">
      <c r="A844" t="s">
        <v>883</v>
      </c>
      <c r="B844" t="s">
        <v>48</v>
      </c>
      <c r="C844" t="str">
        <f>IF(B844="Washington","WA",IF(B844="Arizona","AR",IF(B844="Nevada","NV",IF(B844="Cali","CA",IF(B844="California","CA",IF(B844="Oregon","0R",B844))))))</f>
        <v>CA</v>
      </c>
      <c r="D844" t="str">
        <f t="shared" si="53"/>
        <v>F</v>
      </c>
      <c r="E844" t="s">
        <v>20</v>
      </c>
      <c r="F844" t="s">
        <v>31</v>
      </c>
      <c r="G844" s="4">
        <v>224347.39</v>
      </c>
      <c r="H844">
        <v>0</v>
      </c>
      <c r="I844">
        <v>62</v>
      </c>
      <c r="J844" s="2">
        <v>0</v>
      </c>
      <c r="K844" s="2" t="str">
        <f t="shared" si="54"/>
        <v xml:space="preserve">Personal </v>
      </c>
      <c r="L844" t="s">
        <v>16</v>
      </c>
      <c r="M844" t="s">
        <v>17</v>
      </c>
      <c r="N844" s="5">
        <v>446.4</v>
      </c>
      <c r="O844" s="2">
        <v>35446.400000000001</v>
      </c>
      <c r="P844" t="str">
        <f t="shared" si="55"/>
        <v>2 puertas</v>
      </c>
      <c r="Q844" s="5">
        <f t="shared" si="56"/>
        <v>-35446.400000000001</v>
      </c>
    </row>
    <row r="845" spans="1:17" x14ac:dyDescent="0.35">
      <c r="A845" t="s">
        <v>884</v>
      </c>
      <c r="B845" t="s">
        <v>48</v>
      </c>
      <c r="C845" t="str">
        <f>IF(B845="Washington","WA",IF(B845="Arizona","AR",IF(B845="Nevada","NV",IF(B845="Cali","CA",IF(B845="California","CA",IF(B845="Oregon","0R",B845))))))</f>
        <v>CA</v>
      </c>
      <c r="D845" t="str">
        <f t="shared" si="53"/>
        <v>M</v>
      </c>
      <c r="E845" t="s">
        <v>27</v>
      </c>
      <c r="F845" t="s">
        <v>21</v>
      </c>
      <c r="G845" s="4">
        <v>843446.41</v>
      </c>
      <c r="H845">
        <v>44216</v>
      </c>
      <c r="I845">
        <v>71</v>
      </c>
      <c r="J845" s="2">
        <v>0</v>
      </c>
      <c r="K845" s="2" t="str">
        <f t="shared" si="54"/>
        <v xml:space="preserve">Personal </v>
      </c>
      <c r="L845" t="s">
        <v>16</v>
      </c>
      <c r="M845" t="s">
        <v>17</v>
      </c>
      <c r="N845" s="5">
        <v>72.205361999999994</v>
      </c>
      <c r="O845" s="2">
        <v>35072.205362000001</v>
      </c>
      <c r="P845" t="str">
        <f t="shared" si="55"/>
        <v>2 puertas</v>
      </c>
      <c r="Q845" s="5">
        <f t="shared" si="56"/>
        <v>-35072.205362000001</v>
      </c>
    </row>
    <row r="846" spans="1:17" x14ac:dyDescent="0.35">
      <c r="A846" t="s">
        <v>885</v>
      </c>
      <c r="B846" t="s">
        <v>48</v>
      </c>
      <c r="C846" t="str">
        <f>IF(B846="Washington","WA",IF(B846="Arizona","AR",IF(B846="Nevada","NV",IF(B846="Cali","CA",IF(B846="California","CA",IF(B846="Oregon","0R",B846))))))</f>
        <v>CA</v>
      </c>
      <c r="D846" t="str">
        <f t="shared" si="53"/>
        <v>M</v>
      </c>
      <c r="E846" t="s">
        <v>27</v>
      </c>
      <c r="F846" t="s">
        <v>31</v>
      </c>
      <c r="G846" s="4">
        <v>222707.28</v>
      </c>
      <c r="H846">
        <v>27972</v>
      </c>
      <c r="I846">
        <v>61</v>
      </c>
      <c r="J846" s="2">
        <v>0</v>
      </c>
      <c r="K846" s="2" t="str">
        <f t="shared" si="54"/>
        <v>Corporate</v>
      </c>
      <c r="L846" t="s">
        <v>28</v>
      </c>
      <c r="M846" t="s">
        <v>17</v>
      </c>
      <c r="N846" s="5">
        <v>292.8</v>
      </c>
      <c r="O846" s="2">
        <v>35292.800000000003</v>
      </c>
      <c r="P846" t="str">
        <f t="shared" si="55"/>
        <v>2 puertas</v>
      </c>
      <c r="Q846" s="5">
        <f t="shared" si="56"/>
        <v>-35292.800000000003</v>
      </c>
    </row>
    <row r="847" spans="1:17" x14ac:dyDescent="0.35">
      <c r="A847" t="s">
        <v>886</v>
      </c>
      <c r="B847" t="s">
        <v>19</v>
      </c>
      <c r="C847" t="str">
        <f>IF(B847="Washington","WA",IF(B847="Arizona","AR",IF(B847="Nevada","NV",IF(B847="Cali","CA",IF(B847="California","CA",IF(B847="Oregon","0R",B847))))))</f>
        <v>AR</v>
      </c>
      <c r="D847" t="str">
        <f t="shared" si="53"/>
        <v>F</v>
      </c>
      <c r="E847" t="s">
        <v>20</v>
      </c>
      <c r="F847" t="s">
        <v>31</v>
      </c>
      <c r="G847" s="4">
        <v>517002.6</v>
      </c>
      <c r="H847">
        <v>0</v>
      </c>
      <c r="I847">
        <v>69</v>
      </c>
      <c r="J847" s="2">
        <v>0</v>
      </c>
      <c r="K847" s="2" t="str">
        <f t="shared" si="54"/>
        <v xml:space="preserve">Personal </v>
      </c>
      <c r="L847" t="s">
        <v>16</v>
      </c>
      <c r="M847" t="s">
        <v>17</v>
      </c>
      <c r="N847" s="5">
        <v>331.2</v>
      </c>
      <c r="O847" s="2">
        <v>35331.199999999997</v>
      </c>
      <c r="P847" t="str">
        <f t="shared" si="55"/>
        <v>2 puertas</v>
      </c>
      <c r="Q847" s="5">
        <f t="shared" si="56"/>
        <v>-35331.199999999997</v>
      </c>
    </row>
    <row r="848" spans="1:17" x14ac:dyDescent="0.35">
      <c r="A848" t="s">
        <v>887</v>
      </c>
      <c r="B848" t="s">
        <v>48</v>
      </c>
      <c r="C848" t="str">
        <f>IF(B848="Washington","WA",IF(B848="Arizona","AR",IF(B848="Nevada","NV",IF(B848="Cali","CA",IF(B848="California","CA",IF(B848="Oregon","0R",B848))))))</f>
        <v>CA</v>
      </c>
      <c r="D848" t="str">
        <f t="shared" si="53"/>
        <v>F</v>
      </c>
      <c r="E848" t="s">
        <v>20</v>
      </c>
      <c r="F848" t="s">
        <v>15</v>
      </c>
      <c r="G848" s="4">
        <v>264144.61</v>
      </c>
      <c r="H848">
        <v>29305</v>
      </c>
      <c r="I848">
        <v>66</v>
      </c>
      <c r="J848" s="2">
        <v>0</v>
      </c>
      <c r="K848" s="2" t="str">
        <f t="shared" si="54"/>
        <v xml:space="preserve">Personal </v>
      </c>
      <c r="L848" t="s">
        <v>16</v>
      </c>
      <c r="M848" t="s">
        <v>17</v>
      </c>
      <c r="N848" s="5">
        <v>475.2</v>
      </c>
      <c r="O848" s="2">
        <v>35475.199999999997</v>
      </c>
      <c r="P848" t="str">
        <f t="shared" si="55"/>
        <v>2 puertas</v>
      </c>
      <c r="Q848" s="5">
        <f t="shared" si="56"/>
        <v>-35475.199999999997</v>
      </c>
    </row>
    <row r="849" spans="1:17" x14ac:dyDescent="0.35">
      <c r="A849" t="s">
        <v>888</v>
      </c>
      <c r="B849" t="s">
        <v>48</v>
      </c>
      <c r="C849" t="str">
        <f>IF(B849="Washington","WA",IF(B849="Arizona","AR",IF(B849="Nevada","NV",IF(B849="Cali","CA",IF(B849="California","CA",IF(B849="Oregon","0R",B849))))))</f>
        <v>CA</v>
      </c>
      <c r="D849" t="str">
        <f t="shared" si="53"/>
        <v>F</v>
      </c>
      <c r="E849" t="s">
        <v>20</v>
      </c>
      <c r="F849" t="s">
        <v>35</v>
      </c>
      <c r="G849" s="4">
        <v>279068.3</v>
      </c>
      <c r="H849">
        <v>53882</v>
      </c>
      <c r="I849">
        <v>69</v>
      </c>
      <c r="J849" s="2">
        <v>0</v>
      </c>
      <c r="K849" s="2" t="str">
        <f t="shared" si="54"/>
        <v xml:space="preserve">Personal </v>
      </c>
      <c r="L849" t="s">
        <v>16</v>
      </c>
      <c r="M849" t="s">
        <v>17</v>
      </c>
      <c r="N849" s="5">
        <v>331.2</v>
      </c>
      <c r="O849" s="2">
        <v>35331.199999999997</v>
      </c>
      <c r="P849" t="str">
        <f t="shared" si="55"/>
        <v>2 puertas</v>
      </c>
      <c r="Q849" s="5">
        <f t="shared" si="56"/>
        <v>-35331.199999999997</v>
      </c>
    </row>
    <row r="850" spans="1:17" x14ac:dyDescent="0.35">
      <c r="A850" t="s">
        <v>889</v>
      </c>
      <c r="B850" t="s">
        <v>33</v>
      </c>
      <c r="C850" t="str">
        <f>IF(B850="Washington","WA",IF(B850="Arizona","AR",IF(B850="Nevada","NV",IF(B850="Cali","CA",IF(B850="California","CA",IF(B850="Oregon","0R",B850))))))</f>
        <v>0R</v>
      </c>
      <c r="D850" t="str">
        <f t="shared" si="53"/>
        <v>M</v>
      </c>
      <c r="E850" t="s">
        <v>27</v>
      </c>
      <c r="F850" t="s">
        <v>35</v>
      </c>
      <c r="G850" s="4">
        <v>274512.98</v>
      </c>
      <c r="H850">
        <v>91757</v>
      </c>
      <c r="I850">
        <v>69</v>
      </c>
      <c r="J850" s="2">
        <v>36526</v>
      </c>
      <c r="K850" s="2" t="str">
        <f t="shared" si="54"/>
        <v xml:space="preserve">Personal </v>
      </c>
      <c r="L850" t="s">
        <v>16</v>
      </c>
      <c r="M850" t="s">
        <v>17</v>
      </c>
      <c r="N850" s="5">
        <v>331.2</v>
      </c>
      <c r="O850" s="2">
        <v>35331.199999999997</v>
      </c>
      <c r="P850" t="str">
        <f t="shared" si="55"/>
        <v>2 puertas</v>
      </c>
      <c r="Q850" s="5">
        <f t="shared" si="56"/>
        <v>-35331.199999999997</v>
      </c>
    </row>
    <row r="851" spans="1:17" x14ac:dyDescent="0.35">
      <c r="A851" t="s">
        <v>890</v>
      </c>
      <c r="B851" t="s">
        <v>48</v>
      </c>
      <c r="C851" t="str">
        <f>IF(B851="Washington","WA",IF(B851="Arizona","AR",IF(B851="Nevada","NV",IF(B851="Cali","CA",IF(B851="California","CA",IF(B851="Oregon","0R",B851))))))</f>
        <v>CA</v>
      </c>
      <c r="D851" t="str">
        <f t="shared" si="53"/>
        <v>F</v>
      </c>
      <c r="E851" t="s">
        <v>20</v>
      </c>
      <c r="F851" t="s">
        <v>21</v>
      </c>
      <c r="G851" s="4">
        <v>757953.27</v>
      </c>
      <c r="H851">
        <v>33906</v>
      </c>
      <c r="I851">
        <v>64</v>
      </c>
      <c r="J851" s="2">
        <v>0</v>
      </c>
      <c r="K851" s="2" t="str">
        <f t="shared" si="54"/>
        <v xml:space="preserve">Personal </v>
      </c>
      <c r="L851" t="s">
        <v>16</v>
      </c>
      <c r="M851" t="s">
        <v>24</v>
      </c>
      <c r="N851" s="5">
        <v>401.59210899999999</v>
      </c>
      <c r="O851" s="2">
        <v>35401.592108999997</v>
      </c>
      <c r="P851" t="str">
        <f t="shared" si="55"/>
        <v>2 puertas</v>
      </c>
      <c r="Q851" s="5">
        <f t="shared" si="56"/>
        <v>-35401.592108999997</v>
      </c>
    </row>
    <row r="852" spans="1:17" x14ac:dyDescent="0.35">
      <c r="A852" t="s">
        <v>891</v>
      </c>
      <c r="B852" t="s">
        <v>33</v>
      </c>
      <c r="C852" t="str">
        <f>IF(B852="Washington","WA",IF(B852="Arizona","AR",IF(B852="Nevada","NV",IF(B852="Cali","CA",IF(B852="California","CA",IF(B852="Oregon","0R",B852))))))</f>
        <v>0R</v>
      </c>
      <c r="D852" t="str">
        <f t="shared" si="53"/>
        <v>M</v>
      </c>
      <c r="E852" t="s">
        <v>27</v>
      </c>
      <c r="F852" t="s">
        <v>21</v>
      </c>
      <c r="G852" s="4">
        <v>1097878.03</v>
      </c>
      <c r="H852">
        <v>68158</v>
      </c>
      <c r="I852">
        <v>139</v>
      </c>
      <c r="J852" s="2">
        <v>36526</v>
      </c>
      <c r="K852" s="2" t="str">
        <f t="shared" si="54"/>
        <v xml:space="preserve">Personal </v>
      </c>
      <c r="L852" t="s">
        <v>16</v>
      </c>
      <c r="M852" t="s">
        <v>29</v>
      </c>
      <c r="N852" s="5">
        <v>253.18356800000001</v>
      </c>
      <c r="O852" s="2">
        <v>35253.183568</v>
      </c>
      <c r="P852" t="str">
        <f t="shared" si="55"/>
        <v>4 puertas</v>
      </c>
      <c r="Q852" s="5">
        <f t="shared" si="56"/>
        <v>-35253.183568</v>
      </c>
    </row>
    <row r="853" spans="1:17" x14ac:dyDescent="0.35">
      <c r="A853" t="s">
        <v>892</v>
      </c>
      <c r="B853" t="s">
        <v>48</v>
      </c>
      <c r="C853" t="str">
        <f>IF(B853="Washington","WA",IF(B853="Arizona","AR",IF(B853="Nevada","NV",IF(B853="Cali","CA",IF(B853="California","CA",IF(B853="Oregon","0R",B853))))))</f>
        <v>CA</v>
      </c>
      <c r="D853" t="str">
        <f t="shared" si="53"/>
        <v>M</v>
      </c>
      <c r="E853" t="s">
        <v>27</v>
      </c>
      <c r="F853" t="s">
        <v>35</v>
      </c>
      <c r="G853" s="4">
        <v>825506.01</v>
      </c>
      <c r="H853">
        <v>0</v>
      </c>
      <c r="I853">
        <v>134</v>
      </c>
      <c r="J853" s="2">
        <v>36586</v>
      </c>
      <c r="K853" s="2" t="str">
        <f t="shared" si="54"/>
        <v xml:space="preserve">Personal </v>
      </c>
      <c r="L853" t="s">
        <v>16</v>
      </c>
      <c r="M853" t="s">
        <v>29</v>
      </c>
      <c r="N853" s="5">
        <v>643.20000000000005</v>
      </c>
      <c r="O853" s="2">
        <v>35643.199999999997</v>
      </c>
      <c r="P853" t="str">
        <f t="shared" si="55"/>
        <v>4 puertas</v>
      </c>
      <c r="Q853" s="5">
        <f t="shared" si="56"/>
        <v>-35643.199999999997</v>
      </c>
    </row>
    <row r="854" spans="1:17" x14ac:dyDescent="0.35">
      <c r="A854" t="s">
        <v>893</v>
      </c>
      <c r="B854" t="s">
        <v>33</v>
      </c>
      <c r="C854" t="str">
        <f>IF(B854="Washington","WA",IF(B854="Arizona","AR",IF(B854="Nevada","NV",IF(B854="Cali","CA",IF(B854="California","CA",IF(B854="Oregon","0R",B854))))))</f>
        <v>0R</v>
      </c>
      <c r="D854" t="str">
        <f t="shared" si="53"/>
        <v>M</v>
      </c>
      <c r="E854" t="s">
        <v>27</v>
      </c>
      <c r="F854" t="s">
        <v>35</v>
      </c>
      <c r="G854" s="4">
        <v>474773.46</v>
      </c>
      <c r="H854">
        <v>42165</v>
      </c>
      <c r="I854">
        <v>123</v>
      </c>
      <c r="J854" s="2">
        <v>0</v>
      </c>
      <c r="K854" s="2" t="str">
        <f t="shared" si="54"/>
        <v>Corporate</v>
      </c>
      <c r="L854" t="s">
        <v>28</v>
      </c>
      <c r="M854" t="s">
        <v>29</v>
      </c>
      <c r="N854" s="5">
        <v>799.673766</v>
      </c>
      <c r="O854" s="2">
        <v>35799.673766</v>
      </c>
      <c r="P854" t="str">
        <f t="shared" si="55"/>
        <v>4 puertas</v>
      </c>
      <c r="Q854" s="5">
        <f t="shared" si="56"/>
        <v>-35799.673766</v>
      </c>
    </row>
    <row r="855" spans="1:17" x14ac:dyDescent="0.35">
      <c r="A855" t="s">
        <v>894</v>
      </c>
      <c r="B855" t="s">
        <v>102</v>
      </c>
      <c r="C855" t="str">
        <f>IF(B855="Washington","WA",IF(B855="Arizona","AR",IF(B855="Nevada","NV",IF(B855="Cali","CA",IF(B855="California","CA",IF(B855="Oregon","0R",B855))))))</f>
        <v>WA</v>
      </c>
      <c r="D855" t="str">
        <f t="shared" si="53"/>
        <v>M</v>
      </c>
      <c r="E855" t="s">
        <v>27</v>
      </c>
      <c r="F855" t="s">
        <v>35</v>
      </c>
      <c r="G855" s="4">
        <v>354090.43</v>
      </c>
      <c r="H855">
        <v>0</v>
      </c>
      <c r="I855">
        <v>101</v>
      </c>
      <c r="J855" s="2">
        <v>0</v>
      </c>
      <c r="K855" s="2" t="str">
        <f t="shared" si="54"/>
        <v xml:space="preserve">Personal </v>
      </c>
      <c r="L855" t="s">
        <v>16</v>
      </c>
      <c r="M855" t="s">
        <v>29</v>
      </c>
      <c r="N855" s="5">
        <v>727.2</v>
      </c>
      <c r="O855" s="2">
        <v>35727.199999999997</v>
      </c>
      <c r="P855" t="str">
        <f t="shared" si="55"/>
        <v>4 puertas</v>
      </c>
      <c r="Q855" s="5">
        <f t="shared" si="56"/>
        <v>-35727.199999999997</v>
      </c>
    </row>
    <row r="856" spans="1:17" x14ac:dyDescent="0.35">
      <c r="A856" t="s">
        <v>895</v>
      </c>
      <c r="B856" t="s">
        <v>48</v>
      </c>
      <c r="C856" t="str">
        <f>IF(B856="Washington","WA",IF(B856="Arizona","AR",IF(B856="Nevada","NV",IF(B856="Cali","CA",IF(B856="California","CA",IF(B856="Oregon","0R",B856))))))</f>
        <v>CA</v>
      </c>
      <c r="D856" t="str">
        <f t="shared" si="53"/>
        <v>M</v>
      </c>
      <c r="E856" t="s">
        <v>27</v>
      </c>
      <c r="F856" t="s">
        <v>80</v>
      </c>
      <c r="G856" s="4">
        <v>343613.43</v>
      </c>
      <c r="H856">
        <v>30817</v>
      </c>
      <c r="I856">
        <v>88</v>
      </c>
      <c r="J856" s="2">
        <v>0</v>
      </c>
      <c r="K856" s="2" t="str">
        <f t="shared" si="54"/>
        <v xml:space="preserve">Personal </v>
      </c>
      <c r="L856" t="s">
        <v>16</v>
      </c>
      <c r="M856" t="s">
        <v>17</v>
      </c>
      <c r="N856" s="5">
        <v>91.834667999999994</v>
      </c>
      <c r="O856" s="2">
        <v>35091.834668000003</v>
      </c>
      <c r="P856" t="str">
        <f t="shared" si="55"/>
        <v>2 puertas</v>
      </c>
      <c r="Q856" s="5">
        <f t="shared" si="56"/>
        <v>-35091.834668000003</v>
      </c>
    </row>
    <row r="857" spans="1:17" x14ac:dyDescent="0.35">
      <c r="A857" t="s">
        <v>896</v>
      </c>
      <c r="B857" t="s">
        <v>48</v>
      </c>
      <c r="C857" t="str">
        <f>IF(B857="Washington","WA",IF(B857="Arizona","AR",IF(B857="Nevada","NV",IF(B857="Cali","CA",IF(B857="California","CA",IF(B857="Oregon","0R",B857))))))</f>
        <v>CA</v>
      </c>
      <c r="D857" t="str">
        <f t="shared" si="53"/>
        <v>M</v>
      </c>
      <c r="E857" t="s">
        <v>27</v>
      </c>
      <c r="F857" t="s">
        <v>21</v>
      </c>
      <c r="G857" s="4">
        <v>258218.53</v>
      </c>
      <c r="H857">
        <v>68074</v>
      </c>
      <c r="I857">
        <v>65</v>
      </c>
      <c r="J857" s="2">
        <v>0</v>
      </c>
      <c r="K857" s="2" t="str">
        <f t="shared" si="54"/>
        <v xml:space="preserve">Personal </v>
      </c>
      <c r="L857" t="s">
        <v>16</v>
      </c>
      <c r="M857" t="s">
        <v>17</v>
      </c>
      <c r="N857" s="5">
        <v>27.987867000000001</v>
      </c>
      <c r="O857" s="2">
        <v>35027.987867000003</v>
      </c>
      <c r="P857" t="str">
        <f t="shared" si="55"/>
        <v>2 puertas</v>
      </c>
      <c r="Q857" s="5">
        <f t="shared" si="56"/>
        <v>-35027.987867000003</v>
      </c>
    </row>
    <row r="858" spans="1:17" x14ac:dyDescent="0.35">
      <c r="A858" t="s">
        <v>897</v>
      </c>
      <c r="B858" t="s">
        <v>13</v>
      </c>
      <c r="C858" t="str">
        <f>IF(B858="Washington","WA",IF(B858="Arizona","AR",IF(B858="Nevada","NV",IF(B858="Cali","CA",IF(B858="California","CA",IF(B858="Oregon","0R",B858))))))</f>
        <v>WA</v>
      </c>
      <c r="D858" t="str">
        <f t="shared" si="53"/>
        <v>F</v>
      </c>
      <c r="E858" t="s">
        <v>20</v>
      </c>
      <c r="F858" t="s">
        <v>35</v>
      </c>
      <c r="G858" s="4">
        <v>1166509.78</v>
      </c>
      <c r="H858">
        <v>84978</v>
      </c>
      <c r="I858">
        <v>35353</v>
      </c>
      <c r="J858" s="2">
        <v>36526</v>
      </c>
      <c r="K858" s="2" t="str">
        <f t="shared" si="54"/>
        <v>Corporate</v>
      </c>
      <c r="L858" t="s">
        <v>28</v>
      </c>
      <c r="M858" t="s">
        <v>17</v>
      </c>
      <c r="N858" s="5">
        <v>166.77296000000001</v>
      </c>
      <c r="O858" s="2">
        <v>35166.772960000002</v>
      </c>
      <c r="P858" t="str">
        <f t="shared" si="55"/>
        <v>2 puertas</v>
      </c>
      <c r="Q858" s="5">
        <f t="shared" si="56"/>
        <v>-35166.772960000002</v>
      </c>
    </row>
    <row r="859" spans="1:17" x14ac:dyDescent="0.35">
      <c r="A859" t="s">
        <v>898</v>
      </c>
      <c r="B859" t="s">
        <v>48</v>
      </c>
      <c r="C859" t="str">
        <f>IF(B859="Washington","WA",IF(B859="Arizona","AR",IF(B859="Nevada","NV",IF(B859="Cali","CA",IF(B859="California","CA",IF(B859="Oregon","0R",B859))))))</f>
        <v>CA</v>
      </c>
      <c r="D859" t="str">
        <f t="shared" si="53"/>
        <v>F</v>
      </c>
      <c r="E859" t="s">
        <v>20</v>
      </c>
      <c r="F859" t="s">
        <v>15</v>
      </c>
      <c r="G859" s="4">
        <v>739628.37</v>
      </c>
      <c r="H859">
        <v>71135</v>
      </c>
      <c r="I859">
        <v>92</v>
      </c>
      <c r="J859" s="2">
        <v>36526</v>
      </c>
      <c r="K859" s="2" t="str">
        <f t="shared" si="54"/>
        <v xml:space="preserve">Personal </v>
      </c>
      <c r="L859" t="s">
        <v>16</v>
      </c>
      <c r="M859" t="s">
        <v>17</v>
      </c>
      <c r="N859" s="5">
        <v>270.56399499999998</v>
      </c>
      <c r="O859" s="2">
        <v>35270.563994999997</v>
      </c>
      <c r="P859" t="str">
        <f t="shared" si="55"/>
        <v>2 puertas</v>
      </c>
      <c r="Q859" s="5">
        <f t="shared" si="56"/>
        <v>-35270.563994999997</v>
      </c>
    </row>
    <row r="860" spans="1:17" x14ac:dyDescent="0.35">
      <c r="A860" t="s">
        <v>899</v>
      </c>
      <c r="B860" t="s">
        <v>48</v>
      </c>
      <c r="C860" t="str">
        <f>IF(B860="Washington","WA",IF(B860="Arizona","AR",IF(B860="Nevada","NV",IF(B860="Cali","CA",IF(B860="California","CA",IF(B860="Oregon","0R",B860))))))</f>
        <v>CA</v>
      </c>
      <c r="D860" t="str">
        <f t="shared" si="53"/>
        <v>F</v>
      </c>
      <c r="E860" t="s">
        <v>20</v>
      </c>
      <c r="F860" t="s">
        <v>35</v>
      </c>
      <c r="G860" s="4">
        <v>433079.98</v>
      </c>
      <c r="H860">
        <v>0</v>
      </c>
      <c r="I860">
        <v>61</v>
      </c>
      <c r="J860" s="2">
        <v>0</v>
      </c>
      <c r="K860" s="2" t="str">
        <f t="shared" si="54"/>
        <v xml:space="preserve">Personal </v>
      </c>
      <c r="L860" t="s">
        <v>16</v>
      </c>
      <c r="M860" t="s">
        <v>24</v>
      </c>
      <c r="N860" s="5">
        <v>292.8</v>
      </c>
      <c r="O860" s="2">
        <v>35292.800000000003</v>
      </c>
      <c r="P860" t="str">
        <f t="shared" si="55"/>
        <v>2 puertas</v>
      </c>
      <c r="Q860" s="5">
        <f t="shared" si="56"/>
        <v>-35292.800000000003</v>
      </c>
    </row>
    <row r="861" spans="1:17" x14ac:dyDescent="0.35">
      <c r="A861" t="s">
        <v>900</v>
      </c>
      <c r="B861" t="s">
        <v>33</v>
      </c>
      <c r="C861" t="str">
        <f>IF(B861="Washington","WA",IF(B861="Arizona","AR",IF(B861="Nevada","NV",IF(B861="Cali","CA",IF(B861="California","CA",IF(B861="Oregon","0R",B861))))))</f>
        <v>0R</v>
      </c>
      <c r="D861" t="str">
        <f t="shared" si="53"/>
        <v>M</v>
      </c>
      <c r="E861" t="s">
        <v>27</v>
      </c>
      <c r="F861" t="s">
        <v>15</v>
      </c>
      <c r="G861" s="4">
        <v>907576.82</v>
      </c>
      <c r="H861">
        <v>37722</v>
      </c>
      <c r="I861">
        <v>116</v>
      </c>
      <c r="J861" s="2">
        <v>0</v>
      </c>
      <c r="K861" s="2" t="str">
        <f t="shared" si="54"/>
        <v xml:space="preserve">Personal </v>
      </c>
      <c r="L861" t="s">
        <v>16</v>
      </c>
      <c r="M861" t="s">
        <v>78</v>
      </c>
      <c r="N861" s="5">
        <v>158.077504</v>
      </c>
      <c r="O861" s="2">
        <v>35158.077504000001</v>
      </c>
      <c r="P861" t="str">
        <f t="shared" si="55"/>
        <v>2 puertas</v>
      </c>
      <c r="Q861" s="5">
        <f t="shared" si="56"/>
        <v>-35158.077504000001</v>
      </c>
    </row>
    <row r="862" spans="1:17" x14ac:dyDescent="0.35">
      <c r="A862" t="s">
        <v>901</v>
      </c>
      <c r="B862" t="s">
        <v>19</v>
      </c>
      <c r="C862" t="str">
        <f>IF(B862="Washington","WA",IF(B862="Arizona","AR",IF(B862="Nevada","NV",IF(B862="Cali","CA",IF(B862="California","CA",IF(B862="Oregon","0R",B862))))))</f>
        <v>AR</v>
      </c>
      <c r="D862" t="str">
        <f t="shared" si="53"/>
        <v>F</v>
      </c>
      <c r="E862" t="s">
        <v>20</v>
      </c>
      <c r="F862" t="s">
        <v>21</v>
      </c>
      <c r="G862" s="4">
        <v>1463545.16</v>
      </c>
      <c r="H862">
        <v>0</v>
      </c>
      <c r="I862">
        <v>139</v>
      </c>
      <c r="J862" s="2">
        <v>0</v>
      </c>
      <c r="K862" s="2" t="str">
        <f t="shared" si="54"/>
        <v xml:space="preserve">Personal </v>
      </c>
      <c r="L862" t="s">
        <v>16</v>
      </c>
      <c r="M862" t="s">
        <v>29</v>
      </c>
      <c r="N862" s="5">
        <v>667.2</v>
      </c>
      <c r="O862" s="2">
        <v>35667.199999999997</v>
      </c>
      <c r="P862" t="str">
        <f t="shared" si="55"/>
        <v>4 puertas</v>
      </c>
      <c r="Q862" s="5">
        <f t="shared" si="56"/>
        <v>-35667.199999999997</v>
      </c>
    </row>
    <row r="863" spans="1:17" x14ac:dyDescent="0.35">
      <c r="A863" t="s">
        <v>902</v>
      </c>
      <c r="B863" t="s">
        <v>13</v>
      </c>
      <c r="C863" t="str">
        <f>IF(B863="Washington","WA",IF(B863="Arizona","AR",IF(B863="Nevada","NV",IF(B863="Cali","CA",IF(B863="California","CA",IF(B863="Oregon","0R",B863))))))</f>
        <v>WA</v>
      </c>
      <c r="D863" t="str">
        <f t="shared" si="53"/>
        <v>M</v>
      </c>
      <c r="E863" t="s">
        <v>271</v>
      </c>
      <c r="F863" t="s">
        <v>31</v>
      </c>
      <c r="G863" s="4">
        <v>856476.82</v>
      </c>
      <c r="H863">
        <v>95697</v>
      </c>
      <c r="I863">
        <v>107</v>
      </c>
      <c r="J863" s="2">
        <v>0</v>
      </c>
      <c r="K863" s="2" t="str">
        <f t="shared" si="54"/>
        <v xml:space="preserve">Personal </v>
      </c>
      <c r="L863" t="s">
        <v>16</v>
      </c>
      <c r="M863" t="s">
        <v>78</v>
      </c>
      <c r="N863" s="5">
        <v>178.00652400000001</v>
      </c>
      <c r="O863" s="2">
        <v>35178.006523999997</v>
      </c>
      <c r="P863" t="str">
        <f t="shared" si="55"/>
        <v>2 puertas</v>
      </c>
      <c r="Q863" s="5">
        <f t="shared" si="56"/>
        <v>-35178.006523999997</v>
      </c>
    </row>
    <row r="864" spans="1:17" x14ac:dyDescent="0.35">
      <c r="A864" t="s">
        <v>903</v>
      </c>
      <c r="B864" t="s">
        <v>48</v>
      </c>
      <c r="C864" t="str">
        <f>IF(B864="Washington","WA",IF(B864="Arizona","AR",IF(B864="Nevada","NV",IF(B864="Cali","CA",IF(B864="California","CA",IF(B864="Oregon","0R",B864))))))</f>
        <v>CA</v>
      </c>
      <c r="D864" t="str">
        <f t="shared" si="53"/>
        <v>F</v>
      </c>
      <c r="E864" t="s">
        <v>20</v>
      </c>
      <c r="F864" t="s">
        <v>35</v>
      </c>
      <c r="G864" s="4">
        <v>1156568.75</v>
      </c>
      <c r="H864">
        <v>64642</v>
      </c>
      <c r="I864">
        <v>96</v>
      </c>
      <c r="J864" s="2">
        <v>0</v>
      </c>
      <c r="K864" s="2" t="str">
        <f t="shared" si="54"/>
        <v xml:space="preserve">Personal </v>
      </c>
      <c r="L864" t="s">
        <v>16</v>
      </c>
      <c r="M864" t="s">
        <v>17</v>
      </c>
      <c r="N864" s="5">
        <v>404.26569599999999</v>
      </c>
      <c r="O864" s="2">
        <v>35404.265696000002</v>
      </c>
      <c r="P864" t="str">
        <f t="shared" si="55"/>
        <v>2 puertas</v>
      </c>
      <c r="Q864" s="5">
        <f t="shared" si="56"/>
        <v>-35404.265696000002</v>
      </c>
    </row>
    <row r="865" spans="1:17" x14ac:dyDescent="0.35">
      <c r="A865" t="s">
        <v>904</v>
      </c>
      <c r="B865" t="s">
        <v>33</v>
      </c>
      <c r="C865" t="str">
        <f>IF(B865="Washington","WA",IF(B865="Arizona","AR",IF(B865="Nevada","NV",IF(B865="Cali","CA",IF(B865="California","CA",IF(B865="Oregon","0R",B865))))))</f>
        <v>0R</v>
      </c>
      <c r="D865" t="str">
        <f t="shared" si="53"/>
        <v>F</v>
      </c>
      <c r="E865" t="s">
        <v>20</v>
      </c>
      <c r="F865" t="s">
        <v>35</v>
      </c>
      <c r="G865" s="4">
        <v>277104.5</v>
      </c>
      <c r="H865">
        <v>50071</v>
      </c>
      <c r="I865">
        <v>71</v>
      </c>
      <c r="J865" s="2">
        <v>0</v>
      </c>
      <c r="K865" s="2" t="str">
        <f t="shared" si="54"/>
        <v xml:space="preserve">Personal </v>
      </c>
      <c r="L865" t="s">
        <v>16</v>
      </c>
      <c r="M865" t="s">
        <v>24</v>
      </c>
      <c r="N865" s="5">
        <v>18.918935000000001</v>
      </c>
      <c r="O865" s="2">
        <v>35018.918935000002</v>
      </c>
      <c r="P865" t="str">
        <f t="shared" si="55"/>
        <v>2 puertas</v>
      </c>
      <c r="Q865" s="5">
        <f t="shared" si="56"/>
        <v>-35018.918935000002</v>
      </c>
    </row>
    <row r="866" spans="1:17" x14ac:dyDescent="0.35">
      <c r="A866" t="s">
        <v>905</v>
      </c>
      <c r="B866" t="s">
        <v>33</v>
      </c>
      <c r="C866" t="str">
        <f>IF(B866="Washington","WA",IF(B866="Arizona","AR",IF(B866="Nevada","NV",IF(B866="Cali","CA",IF(B866="California","CA",IF(B866="Oregon","0R",B866))))))</f>
        <v>0R</v>
      </c>
      <c r="D866" t="str">
        <f t="shared" si="53"/>
        <v>M</v>
      </c>
      <c r="E866" t="s">
        <v>27</v>
      </c>
      <c r="F866" t="s">
        <v>31</v>
      </c>
      <c r="G866" s="4">
        <v>850712.88</v>
      </c>
      <c r="H866">
        <v>46754</v>
      </c>
      <c r="I866">
        <v>106</v>
      </c>
      <c r="J866" s="2">
        <v>36526</v>
      </c>
      <c r="K866" s="2" t="str">
        <f t="shared" si="54"/>
        <v xml:space="preserve">Personal </v>
      </c>
      <c r="L866" t="s">
        <v>16</v>
      </c>
      <c r="M866" t="s">
        <v>29</v>
      </c>
      <c r="N866" s="5">
        <v>513.81840299999999</v>
      </c>
      <c r="O866" s="2">
        <v>35513.818402999997</v>
      </c>
      <c r="P866" t="str">
        <f t="shared" si="55"/>
        <v>4 puertas</v>
      </c>
      <c r="Q866" s="5">
        <f t="shared" si="56"/>
        <v>-35513.818402999997</v>
      </c>
    </row>
    <row r="867" spans="1:17" x14ac:dyDescent="0.35">
      <c r="A867" t="s">
        <v>906</v>
      </c>
      <c r="B867" t="s">
        <v>48</v>
      </c>
      <c r="C867" t="str">
        <f>IF(B867="Washington","WA",IF(B867="Arizona","AR",IF(B867="Nevada","NV",IF(B867="Cali","CA",IF(B867="California","CA",IF(B867="Oregon","0R",B867))))))</f>
        <v>CA</v>
      </c>
      <c r="D867" t="str">
        <f t="shared" si="53"/>
        <v>M</v>
      </c>
      <c r="E867" t="s">
        <v>27</v>
      </c>
      <c r="F867" t="s">
        <v>35</v>
      </c>
      <c r="G867" s="4">
        <v>758211.38</v>
      </c>
      <c r="H867">
        <v>64801</v>
      </c>
      <c r="I867">
        <v>64</v>
      </c>
      <c r="J867" s="2">
        <v>0</v>
      </c>
      <c r="K867" s="2" t="str">
        <f t="shared" si="54"/>
        <v>Corporate</v>
      </c>
      <c r="L867" t="s">
        <v>28</v>
      </c>
      <c r="M867" t="s">
        <v>17</v>
      </c>
      <c r="N867" s="5">
        <v>268.47180200000003</v>
      </c>
      <c r="O867" s="2">
        <v>35268.471802</v>
      </c>
      <c r="P867" t="str">
        <f t="shared" si="55"/>
        <v>2 puertas</v>
      </c>
      <c r="Q867" s="5">
        <f t="shared" si="56"/>
        <v>-35268.471802</v>
      </c>
    </row>
    <row r="868" spans="1:17" x14ac:dyDescent="0.35">
      <c r="A868" t="s">
        <v>907</v>
      </c>
      <c r="B868" t="s">
        <v>19</v>
      </c>
      <c r="C868" t="str">
        <f>IF(B868="Washington","WA",IF(B868="Arizona","AR",IF(B868="Nevada","NV",IF(B868="Cali","CA",IF(B868="California","CA",IF(B868="Oregon","0R",B868))))))</f>
        <v>AR</v>
      </c>
      <c r="D868" t="str">
        <f t="shared" si="53"/>
        <v>M</v>
      </c>
      <c r="E868" t="s">
        <v>27</v>
      </c>
      <c r="F868" t="s">
        <v>21</v>
      </c>
      <c r="G868" s="4">
        <v>332309.25</v>
      </c>
      <c r="H868">
        <v>70410</v>
      </c>
      <c r="I868">
        <v>83</v>
      </c>
      <c r="J868" s="2">
        <v>0</v>
      </c>
      <c r="K868" s="2" t="str">
        <f t="shared" si="54"/>
        <v xml:space="preserve">Personal </v>
      </c>
      <c r="L868" t="s">
        <v>16</v>
      </c>
      <c r="M868" t="s">
        <v>17</v>
      </c>
      <c r="N868" s="5">
        <v>131.828507</v>
      </c>
      <c r="O868" s="2">
        <v>35131.828506999998</v>
      </c>
      <c r="P868" t="str">
        <f t="shared" si="55"/>
        <v>2 puertas</v>
      </c>
      <c r="Q868" s="5">
        <f t="shared" si="56"/>
        <v>-35131.828506999998</v>
      </c>
    </row>
    <row r="869" spans="1:17" x14ac:dyDescent="0.35">
      <c r="A869" t="s">
        <v>908</v>
      </c>
      <c r="B869" t="s">
        <v>23</v>
      </c>
      <c r="C869" t="str">
        <f>IF(B869="Washington","WA",IF(B869="Arizona","AR",IF(B869="Nevada","NV",IF(B869="Cali","CA",IF(B869="California","CA",IF(B869="Oregon","0R",B869))))))</f>
        <v>NV</v>
      </c>
      <c r="D869" t="str">
        <f t="shared" si="53"/>
        <v>F</v>
      </c>
      <c r="E869" t="s">
        <v>20</v>
      </c>
      <c r="F869" t="s">
        <v>31</v>
      </c>
      <c r="G869" s="4">
        <v>523433.17</v>
      </c>
      <c r="H869">
        <v>66957</v>
      </c>
      <c r="I869">
        <v>131</v>
      </c>
      <c r="J869" s="2">
        <v>36526</v>
      </c>
      <c r="K869" s="2" t="str">
        <f t="shared" si="54"/>
        <v xml:space="preserve">Personal </v>
      </c>
      <c r="L869" t="s">
        <v>16</v>
      </c>
      <c r="M869" t="s">
        <v>29</v>
      </c>
      <c r="N869" s="5">
        <v>628.79999999999995</v>
      </c>
      <c r="O869" s="2">
        <v>35628.800000000003</v>
      </c>
      <c r="P869" t="str">
        <f t="shared" si="55"/>
        <v>4 puertas</v>
      </c>
      <c r="Q869" s="5">
        <f t="shared" si="56"/>
        <v>-35628.800000000003</v>
      </c>
    </row>
    <row r="870" spans="1:17" x14ac:dyDescent="0.35">
      <c r="A870" t="s">
        <v>909</v>
      </c>
      <c r="B870" t="s">
        <v>23</v>
      </c>
      <c r="C870" t="str">
        <f>IF(B870="Washington","WA",IF(B870="Arizona","AR",IF(B870="Nevada","NV",IF(B870="Cali","CA",IF(B870="California","CA",IF(B870="Oregon","0R",B870))))))</f>
        <v>NV</v>
      </c>
      <c r="D870" t="str">
        <f t="shared" si="53"/>
        <v>F</v>
      </c>
      <c r="E870" t="s">
        <v>20</v>
      </c>
      <c r="F870" t="s">
        <v>31</v>
      </c>
      <c r="G870" s="4">
        <v>2470959.96</v>
      </c>
      <c r="H870">
        <v>24213</v>
      </c>
      <c r="I870">
        <v>78</v>
      </c>
      <c r="J870" s="2">
        <v>36526</v>
      </c>
      <c r="K870" s="2" t="str">
        <f t="shared" si="54"/>
        <v xml:space="preserve">Personal </v>
      </c>
      <c r="L870" t="s">
        <v>16</v>
      </c>
      <c r="M870" t="s">
        <v>17</v>
      </c>
      <c r="N870" s="5">
        <v>374.4</v>
      </c>
      <c r="O870" s="2">
        <v>35374.400000000001</v>
      </c>
      <c r="P870" t="str">
        <f t="shared" si="55"/>
        <v>2 puertas</v>
      </c>
      <c r="Q870" s="5">
        <f t="shared" si="56"/>
        <v>-35374.400000000001</v>
      </c>
    </row>
    <row r="871" spans="1:17" x14ac:dyDescent="0.35">
      <c r="A871" t="s">
        <v>910</v>
      </c>
      <c r="B871" t="s">
        <v>13</v>
      </c>
      <c r="C871" t="str">
        <f>IF(B871="Washington","WA",IF(B871="Arizona","AR",IF(B871="Nevada","NV",IF(B871="Cali","CA",IF(B871="California","CA",IF(B871="Oregon","0R",B871))))))</f>
        <v>WA</v>
      </c>
      <c r="D871" t="str">
        <f t="shared" si="53"/>
        <v>F</v>
      </c>
      <c r="E871" t="s">
        <v>20</v>
      </c>
      <c r="F871" t="s">
        <v>35</v>
      </c>
      <c r="G871" s="4">
        <v>1778627.78</v>
      </c>
      <c r="H871">
        <v>99790</v>
      </c>
      <c r="I871">
        <v>6464</v>
      </c>
      <c r="J871" s="2">
        <v>0</v>
      </c>
      <c r="K871" s="2" t="str">
        <f t="shared" si="54"/>
        <v xml:space="preserve">Personal </v>
      </c>
      <c r="L871" t="s">
        <v>16</v>
      </c>
      <c r="M871" t="s">
        <v>17</v>
      </c>
      <c r="N871" s="5">
        <v>178.98678799999999</v>
      </c>
      <c r="O871" s="2">
        <v>35178.986788000002</v>
      </c>
      <c r="P871" t="str">
        <f t="shared" si="55"/>
        <v>2 puertas</v>
      </c>
      <c r="Q871" s="5">
        <f t="shared" si="56"/>
        <v>-35178.986788000002</v>
      </c>
    </row>
    <row r="872" spans="1:17" x14ac:dyDescent="0.35">
      <c r="A872" t="s">
        <v>911</v>
      </c>
      <c r="B872" t="s">
        <v>33</v>
      </c>
      <c r="C872" t="str">
        <f>IF(B872="Washington","WA",IF(B872="Arizona","AR",IF(B872="Nevada","NV",IF(B872="Cali","CA",IF(B872="California","CA",IF(B872="Oregon","0R",B872))))))</f>
        <v>0R</v>
      </c>
      <c r="D872" t="str">
        <f t="shared" si="53"/>
        <v>M</v>
      </c>
      <c r="E872" t="s">
        <v>27</v>
      </c>
      <c r="F872" t="s">
        <v>15</v>
      </c>
      <c r="G872" s="4">
        <v>255122.67</v>
      </c>
      <c r="H872">
        <v>79751</v>
      </c>
      <c r="I872">
        <v>63</v>
      </c>
      <c r="J872" s="2">
        <v>0</v>
      </c>
      <c r="K872" s="2" t="str">
        <f t="shared" si="54"/>
        <v xml:space="preserve">Personal </v>
      </c>
      <c r="L872" t="s">
        <v>16</v>
      </c>
      <c r="M872" t="s">
        <v>24</v>
      </c>
      <c r="N872" s="5">
        <v>392.23569800000001</v>
      </c>
      <c r="O872" s="2">
        <v>35392.235697999997</v>
      </c>
      <c r="P872" t="str">
        <f t="shared" si="55"/>
        <v>2 puertas</v>
      </c>
      <c r="Q872" s="5">
        <f t="shared" si="56"/>
        <v>-35392.235697999997</v>
      </c>
    </row>
    <row r="873" spans="1:17" x14ac:dyDescent="0.35">
      <c r="A873" t="s">
        <v>912</v>
      </c>
      <c r="B873" t="s">
        <v>19</v>
      </c>
      <c r="C873" t="str">
        <f>IF(B873="Washington","WA",IF(B873="Arizona","AR",IF(B873="Nevada","NV",IF(B873="Cali","CA",IF(B873="California","CA",IF(B873="Oregon","0R",B873))))))</f>
        <v>AR</v>
      </c>
      <c r="D873" t="str">
        <f t="shared" si="53"/>
        <v>M</v>
      </c>
      <c r="E873" t="s">
        <v>27</v>
      </c>
      <c r="F873" t="s">
        <v>31</v>
      </c>
      <c r="G873" s="4">
        <v>724771.37</v>
      </c>
      <c r="H873">
        <v>86122</v>
      </c>
      <c r="I873">
        <v>182</v>
      </c>
      <c r="J873" s="2">
        <v>36526</v>
      </c>
      <c r="K873" s="2" t="str">
        <f t="shared" si="54"/>
        <v xml:space="preserve">Personal </v>
      </c>
      <c r="L873" t="s">
        <v>16</v>
      </c>
      <c r="M873" t="s">
        <v>65</v>
      </c>
      <c r="N873" s="5">
        <v>873.6</v>
      </c>
      <c r="O873" s="2">
        <v>35873.599999999999</v>
      </c>
      <c r="P873" t="str">
        <f t="shared" si="55"/>
        <v>4 puertas</v>
      </c>
      <c r="Q873" s="5">
        <f t="shared" si="56"/>
        <v>-35873.599999999999</v>
      </c>
    </row>
    <row r="874" spans="1:17" x14ac:dyDescent="0.35">
      <c r="A874" t="s">
        <v>913</v>
      </c>
      <c r="B874" t="s">
        <v>19</v>
      </c>
      <c r="C874" t="str">
        <f>IF(B874="Washington","WA",IF(B874="Arizona","AR",IF(B874="Nevada","NV",IF(B874="Cali","CA",IF(B874="California","CA",IF(B874="Oregon","0R",B874))))))</f>
        <v>AR</v>
      </c>
      <c r="D874" t="str">
        <f t="shared" si="53"/>
        <v>M</v>
      </c>
      <c r="E874" t="s">
        <v>27</v>
      </c>
      <c r="F874" t="s">
        <v>21</v>
      </c>
      <c r="G874" s="4">
        <v>453884.78</v>
      </c>
      <c r="H874">
        <v>82297</v>
      </c>
      <c r="I874">
        <v>116</v>
      </c>
      <c r="J874" s="2">
        <v>0</v>
      </c>
      <c r="K874" s="2" t="str">
        <f t="shared" si="54"/>
        <v xml:space="preserve">Personal </v>
      </c>
      <c r="L874" t="s">
        <v>16</v>
      </c>
      <c r="M874" t="s">
        <v>78</v>
      </c>
      <c r="N874" s="5">
        <v>0.38210699999999997</v>
      </c>
      <c r="O874" s="2">
        <v>35000.382106999998</v>
      </c>
      <c r="P874" t="str">
        <f t="shared" si="55"/>
        <v>2 puertas</v>
      </c>
      <c r="Q874" s="5">
        <f t="shared" si="56"/>
        <v>-35000.382106999998</v>
      </c>
    </row>
    <row r="875" spans="1:17" x14ac:dyDescent="0.35">
      <c r="A875" t="s">
        <v>914</v>
      </c>
      <c r="B875" t="s">
        <v>13</v>
      </c>
      <c r="C875" t="str">
        <f>IF(B875="Washington","WA",IF(B875="Arizona","AR",IF(B875="Nevada","NV",IF(B875="Cali","CA",IF(B875="California","CA",IF(B875="Oregon","0R",B875))))))</f>
        <v>WA</v>
      </c>
      <c r="D875" t="str">
        <f t="shared" si="53"/>
        <v>M</v>
      </c>
      <c r="E875" t="s">
        <v>27</v>
      </c>
      <c r="F875" t="s">
        <v>35</v>
      </c>
      <c r="G875" s="4">
        <v>3164210.46</v>
      </c>
      <c r="H875">
        <v>89057</v>
      </c>
      <c r="I875">
        <v>98</v>
      </c>
      <c r="J875" s="2">
        <v>0</v>
      </c>
      <c r="K875" s="2" t="str">
        <f t="shared" si="54"/>
        <v>Corporate</v>
      </c>
      <c r="L875" t="s">
        <v>28</v>
      </c>
      <c r="M875" t="s">
        <v>24</v>
      </c>
      <c r="N875" s="5">
        <v>187.36358300000001</v>
      </c>
      <c r="O875" s="2">
        <v>35187.363582999998</v>
      </c>
      <c r="P875" t="str">
        <f t="shared" si="55"/>
        <v>2 puertas</v>
      </c>
      <c r="Q875" s="5">
        <f t="shared" si="56"/>
        <v>-35187.363582999998</v>
      </c>
    </row>
    <row r="876" spans="1:17" x14ac:dyDescent="0.35">
      <c r="A876" t="s">
        <v>915</v>
      </c>
      <c r="B876" t="s">
        <v>48</v>
      </c>
      <c r="C876" t="str">
        <f>IF(B876="Washington","WA",IF(B876="Arizona","AR",IF(B876="Nevada","NV",IF(B876="Cali","CA",IF(B876="California","CA",IF(B876="Oregon","0R",B876))))))</f>
        <v>CA</v>
      </c>
      <c r="D876" t="str">
        <f t="shared" si="53"/>
        <v>M</v>
      </c>
      <c r="E876" t="s">
        <v>27</v>
      </c>
      <c r="F876" t="s">
        <v>31</v>
      </c>
      <c r="G876" s="4">
        <v>873042.2</v>
      </c>
      <c r="H876">
        <v>43259</v>
      </c>
      <c r="I876">
        <v>73</v>
      </c>
      <c r="J876" s="2">
        <v>0</v>
      </c>
      <c r="K876" s="2" t="str">
        <f t="shared" si="54"/>
        <v xml:space="preserve">Personal </v>
      </c>
      <c r="L876" t="s">
        <v>16</v>
      </c>
      <c r="M876" t="s">
        <v>17</v>
      </c>
      <c r="N876" s="5">
        <v>350.4</v>
      </c>
      <c r="O876" s="2">
        <v>35350.400000000001</v>
      </c>
      <c r="P876" t="str">
        <f t="shared" si="55"/>
        <v>2 puertas</v>
      </c>
      <c r="Q876" s="5">
        <f t="shared" si="56"/>
        <v>-35350.400000000001</v>
      </c>
    </row>
    <row r="877" spans="1:17" x14ac:dyDescent="0.35">
      <c r="A877" t="s">
        <v>916</v>
      </c>
      <c r="B877" t="s">
        <v>33</v>
      </c>
      <c r="C877" t="str">
        <f>IF(B877="Washington","WA",IF(B877="Arizona","AR",IF(B877="Nevada","NV",IF(B877="Cali","CA",IF(B877="California","CA",IF(B877="Oregon","0R",B877))))))</f>
        <v>0R</v>
      </c>
      <c r="D877" t="str">
        <f t="shared" si="53"/>
        <v>M</v>
      </c>
      <c r="E877" t="s">
        <v>27</v>
      </c>
      <c r="F877" t="s">
        <v>35</v>
      </c>
      <c r="G877" s="4">
        <v>833273.06</v>
      </c>
      <c r="H877">
        <v>0</v>
      </c>
      <c r="I877">
        <v>79</v>
      </c>
      <c r="J877" s="2">
        <v>0</v>
      </c>
      <c r="K877" s="2" t="str">
        <f t="shared" si="54"/>
        <v xml:space="preserve">Personal </v>
      </c>
      <c r="L877" t="s">
        <v>16</v>
      </c>
      <c r="M877" t="s">
        <v>17</v>
      </c>
      <c r="N877" s="5">
        <v>379.2</v>
      </c>
      <c r="O877" s="2">
        <v>35379.199999999997</v>
      </c>
      <c r="P877" t="str">
        <f t="shared" si="55"/>
        <v>2 puertas</v>
      </c>
      <c r="Q877" s="5">
        <f t="shared" si="56"/>
        <v>-35379.199999999997</v>
      </c>
    </row>
    <row r="878" spans="1:17" x14ac:dyDescent="0.35">
      <c r="A878" t="s">
        <v>917</v>
      </c>
      <c r="B878" t="s">
        <v>48</v>
      </c>
      <c r="C878" t="str">
        <f>IF(B878="Washington","WA",IF(B878="Arizona","AR",IF(B878="Nevada","NV",IF(B878="Cali","CA",IF(B878="California","CA",IF(B878="Oregon","0R",B878))))))</f>
        <v>CA</v>
      </c>
      <c r="D878" t="str">
        <f t="shared" si="53"/>
        <v>M</v>
      </c>
      <c r="E878" t="s">
        <v>27</v>
      </c>
      <c r="F878" t="s">
        <v>35</v>
      </c>
      <c r="G878" s="4">
        <v>235774.7</v>
      </c>
      <c r="H878">
        <v>25064</v>
      </c>
      <c r="I878">
        <v>62</v>
      </c>
      <c r="J878" s="2">
        <v>0</v>
      </c>
      <c r="K878" s="2" t="str">
        <f t="shared" si="54"/>
        <v xml:space="preserve">Personal </v>
      </c>
      <c r="L878" t="s">
        <v>16</v>
      </c>
      <c r="M878" t="s">
        <v>17</v>
      </c>
      <c r="N878" s="5">
        <v>297.60000000000002</v>
      </c>
      <c r="O878" s="2">
        <v>35297.599999999999</v>
      </c>
      <c r="P878" t="str">
        <f t="shared" si="55"/>
        <v>2 puertas</v>
      </c>
      <c r="Q878" s="5">
        <f t="shared" si="56"/>
        <v>-35297.599999999999</v>
      </c>
    </row>
    <row r="879" spans="1:17" x14ac:dyDescent="0.35">
      <c r="A879" t="s">
        <v>918</v>
      </c>
      <c r="B879" t="s">
        <v>19</v>
      </c>
      <c r="C879" t="str">
        <f>IF(B879="Washington","WA",IF(B879="Arizona","AR",IF(B879="Nevada","NV",IF(B879="Cali","CA",IF(B879="California","CA",IF(B879="Oregon","0R",B879))))))</f>
        <v>AR</v>
      </c>
      <c r="D879" t="str">
        <f t="shared" si="53"/>
        <v>M</v>
      </c>
      <c r="E879" t="s">
        <v>27</v>
      </c>
      <c r="F879" t="s">
        <v>15</v>
      </c>
      <c r="G879" s="4">
        <v>463716.4</v>
      </c>
      <c r="H879">
        <v>25816</v>
      </c>
      <c r="I879">
        <v>119</v>
      </c>
      <c r="J879" s="2">
        <v>0</v>
      </c>
      <c r="K879" s="2" t="str">
        <f t="shared" si="54"/>
        <v xml:space="preserve">Personal </v>
      </c>
      <c r="L879" t="s">
        <v>16</v>
      </c>
      <c r="M879" t="s">
        <v>78</v>
      </c>
      <c r="N879" s="5">
        <v>571.20000000000005</v>
      </c>
      <c r="O879" s="2">
        <v>35571.199999999997</v>
      </c>
      <c r="P879" t="str">
        <f t="shared" si="55"/>
        <v>2 puertas</v>
      </c>
      <c r="Q879" s="5">
        <f t="shared" si="56"/>
        <v>-35571.199999999997</v>
      </c>
    </row>
    <row r="880" spans="1:17" x14ac:dyDescent="0.35">
      <c r="A880" t="s">
        <v>919</v>
      </c>
      <c r="B880" t="s">
        <v>48</v>
      </c>
      <c r="C880" t="str">
        <f>IF(B880="Washington","WA",IF(B880="Arizona","AR",IF(B880="Nevada","NV",IF(B880="Cali","CA",IF(B880="California","CA",IF(B880="Oregon","0R",B880))))))</f>
        <v>CA</v>
      </c>
      <c r="D880" t="str">
        <f t="shared" si="53"/>
        <v>M</v>
      </c>
      <c r="E880" t="s">
        <v>27</v>
      </c>
      <c r="F880" t="s">
        <v>21</v>
      </c>
      <c r="G880" s="4">
        <v>535719.27</v>
      </c>
      <c r="H880">
        <v>0</v>
      </c>
      <c r="I880">
        <v>73</v>
      </c>
      <c r="J880" s="2">
        <v>0</v>
      </c>
      <c r="K880" s="2" t="str">
        <f t="shared" si="54"/>
        <v xml:space="preserve">Personal </v>
      </c>
      <c r="L880" t="s">
        <v>16</v>
      </c>
      <c r="M880" t="s">
        <v>17</v>
      </c>
      <c r="N880" s="5">
        <v>350.85398700000002</v>
      </c>
      <c r="O880" s="2">
        <v>35350.853987000002</v>
      </c>
      <c r="P880" t="str">
        <f t="shared" si="55"/>
        <v>2 puertas</v>
      </c>
      <c r="Q880" s="5">
        <f t="shared" si="56"/>
        <v>-35350.853987000002</v>
      </c>
    </row>
    <row r="881" spans="1:17" x14ac:dyDescent="0.35">
      <c r="A881" t="s">
        <v>920</v>
      </c>
      <c r="B881" t="s">
        <v>33</v>
      </c>
      <c r="C881" t="str">
        <f>IF(B881="Washington","WA",IF(B881="Arizona","AR",IF(B881="Nevada","NV",IF(B881="Cali","CA",IF(B881="California","CA",IF(B881="Oregon","0R",B881))))))</f>
        <v>0R</v>
      </c>
      <c r="D881" t="str">
        <f t="shared" si="53"/>
        <v>F</v>
      </c>
      <c r="E881" t="s">
        <v>20</v>
      </c>
      <c r="F881" t="s">
        <v>35</v>
      </c>
      <c r="G881" s="4">
        <v>539197.1</v>
      </c>
      <c r="H881">
        <v>41662</v>
      </c>
      <c r="I881">
        <v>69</v>
      </c>
      <c r="J881" s="2">
        <v>0</v>
      </c>
      <c r="K881" s="2" t="str">
        <f t="shared" si="54"/>
        <v>Corporate</v>
      </c>
      <c r="L881" t="s">
        <v>28</v>
      </c>
      <c r="M881" t="s">
        <v>17</v>
      </c>
      <c r="N881" s="5">
        <v>217.97316799999999</v>
      </c>
      <c r="O881" s="2">
        <v>35217.973167999997</v>
      </c>
      <c r="P881" t="str">
        <f t="shared" si="55"/>
        <v>2 puertas</v>
      </c>
      <c r="Q881" s="5">
        <f t="shared" si="56"/>
        <v>-35217.973167999997</v>
      </c>
    </row>
    <row r="882" spans="1:17" x14ac:dyDescent="0.35">
      <c r="A882" t="s">
        <v>921</v>
      </c>
      <c r="B882" t="s">
        <v>19</v>
      </c>
      <c r="C882" t="str">
        <f>IF(B882="Washington","WA",IF(B882="Arizona","AR",IF(B882="Nevada","NV",IF(B882="Cali","CA",IF(B882="California","CA",IF(B882="Oregon","0R",B882))))))</f>
        <v>AR</v>
      </c>
      <c r="D882" t="str">
        <f t="shared" si="53"/>
        <v>M</v>
      </c>
      <c r="E882" t="s">
        <v>27</v>
      </c>
      <c r="F882" t="s">
        <v>21</v>
      </c>
      <c r="G882" s="4">
        <v>369414.05</v>
      </c>
      <c r="H882">
        <v>96170</v>
      </c>
      <c r="I882">
        <v>92</v>
      </c>
      <c r="J882" s="2">
        <v>0</v>
      </c>
      <c r="K882" s="2" t="str">
        <f t="shared" si="54"/>
        <v xml:space="preserve">Personal </v>
      </c>
      <c r="L882" t="s">
        <v>16</v>
      </c>
      <c r="M882" t="s">
        <v>17</v>
      </c>
      <c r="N882" s="5">
        <v>441.6</v>
      </c>
      <c r="O882" s="2">
        <v>35441.599999999999</v>
      </c>
      <c r="P882" t="str">
        <f t="shared" si="55"/>
        <v>2 puertas</v>
      </c>
      <c r="Q882" s="5">
        <f t="shared" si="56"/>
        <v>-35441.599999999999</v>
      </c>
    </row>
    <row r="883" spans="1:17" x14ac:dyDescent="0.35">
      <c r="A883" t="s">
        <v>922</v>
      </c>
      <c r="B883" t="s">
        <v>19</v>
      </c>
      <c r="C883" t="str">
        <f>IF(B883="Washington","WA",IF(B883="Arizona","AR",IF(B883="Nevada","NV",IF(B883="Cali","CA",IF(B883="California","CA",IF(B883="Oregon","0R",B883))))))</f>
        <v>AR</v>
      </c>
      <c r="D883" t="str">
        <f t="shared" si="53"/>
        <v>F</v>
      </c>
      <c r="E883" t="s">
        <v>20</v>
      </c>
      <c r="F883" t="s">
        <v>31</v>
      </c>
      <c r="G883" s="4">
        <v>504041.24</v>
      </c>
      <c r="H883">
        <v>46072</v>
      </c>
      <c r="I883">
        <v>64</v>
      </c>
      <c r="J883" s="2">
        <v>0</v>
      </c>
      <c r="K883" s="2" t="str">
        <f t="shared" si="54"/>
        <v xml:space="preserve">Personal </v>
      </c>
      <c r="L883" t="s">
        <v>16</v>
      </c>
      <c r="M883" t="s">
        <v>17</v>
      </c>
      <c r="N883" s="5">
        <v>25.934063999999999</v>
      </c>
      <c r="O883" s="2">
        <v>35025.934064000001</v>
      </c>
      <c r="P883" t="str">
        <f t="shared" si="55"/>
        <v>2 puertas</v>
      </c>
      <c r="Q883" s="5">
        <f t="shared" si="56"/>
        <v>-35025.934064000001</v>
      </c>
    </row>
    <row r="884" spans="1:17" x14ac:dyDescent="0.35">
      <c r="A884" t="s">
        <v>923</v>
      </c>
      <c r="B884" t="s">
        <v>19</v>
      </c>
      <c r="C884" t="str">
        <f>IF(B884="Washington","WA",IF(B884="Arizona","AR",IF(B884="Nevada","NV",IF(B884="Cali","CA",IF(B884="California","CA",IF(B884="Oregon","0R",B884))))))</f>
        <v>AR</v>
      </c>
      <c r="D884" t="str">
        <f t="shared" si="53"/>
        <v>F</v>
      </c>
      <c r="E884" t="s">
        <v>20</v>
      </c>
      <c r="F884" t="s">
        <v>31</v>
      </c>
      <c r="G884" s="4">
        <v>2749542.19</v>
      </c>
      <c r="H884">
        <v>37931</v>
      </c>
      <c r="I884">
        <v>99</v>
      </c>
      <c r="J884" s="2">
        <v>0</v>
      </c>
      <c r="K884" s="2" t="str">
        <f t="shared" si="54"/>
        <v xml:space="preserve">Personal </v>
      </c>
      <c r="L884" t="s">
        <v>16</v>
      </c>
      <c r="M884" t="s">
        <v>17</v>
      </c>
      <c r="N884" s="5">
        <v>475.2</v>
      </c>
      <c r="O884" s="2">
        <v>35475.199999999997</v>
      </c>
      <c r="P884" t="str">
        <f t="shared" si="55"/>
        <v>2 puertas</v>
      </c>
      <c r="Q884" s="5">
        <f t="shared" si="56"/>
        <v>-35475.199999999997</v>
      </c>
    </row>
    <row r="885" spans="1:17" x14ac:dyDescent="0.35">
      <c r="A885" t="s">
        <v>924</v>
      </c>
      <c r="B885" t="s">
        <v>33</v>
      </c>
      <c r="C885" t="str">
        <f>IF(B885="Washington","WA",IF(B885="Arizona","AR",IF(B885="Nevada","NV",IF(B885="Cali","CA",IF(B885="California","CA",IF(B885="Oregon","0R",B885))))))</f>
        <v>0R</v>
      </c>
      <c r="D885" t="str">
        <f t="shared" si="53"/>
        <v>M</v>
      </c>
      <c r="E885" t="s">
        <v>27</v>
      </c>
      <c r="F885" t="s">
        <v>31</v>
      </c>
      <c r="G885" s="4">
        <v>484228.5</v>
      </c>
      <c r="H885">
        <v>35127</v>
      </c>
      <c r="I885">
        <v>62</v>
      </c>
      <c r="J885" s="2">
        <v>0</v>
      </c>
      <c r="K885" s="2" t="str">
        <f t="shared" si="54"/>
        <v xml:space="preserve">Personal </v>
      </c>
      <c r="L885" t="s">
        <v>16</v>
      </c>
      <c r="M885" t="s">
        <v>17</v>
      </c>
      <c r="N885" s="5">
        <v>297.60000000000002</v>
      </c>
      <c r="O885" s="2">
        <v>35297.599999999999</v>
      </c>
      <c r="P885" t="str">
        <f t="shared" si="55"/>
        <v>2 puertas</v>
      </c>
      <c r="Q885" s="5">
        <f t="shared" si="56"/>
        <v>-35297.599999999999</v>
      </c>
    </row>
    <row r="886" spans="1:17" x14ac:dyDescent="0.35">
      <c r="A886" t="s">
        <v>925</v>
      </c>
      <c r="B886" t="s">
        <v>13</v>
      </c>
      <c r="C886" t="str">
        <f>IF(B886="Washington","WA",IF(B886="Arizona","AR",IF(B886="Nevada","NV",IF(B886="Cali","CA",IF(B886="California","CA",IF(B886="Oregon","0R",B886))))))</f>
        <v>WA</v>
      </c>
      <c r="D886" t="str">
        <f t="shared" si="53"/>
        <v>F</v>
      </c>
      <c r="E886" t="s">
        <v>20</v>
      </c>
      <c r="F886" t="s">
        <v>31</v>
      </c>
      <c r="G886" s="4">
        <v>2738281.89</v>
      </c>
      <c r="H886">
        <v>45473</v>
      </c>
      <c r="I886">
        <v>76</v>
      </c>
      <c r="J886" s="2">
        <v>0</v>
      </c>
      <c r="K886" s="2" t="str">
        <f>LEFT(L886,8)</f>
        <v xml:space="preserve">Special </v>
      </c>
      <c r="L886" t="s">
        <v>39</v>
      </c>
      <c r="M886" t="s">
        <v>24</v>
      </c>
      <c r="N886" s="5">
        <v>188.93839700000001</v>
      </c>
      <c r="O886" s="2">
        <v>35188.938396999998</v>
      </c>
      <c r="P886" t="str">
        <f t="shared" si="55"/>
        <v>2 puertas</v>
      </c>
      <c r="Q886" s="5">
        <f t="shared" si="56"/>
        <v>-35188.938396999998</v>
      </c>
    </row>
    <row r="887" spans="1:17" x14ac:dyDescent="0.35">
      <c r="A887" t="s">
        <v>926</v>
      </c>
      <c r="B887" t="s">
        <v>23</v>
      </c>
      <c r="C887" t="str">
        <f>IF(B887="Washington","WA",IF(B887="Arizona","AR",IF(B887="Nevada","NV",IF(B887="Cali","CA",IF(B887="California","CA",IF(B887="Oregon","0R",B887))))))</f>
        <v>NV</v>
      </c>
      <c r="D887" t="str">
        <f t="shared" si="53"/>
        <v>F</v>
      </c>
      <c r="E887" t="s">
        <v>20</v>
      </c>
      <c r="F887" t="s">
        <v>35</v>
      </c>
      <c r="G887" s="4">
        <v>522710.19</v>
      </c>
      <c r="H887">
        <v>93087</v>
      </c>
      <c r="I887">
        <v>131</v>
      </c>
      <c r="J887" s="2">
        <v>36586</v>
      </c>
      <c r="K887" s="2" t="str">
        <f t="shared" si="54"/>
        <v>Corporate</v>
      </c>
      <c r="L887" t="s">
        <v>28</v>
      </c>
      <c r="M887" t="s">
        <v>78</v>
      </c>
      <c r="N887" s="5">
        <v>628.79999999999995</v>
      </c>
      <c r="O887" s="2">
        <v>35628.800000000003</v>
      </c>
      <c r="P887" t="str">
        <f t="shared" si="55"/>
        <v>2 puertas</v>
      </c>
      <c r="Q887" s="5">
        <f t="shared" si="56"/>
        <v>-35628.800000000003</v>
      </c>
    </row>
    <row r="888" spans="1:17" x14ac:dyDescent="0.35">
      <c r="A888" t="s">
        <v>927</v>
      </c>
      <c r="B888" t="s">
        <v>19</v>
      </c>
      <c r="C888" t="str">
        <f>IF(B888="Washington","WA",IF(B888="Arizona","AR",IF(B888="Nevada","NV",IF(B888="Cali","CA",IF(B888="California","CA",IF(B888="Oregon","0R",B888))))))</f>
        <v>AR</v>
      </c>
      <c r="D888" t="str">
        <f t="shared" si="53"/>
        <v>M</v>
      </c>
      <c r="E888" t="s">
        <v>27</v>
      </c>
      <c r="F888" t="s">
        <v>31</v>
      </c>
      <c r="G888" s="4">
        <v>259009.6</v>
      </c>
      <c r="H888">
        <v>22398</v>
      </c>
      <c r="I888">
        <v>67</v>
      </c>
      <c r="J888" s="2">
        <v>36557</v>
      </c>
      <c r="K888" s="2" t="str">
        <f t="shared" si="54"/>
        <v xml:space="preserve">Personal </v>
      </c>
      <c r="L888" t="s">
        <v>16</v>
      </c>
      <c r="M888" t="s">
        <v>17</v>
      </c>
      <c r="N888" s="5">
        <v>321.60000000000002</v>
      </c>
      <c r="O888" s="2">
        <v>35321.599999999999</v>
      </c>
      <c r="P888" t="str">
        <f t="shared" si="55"/>
        <v>2 puertas</v>
      </c>
      <c r="Q888" s="5">
        <f t="shared" si="56"/>
        <v>-35321.599999999999</v>
      </c>
    </row>
    <row r="889" spans="1:17" x14ac:dyDescent="0.35">
      <c r="A889" t="s">
        <v>928</v>
      </c>
      <c r="B889" t="s">
        <v>48</v>
      </c>
      <c r="C889" t="str">
        <f>IF(B889="Washington","WA",IF(B889="Arizona","AR",IF(B889="Nevada","NV",IF(B889="Cali","CA",IF(B889="California","CA",IF(B889="Oregon","0R",B889))))))</f>
        <v>CA</v>
      </c>
      <c r="D889" t="str">
        <f t="shared" si="53"/>
        <v>M</v>
      </c>
      <c r="E889" t="s">
        <v>27</v>
      </c>
      <c r="F889" t="s">
        <v>31</v>
      </c>
      <c r="G889" s="4">
        <v>1053607.8</v>
      </c>
      <c r="H889">
        <v>92983</v>
      </c>
      <c r="I889">
        <v>87</v>
      </c>
      <c r="J889" s="2">
        <v>36526</v>
      </c>
      <c r="K889" s="2" t="str">
        <f t="shared" si="54"/>
        <v>Corporate</v>
      </c>
      <c r="L889" t="s">
        <v>28</v>
      </c>
      <c r="M889" t="s">
        <v>17</v>
      </c>
      <c r="N889" s="5">
        <v>153.205591</v>
      </c>
      <c r="O889" s="2">
        <v>35153.205590999998</v>
      </c>
      <c r="P889" t="str">
        <f t="shared" si="55"/>
        <v>2 puertas</v>
      </c>
      <c r="Q889" s="5">
        <f t="shared" si="56"/>
        <v>-35153.205590999998</v>
      </c>
    </row>
    <row r="890" spans="1:17" x14ac:dyDescent="0.35">
      <c r="A890" t="s">
        <v>929</v>
      </c>
      <c r="B890" t="s">
        <v>19</v>
      </c>
      <c r="C890" t="str">
        <f>IF(B890="Washington","WA",IF(B890="Arizona","AR",IF(B890="Nevada","NV",IF(B890="Cali","CA",IF(B890="California","CA",IF(B890="Oregon","0R",B890))))))</f>
        <v>AR</v>
      </c>
      <c r="D890" t="str">
        <f t="shared" si="53"/>
        <v>M</v>
      </c>
      <c r="E890" t="s">
        <v>27</v>
      </c>
      <c r="F890" t="s">
        <v>21</v>
      </c>
      <c r="G890" s="4">
        <v>858127.87</v>
      </c>
      <c r="H890">
        <v>27689</v>
      </c>
      <c r="I890">
        <v>239</v>
      </c>
      <c r="J890" s="2">
        <v>36557</v>
      </c>
      <c r="K890" s="2" t="str">
        <f t="shared" si="54"/>
        <v xml:space="preserve">Personal </v>
      </c>
      <c r="L890" t="s">
        <v>16</v>
      </c>
      <c r="M890" t="s">
        <v>65</v>
      </c>
      <c r="N890" s="5">
        <v>2893.2396779999999</v>
      </c>
      <c r="O890" s="2">
        <v>37893.239677999998</v>
      </c>
      <c r="P890" t="str">
        <f t="shared" si="55"/>
        <v>4 puertas</v>
      </c>
      <c r="Q890" s="5">
        <f t="shared" si="56"/>
        <v>-37893.239677999998</v>
      </c>
    </row>
    <row r="891" spans="1:17" x14ac:dyDescent="0.35">
      <c r="A891" t="s">
        <v>930</v>
      </c>
      <c r="B891" t="s">
        <v>48</v>
      </c>
      <c r="C891" t="str">
        <f>IF(B891="Washington","WA",IF(B891="Arizona","AR",IF(B891="Nevada","NV",IF(B891="Cali","CA",IF(B891="California","CA",IF(B891="Oregon","0R",B891))))))</f>
        <v>CA</v>
      </c>
      <c r="D891" t="str">
        <f t="shared" si="53"/>
        <v>F</v>
      </c>
      <c r="E891" t="s">
        <v>20</v>
      </c>
      <c r="F891" t="s">
        <v>35</v>
      </c>
      <c r="G891" s="4">
        <v>946311.33</v>
      </c>
      <c r="H891">
        <v>69654</v>
      </c>
      <c r="I891">
        <v>118</v>
      </c>
      <c r="J891" s="2">
        <v>0</v>
      </c>
      <c r="K891" s="2" t="str">
        <f t="shared" si="54"/>
        <v>Corporate</v>
      </c>
      <c r="L891" t="s">
        <v>28</v>
      </c>
      <c r="M891" t="s">
        <v>29</v>
      </c>
      <c r="N891" s="5">
        <v>629.53273100000001</v>
      </c>
      <c r="O891" s="2">
        <v>35629.532730999999</v>
      </c>
      <c r="P891" t="str">
        <f t="shared" si="55"/>
        <v>4 puertas</v>
      </c>
      <c r="Q891" s="5">
        <f t="shared" si="56"/>
        <v>-35629.532730999999</v>
      </c>
    </row>
    <row r="892" spans="1:17" x14ac:dyDescent="0.35">
      <c r="A892" t="s">
        <v>931</v>
      </c>
      <c r="B892" t="s">
        <v>48</v>
      </c>
      <c r="C892" t="str">
        <f>IF(B892="Washington","WA",IF(B892="Arizona","AR",IF(B892="Nevada","NV",IF(B892="Cali","CA",IF(B892="California","CA",IF(B892="Oregon","0R",B892))))))</f>
        <v>CA</v>
      </c>
      <c r="D892" t="str">
        <f t="shared" si="53"/>
        <v>F</v>
      </c>
      <c r="E892" t="s">
        <v>20</v>
      </c>
      <c r="F892" t="s">
        <v>21</v>
      </c>
      <c r="G892" s="4">
        <v>1344100.64</v>
      </c>
      <c r="H892">
        <v>80744</v>
      </c>
      <c r="I892">
        <v>111</v>
      </c>
      <c r="J892" s="2">
        <v>0</v>
      </c>
      <c r="K892" s="2" t="str">
        <f t="shared" si="54"/>
        <v xml:space="preserve">Personal </v>
      </c>
      <c r="L892" t="s">
        <v>16</v>
      </c>
      <c r="M892" t="s">
        <v>29</v>
      </c>
      <c r="N892" s="5">
        <v>361.28475700000001</v>
      </c>
      <c r="O892" s="2">
        <v>35361.284757000001</v>
      </c>
      <c r="P892" t="str">
        <f t="shared" si="55"/>
        <v>4 puertas</v>
      </c>
      <c r="Q892" s="5">
        <f t="shared" si="56"/>
        <v>-35361.284757000001</v>
      </c>
    </row>
    <row r="893" spans="1:17" x14ac:dyDescent="0.35">
      <c r="A893" t="s">
        <v>932</v>
      </c>
      <c r="B893" t="s">
        <v>48</v>
      </c>
      <c r="C893" t="str">
        <f>IF(B893="Washington","WA",IF(B893="Arizona","AR",IF(B893="Nevada","NV",IF(B893="Cali","CA",IF(B893="California","CA",IF(B893="Oregon","0R",B893))))))</f>
        <v>CA</v>
      </c>
      <c r="D893" t="str">
        <f t="shared" si="53"/>
        <v>F</v>
      </c>
      <c r="E893" t="s">
        <v>20</v>
      </c>
      <c r="F893" t="s">
        <v>21</v>
      </c>
      <c r="G893" s="4">
        <v>388650.48</v>
      </c>
      <c r="H893">
        <v>0</v>
      </c>
      <c r="I893">
        <v>112</v>
      </c>
      <c r="J893" s="2">
        <v>0</v>
      </c>
      <c r="K893" s="2" t="str">
        <f t="shared" si="54"/>
        <v>Corporate</v>
      </c>
      <c r="L893" t="s">
        <v>28</v>
      </c>
      <c r="M893" t="s">
        <v>29</v>
      </c>
      <c r="N893" s="5">
        <v>1185.9883010000001</v>
      </c>
      <c r="O893" s="2">
        <v>36185.988300999998</v>
      </c>
      <c r="P893" t="str">
        <f t="shared" si="55"/>
        <v>4 puertas</v>
      </c>
      <c r="Q893" s="5">
        <f t="shared" si="56"/>
        <v>-36185.988300999998</v>
      </c>
    </row>
    <row r="894" spans="1:17" x14ac:dyDescent="0.35">
      <c r="A894" t="s">
        <v>933</v>
      </c>
      <c r="B894" t="s">
        <v>19</v>
      </c>
      <c r="C894" t="str">
        <f>IF(B894="Washington","WA",IF(B894="Arizona","AR",IF(B894="Nevada","NV",IF(B894="Cali","CA",IF(B894="California","CA",IF(B894="Oregon","0R",B894))))))</f>
        <v>AR</v>
      </c>
      <c r="D894" t="str">
        <f t="shared" si="53"/>
        <v>F</v>
      </c>
      <c r="E894" t="s">
        <v>20</v>
      </c>
      <c r="F894" t="s">
        <v>31</v>
      </c>
      <c r="G894" s="4">
        <v>678489.37</v>
      </c>
      <c r="H894">
        <v>0</v>
      </c>
      <c r="I894">
        <v>64</v>
      </c>
      <c r="J894" s="2">
        <v>36526</v>
      </c>
      <c r="K894" s="2" t="str">
        <f t="shared" si="54"/>
        <v xml:space="preserve">Personal </v>
      </c>
      <c r="L894" t="s">
        <v>16</v>
      </c>
      <c r="M894" t="s">
        <v>17</v>
      </c>
      <c r="N894" s="5">
        <v>460.8</v>
      </c>
      <c r="O894" s="2">
        <v>35460.800000000003</v>
      </c>
      <c r="P894" t="str">
        <f t="shared" si="55"/>
        <v>2 puertas</v>
      </c>
      <c r="Q894" s="5">
        <f t="shared" si="56"/>
        <v>-35460.800000000003</v>
      </c>
    </row>
    <row r="895" spans="1:17" x14ac:dyDescent="0.35">
      <c r="A895" t="s">
        <v>934</v>
      </c>
      <c r="B895" t="s">
        <v>19</v>
      </c>
      <c r="C895" t="str">
        <f>IF(B895="Washington","WA",IF(B895="Arizona","AR",IF(B895="Nevada","NV",IF(B895="Cali","CA",IF(B895="California","CA",IF(B895="Oregon","0R",B895))))))</f>
        <v>AR</v>
      </c>
      <c r="D895" t="str">
        <f t="shared" si="53"/>
        <v>M</v>
      </c>
      <c r="E895" t="s">
        <v>27</v>
      </c>
      <c r="F895" t="s">
        <v>21</v>
      </c>
      <c r="G895" s="4">
        <v>2359468.02</v>
      </c>
      <c r="H895">
        <v>76358</v>
      </c>
      <c r="I895">
        <v>66</v>
      </c>
      <c r="J895" s="2">
        <v>0</v>
      </c>
      <c r="K895" s="2" t="str">
        <f>LEFT(L895,8)</f>
        <v xml:space="preserve">Special </v>
      </c>
      <c r="L895" t="s">
        <v>39</v>
      </c>
      <c r="M895" t="s">
        <v>17</v>
      </c>
      <c r="N895" s="5">
        <v>86.461582000000007</v>
      </c>
      <c r="O895" s="2">
        <v>35086.461582000004</v>
      </c>
      <c r="P895" t="str">
        <f t="shared" si="55"/>
        <v>2 puertas</v>
      </c>
      <c r="Q895" s="5">
        <f t="shared" si="56"/>
        <v>-35086.461582000004</v>
      </c>
    </row>
    <row r="896" spans="1:17" x14ac:dyDescent="0.35">
      <c r="A896" t="s">
        <v>935</v>
      </c>
      <c r="B896" t="s">
        <v>33</v>
      </c>
      <c r="C896" t="str">
        <f>IF(B896="Washington","WA",IF(B896="Arizona","AR",IF(B896="Nevada","NV",IF(B896="Cali","CA",IF(B896="California","CA",IF(B896="Oregon","0R",B896))))))</f>
        <v>0R</v>
      </c>
      <c r="D896" t="str">
        <f t="shared" si="53"/>
        <v>M</v>
      </c>
      <c r="E896" t="s">
        <v>27</v>
      </c>
      <c r="F896" t="s">
        <v>21</v>
      </c>
      <c r="G896" s="4">
        <v>253862.63</v>
      </c>
      <c r="H896">
        <v>18608</v>
      </c>
      <c r="I896">
        <v>71</v>
      </c>
      <c r="J896" s="2">
        <v>0</v>
      </c>
      <c r="K896" s="2" t="str">
        <f t="shared" si="54"/>
        <v>Corporate</v>
      </c>
      <c r="L896" t="s">
        <v>28</v>
      </c>
      <c r="M896" t="s">
        <v>17</v>
      </c>
      <c r="N896" s="5">
        <v>340.8</v>
      </c>
      <c r="O896" s="2">
        <v>35340.800000000003</v>
      </c>
      <c r="P896" t="str">
        <f t="shared" si="55"/>
        <v>2 puertas</v>
      </c>
      <c r="Q896" s="5">
        <f t="shared" si="56"/>
        <v>-35340.800000000003</v>
      </c>
    </row>
    <row r="897" spans="1:17" x14ac:dyDescent="0.35">
      <c r="A897" t="s">
        <v>936</v>
      </c>
      <c r="B897" t="s">
        <v>48</v>
      </c>
      <c r="C897" t="str">
        <f>IF(B897="Washington","WA",IF(B897="Arizona","AR",IF(B897="Nevada","NV",IF(B897="Cali","CA",IF(B897="California","CA",IF(B897="Oregon","0R",B897))))))</f>
        <v>CA</v>
      </c>
      <c r="D897" t="str">
        <f t="shared" si="53"/>
        <v>M</v>
      </c>
      <c r="E897" t="s">
        <v>27</v>
      </c>
      <c r="F897" t="s">
        <v>31</v>
      </c>
      <c r="G897" s="4">
        <v>563994.19999999995</v>
      </c>
      <c r="H897">
        <v>73168</v>
      </c>
      <c r="I897">
        <v>70</v>
      </c>
      <c r="J897" s="2">
        <v>0</v>
      </c>
      <c r="K897" s="2" t="str">
        <f t="shared" si="54"/>
        <v xml:space="preserve">Personal </v>
      </c>
      <c r="L897" t="s">
        <v>16</v>
      </c>
      <c r="M897" t="s">
        <v>17</v>
      </c>
      <c r="N897" s="5">
        <v>425.80011200000001</v>
      </c>
      <c r="O897" s="2">
        <v>35425.800111999997</v>
      </c>
      <c r="P897" t="str">
        <f t="shared" si="55"/>
        <v>2 puertas</v>
      </c>
      <c r="Q897" s="5">
        <f t="shared" si="56"/>
        <v>-35425.800111999997</v>
      </c>
    </row>
    <row r="898" spans="1:17" x14ac:dyDescent="0.35">
      <c r="A898" t="s">
        <v>937</v>
      </c>
      <c r="B898" t="s">
        <v>13</v>
      </c>
      <c r="C898" t="str">
        <f>IF(B898="Washington","WA",IF(B898="Arizona","AR",IF(B898="Nevada","NV",IF(B898="Cali","CA",IF(B898="California","CA",IF(B898="Oregon","0R",B898))))))</f>
        <v>WA</v>
      </c>
      <c r="D898" t="str">
        <f t="shared" si="53"/>
        <v>M</v>
      </c>
      <c r="E898" t="s">
        <v>27</v>
      </c>
      <c r="F898" t="s">
        <v>21</v>
      </c>
      <c r="G898" s="4">
        <v>1168137.43</v>
      </c>
      <c r="H898">
        <v>70930</v>
      </c>
      <c r="I898">
        <v>99</v>
      </c>
      <c r="J898" s="2">
        <v>0</v>
      </c>
      <c r="K898" s="2" t="str">
        <f t="shared" si="54"/>
        <v xml:space="preserve">Personal </v>
      </c>
      <c r="L898" t="s">
        <v>16</v>
      </c>
      <c r="M898" t="s">
        <v>17</v>
      </c>
      <c r="N898" s="5">
        <v>190.43446</v>
      </c>
      <c r="O898" s="2">
        <v>35190.434459999997</v>
      </c>
      <c r="P898" t="str">
        <f t="shared" si="55"/>
        <v>2 puertas</v>
      </c>
      <c r="Q898" s="5">
        <f t="shared" si="56"/>
        <v>-35190.434459999997</v>
      </c>
    </row>
    <row r="899" spans="1:17" x14ac:dyDescent="0.35">
      <c r="A899" t="s">
        <v>938</v>
      </c>
      <c r="B899" t="s">
        <v>13</v>
      </c>
      <c r="C899" t="str">
        <f>IF(B899="Washington","WA",IF(B899="Arizona","AR",IF(B899="Nevada","NV",IF(B899="Cali","CA",IF(B899="California","CA",IF(B899="Oregon","0R",B899))))))</f>
        <v>WA</v>
      </c>
      <c r="D899" t="str">
        <f t="shared" ref="D899:D962" si="57">IF(E899="female","F",IF(E899="Femal","F",IF(E899="Male","M",E899)))</f>
        <v>F</v>
      </c>
      <c r="E899" t="s">
        <v>20</v>
      </c>
      <c r="F899" t="s">
        <v>31</v>
      </c>
      <c r="G899" s="4">
        <v>2599775</v>
      </c>
      <c r="H899">
        <v>62262</v>
      </c>
      <c r="I899">
        <v>72</v>
      </c>
      <c r="J899" s="2">
        <v>0</v>
      </c>
      <c r="K899" s="2" t="str">
        <f t="shared" ref="K899:K962" si="58">LEFT(L899,9)</f>
        <v>Corporate</v>
      </c>
      <c r="L899" t="s">
        <v>28</v>
      </c>
      <c r="M899" t="s">
        <v>17</v>
      </c>
      <c r="N899" s="5">
        <v>193.505325</v>
      </c>
      <c r="O899" s="2">
        <v>35193.505324999998</v>
      </c>
      <c r="P899" t="str">
        <f t="shared" ref="P899:P962" si="59">IF(M899="SUV","4 puertas",IF(M899="Luxury SUV","4 puertas","2 puertas"))</f>
        <v>2 puertas</v>
      </c>
      <c r="Q899" s="5">
        <f t="shared" ref="Q899:Q962" si="60">U901-O899</f>
        <v>-35193.505324999998</v>
      </c>
    </row>
    <row r="900" spans="1:17" x14ac:dyDescent="0.35">
      <c r="A900" t="s">
        <v>939</v>
      </c>
      <c r="B900" t="s">
        <v>23</v>
      </c>
      <c r="C900" t="str">
        <f>IF(B900="Washington","WA",IF(B900="Arizona","AR",IF(B900="Nevada","NV",IF(B900="Cali","CA",IF(B900="California","CA",IF(B900="Oregon","0R",B900))))))</f>
        <v>NV</v>
      </c>
      <c r="D900" t="str">
        <f t="shared" si="57"/>
        <v>F</v>
      </c>
      <c r="E900" t="s">
        <v>20</v>
      </c>
      <c r="F900" t="s">
        <v>15</v>
      </c>
      <c r="G900" s="4">
        <v>1377836.93</v>
      </c>
      <c r="H900">
        <v>91474</v>
      </c>
      <c r="I900">
        <v>113</v>
      </c>
      <c r="J900" s="2">
        <v>0</v>
      </c>
      <c r="K900" s="2" t="str">
        <f t="shared" si="58"/>
        <v>Corporate</v>
      </c>
      <c r="L900" t="s">
        <v>28</v>
      </c>
      <c r="M900" t="s">
        <v>24</v>
      </c>
      <c r="N900" s="5">
        <v>24.087774</v>
      </c>
      <c r="O900" s="2">
        <v>35024.087774</v>
      </c>
      <c r="P900" t="str">
        <f t="shared" si="59"/>
        <v>2 puertas</v>
      </c>
      <c r="Q900" s="5">
        <f t="shared" si="60"/>
        <v>-35024.087774</v>
      </c>
    </row>
    <row r="901" spans="1:17" x14ac:dyDescent="0.35">
      <c r="A901" t="s">
        <v>940</v>
      </c>
      <c r="B901" t="s">
        <v>48</v>
      </c>
      <c r="C901" t="str">
        <f>IF(B901="Washington","WA",IF(B901="Arizona","AR",IF(B901="Nevada","NV",IF(B901="Cali","CA",IF(B901="California","CA",IF(B901="Oregon","0R",B901))))))</f>
        <v>CA</v>
      </c>
      <c r="D901" t="str">
        <f t="shared" si="57"/>
        <v>F</v>
      </c>
      <c r="E901" t="s">
        <v>20</v>
      </c>
      <c r="F901" t="s">
        <v>21</v>
      </c>
      <c r="G901" s="4">
        <v>492318.17</v>
      </c>
      <c r="H901">
        <v>61469</v>
      </c>
      <c r="I901">
        <v>63</v>
      </c>
      <c r="J901" s="2">
        <v>36647</v>
      </c>
      <c r="K901" s="2" t="str">
        <f t="shared" si="58"/>
        <v xml:space="preserve">Personal </v>
      </c>
      <c r="L901" t="s">
        <v>16</v>
      </c>
      <c r="M901" t="s">
        <v>17</v>
      </c>
      <c r="N901" s="5">
        <v>302.39999999999998</v>
      </c>
      <c r="O901" s="2">
        <v>35302.400000000001</v>
      </c>
      <c r="P901" t="str">
        <f t="shared" si="59"/>
        <v>2 puertas</v>
      </c>
      <c r="Q901" s="5">
        <f t="shared" si="60"/>
        <v>-35302.400000000001</v>
      </c>
    </row>
    <row r="902" spans="1:17" x14ac:dyDescent="0.35">
      <c r="A902" t="s">
        <v>941</v>
      </c>
      <c r="B902" t="s">
        <v>19</v>
      </c>
      <c r="C902" t="str">
        <f>IF(B902="Washington","WA",IF(B902="Arizona","AR",IF(B902="Nevada","NV",IF(B902="Cali","CA",IF(B902="California","CA",IF(B902="Oregon","0R",B902))))))</f>
        <v>AR</v>
      </c>
      <c r="D902" t="str">
        <f t="shared" si="57"/>
        <v>F</v>
      </c>
      <c r="E902" t="s">
        <v>20</v>
      </c>
      <c r="F902" t="s">
        <v>31</v>
      </c>
      <c r="G902" s="4">
        <v>227233.54</v>
      </c>
      <c r="H902">
        <v>16618</v>
      </c>
      <c r="I902">
        <v>62</v>
      </c>
      <c r="J902" s="2">
        <v>0</v>
      </c>
      <c r="K902" s="2" t="str">
        <f>LEFT(L902,8)</f>
        <v xml:space="preserve">Special </v>
      </c>
      <c r="L902" t="s">
        <v>39</v>
      </c>
      <c r="M902" t="s">
        <v>17</v>
      </c>
      <c r="N902" s="5">
        <v>219.28870599999999</v>
      </c>
      <c r="O902" s="2">
        <v>35219.288705999999</v>
      </c>
      <c r="P902" t="str">
        <f t="shared" si="59"/>
        <v>2 puertas</v>
      </c>
      <c r="Q902" s="5">
        <f t="shared" si="60"/>
        <v>-35219.288705999999</v>
      </c>
    </row>
    <row r="903" spans="1:17" x14ac:dyDescent="0.35">
      <c r="A903" t="s">
        <v>942</v>
      </c>
      <c r="B903" t="s">
        <v>48</v>
      </c>
      <c r="C903" t="str">
        <f>IF(B903="Washington","WA",IF(B903="Arizona","AR",IF(B903="Nevada","NV",IF(B903="Cali","CA",IF(B903="California","CA",IF(B903="Oregon","0R",B903))))))</f>
        <v>CA</v>
      </c>
      <c r="D903" t="str">
        <f t="shared" si="57"/>
        <v>F</v>
      </c>
      <c r="E903" t="s">
        <v>20</v>
      </c>
      <c r="F903" t="s">
        <v>21</v>
      </c>
      <c r="G903" s="4">
        <v>1489539.8</v>
      </c>
      <c r="H903">
        <v>48081</v>
      </c>
      <c r="I903">
        <v>188</v>
      </c>
      <c r="J903" s="2">
        <v>0</v>
      </c>
      <c r="K903" s="2" t="str">
        <f t="shared" si="58"/>
        <v xml:space="preserve">Personal </v>
      </c>
      <c r="L903" t="s">
        <v>16</v>
      </c>
      <c r="M903" t="s">
        <v>65</v>
      </c>
      <c r="N903" s="5">
        <v>881.36095899999998</v>
      </c>
      <c r="O903" s="2">
        <v>35881.360958999998</v>
      </c>
      <c r="P903" t="str">
        <f t="shared" si="59"/>
        <v>4 puertas</v>
      </c>
      <c r="Q903" s="5">
        <f t="shared" si="60"/>
        <v>-35881.360958999998</v>
      </c>
    </row>
    <row r="904" spans="1:17" x14ac:dyDescent="0.35">
      <c r="A904" t="s">
        <v>943</v>
      </c>
      <c r="B904" t="s">
        <v>33</v>
      </c>
      <c r="C904" t="str">
        <f>IF(B904="Washington","WA",IF(B904="Arizona","AR",IF(B904="Nevada","NV",IF(B904="Cali","CA",IF(B904="California","CA",IF(B904="Oregon","0R",B904))))))</f>
        <v>0R</v>
      </c>
      <c r="D904" t="str">
        <f t="shared" si="57"/>
        <v>M</v>
      </c>
      <c r="E904" t="s">
        <v>27</v>
      </c>
      <c r="F904" t="s">
        <v>80</v>
      </c>
      <c r="G904" s="4">
        <v>975604.5</v>
      </c>
      <c r="H904">
        <v>67632</v>
      </c>
      <c r="I904">
        <v>121</v>
      </c>
      <c r="J904" s="2">
        <v>0</v>
      </c>
      <c r="K904" s="2" t="str">
        <f t="shared" si="58"/>
        <v xml:space="preserve">Personal </v>
      </c>
      <c r="L904" t="s">
        <v>16</v>
      </c>
      <c r="M904" t="s">
        <v>78</v>
      </c>
      <c r="N904" s="5">
        <v>26.951626999999998</v>
      </c>
      <c r="O904" s="2">
        <v>35026.951627000002</v>
      </c>
      <c r="P904" t="str">
        <f t="shared" si="59"/>
        <v>2 puertas</v>
      </c>
      <c r="Q904" s="5">
        <f t="shared" si="60"/>
        <v>-35026.951627000002</v>
      </c>
    </row>
    <row r="905" spans="1:17" x14ac:dyDescent="0.35">
      <c r="A905" t="s">
        <v>944</v>
      </c>
      <c r="B905" t="s">
        <v>33</v>
      </c>
      <c r="C905" t="str">
        <f>IF(B905="Washington","WA",IF(B905="Arizona","AR",IF(B905="Nevada","NV",IF(B905="Cali","CA",IF(B905="California","CA",IF(B905="Oregon","0R",B905))))))</f>
        <v>0R</v>
      </c>
      <c r="D905" t="str">
        <f t="shared" si="57"/>
        <v>F</v>
      </c>
      <c r="E905" t="s">
        <v>20</v>
      </c>
      <c r="F905" t="s">
        <v>21</v>
      </c>
      <c r="G905" s="4">
        <v>942297.41</v>
      </c>
      <c r="H905">
        <v>34115</v>
      </c>
      <c r="I905">
        <v>119</v>
      </c>
      <c r="J905" s="2">
        <v>0</v>
      </c>
      <c r="K905" s="2" t="str">
        <f t="shared" si="58"/>
        <v xml:space="preserve">Personal </v>
      </c>
      <c r="L905" t="s">
        <v>16</v>
      </c>
      <c r="M905" t="s">
        <v>29</v>
      </c>
      <c r="N905" s="5">
        <v>466.12254100000001</v>
      </c>
      <c r="O905" s="2">
        <v>35466.122540999997</v>
      </c>
      <c r="P905" t="str">
        <f t="shared" si="59"/>
        <v>4 puertas</v>
      </c>
      <c r="Q905" s="5">
        <f t="shared" si="60"/>
        <v>-35466.122540999997</v>
      </c>
    </row>
    <row r="906" spans="1:17" x14ac:dyDescent="0.35">
      <c r="A906" t="s">
        <v>945</v>
      </c>
      <c r="B906" t="s">
        <v>19</v>
      </c>
      <c r="C906" t="str">
        <f>IF(B906="Washington","WA",IF(B906="Arizona","AR",IF(B906="Nevada","NV",IF(B906="Cali","CA",IF(B906="California","CA",IF(B906="Oregon","0R",B906))))))</f>
        <v>AR</v>
      </c>
      <c r="D906" t="str">
        <f t="shared" si="57"/>
        <v>M</v>
      </c>
      <c r="E906" t="s">
        <v>27</v>
      </c>
      <c r="F906" t="s">
        <v>31</v>
      </c>
      <c r="G906" s="4">
        <v>383735.76</v>
      </c>
      <c r="H906">
        <v>23051</v>
      </c>
      <c r="I906">
        <v>99</v>
      </c>
      <c r="J906" s="2">
        <v>0</v>
      </c>
      <c r="K906" s="2" t="str">
        <f t="shared" si="58"/>
        <v xml:space="preserve">Personal </v>
      </c>
      <c r="L906" t="s">
        <v>16</v>
      </c>
      <c r="M906" t="s">
        <v>24</v>
      </c>
      <c r="N906" s="5">
        <v>475.2</v>
      </c>
      <c r="O906" s="2">
        <v>35475.199999999997</v>
      </c>
      <c r="P906" t="str">
        <f t="shared" si="59"/>
        <v>2 puertas</v>
      </c>
      <c r="Q906" s="5">
        <f t="shared" si="60"/>
        <v>-35475.199999999997</v>
      </c>
    </row>
    <row r="907" spans="1:17" x14ac:dyDescent="0.35">
      <c r="A907" t="s">
        <v>946</v>
      </c>
      <c r="B907" t="s">
        <v>48</v>
      </c>
      <c r="C907" t="str">
        <f>IF(B907="Washington","WA",IF(B907="Arizona","AR",IF(B907="Nevada","NV",IF(B907="Cali","CA",IF(B907="California","CA",IF(B907="Oregon","0R",B907))))))</f>
        <v>CA</v>
      </c>
      <c r="D907" t="str">
        <f t="shared" si="57"/>
        <v>M</v>
      </c>
      <c r="E907" t="s">
        <v>27</v>
      </c>
      <c r="F907" t="s">
        <v>35</v>
      </c>
      <c r="G907" s="4">
        <v>1095213.19</v>
      </c>
      <c r="H907">
        <v>23748</v>
      </c>
      <c r="I907">
        <v>99</v>
      </c>
      <c r="J907" s="2">
        <v>0</v>
      </c>
      <c r="K907" s="2" t="str">
        <f t="shared" si="58"/>
        <v xml:space="preserve">Personal </v>
      </c>
      <c r="L907" t="s">
        <v>16</v>
      </c>
      <c r="M907" t="s">
        <v>17</v>
      </c>
      <c r="N907" s="5">
        <v>607.09565499999997</v>
      </c>
      <c r="O907" s="2">
        <v>35607.095654999997</v>
      </c>
      <c r="P907" t="str">
        <f t="shared" si="59"/>
        <v>2 puertas</v>
      </c>
      <c r="Q907" s="5">
        <f t="shared" si="60"/>
        <v>-35607.095654999997</v>
      </c>
    </row>
    <row r="908" spans="1:17" x14ac:dyDescent="0.35">
      <c r="A908" t="s">
        <v>947</v>
      </c>
      <c r="B908" t="s">
        <v>19</v>
      </c>
      <c r="C908" t="str">
        <f>IF(B908="Washington","WA",IF(B908="Arizona","AR",IF(B908="Nevada","NV",IF(B908="Cali","CA",IF(B908="California","CA",IF(B908="Oregon","0R",B908))))))</f>
        <v>AR</v>
      </c>
      <c r="D908" t="str">
        <f t="shared" si="57"/>
        <v>F</v>
      </c>
      <c r="E908" t="s">
        <v>20</v>
      </c>
      <c r="F908" t="s">
        <v>35</v>
      </c>
      <c r="G908" s="4">
        <v>815913.66</v>
      </c>
      <c r="H908">
        <v>40589</v>
      </c>
      <c r="I908">
        <v>69</v>
      </c>
      <c r="J908" s="2">
        <v>0</v>
      </c>
      <c r="K908" s="2" t="str">
        <f t="shared" si="58"/>
        <v>Corporate</v>
      </c>
      <c r="L908" t="s">
        <v>28</v>
      </c>
      <c r="M908" t="s">
        <v>17</v>
      </c>
      <c r="N908" s="5">
        <v>331.2</v>
      </c>
      <c r="O908" s="2">
        <v>35331.199999999997</v>
      </c>
      <c r="P908" t="str">
        <f t="shared" si="59"/>
        <v>2 puertas</v>
      </c>
      <c r="Q908" s="5">
        <f t="shared" si="60"/>
        <v>-35331.199999999997</v>
      </c>
    </row>
    <row r="909" spans="1:17" x14ac:dyDescent="0.35">
      <c r="A909" t="s">
        <v>948</v>
      </c>
      <c r="B909" t="s">
        <v>48</v>
      </c>
      <c r="C909" t="str">
        <f>IF(B909="Washington","WA",IF(B909="Arizona","AR",IF(B909="Nevada","NV",IF(B909="Cali","CA",IF(B909="California","CA",IF(B909="Oregon","0R",B909))))))</f>
        <v>CA</v>
      </c>
      <c r="D909" t="str">
        <f t="shared" si="57"/>
        <v>F</v>
      </c>
      <c r="E909" t="s">
        <v>20</v>
      </c>
      <c r="F909" t="s">
        <v>35</v>
      </c>
      <c r="G909" s="4">
        <v>1948049.98</v>
      </c>
      <c r="H909">
        <v>50809</v>
      </c>
      <c r="I909">
        <v>83</v>
      </c>
      <c r="J909" s="2">
        <v>0</v>
      </c>
      <c r="K909" s="2" t="str">
        <f t="shared" si="58"/>
        <v xml:space="preserve">Personal </v>
      </c>
      <c r="L909" t="s">
        <v>16</v>
      </c>
      <c r="M909" t="s">
        <v>17</v>
      </c>
      <c r="N909" s="5">
        <v>290.38170700000001</v>
      </c>
      <c r="O909" s="2">
        <v>35290.381707</v>
      </c>
      <c r="P909" t="str">
        <f t="shared" si="59"/>
        <v>2 puertas</v>
      </c>
      <c r="Q909" s="5">
        <f t="shared" si="60"/>
        <v>-35290.381707</v>
      </c>
    </row>
    <row r="910" spans="1:17" x14ac:dyDescent="0.35">
      <c r="A910" t="s">
        <v>949</v>
      </c>
      <c r="B910" t="s">
        <v>19</v>
      </c>
      <c r="C910" t="str">
        <f>IF(B910="Washington","WA",IF(B910="Arizona","AR",IF(B910="Nevada","NV",IF(B910="Cali","CA",IF(B910="California","CA",IF(B910="Oregon","0R",B910))))))</f>
        <v>AR</v>
      </c>
      <c r="D910" t="str">
        <f t="shared" si="57"/>
        <v>F</v>
      </c>
      <c r="E910" t="s">
        <v>20</v>
      </c>
      <c r="F910" t="s">
        <v>31</v>
      </c>
      <c r="G910" s="4">
        <v>391936.67</v>
      </c>
      <c r="H910">
        <v>66676</v>
      </c>
      <c r="I910">
        <v>97</v>
      </c>
      <c r="J910" s="2">
        <v>0</v>
      </c>
      <c r="K910" s="2" t="str">
        <f t="shared" si="58"/>
        <v xml:space="preserve">Personal </v>
      </c>
      <c r="L910" t="s">
        <v>16</v>
      </c>
      <c r="M910" t="s">
        <v>17</v>
      </c>
      <c r="N910" s="5">
        <v>558.09935700000005</v>
      </c>
      <c r="O910" s="2">
        <v>35558.099356999999</v>
      </c>
      <c r="P910" t="str">
        <f t="shared" si="59"/>
        <v>2 puertas</v>
      </c>
      <c r="Q910" s="5">
        <f t="shared" si="60"/>
        <v>-35558.099356999999</v>
      </c>
    </row>
    <row r="911" spans="1:17" x14ac:dyDescent="0.35">
      <c r="A911" t="s">
        <v>950</v>
      </c>
      <c r="B911" t="s">
        <v>23</v>
      </c>
      <c r="C911" t="str">
        <f>IF(B911="Washington","WA",IF(B911="Arizona","AR",IF(B911="Nevada","NV",IF(B911="Cali","CA",IF(B911="California","CA",IF(B911="Oregon","0R",B911))))))</f>
        <v>NV</v>
      </c>
      <c r="D911" t="str">
        <f t="shared" si="57"/>
        <v>F</v>
      </c>
      <c r="E911" t="s">
        <v>20</v>
      </c>
      <c r="F911" t="s">
        <v>21</v>
      </c>
      <c r="G911" s="4">
        <v>798514.21</v>
      </c>
      <c r="H911">
        <v>52339</v>
      </c>
      <c r="I911">
        <v>70</v>
      </c>
      <c r="J911" s="2">
        <v>36586</v>
      </c>
      <c r="K911" s="2" t="str">
        <f t="shared" si="58"/>
        <v>Corporate</v>
      </c>
      <c r="L911" t="s">
        <v>28</v>
      </c>
      <c r="M911" t="s">
        <v>17</v>
      </c>
      <c r="N911" s="5">
        <v>336</v>
      </c>
      <c r="O911" s="2">
        <v>35336</v>
      </c>
      <c r="P911" t="str">
        <f t="shared" si="59"/>
        <v>2 puertas</v>
      </c>
      <c r="Q911" s="5">
        <f t="shared" si="60"/>
        <v>-35336</v>
      </c>
    </row>
    <row r="912" spans="1:17" x14ac:dyDescent="0.35">
      <c r="A912" t="s">
        <v>951</v>
      </c>
      <c r="B912" t="s">
        <v>33</v>
      </c>
      <c r="C912" t="str">
        <f>IF(B912="Washington","WA",IF(B912="Arizona","AR",IF(B912="Nevada","NV",IF(B912="Cali","CA",IF(B912="California","CA",IF(B912="Oregon","0R",B912))))))</f>
        <v>0R</v>
      </c>
      <c r="D912" t="str">
        <f t="shared" si="57"/>
        <v>M</v>
      </c>
      <c r="E912" t="s">
        <v>27</v>
      </c>
      <c r="F912" t="s">
        <v>21</v>
      </c>
      <c r="G912" s="4">
        <v>1216874.49</v>
      </c>
      <c r="H912">
        <v>14973</v>
      </c>
      <c r="I912">
        <v>115</v>
      </c>
      <c r="J912" s="2">
        <v>0</v>
      </c>
      <c r="K912" s="2" t="str">
        <f t="shared" si="58"/>
        <v xml:space="preserve">Personal </v>
      </c>
      <c r="L912" t="s">
        <v>16</v>
      </c>
      <c r="M912" t="s">
        <v>29</v>
      </c>
      <c r="N912" s="5">
        <v>828</v>
      </c>
      <c r="O912" s="2">
        <v>35828</v>
      </c>
      <c r="P912" t="str">
        <f t="shared" si="59"/>
        <v>4 puertas</v>
      </c>
      <c r="Q912" s="5">
        <f t="shared" si="60"/>
        <v>-35828</v>
      </c>
    </row>
    <row r="913" spans="1:17" x14ac:dyDescent="0.35">
      <c r="A913" t="s">
        <v>952</v>
      </c>
      <c r="B913" t="s">
        <v>19</v>
      </c>
      <c r="C913" t="str">
        <f>IF(B913="Washington","WA",IF(B913="Arizona","AR",IF(B913="Nevada","NV",IF(B913="Cali","CA",IF(B913="California","CA",IF(B913="Oregon","0R",B913))))))</f>
        <v>AR</v>
      </c>
      <c r="D913" t="str">
        <f t="shared" si="57"/>
        <v>F</v>
      </c>
      <c r="E913" t="s">
        <v>20</v>
      </c>
      <c r="F913" t="s">
        <v>31</v>
      </c>
      <c r="G913" s="4">
        <v>584932.15</v>
      </c>
      <c r="H913">
        <v>0</v>
      </c>
      <c r="I913">
        <v>83</v>
      </c>
      <c r="J913" s="2">
        <v>0</v>
      </c>
      <c r="K913" s="2" t="str">
        <f t="shared" si="58"/>
        <v>Corporate</v>
      </c>
      <c r="L913" t="s">
        <v>28</v>
      </c>
      <c r="M913" t="s">
        <v>17</v>
      </c>
      <c r="N913" s="5">
        <v>540.51411499999995</v>
      </c>
      <c r="O913" s="2">
        <v>35540.514114999998</v>
      </c>
      <c r="P913" t="str">
        <f t="shared" si="59"/>
        <v>2 puertas</v>
      </c>
      <c r="Q913" s="5">
        <f t="shared" si="60"/>
        <v>-35540.514114999998</v>
      </c>
    </row>
    <row r="914" spans="1:17" x14ac:dyDescent="0.35">
      <c r="A914" t="s">
        <v>953</v>
      </c>
      <c r="B914" t="s">
        <v>19</v>
      </c>
      <c r="C914" t="str">
        <f>IF(B914="Washington","WA",IF(B914="Arizona","AR",IF(B914="Nevada","NV",IF(B914="Cali","CA",IF(B914="California","CA",IF(B914="Oregon","0R",B914))))))</f>
        <v>AR</v>
      </c>
      <c r="D914" t="str">
        <f t="shared" si="57"/>
        <v>F</v>
      </c>
      <c r="E914" t="s">
        <v>20</v>
      </c>
      <c r="F914" t="s">
        <v>21</v>
      </c>
      <c r="G914" s="4">
        <v>508583.66</v>
      </c>
      <c r="H914">
        <v>31546</v>
      </c>
      <c r="I914">
        <v>65</v>
      </c>
      <c r="J914" s="2">
        <v>0</v>
      </c>
      <c r="K914" s="2" t="str">
        <f t="shared" si="58"/>
        <v xml:space="preserve">Personal </v>
      </c>
      <c r="L914" t="s">
        <v>16</v>
      </c>
      <c r="M914" t="s">
        <v>17</v>
      </c>
      <c r="N914" s="5">
        <v>100.04983199999999</v>
      </c>
      <c r="O914" s="2">
        <v>35100.049831999997</v>
      </c>
      <c r="P914" t="str">
        <f t="shared" si="59"/>
        <v>2 puertas</v>
      </c>
      <c r="Q914" s="5">
        <f t="shared" si="60"/>
        <v>-35100.049831999997</v>
      </c>
    </row>
    <row r="915" spans="1:17" x14ac:dyDescent="0.35">
      <c r="A915" t="s">
        <v>954</v>
      </c>
      <c r="B915" t="s">
        <v>48</v>
      </c>
      <c r="C915" t="str">
        <f>IF(B915="Washington","WA",IF(B915="Arizona","AR",IF(B915="Nevada","NV",IF(B915="Cali","CA",IF(B915="California","CA",IF(B915="Oregon","0R",B915))))))</f>
        <v>CA</v>
      </c>
      <c r="D915" t="str">
        <f t="shared" si="57"/>
        <v>F</v>
      </c>
      <c r="E915" t="s">
        <v>20</v>
      </c>
      <c r="F915" t="s">
        <v>35</v>
      </c>
      <c r="G915" s="4">
        <v>290393.98</v>
      </c>
      <c r="H915">
        <v>67763</v>
      </c>
      <c r="I915">
        <v>73</v>
      </c>
      <c r="J915" s="2">
        <v>36526</v>
      </c>
      <c r="K915" s="2" t="str">
        <f t="shared" si="58"/>
        <v xml:space="preserve">Personal </v>
      </c>
      <c r="L915" t="s">
        <v>16</v>
      </c>
      <c r="M915" t="s">
        <v>17</v>
      </c>
      <c r="N915" s="5">
        <v>59.861963000000003</v>
      </c>
      <c r="O915" s="2">
        <v>35059.861963000003</v>
      </c>
      <c r="P915" t="str">
        <f t="shared" si="59"/>
        <v>2 puertas</v>
      </c>
      <c r="Q915" s="5">
        <f t="shared" si="60"/>
        <v>-35059.861963000003</v>
      </c>
    </row>
    <row r="916" spans="1:17" x14ac:dyDescent="0.35">
      <c r="A916" t="s">
        <v>955</v>
      </c>
      <c r="B916" t="s">
        <v>13</v>
      </c>
      <c r="C916" t="str">
        <f>IF(B916="Washington","WA",IF(B916="Arizona","AR",IF(B916="Nevada","NV",IF(B916="Cali","CA",IF(B916="California","CA",IF(B916="Oregon","0R",B916))))))</f>
        <v>WA</v>
      </c>
      <c r="D916" t="str">
        <f t="shared" si="57"/>
        <v>F</v>
      </c>
      <c r="E916" t="s">
        <v>20</v>
      </c>
      <c r="F916" t="s">
        <v>35</v>
      </c>
      <c r="G916" s="4">
        <v>627317.34</v>
      </c>
      <c r="H916">
        <v>20836</v>
      </c>
      <c r="I916">
        <v>79</v>
      </c>
      <c r="J916" s="2">
        <v>0</v>
      </c>
      <c r="K916" s="2" t="str">
        <f t="shared" si="58"/>
        <v>Corporate</v>
      </c>
      <c r="L916" t="s">
        <v>28</v>
      </c>
      <c r="M916" t="s">
        <v>17</v>
      </c>
      <c r="N916" s="5">
        <v>193.57032000000001</v>
      </c>
      <c r="O916" s="2">
        <v>35193.570319999999</v>
      </c>
      <c r="P916" t="str">
        <f t="shared" si="59"/>
        <v>2 puertas</v>
      </c>
      <c r="Q916" s="5">
        <f t="shared" si="60"/>
        <v>-35193.570319999999</v>
      </c>
    </row>
    <row r="917" spans="1:17" x14ac:dyDescent="0.35">
      <c r="A917" t="s">
        <v>956</v>
      </c>
      <c r="B917" t="s">
        <v>13</v>
      </c>
      <c r="C917" t="str">
        <f>IF(B917="Washington","WA",IF(B917="Arizona","AR",IF(B917="Nevada","NV",IF(B917="Cali","CA",IF(B917="California","CA",IF(B917="Oregon","0R",B917))))))</f>
        <v>WA</v>
      </c>
      <c r="D917" t="str">
        <f t="shared" si="57"/>
        <v>M</v>
      </c>
      <c r="E917" t="s">
        <v>27</v>
      </c>
      <c r="F917" t="s">
        <v>35</v>
      </c>
      <c r="G917" s="4">
        <v>1832141.9</v>
      </c>
      <c r="H917">
        <v>88592</v>
      </c>
      <c r="I917">
        <v>76</v>
      </c>
      <c r="J917" s="2">
        <v>0</v>
      </c>
      <c r="K917" s="2" t="str">
        <f t="shared" si="58"/>
        <v>Corporate</v>
      </c>
      <c r="L917" t="s">
        <v>28</v>
      </c>
      <c r="M917" t="s">
        <v>17</v>
      </c>
      <c r="N917" s="5">
        <v>199.79727</v>
      </c>
      <c r="O917" s="2">
        <v>35199.797270000003</v>
      </c>
      <c r="P917" t="str">
        <f t="shared" si="59"/>
        <v>2 puertas</v>
      </c>
      <c r="Q917" s="5">
        <f t="shared" si="60"/>
        <v>-35199.797270000003</v>
      </c>
    </row>
    <row r="918" spans="1:17" x14ac:dyDescent="0.35">
      <c r="A918" t="s">
        <v>957</v>
      </c>
      <c r="B918" t="s">
        <v>33</v>
      </c>
      <c r="C918" t="str">
        <f>IF(B918="Washington","WA",IF(B918="Arizona","AR",IF(B918="Nevada","NV",IF(B918="Cali","CA",IF(B918="California","CA",IF(B918="Oregon","0R",B918))))))</f>
        <v>0R</v>
      </c>
      <c r="D918" t="str">
        <f t="shared" si="57"/>
        <v>F</v>
      </c>
      <c r="E918" t="s">
        <v>20</v>
      </c>
      <c r="F918" t="s">
        <v>35</v>
      </c>
      <c r="G918" s="4">
        <v>517870.42</v>
      </c>
      <c r="H918">
        <v>66943</v>
      </c>
      <c r="I918">
        <v>65</v>
      </c>
      <c r="J918" s="2">
        <v>36526</v>
      </c>
      <c r="K918" s="2" t="str">
        <f>LEFT(L918,8)</f>
        <v xml:space="preserve">Special </v>
      </c>
      <c r="L918" t="s">
        <v>39</v>
      </c>
      <c r="M918" t="s">
        <v>17</v>
      </c>
      <c r="N918" s="5">
        <v>53.084752999999999</v>
      </c>
      <c r="O918" s="2">
        <v>35053.084753000003</v>
      </c>
      <c r="P918" t="str">
        <f t="shared" si="59"/>
        <v>2 puertas</v>
      </c>
      <c r="Q918" s="5">
        <f t="shared" si="60"/>
        <v>-35053.084753000003</v>
      </c>
    </row>
    <row r="919" spans="1:17" x14ac:dyDescent="0.35">
      <c r="A919" t="s">
        <v>958</v>
      </c>
      <c r="B919" t="s">
        <v>19</v>
      </c>
      <c r="C919" t="str">
        <f>IF(B919="Washington","WA",IF(B919="Arizona","AR",IF(B919="Nevada","NV",IF(B919="Cali","CA",IF(B919="California","CA",IF(B919="Oregon","0R",B919))))))</f>
        <v>AR</v>
      </c>
      <c r="D919" t="str">
        <f t="shared" si="57"/>
        <v>F</v>
      </c>
      <c r="E919" t="s">
        <v>20</v>
      </c>
      <c r="F919" t="s">
        <v>31</v>
      </c>
      <c r="G919" s="4">
        <v>1402435.84</v>
      </c>
      <c r="H919">
        <v>81872</v>
      </c>
      <c r="I919">
        <v>115</v>
      </c>
      <c r="J919" s="2">
        <v>0</v>
      </c>
      <c r="K919" s="2" t="str">
        <f>LEFT(L919,8)</f>
        <v xml:space="preserve">Special </v>
      </c>
      <c r="L919" t="s">
        <v>39</v>
      </c>
      <c r="M919" t="s">
        <v>17</v>
      </c>
      <c r="N919" s="5">
        <v>256.43803000000003</v>
      </c>
      <c r="O919" s="2">
        <v>35256.438029999998</v>
      </c>
      <c r="P919" t="str">
        <f t="shared" si="59"/>
        <v>2 puertas</v>
      </c>
      <c r="Q919" s="5">
        <f t="shared" si="60"/>
        <v>-35256.438029999998</v>
      </c>
    </row>
    <row r="920" spans="1:17" x14ac:dyDescent="0.35">
      <c r="A920" t="s">
        <v>959</v>
      </c>
      <c r="B920" t="s">
        <v>13</v>
      </c>
      <c r="C920" t="str">
        <f>IF(B920="Washington","WA",IF(B920="Arizona","AR",IF(B920="Nevada","NV",IF(B920="Cali","CA",IF(B920="California","CA",IF(B920="Oregon","0R",B920))))))</f>
        <v>WA</v>
      </c>
      <c r="D920" t="str">
        <f t="shared" si="57"/>
        <v>F</v>
      </c>
      <c r="E920" t="s">
        <v>20</v>
      </c>
      <c r="F920" t="s">
        <v>35</v>
      </c>
      <c r="G920" s="4">
        <v>530943.59</v>
      </c>
      <c r="H920">
        <v>22404</v>
      </c>
      <c r="I920">
        <v>70</v>
      </c>
      <c r="J920" s="2">
        <v>36526</v>
      </c>
      <c r="K920" s="2" t="str">
        <f t="shared" si="58"/>
        <v xml:space="preserve">Personal </v>
      </c>
      <c r="L920" t="s">
        <v>16</v>
      </c>
      <c r="M920" t="s">
        <v>17</v>
      </c>
      <c r="N920" s="5">
        <v>211.136067</v>
      </c>
      <c r="O920" s="2">
        <v>35211.136066999999</v>
      </c>
      <c r="P920" t="str">
        <f t="shared" si="59"/>
        <v>2 puertas</v>
      </c>
      <c r="Q920" s="5">
        <f t="shared" si="60"/>
        <v>-35211.136066999999</v>
      </c>
    </row>
    <row r="921" spans="1:17" x14ac:dyDescent="0.35">
      <c r="A921" t="s">
        <v>960</v>
      </c>
      <c r="B921" t="s">
        <v>48</v>
      </c>
      <c r="C921" t="str">
        <f>IF(B921="Washington","WA",IF(B921="Arizona","AR",IF(B921="Nevada","NV",IF(B921="Cali","CA",IF(B921="California","CA",IF(B921="Oregon","0R",B921))))))</f>
        <v>CA</v>
      </c>
      <c r="D921" t="str">
        <f t="shared" si="57"/>
        <v>F</v>
      </c>
      <c r="E921" t="s">
        <v>20</v>
      </c>
      <c r="F921" t="s">
        <v>31</v>
      </c>
      <c r="G921" s="4">
        <v>494980.38</v>
      </c>
      <c r="H921">
        <v>21342</v>
      </c>
      <c r="I921">
        <v>62</v>
      </c>
      <c r="J921" s="2">
        <v>0</v>
      </c>
      <c r="K921" s="2" t="str">
        <f t="shared" si="58"/>
        <v xml:space="preserve">Personal </v>
      </c>
      <c r="L921" t="s">
        <v>16</v>
      </c>
      <c r="M921" t="s">
        <v>17</v>
      </c>
      <c r="N921" s="5">
        <v>74.350892999999999</v>
      </c>
      <c r="O921" s="2">
        <v>35074.350893000003</v>
      </c>
      <c r="P921" t="str">
        <f t="shared" si="59"/>
        <v>2 puertas</v>
      </c>
      <c r="Q921" s="5">
        <f t="shared" si="60"/>
        <v>-35074.350893000003</v>
      </c>
    </row>
    <row r="922" spans="1:17" x14ac:dyDescent="0.35">
      <c r="A922" t="s">
        <v>961</v>
      </c>
      <c r="B922" t="s">
        <v>48</v>
      </c>
      <c r="C922" t="str">
        <f>IF(B922="Washington","WA",IF(B922="Arizona","AR",IF(B922="Nevada","NV",IF(B922="Cali","CA",IF(B922="California","CA",IF(B922="Oregon","0R",B922))))))</f>
        <v>CA</v>
      </c>
      <c r="D922" t="str">
        <f t="shared" si="57"/>
        <v>M</v>
      </c>
      <c r="E922" t="s">
        <v>27</v>
      </c>
      <c r="F922" t="s">
        <v>21</v>
      </c>
      <c r="G922" s="4">
        <v>859566.53</v>
      </c>
      <c r="H922">
        <v>34621</v>
      </c>
      <c r="I922">
        <v>108</v>
      </c>
      <c r="J922" s="2">
        <v>36526</v>
      </c>
      <c r="K922" s="2" t="str">
        <f t="shared" si="58"/>
        <v>Corporate</v>
      </c>
      <c r="L922" t="s">
        <v>28</v>
      </c>
      <c r="M922" t="s">
        <v>29</v>
      </c>
      <c r="N922" s="5">
        <v>621.46446800000001</v>
      </c>
      <c r="O922" s="2">
        <v>35621.464467999998</v>
      </c>
      <c r="P922" t="str">
        <f t="shared" si="59"/>
        <v>4 puertas</v>
      </c>
      <c r="Q922" s="5">
        <f t="shared" si="60"/>
        <v>-35621.464467999998</v>
      </c>
    </row>
    <row r="923" spans="1:17" x14ac:dyDescent="0.35">
      <c r="A923" t="s">
        <v>962</v>
      </c>
      <c r="B923" t="s">
        <v>33</v>
      </c>
      <c r="C923" t="str">
        <f>IF(B923="Washington","WA",IF(B923="Arizona","AR",IF(B923="Nevada","NV",IF(B923="Cali","CA",IF(B923="California","CA",IF(B923="Oregon","0R",B923))))))</f>
        <v>0R</v>
      </c>
      <c r="D923" t="str">
        <f t="shared" si="57"/>
        <v>M</v>
      </c>
      <c r="E923" t="s">
        <v>27</v>
      </c>
      <c r="F923" t="s">
        <v>35</v>
      </c>
      <c r="G923" s="4">
        <v>2295189.2000000002</v>
      </c>
      <c r="H923">
        <v>62396</v>
      </c>
      <c r="I923">
        <v>64</v>
      </c>
      <c r="J923" s="2">
        <v>0</v>
      </c>
      <c r="K923" s="2" t="str">
        <f t="shared" si="58"/>
        <v xml:space="preserve">Personal </v>
      </c>
      <c r="L923" t="s">
        <v>16</v>
      </c>
      <c r="M923" t="s">
        <v>17</v>
      </c>
      <c r="N923" s="5">
        <v>307.2</v>
      </c>
      <c r="O923" s="2">
        <v>35307.199999999997</v>
      </c>
      <c r="P923" t="str">
        <f t="shared" si="59"/>
        <v>2 puertas</v>
      </c>
      <c r="Q923" s="5">
        <f t="shared" si="60"/>
        <v>-35307.199999999997</v>
      </c>
    </row>
    <row r="924" spans="1:17" x14ac:dyDescent="0.35">
      <c r="A924" t="s">
        <v>963</v>
      </c>
      <c r="B924" t="s">
        <v>33</v>
      </c>
      <c r="C924" t="str">
        <f>IF(B924="Washington","WA",IF(B924="Arizona","AR",IF(B924="Nevada","NV",IF(B924="Cali","CA",IF(B924="California","CA",IF(B924="Oregon","0R",B924))))))</f>
        <v>0R</v>
      </c>
      <c r="D924" t="str">
        <f t="shared" si="57"/>
        <v>M</v>
      </c>
      <c r="E924" t="s">
        <v>27</v>
      </c>
      <c r="F924" t="s">
        <v>31</v>
      </c>
      <c r="G924" s="4">
        <v>379213.03</v>
      </c>
      <c r="H924">
        <v>97212</v>
      </c>
      <c r="I924">
        <v>93</v>
      </c>
      <c r="J924" s="2">
        <v>0</v>
      </c>
      <c r="K924" s="2" t="str">
        <f t="shared" si="58"/>
        <v xml:space="preserve">Personal </v>
      </c>
      <c r="L924" t="s">
        <v>16</v>
      </c>
      <c r="M924" t="s">
        <v>24</v>
      </c>
      <c r="N924" s="5">
        <v>360.05588999999998</v>
      </c>
      <c r="O924" s="2">
        <v>35360.055890000003</v>
      </c>
      <c r="P924" t="str">
        <f t="shared" si="59"/>
        <v>2 puertas</v>
      </c>
      <c r="Q924" s="5">
        <f t="shared" si="60"/>
        <v>-35360.055890000003</v>
      </c>
    </row>
    <row r="925" spans="1:17" x14ac:dyDescent="0.35">
      <c r="A925" t="s">
        <v>964</v>
      </c>
      <c r="B925" t="s">
        <v>19</v>
      </c>
      <c r="C925" t="str">
        <f>IF(B925="Washington","WA",IF(B925="Arizona","AR",IF(B925="Nevada","NV",IF(B925="Cali","CA",IF(B925="California","CA",IF(B925="Oregon","0R",B925))))))</f>
        <v>AR</v>
      </c>
      <c r="D925" t="str">
        <f t="shared" si="57"/>
        <v>F</v>
      </c>
      <c r="E925" t="s">
        <v>20</v>
      </c>
      <c r="F925" t="s">
        <v>21</v>
      </c>
      <c r="G925" s="4">
        <v>275574.8</v>
      </c>
      <c r="H925">
        <v>49648</v>
      </c>
      <c r="I925">
        <v>70</v>
      </c>
      <c r="J925" s="2">
        <v>0</v>
      </c>
      <c r="K925" s="2" t="str">
        <f t="shared" si="58"/>
        <v xml:space="preserve">Personal </v>
      </c>
      <c r="L925" t="s">
        <v>16</v>
      </c>
      <c r="M925" t="s">
        <v>17</v>
      </c>
      <c r="N925" s="5">
        <v>65.954813000000001</v>
      </c>
      <c r="O925" s="2">
        <v>35065.954812999997</v>
      </c>
      <c r="P925" t="str">
        <f t="shared" si="59"/>
        <v>2 puertas</v>
      </c>
      <c r="Q925" s="5">
        <f t="shared" si="60"/>
        <v>-35065.954812999997</v>
      </c>
    </row>
    <row r="926" spans="1:17" x14ac:dyDescent="0.35">
      <c r="A926" t="s">
        <v>965</v>
      </c>
      <c r="B926" t="s">
        <v>19</v>
      </c>
      <c r="C926" t="str">
        <f>IF(B926="Washington","WA",IF(B926="Arizona","AR",IF(B926="Nevada","NV",IF(B926="Cali","CA",IF(B926="California","CA",IF(B926="Oregon","0R",B926))))))</f>
        <v>AR</v>
      </c>
      <c r="D926" t="str">
        <f t="shared" si="57"/>
        <v>M</v>
      </c>
      <c r="E926" t="s">
        <v>27</v>
      </c>
      <c r="F926" t="s">
        <v>35</v>
      </c>
      <c r="G926" s="4">
        <v>488033.96</v>
      </c>
      <c r="H926">
        <v>97984</v>
      </c>
      <c r="I926">
        <v>61</v>
      </c>
      <c r="J926" s="2">
        <v>36526</v>
      </c>
      <c r="K926" s="2" t="str">
        <f t="shared" si="58"/>
        <v xml:space="preserve">Personal </v>
      </c>
      <c r="L926" t="s">
        <v>16</v>
      </c>
      <c r="M926" t="s">
        <v>17</v>
      </c>
      <c r="N926" s="5">
        <v>407.45011799999997</v>
      </c>
      <c r="O926" s="2">
        <v>35407.450118000001</v>
      </c>
      <c r="P926" t="str">
        <f t="shared" si="59"/>
        <v>2 puertas</v>
      </c>
      <c r="Q926" s="5">
        <f t="shared" si="60"/>
        <v>-35407.450118000001</v>
      </c>
    </row>
    <row r="927" spans="1:17" x14ac:dyDescent="0.35">
      <c r="A927" t="s">
        <v>966</v>
      </c>
      <c r="B927" t="s">
        <v>48</v>
      </c>
      <c r="C927" t="str">
        <f>IF(B927="Washington","WA",IF(B927="Arizona","AR",IF(B927="Nevada","NV",IF(B927="Cali","CA",IF(B927="California","CA",IF(B927="Oregon","0R",B927))))))</f>
        <v>CA</v>
      </c>
      <c r="D927" t="str">
        <f t="shared" si="57"/>
        <v>F</v>
      </c>
      <c r="E927" t="s">
        <v>20</v>
      </c>
      <c r="F927" t="s">
        <v>35</v>
      </c>
      <c r="G927" s="4">
        <v>905190.53</v>
      </c>
      <c r="H927">
        <v>26308</v>
      </c>
      <c r="I927">
        <v>114</v>
      </c>
      <c r="J927" s="2">
        <v>0</v>
      </c>
      <c r="K927" s="2" t="str">
        <f t="shared" si="58"/>
        <v>Corporate</v>
      </c>
      <c r="L927" t="s">
        <v>28</v>
      </c>
      <c r="M927" t="s">
        <v>29</v>
      </c>
      <c r="N927" s="5">
        <v>547.20000000000005</v>
      </c>
      <c r="O927" s="2">
        <v>35547.199999999997</v>
      </c>
      <c r="P927" t="str">
        <f t="shared" si="59"/>
        <v>4 puertas</v>
      </c>
      <c r="Q927" s="5">
        <f t="shared" si="60"/>
        <v>-35547.199999999997</v>
      </c>
    </row>
    <row r="928" spans="1:17" x14ac:dyDescent="0.35">
      <c r="A928" t="s">
        <v>967</v>
      </c>
      <c r="B928" t="s">
        <v>33</v>
      </c>
      <c r="C928" t="str">
        <f>IF(B928="Washington","WA",IF(B928="Arizona","AR",IF(B928="Nevada","NV",IF(B928="Cali","CA",IF(B928="California","CA",IF(B928="Oregon","0R",B928))))))</f>
        <v>0R</v>
      </c>
      <c r="D928" t="str">
        <f t="shared" si="57"/>
        <v>F</v>
      </c>
      <c r="E928" t="s">
        <v>20</v>
      </c>
      <c r="F928" t="s">
        <v>35</v>
      </c>
      <c r="G928" s="4">
        <v>1011544.62</v>
      </c>
      <c r="H928">
        <v>63528</v>
      </c>
      <c r="I928">
        <v>256</v>
      </c>
      <c r="J928" s="2">
        <v>0</v>
      </c>
      <c r="K928" s="2" t="str">
        <f t="shared" si="58"/>
        <v xml:space="preserve">Personal </v>
      </c>
      <c r="L928" t="s">
        <v>16</v>
      </c>
      <c r="M928" t="s">
        <v>117</v>
      </c>
      <c r="N928" s="5">
        <v>1228.8</v>
      </c>
      <c r="O928" s="2">
        <v>36228.800000000003</v>
      </c>
      <c r="P928" t="str">
        <f t="shared" si="59"/>
        <v>2 puertas</v>
      </c>
      <c r="Q928" s="5">
        <f t="shared" si="60"/>
        <v>-36228.800000000003</v>
      </c>
    </row>
    <row r="929" spans="1:17" x14ac:dyDescent="0.35">
      <c r="A929" t="s">
        <v>968</v>
      </c>
      <c r="B929" t="s">
        <v>23</v>
      </c>
      <c r="C929" t="str">
        <f>IF(B929="Washington","WA",IF(B929="Arizona","AR",IF(B929="Nevada","NV",IF(B929="Cali","CA",IF(B929="California","CA",IF(B929="Oregon","0R",B929))))))</f>
        <v>NV</v>
      </c>
      <c r="D929" t="str">
        <f t="shared" si="57"/>
        <v>M</v>
      </c>
      <c r="E929" t="s">
        <v>27</v>
      </c>
      <c r="F929" t="s">
        <v>35</v>
      </c>
      <c r="G929" s="4">
        <v>826907.54</v>
      </c>
      <c r="H929">
        <v>20225</v>
      </c>
      <c r="I929">
        <v>114</v>
      </c>
      <c r="J929" s="2">
        <v>36526</v>
      </c>
      <c r="K929" s="2" t="str">
        <f>LEFT(L929,8)</f>
        <v xml:space="preserve">Special </v>
      </c>
      <c r="L929" t="s">
        <v>39</v>
      </c>
      <c r="M929" t="s">
        <v>29</v>
      </c>
      <c r="N929" s="5">
        <v>547.20000000000005</v>
      </c>
      <c r="O929" s="2">
        <v>35547.199999999997</v>
      </c>
      <c r="P929" t="str">
        <f t="shared" si="59"/>
        <v>4 puertas</v>
      </c>
      <c r="Q929" s="5">
        <f t="shared" si="60"/>
        <v>-35547.199999999997</v>
      </c>
    </row>
    <row r="930" spans="1:17" x14ac:dyDescent="0.35">
      <c r="A930" t="s">
        <v>969</v>
      </c>
      <c r="B930" t="s">
        <v>23</v>
      </c>
      <c r="C930" t="str">
        <f>IF(B930="Washington","WA",IF(B930="Arizona","AR",IF(B930="Nevada","NV",IF(B930="Cali","CA",IF(B930="California","CA",IF(B930="Oregon","0R",B930))))))</f>
        <v>NV</v>
      </c>
      <c r="D930" t="str">
        <f t="shared" si="57"/>
        <v>M</v>
      </c>
      <c r="E930" t="s">
        <v>27</v>
      </c>
      <c r="F930" t="s">
        <v>31</v>
      </c>
      <c r="G930" s="4">
        <v>807165.3</v>
      </c>
      <c r="H930">
        <v>0</v>
      </c>
      <c r="I930">
        <v>112</v>
      </c>
      <c r="J930" s="2">
        <v>0</v>
      </c>
      <c r="K930" s="2" t="str">
        <f t="shared" si="58"/>
        <v xml:space="preserve">Personal </v>
      </c>
      <c r="L930" t="s">
        <v>16</v>
      </c>
      <c r="M930" t="s">
        <v>29</v>
      </c>
      <c r="N930" s="5">
        <v>806.4</v>
      </c>
      <c r="O930" s="2">
        <v>35806.400000000001</v>
      </c>
      <c r="P930" t="str">
        <f t="shared" si="59"/>
        <v>4 puertas</v>
      </c>
      <c r="Q930" s="5">
        <f t="shared" si="60"/>
        <v>-35806.400000000001</v>
      </c>
    </row>
    <row r="931" spans="1:17" x14ac:dyDescent="0.35">
      <c r="A931" t="s">
        <v>970</v>
      </c>
      <c r="B931" t="s">
        <v>33</v>
      </c>
      <c r="C931" t="str">
        <f>IF(B931="Washington","WA",IF(B931="Arizona","AR",IF(B931="Nevada","NV",IF(B931="Cali","CA",IF(B931="California","CA",IF(B931="Oregon","0R",B931))))))</f>
        <v>0R</v>
      </c>
      <c r="D931" t="str">
        <f t="shared" si="57"/>
        <v>F</v>
      </c>
      <c r="E931" t="s">
        <v>20</v>
      </c>
      <c r="F931" t="s">
        <v>31</v>
      </c>
      <c r="G931" s="4">
        <v>772699.36</v>
      </c>
      <c r="H931">
        <v>87620</v>
      </c>
      <c r="I931">
        <v>64</v>
      </c>
      <c r="J931" s="2">
        <v>0</v>
      </c>
      <c r="K931" s="2" t="str">
        <f t="shared" si="58"/>
        <v xml:space="preserve">Personal </v>
      </c>
      <c r="L931" t="s">
        <v>16</v>
      </c>
      <c r="M931" t="s">
        <v>17</v>
      </c>
      <c r="N931" s="5">
        <v>24.063693000000001</v>
      </c>
      <c r="O931" s="2">
        <v>35024.063692999996</v>
      </c>
      <c r="P931" t="str">
        <f t="shared" si="59"/>
        <v>2 puertas</v>
      </c>
      <c r="Q931" s="5">
        <f t="shared" si="60"/>
        <v>-35024.063692999996</v>
      </c>
    </row>
    <row r="932" spans="1:17" x14ac:dyDescent="0.35">
      <c r="A932" t="s">
        <v>971</v>
      </c>
      <c r="B932" t="s">
        <v>48</v>
      </c>
      <c r="C932" t="str">
        <f>IF(B932="Washington","WA",IF(B932="Arizona","AR",IF(B932="Nevada","NV",IF(B932="Cali","CA",IF(B932="California","CA",IF(B932="Oregon","0R",B932))))))</f>
        <v>CA</v>
      </c>
      <c r="D932" t="str">
        <f t="shared" si="57"/>
        <v>F</v>
      </c>
      <c r="E932" t="s">
        <v>20</v>
      </c>
      <c r="F932" t="s">
        <v>21</v>
      </c>
      <c r="G932" s="4">
        <v>831113.59</v>
      </c>
      <c r="H932">
        <v>0</v>
      </c>
      <c r="I932">
        <v>72</v>
      </c>
      <c r="J932" s="2">
        <v>0</v>
      </c>
      <c r="K932" s="2" t="str">
        <f t="shared" si="58"/>
        <v>Corporate</v>
      </c>
      <c r="L932" t="s">
        <v>28</v>
      </c>
      <c r="M932" t="s">
        <v>17</v>
      </c>
      <c r="N932" s="5">
        <v>311.32928199999998</v>
      </c>
      <c r="O932" s="2">
        <v>35311.329281999999</v>
      </c>
      <c r="P932" t="str">
        <f t="shared" si="59"/>
        <v>2 puertas</v>
      </c>
      <c r="Q932" s="5">
        <f t="shared" si="60"/>
        <v>-35311.329281999999</v>
      </c>
    </row>
    <row r="933" spans="1:17" x14ac:dyDescent="0.35">
      <c r="A933" t="s">
        <v>972</v>
      </c>
      <c r="B933" t="s">
        <v>23</v>
      </c>
      <c r="C933" t="str">
        <f>IF(B933="Washington","WA",IF(B933="Arizona","AR",IF(B933="Nevada","NV",IF(B933="Cali","CA",IF(B933="California","CA",IF(B933="Oregon","0R",B933))))))</f>
        <v>NV</v>
      </c>
      <c r="D933" t="str">
        <f t="shared" si="57"/>
        <v>F</v>
      </c>
      <c r="E933" t="s">
        <v>20</v>
      </c>
      <c r="F933" t="s">
        <v>15</v>
      </c>
      <c r="G933" s="4">
        <v>257402.04</v>
      </c>
      <c r="H933">
        <v>34990</v>
      </c>
      <c r="I933">
        <v>65</v>
      </c>
      <c r="J933" s="2">
        <v>0</v>
      </c>
      <c r="K933" s="2" t="str">
        <f t="shared" si="58"/>
        <v xml:space="preserve">Personal </v>
      </c>
      <c r="L933" t="s">
        <v>16</v>
      </c>
      <c r="M933" t="s">
        <v>17</v>
      </c>
      <c r="N933" s="5">
        <v>42.689135</v>
      </c>
      <c r="O933" s="2">
        <v>35042.689135000001</v>
      </c>
      <c r="P933" t="str">
        <f t="shared" si="59"/>
        <v>2 puertas</v>
      </c>
      <c r="Q933" s="5">
        <f t="shared" si="60"/>
        <v>-35042.689135000001</v>
      </c>
    </row>
    <row r="934" spans="1:17" x14ac:dyDescent="0.35">
      <c r="A934" t="s">
        <v>973</v>
      </c>
      <c r="B934" t="s">
        <v>33</v>
      </c>
      <c r="C934" t="str">
        <f>IF(B934="Washington","WA",IF(B934="Arizona","AR",IF(B934="Nevada","NV",IF(B934="Cali","CA",IF(B934="California","CA",IF(B934="Oregon","0R",B934))))))</f>
        <v>0R</v>
      </c>
      <c r="D934" t="str">
        <f t="shared" si="57"/>
        <v>M</v>
      </c>
      <c r="E934" t="s">
        <v>27</v>
      </c>
      <c r="F934" t="s">
        <v>21</v>
      </c>
      <c r="G934" s="4">
        <v>572732.71</v>
      </c>
      <c r="H934">
        <v>99934</v>
      </c>
      <c r="I934">
        <v>71</v>
      </c>
      <c r="J934" s="2">
        <v>0</v>
      </c>
      <c r="K934" s="2" t="str">
        <f>LEFT(L934,8)</f>
        <v xml:space="preserve">Special </v>
      </c>
      <c r="L934" t="s">
        <v>39</v>
      </c>
      <c r="M934" t="s">
        <v>17</v>
      </c>
      <c r="N934" s="5">
        <v>460.32385499999998</v>
      </c>
      <c r="O934" s="2">
        <v>35460.323855000002</v>
      </c>
      <c r="P934" t="str">
        <f t="shared" si="59"/>
        <v>2 puertas</v>
      </c>
      <c r="Q934" s="5">
        <f t="shared" si="60"/>
        <v>-35460.323855000002</v>
      </c>
    </row>
    <row r="935" spans="1:17" x14ac:dyDescent="0.35">
      <c r="A935" t="s">
        <v>974</v>
      </c>
      <c r="B935" t="s">
        <v>13</v>
      </c>
      <c r="C935" t="str">
        <f>IF(B935="Washington","WA",IF(B935="Arizona","AR",IF(B935="Nevada","NV",IF(B935="Cali","CA",IF(B935="California","CA",IF(B935="Oregon","0R",B935))))))</f>
        <v>WA</v>
      </c>
      <c r="D935" t="str">
        <f t="shared" si="57"/>
        <v>M</v>
      </c>
      <c r="E935" t="s">
        <v>27</v>
      </c>
      <c r="F935" t="s">
        <v>15</v>
      </c>
      <c r="G935" s="4">
        <v>367914.21</v>
      </c>
      <c r="H935">
        <v>60804</v>
      </c>
      <c r="I935">
        <v>92</v>
      </c>
      <c r="J935" s="2">
        <v>0</v>
      </c>
      <c r="K935" s="2" t="str">
        <f t="shared" si="58"/>
        <v xml:space="preserve">Personal </v>
      </c>
      <c r="L935" t="s">
        <v>16</v>
      </c>
      <c r="M935" t="s">
        <v>17</v>
      </c>
      <c r="N935" s="5">
        <v>213.22500099999999</v>
      </c>
      <c r="O935" s="2">
        <v>35213.225000999999</v>
      </c>
      <c r="P935" t="str">
        <f t="shared" si="59"/>
        <v>2 puertas</v>
      </c>
      <c r="Q935" s="5">
        <f t="shared" si="60"/>
        <v>-35213.225000999999</v>
      </c>
    </row>
    <row r="936" spans="1:17" x14ac:dyDescent="0.35">
      <c r="A936" t="s">
        <v>975</v>
      </c>
      <c r="B936" t="s">
        <v>33</v>
      </c>
      <c r="C936" t="str">
        <f>IF(B936="Washington","WA",IF(B936="Arizona","AR",IF(B936="Nevada","NV",IF(B936="Cali","CA",IF(B936="California","CA",IF(B936="Oregon","0R",B936))))))</f>
        <v>0R</v>
      </c>
      <c r="D936" t="str">
        <f t="shared" si="57"/>
        <v>M</v>
      </c>
      <c r="E936" t="s">
        <v>27</v>
      </c>
      <c r="F936" t="s">
        <v>21</v>
      </c>
      <c r="G936" s="4">
        <v>274451.96000000002</v>
      </c>
      <c r="H936">
        <v>94648</v>
      </c>
      <c r="I936">
        <v>69</v>
      </c>
      <c r="J936" s="2">
        <v>0</v>
      </c>
      <c r="K936" s="2" t="str">
        <f t="shared" si="58"/>
        <v xml:space="preserve">Personal </v>
      </c>
      <c r="L936" t="s">
        <v>16</v>
      </c>
      <c r="M936" t="s">
        <v>17</v>
      </c>
      <c r="N936" s="5">
        <v>331.2</v>
      </c>
      <c r="O936" s="2">
        <v>35331.199999999997</v>
      </c>
      <c r="P936" t="str">
        <f t="shared" si="59"/>
        <v>2 puertas</v>
      </c>
      <c r="Q936" s="5">
        <f t="shared" si="60"/>
        <v>-35331.199999999997</v>
      </c>
    </row>
    <row r="937" spans="1:17" x14ac:dyDescent="0.35">
      <c r="A937" t="s">
        <v>976</v>
      </c>
      <c r="B937" t="s">
        <v>48</v>
      </c>
      <c r="C937" t="str">
        <f>IF(B937="Washington","WA",IF(B937="Arizona","AR",IF(B937="Nevada","NV",IF(B937="Cali","CA",IF(B937="California","CA",IF(B937="Oregon","0R",B937))))))</f>
        <v>CA</v>
      </c>
      <c r="D937" t="str">
        <f t="shared" si="57"/>
        <v>F</v>
      </c>
      <c r="E937" t="s">
        <v>20</v>
      </c>
      <c r="F937" t="s">
        <v>31</v>
      </c>
      <c r="G937" s="4">
        <v>563674.03</v>
      </c>
      <c r="H937">
        <v>24516</v>
      </c>
      <c r="I937">
        <v>71</v>
      </c>
      <c r="J937" s="2">
        <v>0</v>
      </c>
      <c r="K937" s="2" t="str">
        <f t="shared" si="58"/>
        <v xml:space="preserve">Personal </v>
      </c>
      <c r="L937" t="s">
        <v>16</v>
      </c>
      <c r="M937" t="s">
        <v>17</v>
      </c>
      <c r="N937" s="5">
        <v>300.60759100000001</v>
      </c>
      <c r="O937" s="2">
        <v>35300.607591</v>
      </c>
      <c r="P937" t="str">
        <f t="shared" si="59"/>
        <v>2 puertas</v>
      </c>
      <c r="Q937" s="5">
        <f t="shared" si="60"/>
        <v>-35300.607591</v>
      </c>
    </row>
    <row r="938" spans="1:17" x14ac:dyDescent="0.35">
      <c r="A938" t="s">
        <v>977</v>
      </c>
      <c r="B938" t="s">
        <v>19</v>
      </c>
      <c r="C938" t="str">
        <f>IF(B938="Washington","WA",IF(B938="Arizona","AR",IF(B938="Nevada","NV",IF(B938="Cali","CA",IF(B938="California","CA",IF(B938="Oregon","0R",B938))))))</f>
        <v>AR</v>
      </c>
      <c r="D938" t="str">
        <f t="shared" si="57"/>
        <v>M</v>
      </c>
      <c r="E938" t="s">
        <v>27</v>
      </c>
      <c r="F938" t="s">
        <v>21</v>
      </c>
      <c r="G938" s="4">
        <v>1687038.82</v>
      </c>
      <c r="H938">
        <v>61063</v>
      </c>
      <c r="I938">
        <v>85</v>
      </c>
      <c r="J938" s="2">
        <v>0</v>
      </c>
      <c r="K938" s="2" t="str">
        <f t="shared" si="58"/>
        <v xml:space="preserve">Personal </v>
      </c>
      <c r="L938" t="s">
        <v>16</v>
      </c>
      <c r="M938" t="s">
        <v>17</v>
      </c>
      <c r="N938" s="5">
        <v>262.50488200000001</v>
      </c>
      <c r="O938" s="2">
        <v>35262.504882000001</v>
      </c>
      <c r="P938" t="str">
        <f t="shared" si="59"/>
        <v>2 puertas</v>
      </c>
      <c r="Q938" s="5">
        <f t="shared" si="60"/>
        <v>-35262.504882000001</v>
      </c>
    </row>
    <row r="939" spans="1:17" x14ac:dyDescent="0.35">
      <c r="A939" t="s">
        <v>978</v>
      </c>
      <c r="B939" t="s">
        <v>48</v>
      </c>
      <c r="C939" t="str">
        <f>IF(B939="Washington","WA",IF(B939="Arizona","AR",IF(B939="Nevada","NV",IF(B939="Cali","CA",IF(B939="California","CA",IF(B939="Oregon","0R",B939))))))</f>
        <v>CA</v>
      </c>
      <c r="D939" t="str">
        <f t="shared" si="57"/>
        <v>M</v>
      </c>
      <c r="E939" t="s">
        <v>27</v>
      </c>
      <c r="F939" t="s">
        <v>15</v>
      </c>
      <c r="G939" s="4">
        <v>273800.2</v>
      </c>
      <c r="H939">
        <v>0</v>
      </c>
      <c r="I939">
        <v>74</v>
      </c>
      <c r="J939" s="2">
        <v>0</v>
      </c>
      <c r="K939" s="2" t="str">
        <f t="shared" si="58"/>
        <v xml:space="preserve">Personal </v>
      </c>
      <c r="L939" t="s">
        <v>16</v>
      </c>
      <c r="M939" t="s">
        <v>24</v>
      </c>
      <c r="N939" s="5">
        <v>263.365432</v>
      </c>
      <c r="O939" s="2">
        <v>35263.365431999999</v>
      </c>
      <c r="P939" t="str">
        <f t="shared" si="59"/>
        <v>2 puertas</v>
      </c>
      <c r="Q939" s="5">
        <f t="shared" si="60"/>
        <v>-35263.365431999999</v>
      </c>
    </row>
    <row r="940" spans="1:17" x14ac:dyDescent="0.35">
      <c r="A940" t="s">
        <v>979</v>
      </c>
      <c r="B940" t="s">
        <v>33</v>
      </c>
      <c r="C940" t="str">
        <f>IF(B940="Washington","WA",IF(B940="Arizona","AR",IF(B940="Nevada","NV",IF(B940="Cali","CA",IF(B940="California","CA",IF(B940="Oregon","0R",B940))))))</f>
        <v>0R</v>
      </c>
      <c r="D940" t="str">
        <f t="shared" si="57"/>
        <v>M</v>
      </c>
      <c r="E940" t="s">
        <v>27</v>
      </c>
      <c r="F940" t="s">
        <v>21</v>
      </c>
      <c r="G940" s="4">
        <v>464470.05</v>
      </c>
      <c r="H940">
        <v>0</v>
      </c>
      <c r="I940">
        <v>64</v>
      </c>
      <c r="J940" s="2">
        <v>0</v>
      </c>
      <c r="K940" s="2" t="str">
        <f t="shared" si="58"/>
        <v>Corporate</v>
      </c>
      <c r="L940" t="s">
        <v>28</v>
      </c>
      <c r="M940" t="s">
        <v>17</v>
      </c>
      <c r="N940" s="5">
        <v>307.2</v>
      </c>
      <c r="O940" s="2">
        <v>35307.199999999997</v>
      </c>
      <c r="P940" t="str">
        <f t="shared" si="59"/>
        <v>2 puertas</v>
      </c>
      <c r="Q940" s="5">
        <f t="shared" si="60"/>
        <v>-35307.199999999997</v>
      </c>
    </row>
    <row r="941" spans="1:17" x14ac:dyDescent="0.35">
      <c r="A941" t="s">
        <v>980</v>
      </c>
      <c r="B941" t="s">
        <v>48</v>
      </c>
      <c r="C941" t="str">
        <f>IF(B941="Washington","WA",IF(B941="Arizona","AR",IF(B941="Nevada","NV",IF(B941="Cali","CA",IF(B941="California","CA",IF(B941="Oregon","0R",B941))))))</f>
        <v>CA</v>
      </c>
      <c r="D941" t="str">
        <f t="shared" si="57"/>
        <v>F</v>
      </c>
      <c r="E941" t="s">
        <v>20</v>
      </c>
      <c r="F941" t="s">
        <v>31</v>
      </c>
      <c r="G941" s="4">
        <v>474668.65</v>
      </c>
      <c r="H941">
        <v>15169</v>
      </c>
      <c r="I941">
        <v>63</v>
      </c>
      <c r="J941" s="2">
        <v>0</v>
      </c>
      <c r="K941" s="2" t="str">
        <f t="shared" si="58"/>
        <v xml:space="preserve">Personal </v>
      </c>
      <c r="L941" t="s">
        <v>16</v>
      </c>
      <c r="M941" t="s">
        <v>17</v>
      </c>
      <c r="N941" s="5">
        <v>302.39999999999998</v>
      </c>
      <c r="O941" s="2">
        <v>35302.400000000001</v>
      </c>
      <c r="P941" t="str">
        <f t="shared" si="59"/>
        <v>2 puertas</v>
      </c>
      <c r="Q941" s="5">
        <f t="shared" si="60"/>
        <v>-35302.400000000001</v>
      </c>
    </row>
    <row r="942" spans="1:17" x14ac:dyDescent="0.35">
      <c r="A942" t="s">
        <v>981</v>
      </c>
      <c r="B942" t="s">
        <v>19</v>
      </c>
      <c r="C942" t="str">
        <f>IF(B942="Washington","WA",IF(B942="Arizona","AR",IF(B942="Nevada","NV",IF(B942="Cali","CA",IF(B942="California","CA",IF(B942="Oregon","0R",B942))))))</f>
        <v>AR</v>
      </c>
      <c r="D942" t="str">
        <f t="shared" si="57"/>
        <v>M</v>
      </c>
      <c r="E942" t="s">
        <v>27</v>
      </c>
      <c r="F942" t="s">
        <v>35</v>
      </c>
      <c r="G942" s="4">
        <v>1687432.82</v>
      </c>
      <c r="H942">
        <v>55390</v>
      </c>
      <c r="I942">
        <v>71</v>
      </c>
      <c r="J942" s="2">
        <v>0</v>
      </c>
      <c r="K942" s="2" t="str">
        <f t="shared" si="58"/>
        <v>Corporate</v>
      </c>
      <c r="L942" t="s">
        <v>28</v>
      </c>
      <c r="M942" t="s">
        <v>24</v>
      </c>
      <c r="N942" s="5">
        <v>256.26809100000003</v>
      </c>
      <c r="O942" s="2">
        <v>35256.268090999998</v>
      </c>
      <c r="P942" t="str">
        <f t="shared" si="59"/>
        <v>2 puertas</v>
      </c>
      <c r="Q942" s="5">
        <f t="shared" si="60"/>
        <v>-35256.268090999998</v>
      </c>
    </row>
    <row r="943" spans="1:17" x14ac:dyDescent="0.35">
      <c r="A943" t="s">
        <v>982</v>
      </c>
      <c r="B943" t="s">
        <v>33</v>
      </c>
      <c r="C943" t="str">
        <f>IF(B943="Washington","WA",IF(B943="Arizona","AR",IF(B943="Nevada","NV",IF(B943="Cali","CA",IF(B943="California","CA",IF(B943="Oregon","0R",B943))))))</f>
        <v>0R</v>
      </c>
      <c r="D943" t="str">
        <f t="shared" si="57"/>
        <v>F</v>
      </c>
      <c r="E943" t="s">
        <v>20</v>
      </c>
      <c r="F943" t="s">
        <v>21</v>
      </c>
      <c r="G943" s="4">
        <v>238760.61</v>
      </c>
      <c r="H943">
        <v>27592</v>
      </c>
      <c r="I943">
        <v>62</v>
      </c>
      <c r="J943" s="2">
        <v>0</v>
      </c>
      <c r="K943" s="2" t="str">
        <f t="shared" si="58"/>
        <v xml:space="preserve">Personal </v>
      </c>
      <c r="L943" t="s">
        <v>16</v>
      </c>
      <c r="M943" t="s">
        <v>17</v>
      </c>
      <c r="N943" s="5">
        <v>297.60000000000002</v>
      </c>
      <c r="O943" s="2">
        <v>35297.599999999999</v>
      </c>
      <c r="P943" t="str">
        <f t="shared" si="59"/>
        <v>2 puertas</v>
      </c>
      <c r="Q943" s="5">
        <f t="shared" si="60"/>
        <v>-35297.599999999999</v>
      </c>
    </row>
    <row r="944" spans="1:17" x14ac:dyDescent="0.35">
      <c r="A944" t="s">
        <v>983</v>
      </c>
      <c r="B944" t="s">
        <v>13</v>
      </c>
      <c r="C944" t="str">
        <f>IF(B944="Washington","WA",IF(B944="Arizona","AR",IF(B944="Nevada","NV",IF(B944="Cali","CA",IF(B944="California","CA",IF(B944="Oregon","0R",B944))))))</f>
        <v>WA</v>
      </c>
      <c r="D944" t="str">
        <f t="shared" si="57"/>
        <v>F</v>
      </c>
      <c r="E944" t="s">
        <v>20</v>
      </c>
      <c r="F944" t="s">
        <v>35</v>
      </c>
      <c r="G944" s="4">
        <v>446533.57</v>
      </c>
      <c r="H944">
        <v>61846</v>
      </c>
      <c r="I944">
        <v>112</v>
      </c>
      <c r="J944" s="2">
        <v>0</v>
      </c>
      <c r="K944" s="2" t="str">
        <f t="shared" si="58"/>
        <v xml:space="preserve">Personal </v>
      </c>
      <c r="L944" t="s">
        <v>16</v>
      </c>
      <c r="M944" t="s">
        <v>29</v>
      </c>
      <c r="N944" s="5">
        <v>215.81819999999999</v>
      </c>
      <c r="O944" s="2">
        <v>35215.818200000002</v>
      </c>
      <c r="P944" t="str">
        <f t="shared" si="59"/>
        <v>4 puertas</v>
      </c>
      <c r="Q944" s="5">
        <f t="shared" si="60"/>
        <v>-35215.818200000002</v>
      </c>
    </row>
    <row r="945" spans="1:17" x14ac:dyDescent="0.35">
      <c r="A945" t="s">
        <v>984</v>
      </c>
      <c r="B945" t="s">
        <v>19</v>
      </c>
      <c r="C945" t="str">
        <f>IF(B945="Washington","WA",IF(B945="Arizona","AR",IF(B945="Nevada","NV",IF(B945="Cali","CA",IF(B945="California","CA",IF(B945="Oregon","0R",B945))))))</f>
        <v>AR</v>
      </c>
      <c r="D945" t="str">
        <f t="shared" si="57"/>
        <v>F</v>
      </c>
      <c r="E945" t="s">
        <v>20</v>
      </c>
      <c r="F945" t="s">
        <v>31</v>
      </c>
      <c r="G945" s="4">
        <v>459162.59</v>
      </c>
      <c r="H945">
        <v>83297</v>
      </c>
      <c r="I945">
        <v>113</v>
      </c>
      <c r="J945" s="2">
        <v>0</v>
      </c>
      <c r="K945" s="2" t="str">
        <f t="shared" si="58"/>
        <v xml:space="preserve">Personal </v>
      </c>
      <c r="L945" t="s">
        <v>16</v>
      </c>
      <c r="M945" t="s">
        <v>29</v>
      </c>
      <c r="N945" s="5">
        <v>542.4</v>
      </c>
      <c r="O945" s="2">
        <v>35542.400000000001</v>
      </c>
      <c r="P945" t="str">
        <f t="shared" si="59"/>
        <v>4 puertas</v>
      </c>
      <c r="Q945" s="5">
        <f t="shared" si="60"/>
        <v>-35542.400000000001</v>
      </c>
    </row>
    <row r="946" spans="1:17" x14ac:dyDescent="0.35">
      <c r="A946" t="s">
        <v>985</v>
      </c>
      <c r="B946" t="s">
        <v>19</v>
      </c>
      <c r="C946" t="str">
        <f>IF(B946="Washington","WA",IF(B946="Arizona","AR",IF(B946="Nevada","NV",IF(B946="Cali","CA",IF(B946="California","CA",IF(B946="Oregon","0R",B946))))))</f>
        <v>AR</v>
      </c>
      <c r="D946" t="str">
        <f t="shared" si="57"/>
        <v>F</v>
      </c>
      <c r="E946" t="s">
        <v>20</v>
      </c>
      <c r="F946" t="s">
        <v>35</v>
      </c>
      <c r="G946" s="4">
        <v>1309258.58</v>
      </c>
      <c r="H946">
        <v>0</v>
      </c>
      <c r="I946">
        <v>188</v>
      </c>
      <c r="J946" s="2">
        <v>0</v>
      </c>
      <c r="K946" s="2" t="str">
        <f>LEFT(L946,8)</f>
        <v xml:space="preserve">Special </v>
      </c>
      <c r="L946" t="s">
        <v>39</v>
      </c>
      <c r="M946" t="s">
        <v>117</v>
      </c>
      <c r="N946" s="5">
        <v>1353.6</v>
      </c>
      <c r="O946" s="2">
        <v>36353.599999999999</v>
      </c>
      <c r="P946" t="str">
        <f t="shared" si="59"/>
        <v>2 puertas</v>
      </c>
      <c r="Q946" s="5">
        <f t="shared" si="60"/>
        <v>-36353.599999999999</v>
      </c>
    </row>
    <row r="947" spans="1:17" x14ac:dyDescent="0.35">
      <c r="A947" t="s">
        <v>986</v>
      </c>
      <c r="B947" t="s">
        <v>33</v>
      </c>
      <c r="C947" t="str">
        <f>IF(B947="Washington","WA",IF(B947="Arizona","AR",IF(B947="Nevada","NV",IF(B947="Cali","CA",IF(B947="California","CA",IF(B947="Oregon","0R",B947))))))</f>
        <v>0R</v>
      </c>
      <c r="D947" t="str">
        <f t="shared" si="57"/>
        <v>M</v>
      </c>
      <c r="E947" t="s">
        <v>27</v>
      </c>
      <c r="F947" t="s">
        <v>21</v>
      </c>
      <c r="G947" s="4">
        <v>911226.66</v>
      </c>
      <c r="H947">
        <v>0</v>
      </c>
      <c r="I947">
        <v>90</v>
      </c>
      <c r="J947" s="2">
        <v>0</v>
      </c>
      <c r="K947" s="2" t="str">
        <f t="shared" si="58"/>
        <v xml:space="preserve">Personal </v>
      </c>
      <c r="L947" t="s">
        <v>16</v>
      </c>
      <c r="M947" t="s">
        <v>17</v>
      </c>
      <c r="N947" s="5">
        <v>432</v>
      </c>
      <c r="O947" s="2">
        <v>35432</v>
      </c>
      <c r="P947" t="str">
        <f t="shared" si="59"/>
        <v>2 puertas</v>
      </c>
      <c r="Q947" s="5">
        <f t="shared" si="60"/>
        <v>-35432</v>
      </c>
    </row>
    <row r="948" spans="1:17" x14ac:dyDescent="0.35">
      <c r="A948" t="s">
        <v>987</v>
      </c>
      <c r="B948" t="s">
        <v>48</v>
      </c>
      <c r="C948" t="str">
        <f>IF(B948="Washington","WA",IF(B948="Arizona","AR",IF(B948="Nevada","NV",IF(B948="Cali","CA",IF(B948="California","CA",IF(B948="Oregon","0R",B948))))))</f>
        <v>CA</v>
      </c>
      <c r="D948" t="str">
        <f t="shared" si="57"/>
        <v>F</v>
      </c>
      <c r="E948" t="s">
        <v>20</v>
      </c>
      <c r="F948" t="s">
        <v>31</v>
      </c>
      <c r="G948" s="4">
        <v>416516.66</v>
      </c>
      <c r="H948">
        <v>55897</v>
      </c>
      <c r="I948">
        <v>104</v>
      </c>
      <c r="J948" s="2">
        <v>0</v>
      </c>
      <c r="K948" s="2" t="str">
        <f t="shared" si="58"/>
        <v xml:space="preserve">Personal </v>
      </c>
      <c r="L948" t="s">
        <v>16</v>
      </c>
      <c r="M948" t="s">
        <v>17</v>
      </c>
      <c r="N948" s="5">
        <v>499.2</v>
      </c>
      <c r="O948" s="2">
        <v>35499.199999999997</v>
      </c>
      <c r="P948" t="str">
        <f t="shared" si="59"/>
        <v>2 puertas</v>
      </c>
      <c r="Q948" s="5">
        <f t="shared" si="60"/>
        <v>-35499.199999999997</v>
      </c>
    </row>
    <row r="949" spans="1:17" x14ac:dyDescent="0.35">
      <c r="A949" t="s">
        <v>988</v>
      </c>
      <c r="B949" t="s">
        <v>19</v>
      </c>
      <c r="C949" t="str">
        <f>IF(B949="Washington","WA",IF(B949="Arizona","AR",IF(B949="Nevada","NV",IF(B949="Cali","CA",IF(B949="California","CA",IF(B949="Oregon","0R",B949))))))</f>
        <v>AR</v>
      </c>
      <c r="D949" t="str">
        <f t="shared" si="57"/>
        <v>M</v>
      </c>
      <c r="E949" t="s">
        <v>27</v>
      </c>
      <c r="F949" t="s">
        <v>21</v>
      </c>
      <c r="G949" s="4">
        <v>265998.06</v>
      </c>
      <c r="H949">
        <v>21297</v>
      </c>
      <c r="I949">
        <v>71</v>
      </c>
      <c r="J949" s="2">
        <v>0</v>
      </c>
      <c r="K949" s="2" t="str">
        <f t="shared" si="58"/>
        <v xml:space="preserve">Personal </v>
      </c>
      <c r="L949" t="s">
        <v>16</v>
      </c>
      <c r="M949" t="s">
        <v>17</v>
      </c>
      <c r="N949" s="5">
        <v>45.507952000000003</v>
      </c>
      <c r="O949" s="2">
        <v>35045.507952</v>
      </c>
      <c r="P949" t="str">
        <f t="shared" si="59"/>
        <v>2 puertas</v>
      </c>
      <c r="Q949" s="5">
        <f t="shared" si="60"/>
        <v>-35045.507952</v>
      </c>
    </row>
    <row r="950" spans="1:17" x14ac:dyDescent="0.35">
      <c r="A950" t="s">
        <v>989</v>
      </c>
      <c r="B950" t="s">
        <v>19</v>
      </c>
      <c r="C950" t="str">
        <f>IF(B950="Washington","WA",IF(B950="Arizona","AR",IF(B950="Nevada","NV",IF(B950="Cali","CA",IF(B950="California","CA",IF(B950="Oregon","0R",B950))))))</f>
        <v>AR</v>
      </c>
      <c r="D950" t="str">
        <f t="shared" si="57"/>
        <v>F</v>
      </c>
      <c r="E950" t="s">
        <v>20</v>
      </c>
      <c r="F950" t="s">
        <v>15</v>
      </c>
      <c r="G950" s="4">
        <v>1198659.21</v>
      </c>
      <c r="H950">
        <v>87560</v>
      </c>
      <c r="I950">
        <v>98</v>
      </c>
      <c r="J950" s="2">
        <v>36526</v>
      </c>
      <c r="K950" s="2" t="str">
        <f t="shared" si="58"/>
        <v xml:space="preserve">Personal </v>
      </c>
      <c r="L950" t="s">
        <v>16</v>
      </c>
      <c r="M950" t="s">
        <v>24</v>
      </c>
      <c r="N950" s="5">
        <v>470.4</v>
      </c>
      <c r="O950" s="2">
        <v>35470.400000000001</v>
      </c>
      <c r="P950" t="str">
        <f t="shared" si="59"/>
        <v>2 puertas</v>
      </c>
      <c r="Q950" s="5">
        <f t="shared" si="60"/>
        <v>-35470.400000000001</v>
      </c>
    </row>
    <row r="951" spans="1:17" x14ac:dyDescent="0.35">
      <c r="A951" t="s">
        <v>990</v>
      </c>
      <c r="B951" t="s">
        <v>33</v>
      </c>
      <c r="C951" t="str">
        <f>IF(B951="Washington","WA",IF(B951="Arizona","AR",IF(B951="Nevada","NV",IF(B951="Cali","CA",IF(B951="California","CA",IF(B951="Oregon","0R",B951))))))</f>
        <v>0R</v>
      </c>
      <c r="D951" t="str">
        <f t="shared" si="57"/>
        <v>F</v>
      </c>
      <c r="E951" t="s">
        <v>20</v>
      </c>
      <c r="F951" t="s">
        <v>31</v>
      </c>
      <c r="G951" s="4">
        <v>289873.27</v>
      </c>
      <c r="H951">
        <v>0</v>
      </c>
      <c r="I951">
        <v>96</v>
      </c>
      <c r="J951" s="2">
        <v>36617</v>
      </c>
      <c r="K951" s="2" t="str">
        <f t="shared" si="58"/>
        <v xml:space="preserve">Personal </v>
      </c>
      <c r="L951" t="s">
        <v>16</v>
      </c>
      <c r="M951" t="s">
        <v>17</v>
      </c>
      <c r="N951" s="5">
        <v>691.2</v>
      </c>
      <c r="O951" s="2">
        <v>35691.199999999997</v>
      </c>
      <c r="P951" t="str">
        <f t="shared" si="59"/>
        <v>2 puertas</v>
      </c>
      <c r="Q951" s="5">
        <f t="shared" si="60"/>
        <v>-35691.199999999997</v>
      </c>
    </row>
    <row r="952" spans="1:17" x14ac:dyDescent="0.35">
      <c r="A952" t="s">
        <v>991</v>
      </c>
      <c r="B952" t="s">
        <v>33</v>
      </c>
      <c r="C952" t="str">
        <f>IF(B952="Washington","WA",IF(B952="Arizona","AR",IF(B952="Nevada","NV",IF(B952="Cali","CA",IF(B952="California","CA",IF(B952="Oregon","0R",B952))))))</f>
        <v>0R</v>
      </c>
      <c r="D952" t="str">
        <f t="shared" si="57"/>
        <v>F</v>
      </c>
      <c r="E952" t="s">
        <v>20</v>
      </c>
      <c r="F952" t="s">
        <v>21</v>
      </c>
      <c r="G952" s="4">
        <v>289424.39</v>
      </c>
      <c r="H952">
        <v>0</v>
      </c>
      <c r="I952">
        <v>85</v>
      </c>
      <c r="J952" s="2">
        <v>0</v>
      </c>
      <c r="K952" s="2" t="str">
        <f t="shared" si="58"/>
        <v xml:space="preserve">Personal </v>
      </c>
      <c r="L952" t="s">
        <v>16</v>
      </c>
      <c r="M952" t="s">
        <v>17</v>
      </c>
      <c r="N952" s="5">
        <v>408</v>
      </c>
      <c r="O952" s="2">
        <v>35408</v>
      </c>
      <c r="P952" t="str">
        <f t="shared" si="59"/>
        <v>2 puertas</v>
      </c>
      <c r="Q952" s="5">
        <f t="shared" si="60"/>
        <v>-35408</v>
      </c>
    </row>
    <row r="953" spans="1:17" x14ac:dyDescent="0.35">
      <c r="A953" t="s">
        <v>992</v>
      </c>
      <c r="B953" t="s">
        <v>19</v>
      </c>
      <c r="C953" t="str">
        <f>IF(B953="Washington","WA",IF(B953="Arizona","AR",IF(B953="Nevada","NV",IF(B953="Cali","CA",IF(B953="California","CA",IF(B953="Oregon","0R",B953))))))</f>
        <v>AR</v>
      </c>
      <c r="D953" t="str">
        <f t="shared" si="57"/>
        <v>F</v>
      </c>
      <c r="E953" t="s">
        <v>20</v>
      </c>
      <c r="F953" t="s">
        <v>80</v>
      </c>
      <c r="G953" s="4">
        <v>350045.44</v>
      </c>
      <c r="H953">
        <v>89398</v>
      </c>
      <c r="I953">
        <v>86</v>
      </c>
      <c r="J953" s="2">
        <v>0</v>
      </c>
      <c r="K953" s="2" t="str">
        <f t="shared" si="58"/>
        <v xml:space="preserve">Personal </v>
      </c>
      <c r="L953" t="s">
        <v>16</v>
      </c>
      <c r="M953" t="s">
        <v>17</v>
      </c>
      <c r="N953" s="5">
        <v>82.409921999999995</v>
      </c>
      <c r="O953" s="2">
        <v>35082.409921999999</v>
      </c>
      <c r="P953" t="str">
        <f t="shared" si="59"/>
        <v>2 puertas</v>
      </c>
      <c r="Q953" s="5">
        <f t="shared" si="60"/>
        <v>-35082.409921999999</v>
      </c>
    </row>
    <row r="954" spans="1:17" x14ac:dyDescent="0.35">
      <c r="A954" t="s">
        <v>993</v>
      </c>
      <c r="B954" t="s">
        <v>48</v>
      </c>
      <c r="C954" t="str">
        <f>IF(B954="Washington","WA",IF(B954="Arizona","AR",IF(B954="Nevada","NV",IF(B954="Cali","CA",IF(B954="California","CA",IF(B954="Oregon","0R",B954))))))</f>
        <v>CA</v>
      </c>
      <c r="D954" t="str">
        <f t="shared" si="57"/>
        <v>F</v>
      </c>
      <c r="E954" t="s">
        <v>20</v>
      </c>
      <c r="F954" t="s">
        <v>35</v>
      </c>
      <c r="G954" s="4">
        <v>262180.86</v>
      </c>
      <c r="H954">
        <v>36843</v>
      </c>
      <c r="I954">
        <v>68</v>
      </c>
      <c r="J954" s="2">
        <v>36586</v>
      </c>
      <c r="K954" s="2" t="str">
        <f t="shared" si="58"/>
        <v>Corporate</v>
      </c>
      <c r="L954" t="s">
        <v>28</v>
      </c>
      <c r="M954" t="s">
        <v>17</v>
      </c>
      <c r="N954" s="5">
        <v>357.64298200000002</v>
      </c>
      <c r="O954" s="2">
        <v>35357.642981999998</v>
      </c>
      <c r="P954" t="str">
        <f t="shared" si="59"/>
        <v>2 puertas</v>
      </c>
      <c r="Q954" s="5">
        <f t="shared" si="60"/>
        <v>-35357.642981999998</v>
      </c>
    </row>
    <row r="955" spans="1:17" x14ac:dyDescent="0.35">
      <c r="A955" t="s">
        <v>994</v>
      </c>
      <c r="B955" t="s">
        <v>33</v>
      </c>
      <c r="C955" t="str">
        <f>IF(B955="Washington","WA",IF(B955="Arizona","AR",IF(B955="Nevada","NV",IF(B955="Cali","CA",IF(B955="California","CA",IF(B955="Oregon","0R",B955))))))</f>
        <v>0R</v>
      </c>
      <c r="D955" t="str">
        <f t="shared" si="57"/>
        <v>F</v>
      </c>
      <c r="E955" t="s">
        <v>20</v>
      </c>
      <c r="F955" t="s">
        <v>35</v>
      </c>
      <c r="G955" s="4">
        <v>1022180.5</v>
      </c>
      <c r="H955">
        <v>0</v>
      </c>
      <c r="I955">
        <v>134</v>
      </c>
      <c r="J955" s="2">
        <v>0</v>
      </c>
      <c r="K955" s="2" t="str">
        <f t="shared" si="58"/>
        <v xml:space="preserve">Personal </v>
      </c>
      <c r="L955" t="s">
        <v>16</v>
      </c>
      <c r="M955" t="s">
        <v>29</v>
      </c>
      <c r="N955" s="5">
        <v>643.20000000000005</v>
      </c>
      <c r="O955" s="2">
        <v>35643.199999999997</v>
      </c>
      <c r="P955" t="str">
        <f t="shared" si="59"/>
        <v>4 puertas</v>
      </c>
      <c r="Q955" s="5">
        <f t="shared" si="60"/>
        <v>-35643.199999999997</v>
      </c>
    </row>
    <row r="956" spans="1:17" x14ac:dyDescent="0.35">
      <c r="A956" t="s">
        <v>995</v>
      </c>
      <c r="B956" t="s">
        <v>48</v>
      </c>
      <c r="C956" t="str">
        <f>IF(B956="Washington","WA",IF(B956="Arizona","AR",IF(B956="Nevada","NV",IF(B956="Cali","CA",IF(B956="California","CA",IF(B956="Oregon","0R",B956))))))</f>
        <v>CA</v>
      </c>
      <c r="D956" t="str">
        <f t="shared" si="57"/>
        <v>M</v>
      </c>
      <c r="E956" t="s">
        <v>27</v>
      </c>
      <c r="F956" t="s">
        <v>31</v>
      </c>
      <c r="G956" s="4">
        <v>257827.1</v>
      </c>
      <c r="H956">
        <v>34946</v>
      </c>
      <c r="I956">
        <v>65</v>
      </c>
      <c r="J956" s="2">
        <v>0</v>
      </c>
      <c r="K956" s="2" t="str">
        <f t="shared" si="58"/>
        <v xml:space="preserve">Personal </v>
      </c>
      <c r="L956" t="s">
        <v>16</v>
      </c>
      <c r="M956" t="s">
        <v>24</v>
      </c>
      <c r="N956" s="5">
        <v>420.35698000000002</v>
      </c>
      <c r="O956" s="2">
        <v>35420.356979999997</v>
      </c>
      <c r="P956" t="str">
        <f t="shared" si="59"/>
        <v>2 puertas</v>
      </c>
      <c r="Q956" s="5">
        <f t="shared" si="60"/>
        <v>-35420.356979999997</v>
      </c>
    </row>
    <row r="957" spans="1:17" x14ac:dyDescent="0.35">
      <c r="A957" t="s">
        <v>996</v>
      </c>
      <c r="B957" t="s">
        <v>19</v>
      </c>
      <c r="C957" t="str">
        <f>IF(B957="Washington","WA",IF(B957="Arizona","AR",IF(B957="Nevada","NV",IF(B957="Cali","CA",IF(B957="California","CA",IF(B957="Oregon","0R",B957))))))</f>
        <v>AR</v>
      </c>
      <c r="D957" t="str">
        <f t="shared" si="57"/>
        <v>F</v>
      </c>
      <c r="E957" t="s">
        <v>20</v>
      </c>
      <c r="F957" t="s">
        <v>35</v>
      </c>
      <c r="G957" s="4">
        <v>624259.56999999995</v>
      </c>
      <c r="H957">
        <v>75680</v>
      </c>
      <c r="I957">
        <v>78</v>
      </c>
      <c r="J957" s="2">
        <v>0</v>
      </c>
      <c r="K957" s="2" t="str">
        <f t="shared" si="58"/>
        <v xml:space="preserve">Personal </v>
      </c>
      <c r="L957" t="s">
        <v>16</v>
      </c>
      <c r="M957" t="s">
        <v>17</v>
      </c>
      <c r="N957" s="5">
        <v>136.78772499999999</v>
      </c>
      <c r="O957" s="2">
        <v>35136.787725000002</v>
      </c>
      <c r="P957" t="str">
        <f t="shared" si="59"/>
        <v>2 puertas</v>
      </c>
      <c r="Q957" s="5">
        <f t="shared" si="60"/>
        <v>-35136.787725000002</v>
      </c>
    </row>
    <row r="958" spans="1:17" x14ac:dyDescent="0.35">
      <c r="A958" t="s">
        <v>997</v>
      </c>
      <c r="B958" t="s">
        <v>23</v>
      </c>
      <c r="C958" t="str">
        <f>IF(B958="Washington","WA",IF(B958="Arizona","AR",IF(B958="Nevada","NV",IF(B958="Cali","CA",IF(B958="California","CA",IF(B958="Oregon","0R",B958))))))</f>
        <v>NV</v>
      </c>
      <c r="D958" t="str">
        <f t="shared" si="57"/>
        <v>F</v>
      </c>
      <c r="E958" t="s">
        <v>20</v>
      </c>
      <c r="F958" t="s">
        <v>80</v>
      </c>
      <c r="G958" s="4">
        <v>522028.1</v>
      </c>
      <c r="H958">
        <v>0</v>
      </c>
      <c r="I958">
        <v>69</v>
      </c>
      <c r="J958" s="2">
        <v>0</v>
      </c>
      <c r="K958" s="2" t="str">
        <f t="shared" si="58"/>
        <v xml:space="preserve">Personal </v>
      </c>
      <c r="L958" t="s">
        <v>16</v>
      </c>
      <c r="M958" t="s">
        <v>17</v>
      </c>
      <c r="N958" s="5">
        <v>331.2</v>
      </c>
      <c r="O958" s="2">
        <v>35331.199999999997</v>
      </c>
      <c r="P958" t="str">
        <f t="shared" si="59"/>
        <v>2 puertas</v>
      </c>
      <c r="Q958" s="5">
        <f t="shared" si="60"/>
        <v>-35331.199999999997</v>
      </c>
    </row>
    <row r="959" spans="1:17" x14ac:dyDescent="0.35">
      <c r="A959" t="s">
        <v>998</v>
      </c>
      <c r="B959" t="s">
        <v>13</v>
      </c>
      <c r="C959" t="str">
        <f>IF(B959="Washington","WA",IF(B959="Arizona","AR",IF(B959="Nevada","NV",IF(B959="Cali","CA",IF(B959="California","CA",IF(B959="Oregon","0R",B959))))))</f>
        <v>WA</v>
      </c>
      <c r="D959" t="str">
        <f t="shared" si="57"/>
        <v>F</v>
      </c>
      <c r="E959" t="s">
        <v>20</v>
      </c>
      <c r="F959" t="s">
        <v>35</v>
      </c>
      <c r="G959" s="4">
        <v>313643.21000000002</v>
      </c>
      <c r="H959">
        <v>49532</v>
      </c>
      <c r="I959">
        <v>79</v>
      </c>
      <c r="J959" s="2">
        <v>36526</v>
      </c>
      <c r="K959" s="2" t="str">
        <f t="shared" si="58"/>
        <v xml:space="preserve">Personal </v>
      </c>
      <c r="L959" t="s">
        <v>16</v>
      </c>
      <c r="M959" t="s">
        <v>17</v>
      </c>
      <c r="N959" s="5">
        <v>220.186677</v>
      </c>
      <c r="O959" s="2">
        <v>35220.186676999998</v>
      </c>
      <c r="P959" t="str">
        <f t="shared" si="59"/>
        <v>2 puertas</v>
      </c>
      <c r="Q959" s="5">
        <f t="shared" si="60"/>
        <v>-35220.186676999998</v>
      </c>
    </row>
    <row r="960" spans="1:17" x14ac:dyDescent="0.35">
      <c r="A960" t="s">
        <v>999</v>
      </c>
      <c r="B960" t="s">
        <v>19</v>
      </c>
      <c r="C960" t="str">
        <f>IF(B960="Washington","WA",IF(B960="Arizona","AR",IF(B960="Nevada","NV",IF(B960="Cali","CA",IF(B960="California","CA",IF(B960="Oregon","0R",B960))))))</f>
        <v>AR</v>
      </c>
      <c r="D960" t="str">
        <f t="shared" si="57"/>
        <v>M</v>
      </c>
      <c r="E960" t="s">
        <v>27</v>
      </c>
      <c r="F960" t="s">
        <v>21</v>
      </c>
      <c r="G960" s="4">
        <v>452536.58</v>
      </c>
      <c r="H960">
        <v>10269</v>
      </c>
      <c r="I960">
        <v>65</v>
      </c>
      <c r="J960" s="2">
        <v>0</v>
      </c>
      <c r="K960" s="2" t="str">
        <f t="shared" si="58"/>
        <v xml:space="preserve">Personal </v>
      </c>
      <c r="L960" t="s">
        <v>16</v>
      </c>
      <c r="M960" t="s">
        <v>24</v>
      </c>
      <c r="N960" s="5">
        <v>170.798204</v>
      </c>
      <c r="O960" s="2">
        <v>35170.798203999999</v>
      </c>
      <c r="P960" t="str">
        <f t="shared" si="59"/>
        <v>2 puertas</v>
      </c>
      <c r="Q960" s="5">
        <f t="shared" si="60"/>
        <v>-35170.798203999999</v>
      </c>
    </row>
    <row r="961" spans="1:17" x14ac:dyDescent="0.35">
      <c r="A961" t="s">
        <v>1000</v>
      </c>
      <c r="B961" t="s">
        <v>48</v>
      </c>
      <c r="C961" t="str">
        <f>IF(B961="Washington","WA",IF(B961="Arizona","AR",IF(B961="Nevada","NV",IF(B961="Cali","CA",IF(B961="California","CA",IF(B961="Oregon","0R",B961))))))</f>
        <v>CA</v>
      </c>
      <c r="D961" t="str">
        <f t="shared" si="57"/>
        <v>M</v>
      </c>
      <c r="E961" t="s">
        <v>27</v>
      </c>
      <c r="F961" t="s">
        <v>35</v>
      </c>
      <c r="G961" s="4">
        <v>497035.73</v>
      </c>
      <c r="H961">
        <v>49714</v>
      </c>
      <c r="I961">
        <v>63</v>
      </c>
      <c r="J961" s="2">
        <v>36586</v>
      </c>
      <c r="K961" s="2" t="str">
        <f t="shared" si="58"/>
        <v xml:space="preserve">Personal </v>
      </c>
      <c r="L961" t="s">
        <v>16</v>
      </c>
      <c r="M961" t="s">
        <v>17</v>
      </c>
      <c r="N961" s="5">
        <v>266.16553499999998</v>
      </c>
      <c r="O961" s="2">
        <v>35266.165535</v>
      </c>
      <c r="P961" t="str">
        <f t="shared" si="59"/>
        <v>2 puertas</v>
      </c>
      <c r="Q961" s="5">
        <f t="shared" si="60"/>
        <v>-35266.165535</v>
      </c>
    </row>
    <row r="962" spans="1:17" x14ac:dyDescent="0.35">
      <c r="A962" t="s">
        <v>1001</v>
      </c>
      <c r="B962" t="s">
        <v>48</v>
      </c>
      <c r="C962" t="str">
        <f>IF(B962="Washington","WA",IF(B962="Arizona","AR",IF(B962="Nevada","NV",IF(B962="Cali","CA",IF(B962="California","CA",IF(B962="Oregon","0R",B962))))))</f>
        <v>CA</v>
      </c>
      <c r="D962" t="str">
        <f t="shared" si="57"/>
        <v>M</v>
      </c>
      <c r="E962" t="s">
        <v>27</v>
      </c>
      <c r="F962" t="s">
        <v>31</v>
      </c>
      <c r="G962" s="4">
        <v>1546778.9</v>
      </c>
      <c r="H962">
        <v>77517</v>
      </c>
      <c r="I962">
        <v>129</v>
      </c>
      <c r="J962" s="2">
        <v>0</v>
      </c>
      <c r="K962" s="2" t="str">
        <f t="shared" si="58"/>
        <v>Corporate</v>
      </c>
      <c r="L962" t="s">
        <v>28</v>
      </c>
      <c r="M962" t="s">
        <v>29</v>
      </c>
      <c r="N962" s="5">
        <v>98.921781999999993</v>
      </c>
      <c r="O962" s="2">
        <v>35098.921781999998</v>
      </c>
      <c r="P962" t="str">
        <f t="shared" si="59"/>
        <v>4 puertas</v>
      </c>
      <c r="Q962" s="5">
        <f t="shared" si="60"/>
        <v>-35098.921781999998</v>
      </c>
    </row>
    <row r="963" spans="1:17" x14ac:dyDescent="0.35">
      <c r="A963" t="s">
        <v>1002</v>
      </c>
      <c r="B963" t="s">
        <v>33</v>
      </c>
      <c r="C963" t="str">
        <f>IF(B963="Washington","WA",IF(B963="Arizona","AR",IF(B963="Nevada","NV",IF(B963="Cali","CA",IF(B963="California","CA",IF(B963="Oregon","0R",B963))))))</f>
        <v>0R</v>
      </c>
      <c r="D963" t="str">
        <f t="shared" ref="D963:D1026" si="61">IF(E963="female","F",IF(E963="Femal","F",IF(E963="Male","M",E963)))</f>
        <v>M</v>
      </c>
      <c r="E963" t="s">
        <v>27</v>
      </c>
      <c r="F963" t="s">
        <v>31</v>
      </c>
      <c r="G963" s="4">
        <v>583889.92000000004</v>
      </c>
      <c r="H963">
        <v>81082</v>
      </c>
      <c r="I963">
        <v>73</v>
      </c>
      <c r="J963" s="2">
        <v>0</v>
      </c>
      <c r="K963" s="2" t="str">
        <f t="shared" ref="K963:K1026" si="62">LEFT(L963,9)</f>
        <v xml:space="preserve">Personal </v>
      </c>
      <c r="L963" t="s">
        <v>16</v>
      </c>
      <c r="M963" t="s">
        <v>17</v>
      </c>
      <c r="N963" s="5">
        <v>281.29590300000001</v>
      </c>
      <c r="O963" s="2">
        <v>35281.295902999998</v>
      </c>
      <c r="P963" t="str">
        <f t="shared" ref="P963:P1026" si="63">IF(M963="SUV","4 puertas",IF(M963="Luxury SUV","4 puertas","2 puertas"))</f>
        <v>2 puertas</v>
      </c>
      <c r="Q963" s="5">
        <f t="shared" ref="Q963:Q1026" si="64">U965-O963</f>
        <v>-35281.295902999998</v>
      </c>
    </row>
    <row r="964" spans="1:17" x14ac:dyDescent="0.35">
      <c r="A964" t="s">
        <v>1003</v>
      </c>
      <c r="B964" t="s">
        <v>33</v>
      </c>
      <c r="C964" t="str">
        <f>IF(B964="Washington","WA",IF(B964="Arizona","AR",IF(B964="Nevada","NV",IF(B964="Cali","CA",IF(B964="California","CA",IF(B964="Oregon","0R",B964))))))</f>
        <v>0R</v>
      </c>
      <c r="D964" t="str">
        <f t="shared" si="61"/>
        <v>F</v>
      </c>
      <c r="E964" t="s">
        <v>20</v>
      </c>
      <c r="F964" t="s">
        <v>21</v>
      </c>
      <c r="G964" s="4">
        <v>1065688.2</v>
      </c>
      <c r="H964">
        <v>72540</v>
      </c>
      <c r="I964">
        <v>88</v>
      </c>
      <c r="J964" s="2">
        <v>0</v>
      </c>
      <c r="K964" s="2" t="str">
        <f t="shared" si="62"/>
        <v>Corporate</v>
      </c>
      <c r="L964" t="s">
        <v>28</v>
      </c>
      <c r="M964" t="s">
        <v>24</v>
      </c>
      <c r="N964" s="5">
        <v>631.74303899999995</v>
      </c>
      <c r="O964" s="2">
        <v>35631.743039000001</v>
      </c>
      <c r="P964" t="str">
        <f t="shared" si="63"/>
        <v>2 puertas</v>
      </c>
      <c r="Q964" s="5">
        <f t="shared" si="64"/>
        <v>-35631.743039000001</v>
      </c>
    </row>
    <row r="965" spans="1:17" x14ac:dyDescent="0.35">
      <c r="A965" t="s">
        <v>1004</v>
      </c>
      <c r="B965" t="s">
        <v>33</v>
      </c>
      <c r="C965" t="str">
        <f>IF(B965="Washington","WA",IF(B965="Arizona","AR",IF(B965="Nevada","NV",IF(B965="Cali","CA",IF(B965="California","CA",IF(B965="Oregon","0R",B965))))))</f>
        <v>0R</v>
      </c>
      <c r="D965" t="str">
        <f t="shared" si="61"/>
        <v>F</v>
      </c>
      <c r="E965" t="s">
        <v>20</v>
      </c>
      <c r="F965" t="s">
        <v>31</v>
      </c>
      <c r="G965" s="4">
        <v>228961.87</v>
      </c>
      <c r="H965">
        <v>0</v>
      </c>
      <c r="I965">
        <v>65</v>
      </c>
      <c r="J965" s="2">
        <v>0</v>
      </c>
      <c r="K965" s="2" t="str">
        <f t="shared" si="62"/>
        <v xml:space="preserve">Personal </v>
      </c>
      <c r="L965" t="s">
        <v>16</v>
      </c>
      <c r="M965" t="s">
        <v>17</v>
      </c>
      <c r="N965" s="5">
        <v>468</v>
      </c>
      <c r="O965" s="2">
        <v>35468</v>
      </c>
      <c r="P965" t="str">
        <f t="shared" si="63"/>
        <v>2 puertas</v>
      </c>
      <c r="Q965" s="5">
        <f t="shared" si="64"/>
        <v>-35468</v>
      </c>
    </row>
    <row r="966" spans="1:17" x14ac:dyDescent="0.35">
      <c r="A966" t="s">
        <v>1005</v>
      </c>
      <c r="B966" t="s">
        <v>48</v>
      </c>
      <c r="C966" t="str">
        <f>IF(B966="Washington","WA",IF(B966="Arizona","AR",IF(B966="Nevada","NV",IF(B966="Cali","CA",IF(B966="California","CA",IF(B966="Oregon","0R",B966))))))</f>
        <v>CA</v>
      </c>
      <c r="D966" t="str">
        <f t="shared" si="61"/>
        <v>M</v>
      </c>
      <c r="E966" t="s">
        <v>27</v>
      </c>
      <c r="F966" t="s">
        <v>31</v>
      </c>
      <c r="G966" s="4">
        <v>543980.42000000004</v>
      </c>
      <c r="H966">
        <v>61546</v>
      </c>
      <c r="I966">
        <v>68</v>
      </c>
      <c r="J966" s="2">
        <v>0</v>
      </c>
      <c r="K966" s="2" t="str">
        <f t="shared" si="62"/>
        <v>Corporate</v>
      </c>
      <c r="L966" t="s">
        <v>28</v>
      </c>
      <c r="M966" t="s">
        <v>24</v>
      </c>
      <c r="N966" s="5">
        <v>29.209520999999999</v>
      </c>
      <c r="O966" s="2">
        <v>35029.209520999997</v>
      </c>
      <c r="P966" t="str">
        <f t="shared" si="63"/>
        <v>2 puertas</v>
      </c>
      <c r="Q966" s="5">
        <f t="shared" si="64"/>
        <v>-35029.209520999997</v>
      </c>
    </row>
    <row r="967" spans="1:17" x14ac:dyDescent="0.35">
      <c r="A967" t="s">
        <v>1006</v>
      </c>
      <c r="B967" t="s">
        <v>48</v>
      </c>
      <c r="C967" t="str">
        <f>IF(B967="Washington","WA",IF(B967="Arizona","AR",IF(B967="Nevada","NV",IF(B967="Cali","CA",IF(B967="California","CA",IF(B967="Oregon","0R",B967))))))</f>
        <v>CA</v>
      </c>
      <c r="D967" t="str">
        <f t="shared" si="61"/>
        <v>F</v>
      </c>
      <c r="E967" t="s">
        <v>20</v>
      </c>
      <c r="F967" t="s">
        <v>15</v>
      </c>
      <c r="G967" s="4">
        <v>795615.01</v>
      </c>
      <c r="H967">
        <v>44818</v>
      </c>
      <c r="I967">
        <v>67</v>
      </c>
      <c r="J967" s="2">
        <v>36526</v>
      </c>
      <c r="K967" s="2" t="str">
        <f t="shared" si="62"/>
        <v xml:space="preserve">Personal </v>
      </c>
      <c r="L967" t="s">
        <v>16</v>
      </c>
      <c r="M967" t="s">
        <v>24</v>
      </c>
      <c r="N967" s="5">
        <v>136.88399899999999</v>
      </c>
      <c r="O967" s="2">
        <v>35136.883998999998</v>
      </c>
      <c r="P967" t="str">
        <f t="shared" si="63"/>
        <v>2 puertas</v>
      </c>
      <c r="Q967" s="5">
        <f t="shared" si="64"/>
        <v>-35136.883998999998</v>
      </c>
    </row>
    <row r="968" spans="1:17" x14ac:dyDescent="0.35">
      <c r="A968" t="s">
        <v>1007</v>
      </c>
      <c r="B968" t="s">
        <v>19</v>
      </c>
      <c r="C968" t="str">
        <f>IF(B968="Washington","WA",IF(B968="Arizona","AR",IF(B968="Nevada","NV",IF(B968="Cali","CA",IF(B968="California","CA",IF(B968="Oregon","0R",B968))))))</f>
        <v>AR</v>
      </c>
      <c r="D968" t="str">
        <f t="shared" si="61"/>
        <v>M</v>
      </c>
      <c r="E968" t="s">
        <v>27</v>
      </c>
      <c r="F968" t="s">
        <v>21</v>
      </c>
      <c r="G968" s="4">
        <v>445811.34</v>
      </c>
      <c r="H968">
        <v>17622</v>
      </c>
      <c r="I968">
        <v>65</v>
      </c>
      <c r="J968" s="2">
        <v>36526</v>
      </c>
      <c r="K968" s="2" t="str">
        <f t="shared" si="62"/>
        <v xml:space="preserve">Personal </v>
      </c>
      <c r="L968" t="s">
        <v>16</v>
      </c>
      <c r="M968" t="s">
        <v>17</v>
      </c>
      <c r="N968" s="5">
        <v>312</v>
      </c>
      <c r="O968" s="2">
        <v>35312</v>
      </c>
      <c r="P968" t="str">
        <f t="shared" si="63"/>
        <v>2 puertas</v>
      </c>
      <c r="Q968" s="5">
        <f t="shared" si="64"/>
        <v>-35312</v>
      </c>
    </row>
    <row r="969" spans="1:17" x14ac:dyDescent="0.35">
      <c r="A969" t="s">
        <v>1008</v>
      </c>
      <c r="B969" t="s">
        <v>33</v>
      </c>
      <c r="C969" t="str">
        <f>IF(B969="Washington","WA",IF(B969="Arizona","AR",IF(B969="Nevada","NV",IF(B969="Cali","CA",IF(B969="California","CA",IF(B969="Oregon","0R",B969))))))</f>
        <v>0R</v>
      </c>
      <c r="D969" t="str">
        <f t="shared" si="61"/>
        <v>F</v>
      </c>
      <c r="E969" t="s">
        <v>20</v>
      </c>
      <c r="F969" t="s">
        <v>35</v>
      </c>
      <c r="G969" s="4">
        <v>255505.15</v>
      </c>
      <c r="H969">
        <v>0</v>
      </c>
      <c r="I969">
        <v>72</v>
      </c>
      <c r="J969" s="2">
        <v>0</v>
      </c>
      <c r="K969" s="2" t="str">
        <f t="shared" si="62"/>
        <v xml:space="preserve">Personal </v>
      </c>
      <c r="L969" t="s">
        <v>16</v>
      </c>
      <c r="M969" t="s">
        <v>17</v>
      </c>
      <c r="N969" s="5">
        <v>518.4</v>
      </c>
      <c r="O969" s="2">
        <v>35518.400000000001</v>
      </c>
      <c r="P969" t="str">
        <f t="shared" si="63"/>
        <v>2 puertas</v>
      </c>
      <c r="Q969" s="5">
        <f t="shared" si="64"/>
        <v>-35518.400000000001</v>
      </c>
    </row>
    <row r="970" spans="1:17" x14ac:dyDescent="0.35">
      <c r="A970" t="s">
        <v>1009</v>
      </c>
      <c r="B970" t="s">
        <v>48</v>
      </c>
      <c r="C970" t="str">
        <f>IF(B970="Washington","WA",IF(B970="Arizona","AR",IF(B970="Nevada","NV",IF(B970="Cali","CA",IF(B970="California","CA",IF(B970="Oregon","0R",B970))))))</f>
        <v>CA</v>
      </c>
      <c r="D970" t="str">
        <f t="shared" si="61"/>
        <v>M</v>
      </c>
      <c r="E970" t="s">
        <v>27</v>
      </c>
      <c r="F970" t="s">
        <v>21</v>
      </c>
      <c r="G970" s="4">
        <v>330799.90000000002</v>
      </c>
      <c r="H970">
        <v>79797</v>
      </c>
      <c r="I970">
        <v>84</v>
      </c>
      <c r="J970" s="2">
        <v>0</v>
      </c>
      <c r="K970" s="2" t="str">
        <f t="shared" si="62"/>
        <v>Corporate</v>
      </c>
      <c r="L970" t="s">
        <v>28</v>
      </c>
      <c r="M970" t="s">
        <v>24</v>
      </c>
      <c r="N970" s="5">
        <v>31.755600999999999</v>
      </c>
      <c r="O970" s="2">
        <v>35031.755600999997</v>
      </c>
      <c r="P970" t="str">
        <f t="shared" si="63"/>
        <v>2 puertas</v>
      </c>
      <c r="Q970" s="5">
        <f t="shared" si="64"/>
        <v>-35031.755600999997</v>
      </c>
    </row>
    <row r="971" spans="1:17" x14ac:dyDescent="0.35">
      <c r="A971" t="s">
        <v>1010</v>
      </c>
      <c r="B971" t="s">
        <v>13</v>
      </c>
      <c r="C971" t="str">
        <f>IF(B971="Washington","WA",IF(B971="Arizona","AR",IF(B971="Nevada","NV",IF(B971="Cali","CA",IF(B971="California","CA",IF(B971="Oregon","0R",B971))))))</f>
        <v>WA</v>
      </c>
      <c r="D971" t="str">
        <f t="shared" si="61"/>
        <v>F</v>
      </c>
      <c r="E971" t="s">
        <v>20</v>
      </c>
      <c r="F971" t="s">
        <v>35</v>
      </c>
      <c r="G971" s="4">
        <v>845905.32</v>
      </c>
      <c r="H971">
        <v>92717</v>
      </c>
      <c r="I971">
        <v>70</v>
      </c>
      <c r="J971" s="2">
        <v>0</v>
      </c>
      <c r="K971" s="2" t="str">
        <f t="shared" si="62"/>
        <v xml:space="preserve">Personal </v>
      </c>
      <c r="L971" t="s">
        <v>16</v>
      </c>
      <c r="M971" t="s">
        <v>24</v>
      </c>
      <c r="N971" s="5">
        <v>224.27582000000001</v>
      </c>
      <c r="O971" s="2">
        <v>35224.275820000003</v>
      </c>
      <c r="P971" t="str">
        <f t="shared" si="63"/>
        <v>2 puertas</v>
      </c>
      <c r="Q971" s="5">
        <f t="shared" si="64"/>
        <v>-35224.275820000003</v>
      </c>
    </row>
    <row r="972" spans="1:17" x14ac:dyDescent="0.35">
      <c r="A972" t="s">
        <v>1011</v>
      </c>
      <c r="B972" t="s">
        <v>33</v>
      </c>
      <c r="C972" t="str">
        <f>IF(B972="Washington","WA",IF(B972="Arizona","AR",IF(B972="Nevada","NV",IF(B972="Cali","CA",IF(B972="California","CA",IF(B972="Oregon","0R",B972))))))</f>
        <v>0R</v>
      </c>
      <c r="D972" t="str">
        <f t="shared" si="61"/>
        <v>F</v>
      </c>
      <c r="E972" t="s">
        <v>20</v>
      </c>
      <c r="F972" t="s">
        <v>35</v>
      </c>
      <c r="G972" s="4">
        <v>1335012.0900000001</v>
      </c>
      <c r="H972">
        <v>28919</v>
      </c>
      <c r="I972">
        <v>173</v>
      </c>
      <c r="J972" s="2">
        <v>0</v>
      </c>
      <c r="K972" s="2" t="str">
        <f t="shared" si="62"/>
        <v xml:space="preserve">Personal </v>
      </c>
      <c r="L972" t="s">
        <v>16</v>
      </c>
      <c r="M972" t="s">
        <v>29</v>
      </c>
      <c r="N972" s="5">
        <v>830.4</v>
      </c>
      <c r="O972" s="2">
        <v>35830.400000000001</v>
      </c>
      <c r="P972" t="str">
        <f t="shared" si="63"/>
        <v>4 puertas</v>
      </c>
      <c r="Q972" s="5">
        <f t="shared" si="64"/>
        <v>-35830.400000000001</v>
      </c>
    </row>
    <row r="973" spans="1:17" x14ac:dyDescent="0.35">
      <c r="A973" t="s">
        <v>1012</v>
      </c>
      <c r="B973" t="s">
        <v>19</v>
      </c>
      <c r="C973" t="str">
        <f>IF(B973="Washington","WA",IF(B973="Arizona","AR",IF(B973="Nevada","NV",IF(B973="Cali","CA",IF(B973="California","CA",IF(B973="Oregon","0R",B973))))))</f>
        <v>AR</v>
      </c>
      <c r="D973" t="str">
        <f t="shared" si="61"/>
        <v>M</v>
      </c>
      <c r="E973" t="s">
        <v>27</v>
      </c>
      <c r="F973" t="s">
        <v>35</v>
      </c>
      <c r="G973" s="4">
        <v>493122.13</v>
      </c>
      <c r="H973">
        <v>0</v>
      </c>
      <c r="I973">
        <v>68</v>
      </c>
      <c r="J973" s="2">
        <v>0</v>
      </c>
      <c r="K973" s="2" t="str">
        <f t="shared" si="62"/>
        <v xml:space="preserve">Personal </v>
      </c>
      <c r="L973" t="s">
        <v>16</v>
      </c>
      <c r="M973" t="s">
        <v>17</v>
      </c>
      <c r="N973" s="5">
        <v>480.15901100000002</v>
      </c>
      <c r="O973" s="2">
        <v>35480.159011000003</v>
      </c>
      <c r="P973" t="str">
        <f t="shared" si="63"/>
        <v>2 puertas</v>
      </c>
      <c r="Q973" s="5">
        <f t="shared" si="64"/>
        <v>-35480.159011000003</v>
      </c>
    </row>
    <row r="974" spans="1:17" x14ac:dyDescent="0.35">
      <c r="A974" t="s">
        <v>1013</v>
      </c>
      <c r="B974" t="s">
        <v>23</v>
      </c>
      <c r="C974" t="str">
        <f>IF(B974="Washington","WA",IF(B974="Arizona","AR",IF(B974="Nevada","NV",IF(B974="Cali","CA",IF(B974="California","CA",IF(B974="Oregon","0R",B974))))))</f>
        <v>NV</v>
      </c>
      <c r="D974" t="str">
        <f t="shared" si="61"/>
        <v>M</v>
      </c>
      <c r="E974" t="s">
        <v>27</v>
      </c>
      <c r="F974" t="s">
        <v>21</v>
      </c>
      <c r="G974" s="4">
        <v>777683.52</v>
      </c>
      <c r="H974">
        <v>63568</v>
      </c>
      <c r="I974">
        <v>65</v>
      </c>
      <c r="J974" s="2">
        <v>0</v>
      </c>
      <c r="K974" s="2" t="str">
        <f t="shared" si="62"/>
        <v>Corporate</v>
      </c>
      <c r="L974" t="s">
        <v>28</v>
      </c>
      <c r="M974" t="s">
        <v>24</v>
      </c>
      <c r="N974" s="5">
        <v>390.792553</v>
      </c>
      <c r="O974" s="2">
        <v>35390.792552999999</v>
      </c>
      <c r="P974" t="str">
        <f t="shared" si="63"/>
        <v>2 puertas</v>
      </c>
      <c r="Q974" s="5">
        <f t="shared" si="64"/>
        <v>-35390.792552999999</v>
      </c>
    </row>
    <row r="975" spans="1:17" x14ac:dyDescent="0.35">
      <c r="A975" t="s">
        <v>1014</v>
      </c>
      <c r="B975" t="s">
        <v>23</v>
      </c>
      <c r="C975" t="str">
        <f>IF(B975="Washington","WA",IF(B975="Arizona","AR",IF(B975="Nevada","NV",IF(B975="Cali","CA",IF(B975="California","CA",IF(B975="Oregon","0R",B975))))))</f>
        <v>NV</v>
      </c>
      <c r="D975" t="str">
        <f t="shared" si="61"/>
        <v>F</v>
      </c>
      <c r="E975" t="s">
        <v>20</v>
      </c>
      <c r="F975" t="s">
        <v>35</v>
      </c>
      <c r="G975" s="4">
        <v>255367.22</v>
      </c>
      <c r="H975">
        <v>73935</v>
      </c>
      <c r="I975">
        <v>64</v>
      </c>
      <c r="J975" s="2">
        <v>36526</v>
      </c>
      <c r="K975" s="2" t="str">
        <f t="shared" si="62"/>
        <v>Corporate</v>
      </c>
      <c r="L975" t="s">
        <v>28</v>
      </c>
      <c r="M975" t="s">
        <v>17</v>
      </c>
      <c r="N975" s="5">
        <v>72.071195000000003</v>
      </c>
      <c r="O975" s="2">
        <v>35072.071194999997</v>
      </c>
      <c r="P975" t="str">
        <f t="shared" si="63"/>
        <v>2 puertas</v>
      </c>
      <c r="Q975" s="5">
        <f t="shared" si="64"/>
        <v>-35072.071194999997</v>
      </c>
    </row>
    <row r="976" spans="1:17" x14ac:dyDescent="0.35">
      <c r="A976" t="s">
        <v>1015</v>
      </c>
      <c r="B976" t="s">
        <v>19</v>
      </c>
      <c r="C976" t="str">
        <f>IF(B976="Washington","WA",IF(B976="Arizona","AR",IF(B976="Nevada","NV",IF(B976="Cali","CA",IF(B976="California","CA",IF(B976="Oregon","0R",B976))))))</f>
        <v>AR</v>
      </c>
      <c r="D976" t="str">
        <f t="shared" si="61"/>
        <v>F</v>
      </c>
      <c r="E976" t="s">
        <v>20</v>
      </c>
      <c r="F976" t="s">
        <v>31</v>
      </c>
      <c r="G976" s="4">
        <v>487646.97</v>
      </c>
      <c r="H976">
        <v>0</v>
      </c>
      <c r="I976">
        <v>66</v>
      </c>
      <c r="J976" s="2">
        <v>0</v>
      </c>
      <c r="K976" s="2" t="str">
        <f t="shared" si="62"/>
        <v>Corporate</v>
      </c>
      <c r="L976" t="s">
        <v>28</v>
      </c>
      <c r="M976" t="s">
        <v>24</v>
      </c>
      <c r="N976" s="5">
        <v>316.8</v>
      </c>
      <c r="O976" s="2">
        <v>35316.800000000003</v>
      </c>
      <c r="P976" t="str">
        <f t="shared" si="63"/>
        <v>2 puertas</v>
      </c>
      <c r="Q976" s="5">
        <f t="shared" si="64"/>
        <v>-35316.800000000003</v>
      </c>
    </row>
    <row r="977" spans="1:17" x14ac:dyDescent="0.35">
      <c r="A977" t="s">
        <v>1016</v>
      </c>
      <c r="B977" t="s">
        <v>33</v>
      </c>
      <c r="C977" t="str">
        <f>IF(B977="Washington","WA",IF(B977="Arizona","AR",IF(B977="Nevada","NV",IF(B977="Cali","CA",IF(B977="California","CA",IF(B977="Oregon","0R",B977))))))</f>
        <v>0R</v>
      </c>
      <c r="D977" t="str">
        <f t="shared" si="61"/>
        <v>F</v>
      </c>
      <c r="E977" t="s">
        <v>20</v>
      </c>
      <c r="F977" t="s">
        <v>21</v>
      </c>
      <c r="G977" s="4">
        <v>903430.58</v>
      </c>
      <c r="H977">
        <v>18846</v>
      </c>
      <c r="I977">
        <v>115</v>
      </c>
      <c r="J977" s="2">
        <v>0</v>
      </c>
      <c r="K977" s="2" t="str">
        <f t="shared" si="62"/>
        <v xml:space="preserve">Personal </v>
      </c>
      <c r="L977" t="s">
        <v>16</v>
      </c>
      <c r="M977" t="s">
        <v>29</v>
      </c>
      <c r="N977" s="5">
        <v>552</v>
      </c>
      <c r="O977" s="2">
        <v>35552</v>
      </c>
      <c r="P977" t="str">
        <f t="shared" si="63"/>
        <v>4 puertas</v>
      </c>
      <c r="Q977" s="5">
        <f t="shared" si="64"/>
        <v>-35552</v>
      </c>
    </row>
    <row r="978" spans="1:17" x14ac:dyDescent="0.35">
      <c r="A978" t="s">
        <v>1017</v>
      </c>
      <c r="B978" t="s">
        <v>19</v>
      </c>
      <c r="C978" t="str">
        <f>IF(B978="Washington","WA",IF(B978="Arizona","AR",IF(B978="Nevada","NV",IF(B978="Cali","CA",IF(B978="California","CA",IF(B978="Oregon","0R",B978))))))</f>
        <v>AR</v>
      </c>
      <c r="D978" t="str">
        <f t="shared" si="61"/>
        <v>F</v>
      </c>
      <c r="E978" t="s">
        <v>20</v>
      </c>
      <c r="F978" t="s">
        <v>31</v>
      </c>
      <c r="G978" s="4">
        <v>810591.08</v>
      </c>
      <c r="H978">
        <v>38893</v>
      </c>
      <c r="I978">
        <v>103</v>
      </c>
      <c r="J978" s="2">
        <v>0</v>
      </c>
      <c r="K978" s="2" t="str">
        <f t="shared" si="62"/>
        <v xml:space="preserve">Personal </v>
      </c>
      <c r="L978" t="s">
        <v>16</v>
      </c>
      <c r="M978" t="s">
        <v>29</v>
      </c>
      <c r="N978" s="5">
        <v>41.965252</v>
      </c>
      <c r="O978" s="2">
        <v>35041.965252000002</v>
      </c>
      <c r="P978" t="str">
        <f t="shared" si="63"/>
        <v>4 puertas</v>
      </c>
      <c r="Q978" s="5">
        <f t="shared" si="64"/>
        <v>-35041.965252000002</v>
      </c>
    </row>
    <row r="979" spans="1:17" x14ac:dyDescent="0.35">
      <c r="A979" t="s">
        <v>1018</v>
      </c>
      <c r="B979" t="s">
        <v>33</v>
      </c>
      <c r="C979" t="str">
        <f>IF(B979="Washington","WA",IF(B979="Arizona","AR",IF(B979="Nevada","NV",IF(B979="Cali","CA",IF(B979="California","CA",IF(B979="Oregon","0R",B979))))))</f>
        <v>0R</v>
      </c>
      <c r="D979" t="str">
        <f t="shared" si="61"/>
        <v>M</v>
      </c>
      <c r="E979" t="s">
        <v>27</v>
      </c>
      <c r="F979" t="s">
        <v>31</v>
      </c>
      <c r="G979" s="4">
        <v>561968.91</v>
      </c>
      <c r="H979">
        <v>0</v>
      </c>
      <c r="I979">
        <v>153</v>
      </c>
      <c r="J979" s="2">
        <v>0</v>
      </c>
      <c r="K979" s="2" t="str">
        <f>LEFT(L979,8)</f>
        <v xml:space="preserve">Special </v>
      </c>
      <c r="L979" t="s">
        <v>39</v>
      </c>
      <c r="M979" t="s">
        <v>29</v>
      </c>
      <c r="N979" s="5">
        <v>1027.000029</v>
      </c>
      <c r="O979" s="2">
        <v>36027.000029000003</v>
      </c>
      <c r="P979" t="str">
        <f t="shared" si="63"/>
        <v>4 puertas</v>
      </c>
      <c r="Q979" s="5">
        <f t="shared" si="64"/>
        <v>-36027.000029000003</v>
      </c>
    </row>
    <row r="980" spans="1:17" x14ac:dyDescent="0.35">
      <c r="A980" t="s">
        <v>1019</v>
      </c>
      <c r="B980" t="s">
        <v>48</v>
      </c>
      <c r="C980" t="str">
        <f>IF(B980="Washington","WA",IF(B980="Arizona","AR",IF(B980="Nevada","NV",IF(B980="Cali","CA",IF(B980="California","CA",IF(B980="Oregon","0R",B980))))))</f>
        <v>CA</v>
      </c>
      <c r="D980" t="str">
        <f t="shared" si="61"/>
        <v>M</v>
      </c>
      <c r="E980" t="s">
        <v>27</v>
      </c>
      <c r="F980" t="s">
        <v>21</v>
      </c>
      <c r="G980" s="4">
        <v>1572713.06</v>
      </c>
      <c r="H980">
        <v>84824</v>
      </c>
      <c r="I980">
        <v>196</v>
      </c>
      <c r="J980" s="2">
        <v>0</v>
      </c>
      <c r="K980" s="2" t="str">
        <f t="shared" si="62"/>
        <v>Corporate</v>
      </c>
      <c r="L980" t="s">
        <v>28</v>
      </c>
      <c r="M980" t="s">
        <v>29</v>
      </c>
      <c r="N980" s="5">
        <v>319.82074699999998</v>
      </c>
      <c r="O980" s="2">
        <v>35319.820746999998</v>
      </c>
      <c r="P980" t="str">
        <f t="shared" si="63"/>
        <v>4 puertas</v>
      </c>
      <c r="Q980" s="5">
        <f t="shared" si="64"/>
        <v>-35319.820746999998</v>
      </c>
    </row>
    <row r="981" spans="1:17" x14ac:dyDescent="0.35">
      <c r="A981" t="s">
        <v>1020</v>
      </c>
      <c r="B981" t="s">
        <v>48</v>
      </c>
      <c r="C981" t="str">
        <f>IF(B981="Washington","WA",IF(B981="Arizona","AR",IF(B981="Nevada","NV",IF(B981="Cali","CA",IF(B981="California","CA",IF(B981="Oregon","0R",B981))))))</f>
        <v>CA</v>
      </c>
      <c r="D981" t="str">
        <f t="shared" si="61"/>
        <v>F</v>
      </c>
      <c r="E981" t="s">
        <v>20</v>
      </c>
      <c r="F981" t="s">
        <v>31</v>
      </c>
      <c r="G981" s="4">
        <v>661801.64</v>
      </c>
      <c r="H981">
        <v>20068</v>
      </c>
      <c r="I981">
        <v>86</v>
      </c>
      <c r="J981" s="2">
        <v>0</v>
      </c>
      <c r="K981" s="2" t="str">
        <f t="shared" si="62"/>
        <v>Corporate</v>
      </c>
      <c r="L981" t="s">
        <v>28</v>
      </c>
      <c r="M981" t="s">
        <v>17</v>
      </c>
      <c r="N981" s="5">
        <v>411.01116200000001</v>
      </c>
      <c r="O981" s="2">
        <v>35411.011162000003</v>
      </c>
      <c r="P981" t="str">
        <f t="shared" si="63"/>
        <v>2 puertas</v>
      </c>
      <c r="Q981" s="5">
        <f t="shared" si="64"/>
        <v>-35411.011162000003</v>
      </c>
    </row>
    <row r="982" spans="1:17" x14ac:dyDescent="0.35">
      <c r="A982" t="s">
        <v>1021</v>
      </c>
      <c r="B982" t="s">
        <v>33</v>
      </c>
      <c r="C982" t="str">
        <f>IF(B982="Washington","WA",IF(B982="Arizona","AR",IF(B982="Nevada","NV",IF(B982="Cali","CA",IF(B982="California","CA",IF(B982="Oregon","0R",B982))))))</f>
        <v>0R</v>
      </c>
      <c r="D982" t="str">
        <f t="shared" si="61"/>
        <v>M</v>
      </c>
      <c r="E982" t="s">
        <v>27</v>
      </c>
      <c r="F982" t="s">
        <v>80</v>
      </c>
      <c r="G982" s="4">
        <v>467004.8</v>
      </c>
      <c r="H982">
        <v>0</v>
      </c>
      <c r="I982">
        <v>125</v>
      </c>
      <c r="J982" s="2">
        <v>0</v>
      </c>
      <c r="K982" s="2" t="str">
        <f t="shared" si="62"/>
        <v>Corporate</v>
      </c>
      <c r="L982" t="s">
        <v>28</v>
      </c>
      <c r="M982" t="s">
        <v>29</v>
      </c>
      <c r="N982" s="5">
        <v>600</v>
      </c>
      <c r="O982" s="2">
        <v>35600</v>
      </c>
      <c r="P982" t="str">
        <f t="shared" si="63"/>
        <v>4 puertas</v>
      </c>
      <c r="Q982" s="5">
        <f t="shared" si="64"/>
        <v>-35600</v>
      </c>
    </row>
    <row r="983" spans="1:17" x14ac:dyDescent="0.35">
      <c r="A983" t="s">
        <v>1022</v>
      </c>
      <c r="B983" t="s">
        <v>19</v>
      </c>
      <c r="C983" t="str">
        <f>IF(B983="Washington","WA",IF(B983="Arizona","AR",IF(B983="Nevada","NV",IF(B983="Cali","CA",IF(B983="California","CA",IF(B983="Oregon","0R",B983))))))</f>
        <v>AR</v>
      </c>
      <c r="D983" t="str">
        <f t="shared" si="61"/>
        <v>F</v>
      </c>
      <c r="E983" t="s">
        <v>20</v>
      </c>
      <c r="F983" t="s">
        <v>31</v>
      </c>
      <c r="G983" s="4">
        <v>1016936.98</v>
      </c>
      <c r="H983">
        <v>0</v>
      </c>
      <c r="I983">
        <v>135</v>
      </c>
      <c r="J983" s="2">
        <v>0</v>
      </c>
      <c r="K983" s="2" t="str">
        <f t="shared" si="62"/>
        <v xml:space="preserve">Personal </v>
      </c>
      <c r="L983" t="s">
        <v>16</v>
      </c>
      <c r="M983" t="s">
        <v>78</v>
      </c>
      <c r="N983" s="5">
        <v>648</v>
      </c>
      <c r="O983" s="2">
        <v>35648</v>
      </c>
      <c r="P983" t="str">
        <f t="shared" si="63"/>
        <v>2 puertas</v>
      </c>
      <c r="Q983" s="5">
        <f t="shared" si="64"/>
        <v>-35648</v>
      </c>
    </row>
    <row r="984" spans="1:17" x14ac:dyDescent="0.35">
      <c r="A984" t="s">
        <v>1023</v>
      </c>
      <c r="B984" t="s">
        <v>48</v>
      </c>
      <c r="C984" t="str">
        <f>IF(B984="Washington","WA",IF(B984="Arizona","AR",IF(B984="Nevada","NV",IF(B984="Cali","CA",IF(B984="California","CA",IF(B984="Oregon","0R",B984))))))</f>
        <v>CA</v>
      </c>
      <c r="D984" t="str">
        <f t="shared" si="61"/>
        <v>M</v>
      </c>
      <c r="E984" t="s">
        <v>27</v>
      </c>
      <c r="F984" t="s">
        <v>21</v>
      </c>
      <c r="G984" s="4">
        <v>832307.4</v>
      </c>
      <c r="H984">
        <v>97245</v>
      </c>
      <c r="I984">
        <v>70</v>
      </c>
      <c r="J984" s="2">
        <v>0</v>
      </c>
      <c r="K984" s="2" t="str">
        <f t="shared" si="62"/>
        <v xml:space="preserve">Personal </v>
      </c>
      <c r="L984" t="s">
        <v>16</v>
      </c>
      <c r="M984" t="s">
        <v>17</v>
      </c>
      <c r="N984" s="5">
        <v>4.1105850000000004</v>
      </c>
      <c r="O984" s="2">
        <v>35004.110585000002</v>
      </c>
      <c r="P984" t="str">
        <f t="shared" si="63"/>
        <v>2 puertas</v>
      </c>
      <c r="Q984" s="5">
        <f t="shared" si="64"/>
        <v>-35004.110585000002</v>
      </c>
    </row>
    <row r="985" spans="1:17" x14ac:dyDescent="0.35">
      <c r="A985" t="s">
        <v>1024</v>
      </c>
      <c r="B985" t="s">
        <v>48</v>
      </c>
      <c r="C985" t="str">
        <f>IF(B985="Washington","WA",IF(B985="Arizona","AR",IF(B985="Nevada","NV",IF(B985="Cali","CA",IF(B985="California","CA",IF(B985="Oregon","0R",B985))))))</f>
        <v>CA</v>
      </c>
      <c r="D985" t="str">
        <f t="shared" si="61"/>
        <v>F</v>
      </c>
      <c r="E985" t="s">
        <v>20</v>
      </c>
      <c r="F985" t="s">
        <v>35</v>
      </c>
      <c r="G985" s="4">
        <v>241776</v>
      </c>
      <c r="H985">
        <v>51808</v>
      </c>
      <c r="I985">
        <v>61</v>
      </c>
      <c r="J985" s="2">
        <v>36526</v>
      </c>
      <c r="K985" s="2" t="str">
        <f t="shared" si="62"/>
        <v xml:space="preserve">Personal </v>
      </c>
      <c r="L985" t="s">
        <v>16</v>
      </c>
      <c r="M985" t="s">
        <v>17</v>
      </c>
      <c r="N985" s="5">
        <v>351.14990399999999</v>
      </c>
      <c r="O985" s="2">
        <v>35351.149903999998</v>
      </c>
      <c r="P985" t="str">
        <f t="shared" si="63"/>
        <v>2 puertas</v>
      </c>
      <c r="Q985" s="5">
        <f t="shared" si="64"/>
        <v>-35351.149903999998</v>
      </c>
    </row>
    <row r="986" spans="1:17" x14ac:dyDescent="0.35">
      <c r="A986" t="s">
        <v>1025</v>
      </c>
      <c r="B986" t="s">
        <v>48</v>
      </c>
      <c r="C986" t="str">
        <f>IF(B986="Washington","WA",IF(B986="Arizona","AR",IF(B986="Nevada","NV",IF(B986="Cali","CA",IF(B986="California","CA",IF(B986="Oregon","0R",B986))))))</f>
        <v>CA</v>
      </c>
      <c r="D986" t="str">
        <f t="shared" si="61"/>
        <v>M</v>
      </c>
      <c r="E986" t="s">
        <v>27</v>
      </c>
      <c r="F986" t="s">
        <v>21</v>
      </c>
      <c r="G986" s="4">
        <v>804487.24</v>
      </c>
      <c r="H986">
        <v>71391</v>
      </c>
      <c r="I986">
        <v>67</v>
      </c>
      <c r="J986" s="2">
        <v>0</v>
      </c>
      <c r="K986" s="2" t="str">
        <f t="shared" si="62"/>
        <v xml:space="preserve">Personal </v>
      </c>
      <c r="L986" t="s">
        <v>16</v>
      </c>
      <c r="M986" t="s">
        <v>17</v>
      </c>
      <c r="N986" s="5">
        <v>284.00017200000002</v>
      </c>
      <c r="O986" s="2">
        <v>35284.000172</v>
      </c>
      <c r="P986" t="str">
        <f t="shared" si="63"/>
        <v>2 puertas</v>
      </c>
      <c r="Q986" s="5">
        <f t="shared" si="64"/>
        <v>-35284.000172</v>
      </c>
    </row>
    <row r="987" spans="1:17" x14ac:dyDescent="0.35">
      <c r="A987" t="s">
        <v>1026</v>
      </c>
      <c r="B987" t="s">
        <v>33</v>
      </c>
      <c r="C987" t="str">
        <f>IF(B987="Washington","WA",IF(B987="Arizona","AR",IF(B987="Nevada","NV",IF(B987="Cali","CA",IF(B987="California","CA",IF(B987="Oregon","0R",B987))))))</f>
        <v>0R</v>
      </c>
      <c r="D987" t="str">
        <f t="shared" si="61"/>
        <v>M</v>
      </c>
      <c r="E987" t="s">
        <v>27</v>
      </c>
      <c r="F987" t="s">
        <v>31</v>
      </c>
      <c r="G987" s="4">
        <v>532572.44999999995</v>
      </c>
      <c r="H987">
        <v>0</v>
      </c>
      <c r="I987">
        <v>73</v>
      </c>
      <c r="J987" s="2">
        <v>0</v>
      </c>
      <c r="K987" s="2" t="str">
        <f t="shared" si="62"/>
        <v xml:space="preserve">Personal </v>
      </c>
      <c r="L987" t="s">
        <v>16</v>
      </c>
      <c r="M987" t="s">
        <v>24</v>
      </c>
      <c r="N987" s="5">
        <v>496.47476699999999</v>
      </c>
      <c r="O987" s="2">
        <v>35496.474767</v>
      </c>
      <c r="P987" t="str">
        <f t="shared" si="63"/>
        <v>2 puertas</v>
      </c>
      <c r="Q987" s="5">
        <f t="shared" si="64"/>
        <v>-35496.474767</v>
      </c>
    </row>
    <row r="988" spans="1:17" x14ac:dyDescent="0.35">
      <c r="A988" t="s">
        <v>1027</v>
      </c>
      <c r="B988" t="s">
        <v>19</v>
      </c>
      <c r="C988" t="str">
        <f>IF(B988="Washington","WA",IF(B988="Arizona","AR",IF(B988="Nevada","NV",IF(B988="Cali","CA",IF(B988="California","CA",IF(B988="Oregon","0R",B988))))))</f>
        <v>AR</v>
      </c>
      <c r="D988" t="str">
        <f t="shared" si="61"/>
        <v>M</v>
      </c>
      <c r="E988" t="s">
        <v>27</v>
      </c>
      <c r="F988" t="s">
        <v>21</v>
      </c>
      <c r="G988" s="4">
        <v>694752.4</v>
      </c>
      <c r="H988">
        <v>0</v>
      </c>
      <c r="I988">
        <v>100</v>
      </c>
      <c r="J988" s="2">
        <v>0</v>
      </c>
      <c r="K988" s="2" t="str">
        <f t="shared" si="62"/>
        <v xml:space="preserve">Personal </v>
      </c>
      <c r="L988" t="s">
        <v>16</v>
      </c>
      <c r="M988" t="s">
        <v>29</v>
      </c>
      <c r="N988" s="5">
        <v>925.13714300000004</v>
      </c>
      <c r="O988" s="2">
        <v>35925.137143</v>
      </c>
      <c r="P988" t="str">
        <f t="shared" si="63"/>
        <v>4 puertas</v>
      </c>
      <c r="Q988" s="5">
        <f t="shared" si="64"/>
        <v>-35925.137143</v>
      </c>
    </row>
    <row r="989" spans="1:17" x14ac:dyDescent="0.35">
      <c r="A989" t="s">
        <v>1028</v>
      </c>
      <c r="B989" t="s">
        <v>33</v>
      </c>
      <c r="C989" t="str">
        <f>IF(B989="Washington","WA",IF(B989="Arizona","AR",IF(B989="Nevada","NV",IF(B989="Cali","CA",IF(B989="California","CA",IF(B989="Oregon","0R",B989))))))</f>
        <v>0R</v>
      </c>
      <c r="D989" t="str">
        <f t="shared" si="61"/>
        <v>F</v>
      </c>
      <c r="E989" t="s">
        <v>20</v>
      </c>
      <c r="F989" t="s">
        <v>35</v>
      </c>
      <c r="G989" s="4">
        <v>584741.52</v>
      </c>
      <c r="H989">
        <v>23496</v>
      </c>
      <c r="I989">
        <v>77</v>
      </c>
      <c r="J989" s="2">
        <v>0</v>
      </c>
      <c r="K989" s="2" t="str">
        <f>LEFT(L989,8)</f>
        <v xml:space="preserve">Special </v>
      </c>
      <c r="L989" t="s">
        <v>39</v>
      </c>
      <c r="M989" t="s">
        <v>17</v>
      </c>
      <c r="N989" s="5">
        <v>13.164097</v>
      </c>
      <c r="O989" s="2">
        <v>35013.164097000001</v>
      </c>
      <c r="P989" t="str">
        <f t="shared" si="63"/>
        <v>2 puertas</v>
      </c>
      <c r="Q989" s="5">
        <f t="shared" si="64"/>
        <v>-35013.164097000001</v>
      </c>
    </row>
    <row r="990" spans="1:17" x14ac:dyDescent="0.35">
      <c r="A990" t="s">
        <v>1029</v>
      </c>
      <c r="B990" t="s">
        <v>13</v>
      </c>
      <c r="C990" t="str">
        <f>IF(B990="Washington","WA",IF(B990="Arizona","AR",IF(B990="Nevada","NV",IF(B990="Cali","CA",IF(B990="California","CA",IF(B990="Oregon","0R",B990))))))</f>
        <v>WA</v>
      </c>
      <c r="D990" t="str">
        <f t="shared" si="61"/>
        <v>M</v>
      </c>
      <c r="E990" t="s">
        <v>27</v>
      </c>
      <c r="F990" t="s">
        <v>31</v>
      </c>
      <c r="G990" s="4"/>
      <c r="H990">
        <v>55561</v>
      </c>
      <c r="I990">
        <v>63</v>
      </c>
      <c r="J990" s="2">
        <v>0</v>
      </c>
      <c r="K990" s="2" t="str">
        <f t="shared" si="62"/>
        <v xml:space="preserve">Personal </v>
      </c>
      <c r="L990" t="s">
        <v>16</v>
      </c>
      <c r="M990" t="s">
        <v>17</v>
      </c>
      <c r="N990" s="5">
        <v>227.87207100000001</v>
      </c>
      <c r="O990" s="2">
        <v>35227.872070999998</v>
      </c>
      <c r="P990" t="str">
        <f t="shared" si="63"/>
        <v>2 puertas</v>
      </c>
      <c r="Q990" s="5">
        <f t="shared" si="64"/>
        <v>-35227.872070999998</v>
      </c>
    </row>
    <row r="991" spans="1:17" x14ac:dyDescent="0.35">
      <c r="A991" t="s">
        <v>1030</v>
      </c>
      <c r="B991" t="s">
        <v>23</v>
      </c>
      <c r="C991" t="str">
        <f>IF(B991="Washington","WA",IF(B991="Arizona","AR",IF(B991="Nevada","NV",IF(B991="Cali","CA",IF(B991="California","CA",IF(B991="Oregon","0R",B991))))))</f>
        <v>NV</v>
      </c>
      <c r="D991" t="str">
        <f t="shared" si="61"/>
        <v>F</v>
      </c>
      <c r="E991" t="s">
        <v>20</v>
      </c>
      <c r="F991" t="s">
        <v>35</v>
      </c>
      <c r="G991" s="4">
        <v>472478.61</v>
      </c>
      <c r="H991">
        <v>23986</v>
      </c>
      <c r="I991">
        <v>119</v>
      </c>
      <c r="J991" s="2">
        <v>0</v>
      </c>
      <c r="K991" s="2" t="str">
        <f t="shared" si="62"/>
        <v>Corporate</v>
      </c>
      <c r="L991" t="s">
        <v>28</v>
      </c>
      <c r="M991" t="s">
        <v>29</v>
      </c>
      <c r="N991" s="5">
        <v>463.335061</v>
      </c>
      <c r="O991" s="2">
        <v>35463.335060999998</v>
      </c>
      <c r="P991" t="str">
        <f t="shared" si="63"/>
        <v>4 puertas</v>
      </c>
      <c r="Q991" s="5">
        <f t="shared" si="64"/>
        <v>-35463.335060999998</v>
      </c>
    </row>
    <row r="992" spans="1:17" x14ac:dyDescent="0.35">
      <c r="A992" t="s">
        <v>1031</v>
      </c>
      <c r="B992" t="s">
        <v>19</v>
      </c>
      <c r="C992" t="str">
        <f>IF(B992="Washington","WA",IF(B992="Arizona","AR",IF(B992="Nevada","NV",IF(B992="Cali","CA",IF(B992="California","CA",IF(B992="Oregon","0R",B992))))))</f>
        <v>AR</v>
      </c>
      <c r="D992" t="str">
        <f t="shared" si="61"/>
        <v>F</v>
      </c>
      <c r="E992" t="s">
        <v>20</v>
      </c>
      <c r="F992" t="s">
        <v>15</v>
      </c>
      <c r="G992" s="4">
        <v>279022.8</v>
      </c>
      <c r="H992">
        <v>22974</v>
      </c>
      <c r="I992">
        <v>71</v>
      </c>
      <c r="J992" s="2">
        <v>0</v>
      </c>
      <c r="K992" s="2" t="str">
        <f t="shared" si="62"/>
        <v xml:space="preserve">Personal </v>
      </c>
      <c r="L992" t="s">
        <v>16</v>
      </c>
      <c r="M992" t="s">
        <v>17</v>
      </c>
      <c r="N992" s="5">
        <v>180.667969</v>
      </c>
      <c r="O992" s="2">
        <v>35180.667969000002</v>
      </c>
      <c r="P992" t="str">
        <f t="shared" si="63"/>
        <v>2 puertas</v>
      </c>
      <c r="Q992" s="5">
        <f t="shared" si="64"/>
        <v>-35180.667969000002</v>
      </c>
    </row>
    <row r="993" spans="1:17" x14ac:dyDescent="0.35">
      <c r="A993" t="s">
        <v>1032</v>
      </c>
      <c r="B993" t="s">
        <v>33</v>
      </c>
      <c r="C993" t="str">
        <f>IF(B993="Washington","WA",IF(B993="Arizona","AR",IF(B993="Nevada","NV",IF(B993="Cali","CA",IF(B993="California","CA",IF(B993="Oregon","0R",B993))))))</f>
        <v>0R</v>
      </c>
      <c r="D993" t="str">
        <f t="shared" si="61"/>
        <v>F</v>
      </c>
      <c r="E993" t="s">
        <v>20</v>
      </c>
      <c r="F993" t="s">
        <v>31</v>
      </c>
      <c r="G993" s="4">
        <v>2153133.2799999998</v>
      </c>
      <c r="H993">
        <v>0</v>
      </c>
      <c r="I993">
        <v>101</v>
      </c>
      <c r="J993" s="2">
        <v>0</v>
      </c>
      <c r="K993" s="2" t="str">
        <f t="shared" si="62"/>
        <v xml:space="preserve">Personal </v>
      </c>
      <c r="L993" t="s">
        <v>16</v>
      </c>
      <c r="M993" t="s">
        <v>17</v>
      </c>
      <c r="N993" s="5">
        <v>484.8</v>
      </c>
      <c r="O993" s="2">
        <v>35484.800000000003</v>
      </c>
      <c r="P993" t="str">
        <f t="shared" si="63"/>
        <v>2 puertas</v>
      </c>
      <c r="Q993" s="5">
        <f t="shared" si="64"/>
        <v>-35484.800000000003</v>
      </c>
    </row>
    <row r="994" spans="1:17" x14ac:dyDescent="0.35">
      <c r="A994" t="s">
        <v>1033</v>
      </c>
      <c r="B994" t="s">
        <v>19</v>
      </c>
      <c r="C994" t="str">
        <f>IF(B994="Washington","WA",IF(B994="Arizona","AR",IF(B994="Nevada","NV",IF(B994="Cali","CA",IF(B994="California","CA",IF(B994="Oregon","0R",B994))))))</f>
        <v>AR</v>
      </c>
      <c r="D994" t="str">
        <f t="shared" si="61"/>
        <v>M</v>
      </c>
      <c r="E994" t="s">
        <v>27</v>
      </c>
      <c r="F994" t="s">
        <v>21</v>
      </c>
      <c r="G994" s="4">
        <v>1262283.27</v>
      </c>
      <c r="H994">
        <v>61844</v>
      </c>
      <c r="I994">
        <v>106</v>
      </c>
      <c r="J994" s="2">
        <v>0</v>
      </c>
      <c r="K994" s="2" t="str">
        <f t="shared" si="62"/>
        <v xml:space="preserve">Personal </v>
      </c>
      <c r="L994" t="s">
        <v>16</v>
      </c>
      <c r="M994" t="s">
        <v>78</v>
      </c>
      <c r="N994" s="5">
        <v>508.8</v>
      </c>
      <c r="O994" s="2">
        <v>35508.800000000003</v>
      </c>
      <c r="P994" t="str">
        <f t="shared" si="63"/>
        <v>2 puertas</v>
      </c>
      <c r="Q994" s="5">
        <f t="shared" si="64"/>
        <v>-35508.800000000003</v>
      </c>
    </row>
    <row r="995" spans="1:17" x14ac:dyDescent="0.35">
      <c r="A995" t="s">
        <v>1034</v>
      </c>
      <c r="B995" t="s">
        <v>19</v>
      </c>
      <c r="C995" t="str">
        <f>IF(B995="Washington","WA",IF(B995="Arizona","AR",IF(B995="Nevada","NV",IF(B995="Cali","CA",IF(B995="California","CA",IF(B995="Oregon","0R",B995))))))</f>
        <v>AR</v>
      </c>
      <c r="D995" t="str">
        <f t="shared" si="61"/>
        <v>M</v>
      </c>
      <c r="E995" t="s">
        <v>27</v>
      </c>
      <c r="F995" t="s">
        <v>80</v>
      </c>
      <c r="G995" s="4">
        <v>2017196.15</v>
      </c>
      <c r="H995">
        <v>24804</v>
      </c>
      <c r="I995">
        <v>73</v>
      </c>
      <c r="J995" s="2">
        <v>0</v>
      </c>
      <c r="K995" s="2" t="str">
        <f t="shared" si="62"/>
        <v xml:space="preserve">Personal </v>
      </c>
      <c r="L995" t="s">
        <v>16</v>
      </c>
      <c r="M995" t="s">
        <v>24</v>
      </c>
      <c r="N995" s="5">
        <v>350.4</v>
      </c>
      <c r="O995" s="2">
        <v>35350.400000000001</v>
      </c>
      <c r="P995" t="str">
        <f t="shared" si="63"/>
        <v>2 puertas</v>
      </c>
      <c r="Q995" s="5">
        <f t="shared" si="64"/>
        <v>-35350.400000000001</v>
      </c>
    </row>
    <row r="996" spans="1:17" x14ac:dyDescent="0.35">
      <c r="A996" t="s">
        <v>1035</v>
      </c>
      <c r="B996" t="s">
        <v>48</v>
      </c>
      <c r="C996" t="str">
        <f>IF(B996="Washington","WA",IF(B996="Arizona","AR",IF(B996="Nevada","NV",IF(B996="Cali","CA",IF(B996="California","CA",IF(B996="Oregon","0R",B996))))))</f>
        <v>CA</v>
      </c>
      <c r="D996" t="str">
        <f t="shared" si="61"/>
        <v>F</v>
      </c>
      <c r="E996" t="s">
        <v>20</v>
      </c>
      <c r="F996" t="s">
        <v>21</v>
      </c>
      <c r="G996" s="4">
        <v>1646436.59</v>
      </c>
      <c r="H996">
        <v>27760</v>
      </c>
      <c r="I996">
        <v>104</v>
      </c>
      <c r="J996" s="2">
        <v>0</v>
      </c>
      <c r="K996" s="2" t="str">
        <f t="shared" si="62"/>
        <v xml:space="preserve">Personal </v>
      </c>
      <c r="L996" t="s">
        <v>16</v>
      </c>
      <c r="M996" t="s">
        <v>29</v>
      </c>
      <c r="N996" s="5">
        <v>302.76428299999998</v>
      </c>
      <c r="O996" s="2">
        <v>35302.764282999997</v>
      </c>
      <c r="P996" t="str">
        <f t="shared" si="63"/>
        <v>4 puertas</v>
      </c>
      <c r="Q996" s="5">
        <f t="shared" si="64"/>
        <v>-35302.764282999997</v>
      </c>
    </row>
    <row r="997" spans="1:17" x14ac:dyDescent="0.35">
      <c r="A997" t="s">
        <v>1036</v>
      </c>
      <c r="B997" t="s">
        <v>33</v>
      </c>
      <c r="C997" t="str">
        <f>IF(B997="Washington","WA",IF(B997="Arizona","AR",IF(B997="Nevada","NV",IF(B997="Cali","CA",IF(B997="California","CA",IF(B997="Oregon","0R",B997))))))</f>
        <v>0R</v>
      </c>
      <c r="D997" t="str">
        <f t="shared" si="61"/>
        <v>F</v>
      </c>
      <c r="E997" t="s">
        <v>20</v>
      </c>
      <c r="F997" t="s">
        <v>31</v>
      </c>
      <c r="G997" s="4">
        <v>559538.99</v>
      </c>
      <c r="H997">
        <v>74454</v>
      </c>
      <c r="I997">
        <v>71</v>
      </c>
      <c r="J997" s="2">
        <v>0</v>
      </c>
      <c r="K997" s="2" t="str">
        <f t="shared" si="62"/>
        <v xml:space="preserve">Personal </v>
      </c>
      <c r="L997" t="s">
        <v>16</v>
      </c>
      <c r="M997" t="s">
        <v>17</v>
      </c>
      <c r="N997" s="5">
        <v>340.8</v>
      </c>
      <c r="O997" s="2">
        <v>35340.800000000003</v>
      </c>
      <c r="P997" t="str">
        <f t="shared" si="63"/>
        <v>2 puertas</v>
      </c>
      <c r="Q997" s="5">
        <f t="shared" si="64"/>
        <v>-35340.800000000003</v>
      </c>
    </row>
    <row r="998" spans="1:17" x14ac:dyDescent="0.35">
      <c r="A998" t="s">
        <v>1037</v>
      </c>
      <c r="B998" t="s">
        <v>33</v>
      </c>
      <c r="C998" t="str">
        <f>IF(B998="Washington","WA",IF(B998="Arizona","AR",IF(B998="Nevada","NV",IF(B998="Cali","CA",IF(B998="California","CA",IF(B998="Oregon","0R",B998))))))</f>
        <v>0R</v>
      </c>
      <c r="D998" t="str">
        <f t="shared" si="61"/>
        <v>F</v>
      </c>
      <c r="E998" t="s">
        <v>20</v>
      </c>
      <c r="F998" t="s">
        <v>15</v>
      </c>
      <c r="G998" s="4">
        <v>417068.73</v>
      </c>
      <c r="H998">
        <v>29462</v>
      </c>
      <c r="I998">
        <v>107</v>
      </c>
      <c r="J998" s="2">
        <v>36526</v>
      </c>
      <c r="K998" s="2" t="str">
        <f t="shared" si="62"/>
        <v xml:space="preserve">Personal </v>
      </c>
      <c r="L998" t="s">
        <v>16</v>
      </c>
      <c r="M998" t="s">
        <v>29</v>
      </c>
      <c r="N998" s="5">
        <v>513.6</v>
      </c>
      <c r="O998" s="2">
        <v>35513.599999999999</v>
      </c>
      <c r="P998" t="str">
        <f t="shared" si="63"/>
        <v>4 puertas</v>
      </c>
      <c r="Q998" s="5">
        <f t="shared" si="64"/>
        <v>-35513.599999999999</v>
      </c>
    </row>
    <row r="999" spans="1:17" x14ac:dyDescent="0.35">
      <c r="A999" t="s">
        <v>1038</v>
      </c>
      <c r="B999" t="s">
        <v>19</v>
      </c>
      <c r="C999" t="str">
        <f>IF(B999="Washington","WA",IF(B999="Arizona","AR",IF(B999="Nevada","NV",IF(B999="Cali","CA",IF(B999="California","CA",IF(B999="Oregon","0R",B999))))))</f>
        <v>AR</v>
      </c>
      <c r="D999" t="str">
        <f t="shared" si="61"/>
        <v>F</v>
      </c>
      <c r="E999" t="s">
        <v>20</v>
      </c>
      <c r="F999" t="s">
        <v>35</v>
      </c>
      <c r="G999" s="4">
        <v>266544.71000000002</v>
      </c>
      <c r="H999">
        <v>52266</v>
      </c>
      <c r="I999">
        <v>68</v>
      </c>
      <c r="J999" s="2">
        <v>0</v>
      </c>
      <c r="K999" s="2" t="str">
        <f t="shared" si="62"/>
        <v>Corporate</v>
      </c>
      <c r="L999" t="s">
        <v>28</v>
      </c>
      <c r="M999" t="s">
        <v>24</v>
      </c>
      <c r="N999" s="5">
        <v>141.92283900000001</v>
      </c>
      <c r="O999" s="2">
        <v>35141.922838999999</v>
      </c>
      <c r="P999" t="str">
        <f t="shared" si="63"/>
        <v>2 puertas</v>
      </c>
      <c r="Q999" s="5">
        <f t="shared" si="64"/>
        <v>-35141.922838999999</v>
      </c>
    </row>
    <row r="1000" spans="1:17" x14ac:dyDescent="0.35">
      <c r="A1000" t="s">
        <v>1039</v>
      </c>
      <c r="B1000" t="s">
        <v>33</v>
      </c>
      <c r="C1000" t="str">
        <f>IF(B1000="Washington","WA",IF(B1000="Arizona","AR",IF(B1000="Nevada","NV",IF(B1000="Cali","CA",IF(B1000="California","CA",IF(B1000="Oregon","0R",B1000))))))</f>
        <v>0R</v>
      </c>
      <c r="D1000" t="str">
        <f t="shared" si="61"/>
        <v>M</v>
      </c>
      <c r="E1000" t="s">
        <v>27</v>
      </c>
      <c r="F1000" t="s">
        <v>21</v>
      </c>
      <c r="G1000" s="4">
        <v>709891.41</v>
      </c>
      <c r="H1000">
        <v>0</v>
      </c>
      <c r="I1000">
        <v>70</v>
      </c>
      <c r="J1000" s="2">
        <v>0</v>
      </c>
      <c r="K1000" s="2" t="str">
        <f t="shared" si="62"/>
        <v xml:space="preserve">Personal </v>
      </c>
      <c r="L1000" t="s">
        <v>16</v>
      </c>
      <c r="M1000" t="s">
        <v>24</v>
      </c>
      <c r="N1000" s="5">
        <v>349.78304600000001</v>
      </c>
      <c r="O1000" s="2">
        <v>35349.783045999997</v>
      </c>
      <c r="P1000" t="str">
        <f t="shared" si="63"/>
        <v>2 puertas</v>
      </c>
      <c r="Q1000" s="5">
        <f t="shared" si="64"/>
        <v>-35349.783045999997</v>
      </c>
    </row>
    <row r="1001" spans="1:17" x14ac:dyDescent="0.35">
      <c r="A1001" t="s">
        <v>1040</v>
      </c>
      <c r="B1001" t="s">
        <v>48</v>
      </c>
      <c r="C1001" t="str">
        <f>IF(B1001="Washington","WA",IF(B1001="Arizona","AR",IF(B1001="Nevada","NV",IF(B1001="Cali","CA",IF(B1001="California","CA",IF(B1001="Oregon","0R",B1001))))))</f>
        <v>CA</v>
      </c>
      <c r="D1001" t="str">
        <f t="shared" si="61"/>
        <v>M</v>
      </c>
      <c r="E1001" t="s">
        <v>27</v>
      </c>
      <c r="F1001" t="s">
        <v>80</v>
      </c>
      <c r="G1001" s="4">
        <v>397134.51</v>
      </c>
      <c r="H1001">
        <v>23599</v>
      </c>
      <c r="I1001">
        <v>103</v>
      </c>
      <c r="J1001" s="2">
        <v>0</v>
      </c>
      <c r="K1001" s="2" t="str">
        <f t="shared" si="62"/>
        <v>Corporate</v>
      </c>
      <c r="L1001" t="s">
        <v>28</v>
      </c>
      <c r="M1001" t="s">
        <v>29</v>
      </c>
      <c r="N1001" s="5">
        <v>494.4</v>
      </c>
      <c r="O1001" s="2">
        <v>35494.400000000001</v>
      </c>
      <c r="P1001" t="str">
        <f t="shared" si="63"/>
        <v>4 puertas</v>
      </c>
      <c r="Q1001" s="5">
        <f t="shared" si="64"/>
        <v>-35494.400000000001</v>
      </c>
    </row>
    <row r="1002" spans="1:17" x14ac:dyDescent="0.35">
      <c r="A1002" t="s">
        <v>1041</v>
      </c>
      <c r="B1002" t="s">
        <v>33</v>
      </c>
      <c r="C1002" t="str">
        <f>IF(B1002="Washington","WA",IF(B1002="Arizona","AR",IF(B1002="Nevada","NV",IF(B1002="Cali","CA",IF(B1002="California","CA",IF(B1002="Oregon","0R",B1002))))))</f>
        <v>0R</v>
      </c>
      <c r="D1002" t="str">
        <f t="shared" si="61"/>
        <v>M</v>
      </c>
      <c r="E1002" t="s">
        <v>27</v>
      </c>
      <c r="F1002" t="s">
        <v>21</v>
      </c>
      <c r="G1002" s="4">
        <v>552821.28</v>
      </c>
      <c r="H1002">
        <v>36088</v>
      </c>
      <c r="I1002">
        <v>72</v>
      </c>
      <c r="J1002" s="2">
        <v>0</v>
      </c>
      <c r="K1002" s="2" t="str">
        <f t="shared" si="62"/>
        <v xml:space="preserve">Personal </v>
      </c>
      <c r="L1002" t="s">
        <v>16</v>
      </c>
      <c r="M1002" t="s">
        <v>17</v>
      </c>
      <c r="N1002" s="5">
        <v>345.6</v>
      </c>
      <c r="O1002" s="2">
        <v>35345.599999999999</v>
      </c>
      <c r="P1002" t="str">
        <f t="shared" si="63"/>
        <v>2 puertas</v>
      </c>
      <c r="Q1002" s="5">
        <f t="shared" si="64"/>
        <v>-35345.599999999999</v>
      </c>
    </row>
    <row r="1003" spans="1:17" x14ac:dyDescent="0.35">
      <c r="A1003" t="s">
        <v>1042</v>
      </c>
      <c r="B1003" t="s">
        <v>48</v>
      </c>
      <c r="C1003" t="str">
        <f>IF(B1003="Washington","WA",IF(B1003="Arizona","AR",IF(B1003="Nevada","NV",IF(B1003="Cali","CA",IF(B1003="California","CA",IF(B1003="Oregon","0R",B1003))))))</f>
        <v>CA</v>
      </c>
      <c r="D1003" t="str">
        <f t="shared" si="61"/>
        <v>F</v>
      </c>
      <c r="E1003" t="s">
        <v>20</v>
      </c>
      <c r="F1003" t="s">
        <v>31</v>
      </c>
      <c r="G1003" s="4">
        <v>833899.58</v>
      </c>
      <c r="H1003">
        <v>70534</v>
      </c>
      <c r="I1003">
        <v>104</v>
      </c>
      <c r="J1003" s="2">
        <v>0</v>
      </c>
      <c r="K1003" s="2" t="str">
        <f t="shared" si="62"/>
        <v xml:space="preserve">Personal </v>
      </c>
      <c r="L1003" t="s">
        <v>16</v>
      </c>
      <c r="M1003" t="s">
        <v>17</v>
      </c>
      <c r="N1003" s="5">
        <v>54.065537999999997</v>
      </c>
      <c r="O1003" s="2">
        <v>35054.065538000003</v>
      </c>
      <c r="P1003" t="str">
        <f t="shared" si="63"/>
        <v>2 puertas</v>
      </c>
      <c r="Q1003" s="5">
        <f t="shared" si="64"/>
        <v>-35054.065538000003</v>
      </c>
    </row>
    <row r="1004" spans="1:17" x14ac:dyDescent="0.35">
      <c r="A1004" t="s">
        <v>1043</v>
      </c>
      <c r="B1004" t="s">
        <v>33</v>
      </c>
      <c r="C1004" t="str">
        <f>IF(B1004="Washington","WA",IF(B1004="Arizona","AR",IF(B1004="Nevada","NV",IF(B1004="Cali","CA",IF(B1004="California","CA",IF(B1004="Oregon","0R",B1004))))))</f>
        <v>0R</v>
      </c>
      <c r="D1004" t="str">
        <f t="shared" si="61"/>
        <v>M</v>
      </c>
      <c r="E1004" t="s">
        <v>27</v>
      </c>
      <c r="F1004" t="s">
        <v>35</v>
      </c>
      <c r="G1004" s="4">
        <v>3844585.59</v>
      </c>
      <c r="H1004">
        <v>27398</v>
      </c>
      <c r="I1004">
        <v>125</v>
      </c>
      <c r="J1004" s="2">
        <v>36526</v>
      </c>
      <c r="K1004" s="2" t="str">
        <f t="shared" si="62"/>
        <v xml:space="preserve">Personal </v>
      </c>
      <c r="L1004" t="s">
        <v>16</v>
      </c>
      <c r="M1004" t="s">
        <v>29</v>
      </c>
      <c r="N1004" s="5">
        <v>600</v>
      </c>
      <c r="O1004" s="2">
        <v>35600</v>
      </c>
      <c r="P1004" t="str">
        <f t="shared" si="63"/>
        <v>4 puertas</v>
      </c>
      <c r="Q1004" s="5">
        <f t="shared" si="64"/>
        <v>-35600</v>
      </c>
    </row>
    <row r="1005" spans="1:17" x14ac:dyDescent="0.35">
      <c r="A1005" t="s">
        <v>1044</v>
      </c>
      <c r="B1005" t="s">
        <v>23</v>
      </c>
      <c r="C1005" t="str">
        <f>IF(B1005="Washington","WA",IF(B1005="Arizona","AR",IF(B1005="Nevada","NV",IF(B1005="Cali","CA",IF(B1005="California","CA",IF(B1005="Oregon","0R",B1005))))))</f>
        <v>NV</v>
      </c>
      <c r="D1005" t="str">
        <f t="shared" si="61"/>
        <v>M</v>
      </c>
      <c r="E1005" t="s">
        <v>27</v>
      </c>
      <c r="F1005" t="s">
        <v>21</v>
      </c>
      <c r="G1005" s="4">
        <v>544855.52</v>
      </c>
      <c r="H1005">
        <v>85296</v>
      </c>
      <c r="I1005">
        <v>68</v>
      </c>
      <c r="J1005" s="2">
        <v>0</v>
      </c>
      <c r="K1005" s="2" t="str">
        <f t="shared" si="62"/>
        <v xml:space="preserve">Personal </v>
      </c>
      <c r="L1005" t="s">
        <v>16</v>
      </c>
      <c r="M1005" t="s">
        <v>17</v>
      </c>
      <c r="N1005" s="5">
        <v>342.51513599999998</v>
      </c>
      <c r="O1005" s="2">
        <v>35342.515136000002</v>
      </c>
      <c r="P1005" t="str">
        <f t="shared" si="63"/>
        <v>2 puertas</v>
      </c>
      <c r="Q1005" s="5">
        <f t="shared" si="64"/>
        <v>-35342.515136000002</v>
      </c>
    </row>
    <row r="1006" spans="1:17" x14ac:dyDescent="0.35">
      <c r="A1006" t="s">
        <v>1045</v>
      </c>
      <c r="B1006" t="s">
        <v>19</v>
      </c>
      <c r="C1006" t="str">
        <f>IF(B1006="Washington","WA",IF(B1006="Arizona","AR",IF(B1006="Nevada","NV",IF(B1006="Cali","CA",IF(B1006="California","CA",IF(B1006="Oregon","0R",B1006))))))</f>
        <v>AR</v>
      </c>
      <c r="D1006" t="str">
        <f t="shared" si="61"/>
        <v>M</v>
      </c>
      <c r="E1006" t="s">
        <v>27</v>
      </c>
      <c r="F1006" t="s">
        <v>31</v>
      </c>
      <c r="G1006" s="4">
        <v>1080806.6000000001</v>
      </c>
      <c r="H1006">
        <v>31063</v>
      </c>
      <c r="I1006">
        <v>92</v>
      </c>
      <c r="J1006" s="2">
        <v>0</v>
      </c>
      <c r="K1006" s="2" t="str">
        <f t="shared" si="62"/>
        <v xml:space="preserve">Personal </v>
      </c>
      <c r="L1006" t="s">
        <v>16</v>
      </c>
      <c r="M1006" t="s">
        <v>17</v>
      </c>
      <c r="N1006" s="5">
        <v>441.6</v>
      </c>
      <c r="O1006" s="2">
        <v>35441.599999999999</v>
      </c>
      <c r="P1006" t="str">
        <f t="shared" si="63"/>
        <v>2 puertas</v>
      </c>
      <c r="Q1006" s="5">
        <f t="shared" si="64"/>
        <v>-35441.599999999999</v>
      </c>
    </row>
    <row r="1007" spans="1:17" x14ac:dyDescent="0.35">
      <c r="A1007" t="s">
        <v>1046</v>
      </c>
      <c r="B1007" t="s">
        <v>48</v>
      </c>
      <c r="C1007" t="str">
        <f>IF(B1007="Washington","WA",IF(B1007="Arizona","AR",IF(B1007="Nevada","NV",IF(B1007="Cali","CA",IF(B1007="California","CA",IF(B1007="Oregon","0R",B1007))))))</f>
        <v>CA</v>
      </c>
      <c r="D1007" t="str">
        <f t="shared" si="61"/>
        <v>M</v>
      </c>
      <c r="E1007" t="s">
        <v>27</v>
      </c>
      <c r="F1007" t="s">
        <v>21</v>
      </c>
      <c r="G1007" s="4">
        <v>618509.65</v>
      </c>
      <c r="H1007">
        <v>0</v>
      </c>
      <c r="I1007">
        <v>92</v>
      </c>
      <c r="J1007" s="2">
        <v>0</v>
      </c>
      <c r="K1007" s="2" t="str">
        <f t="shared" si="62"/>
        <v xml:space="preserve">Personal </v>
      </c>
      <c r="L1007" t="s">
        <v>16</v>
      </c>
      <c r="M1007" t="s">
        <v>24</v>
      </c>
      <c r="N1007" s="5">
        <v>1027.1772550000001</v>
      </c>
      <c r="O1007" s="2">
        <v>36027.177255000002</v>
      </c>
      <c r="P1007" t="str">
        <f t="shared" si="63"/>
        <v>2 puertas</v>
      </c>
      <c r="Q1007" s="5">
        <f t="shared" si="64"/>
        <v>-36027.177255000002</v>
      </c>
    </row>
    <row r="1008" spans="1:17" x14ac:dyDescent="0.35">
      <c r="A1008" t="s">
        <v>1047</v>
      </c>
      <c r="B1008" t="s">
        <v>23</v>
      </c>
      <c r="C1008" t="str">
        <f>IF(B1008="Washington","WA",IF(B1008="Arizona","AR",IF(B1008="Nevada","NV",IF(B1008="Cali","CA",IF(B1008="California","CA",IF(B1008="Oregon","0R",B1008))))))</f>
        <v>NV</v>
      </c>
      <c r="D1008" t="str">
        <f t="shared" si="61"/>
        <v>M</v>
      </c>
      <c r="E1008" t="s">
        <v>27</v>
      </c>
      <c r="F1008" t="s">
        <v>31</v>
      </c>
      <c r="G1008" s="4">
        <v>320822.59000000003</v>
      </c>
      <c r="H1008">
        <v>52367</v>
      </c>
      <c r="I1008">
        <v>81</v>
      </c>
      <c r="J1008" s="2">
        <v>0</v>
      </c>
      <c r="K1008" s="2" t="str">
        <f t="shared" si="62"/>
        <v xml:space="preserve">Personal </v>
      </c>
      <c r="L1008" t="s">
        <v>16</v>
      </c>
      <c r="M1008" t="s">
        <v>17</v>
      </c>
      <c r="N1008" s="5">
        <v>275.98997800000001</v>
      </c>
      <c r="O1008" s="2">
        <v>35275.989977999998</v>
      </c>
      <c r="P1008" t="str">
        <f t="shared" si="63"/>
        <v>2 puertas</v>
      </c>
      <c r="Q1008" s="5">
        <f t="shared" si="64"/>
        <v>-35275.989977999998</v>
      </c>
    </row>
    <row r="1009" spans="1:17" x14ac:dyDescent="0.35">
      <c r="A1009" t="s">
        <v>1048</v>
      </c>
      <c r="B1009" t="s">
        <v>19</v>
      </c>
      <c r="C1009" t="str">
        <f>IF(B1009="Washington","WA",IF(B1009="Arizona","AR",IF(B1009="Nevada","NV",IF(B1009="Cali","CA",IF(B1009="California","CA",IF(B1009="Oregon","0R",B1009))))))</f>
        <v>AR</v>
      </c>
      <c r="D1009" t="str">
        <f t="shared" si="61"/>
        <v>M</v>
      </c>
      <c r="E1009" t="s">
        <v>27</v>
      </c>
      <c r="F1009" t="s">
        <v>35</v>
      </c>
      <c r="G1009" s="4">
        <v>548010.41</v>
      </c>
      <c r="H1009">
        <v>58651</v>
      </c>
      <c r="I1009">
        <v>71</v>
      </c>
      <c r="J1009" s="2">
        <v>0</v>
      </c>
      <c r="K1009" s="2" t="str">
        <f t="shared" si="62"/>
        <v xml:space="preserve">Personal </v>
      </c>
      <c r="L1009" t="s">
        <v>16</v>
      </c>
      <c r="M1009" t="s">
        <v>17</v>
      </c>
      <c r="N1009" s="5">
        <v>472.59968300000003</v>
      </c>
      <c r="O1009" s="2">
        <v>35472.599683</v>
      </c>
      <c r="P1009" t="str">
        <f t="shared" si="63"/>
        <v>2 puertas</v>
      </c>
      <c r="Q1009" s="5">
        <f t="shared" si="64"/>
        <v>-35472.599683</v>
      </c>
    </row>
    <row r="1010" spans="1:17" x14ac:dyDescent="0.35">
      <c r="A1010" t="s">
        <v>1049</v>
      </c>
      <c r="B1010" t="s">
        <v>23</v>
      </c>
      <c r="C1010" t="str">
        <f>IF(B1010="Washington","WA",IF(B1010="Arizona","AR",IF(B1010="Nevada","NV",IF(B1010="Cali","CA",IF(B1010="California","CA",IF(B1010="Oregon","0R",B1010))))))</f>
        <v>NV</v>
      </c>
      <c r="D1010" t="str">
        <f t="shared" si="61"/>
        <v>F</v>
      </c>
      <c r="E1010" t="s">
        <v>20</v>
      </c>
      <c r="F1010" t="s">
        <v>35</v>
      </c>
      <c r="G1010" s="4">
        <v>2298615.39</v>
      </c>
      <c r="H1010">
        <v>84831</v>
      </c>
      <c r="I1010">
        <v>192</v>
      </c>
      <c r="J1010" s="2">
        <v>0</v>
      </c>
      <c r="K1010" s="2" t="str">
        <f>LEFT(L1010,8)</f>
        <v xml:space="preserve">Special </v>
      </c>
      <c r="L1010" t="s">
        <v>39</v>
      </c>
      <c r="M1010" t="s">
        <v>78</v>
      </c>
      <c r="N1010" s="5">
        <v>1336.9317160000001</v>
      </c>
      <c r="O1010" s="2">
        <v>36336.931715999999</v>
      </c>
      <c r="P1010" t="str">
        <f t="shared" si="63"/>
        <v>2 puertas</v>
      </c>
      <c r="Q1010" s="5">
        <f t="shared" si="64"/>
        <v>-36336.931715999999</v>
      </c>
    </row>
    <row r="1011" spans="1:17" x14ac:dyDescent="0.35">
      <c r="A1011" t="s">
        <v>1050</v>
      </c>
      <c r="B1011" t="s">
        <v>33</v>
      </c>
      <c r="C1011" t="str">
        <f>IF(B1011="Washington","WA",IF(B1011="Arizona","AR",IF(B1011="Nevada","NV",IF(B1011="Cali","CA",IF(B1011="California","CA",IF(B1011="Oregon","0R",B1011))))))</f>
        <v>0R</v>
      </c>
      <c r="D1011" t="str">
        <f t="shared" si="61"/>
        <v>M</v>
      </c>
      <c r="E1011" t="s">
        <v>27</v>
      </c>
      <c r="F1011" t="s">
        <v>21</v>
      </c>
      <c r="G1011" s="4">
        <v>1310792.5900000001</v>
      </c>
      <c r="H1011">
        <v>49088</v>
      </c>
      <c r="I1011">
        <v>114</v>
      </c>
      <c r="J1011" s="2">
        <v>36526</v>
      </c>
      <c r="K1011" s="2" t="str">
        <f t="shared" si="62"/>
        <v>Corporate</v>
      </c>
      <c r="L1011" t="s">
        <v>28</v>
      </c>
      <c r="M1011" t="s">
        <v>29</v>
      </c>
      <c r="N1011" s="5">
        <v>547.20000000000005</v>
      </c>
      <c r="O1011" s="2">
        <v>35547.199999999997</v>
      </c>
      <c r="P1011" t="str">
        <f t="shared" si="63"/>
        <v>4 puertas</v>
      </c>
      <c r="Q1011" s="5">
        <f t="shared" si="64"/>
        <v>-35547.199999999997</v>
      </c>
    </row>
    <row r="1012" spans="1:17" x14ac:dyDescent="0.35">
      <c r="A1012" t="s">
        <v>1051</v>
      </c>
      <c r="B1012" t="s">
        <v>48</v>
      </c>
      <c r="C1012" t="str">
        <f>IF(B1012="Washington","WA",IF(B1012="Arizona","AR",IF(B1012="Nevada","NV",IF(B1012="Cali","CA",IF(B1012="California","CA",IF(B1012="Oregon","0R",B1012))))))</f>
        <v>CA</v>
      </c>
      <c r="D1012" t="str">
        <f t="shared" si="61"/>
        <v>F</v>
      </c>
      <c r="E1012" t="s">
        <v>20</v>
      </c>
      <c r="F1012" t="s">
        <v>35</v>
      </c>
      <c r="G1012" s="4">
        <v>746292.63</v>
      </c>
      <c r="H1012">
        <v>70263</v>
      </c>
      <c r="I1012">
        <v>93</v>
      </c>
      <c r="J1012" s="2">
        <v>0</v>
      </c>
      <c r="K1012" s="2" t="str">
        <f t="shared" si="62"/>
        <v>Corporate</v>
      </c>
      <c r="L1012" t="s">
        <v>28</v>
      </c>
      <c r="M1012" t="s">
        <v>24</v>
      </c>
      <c r="N1012" s="5">
        <v>7.3459459999999996</v>
      </c>
      <c r="O1012" s="2">
        <v>35007.345946000001</v>
      </c>
      <c r="P1012" t="str">
        <f t="shared" si="63"/>
        <v>2 puertas</v>
      </c>
      <c r="Q1012" s="5">
        <f t="shared" si="64"/>
        <v>-35007.345946000001</v>
      </c>
    </row>
    <row r="1013" spans="1:17" x14ac:dyDescent="0.35">
      <c r="A1013" t="s">
        <v>1052</v>
      </c>
      <c r="B1013" t="s">
        <v>33</v>
      </c>
      <c r="C1013" t="str">
        <f>IF(B1013="Washington","WA",IF(B1013="Arizona","AR",IF(B1013="Nevada","NV",IF(B1013="Cali","CA",IF(B1013="California","CA",IF(B1013="Oregon","0R",B1013))))))</f>
        <v>0R</v>
      </c>
      <c r="D1013" t="str">
        <f t="shared" si="61"/>
        <v>F</v>
      </c>
      <c r="E1013" t="s">
        <v>20</v>
      </c>
      <c r="F1013" t="s">
        <v>80</v>
      </c>
      <c r="G1013" s="4">
        <v>1146399.1000000001</v>
      </c>
      <c r="H1013">
        <v>45354</v>
      </c>
      <c r="I1013">
        <v>285</v>
      </c>
      <c r="J1013" s="2">
        <v>0</v>
      </c>
      <c r="K1013" s="2" t="str">
        <f t="shared" si="62"/>
        <v xml:space="preserve">Personal </v>
      </c>
      <c r="L1013" t="s">
        <v>16</v>
      </c>
      <c r="M1013" t="s">
        <v>65</v>
      </c>
      <c r="N1013" s="5">
        <v>540.14156600000001</v>
      </c>
      <c r="O1013" s="2">
        <v>35540.141565999998</v>
      </c>
      <c r="P1013" t="str">
        <f t="shared" si="63"/>
        <v>4 puertas</v>
      </c>
      <c r="Q1013" s="5">
        <f t="shared" si="64"/>
        <v>-35540.141565999998</v>
      </c>
    </row>
    <row r="1014" spans="1:17" x14ac:dyDescent="0.35">
      <c r="A1014" t="s">
        <v>1053</v>
      </c>
      <c r="B1014" t="s">
        <v>19</v>
      </c>
      <c r="C1014" t="str">
        <f>IF(B1014="Washington","WA",IF(B1014="Arizona","AR",IF(B1014="Nevada","NV",IF(B1014="Cali","CA",IF(B1014="California","CA",IF(B1014="Oregon","0R",B1014))))))</f>
        <v>AR</v>
      </c>
      <c r="D1014" t="str">
        <f t="shared" si="61"/>
        <v>M</v>
      </c>
      <c r="E1014" t="s">
        <v>27</v>
      </c>
      <c r="F1014" t="s">
        <v>31</v>
      </c>
      <c r="G1014" s="4">
        <v>723613.25</v>
      </c>
      <c r="H1014">
        <v>0</v>
      </c>
      <c r="I1014">
        <v>63</v>
      </c>
      <c r="J1014" s="2">
        <v>0</v>
      </c>
      <c r="K1014" s="2" t="str">
        <f t="shared" si="62"/>
        <v xml:space="preserve">Personal </v>
      </c>
      <c r="L1014" t="s">
        <v>16</v>
      </c>
      <c r="M1014" t="s">
        <v>17</v>
      </c>
      <c r="N1014" s="5">
        <v>383.36375800000002</v>
      </c>
      <c r="O1014" s="2">
        <v>35383.363758</v>
      </c>
      <c r="P1014" t="str">
        <f t="shared" si="63"/>
        <v>2 puertas</v>
      </c>
      <c r="Q1014" s="5">
        <f t="shared" si="64"/>
        <v>-35383.363758</v>
      </c>
    </row>
    <row r="1015" spans="1:17" x14ac:dyDescent="0.35">
      <c r="A1015" t="s">
        <v>1054</v>
      </c>
      <c r="B1015" t="s">
        <v>48</v>
      </c>
      <c r="C1015" t="str">
        <f>IF(B1015="Washington","WA",IF(B1015="Arizona","AR",IF(B1015="Nevada","NV",IF(B1015="Cali","CA",IF(B1015="California","CA",IF(B1015="Oregon","0R",B1015))))))</f>
        <v>CA</v>
      </c>
      <c r="D1015" t="str">
        <f t="shared" si="61"/>
        <v>F</v>
      </c>
      <c r="E1015" t="s">
        <v>20</v>
      </c>
      <c r="F1015" t="s">
        <v>21</v>
      </c>
      <c r="G1015" s="4">
        <v>623268.79</v>
      </c>
      <c r="H1015">
        <v>28334</v>
      </c>
      <c r="I1015">
        <v>83</v>
      </c>
      <c r="J1015" s="2">
        <v>0</v>
      </c>
      <c r="K1015" s="2" t="str">
        <f>LEFT(L1015,8)</f>
        <v xml:space="preserve">Special </v>
      </c>
      <c r="L1015" t="s">
        <v>39</v>
      </c>
      <c r="M1015" t="s">
        <v>17</v>
      </c>
      <c r="N1015" s="5">
        <v>537.76515099999995</v>
      </c>
      <c r="O1015" s="2">
        <v>35537.765151</v>
      </c>
      <c r="P1015" t="str">
        <f t="shared" si="63"/>
        <v>2 puertas</v>
      </c>
      <c r="Q1015" s="5">
        <f t="shared" si="64"/>
        <v>-35537.765151</v>
      </c>
    </row>
    <row r="1016" spans="1:17" x14ac:dyDescent="0.35">
      <c r="A1016" t="s">
        <v>1055</v>
      </c>
      <c r="B1016" t="s">
        <v>33</v>
      </c>
      <c r="C1016" t="str">
        <f>IF(B1016="Washington","WA",IF(B1016="Arizona","AR",IF(B1016="Nevada","NV",IF(B1016="Cali","CA",IF(B1016="California","CA",IF(B1016="Oregon","0R",B1016))))))</f>
        <v>0R</v>
      </c>
      <c r="D1016" t="str">
        <f t="shared" si="61"/>
        <v>F</v>
      </c>
      <c r="E1016" t="s">
        <v>20</v>
      </c>
      <c r="F1016" t="s">
        <v>21</v>
      </c>
      <c r="G1016" s="4">
        <v>2839332.99</v>
      </c>
      <c r="H1016">
        <v>38772</v>
      </c>
      <c r="I1016">
        <v>90</v>
      </c>
      <c r="J1016" s="2">
        <v>0</v>
      </c>
      <c r="K1016" s="2" t="str">
        <f t="shared" si="62"/>
        <v xml:space="preserve">Personal </v>
      </c>
      <c r="L1016" t="s">
        <v>16</v>
      </c>
      <c r="M1016" t="s">
        <v>17</v>
      </c>
      <c r="N1016" s="5">
        <v>321.87347399999999</v>
      </c>
      <c r="O1016" s="2">
        <v>35321.873474</v>
      </c>
      <c r="P1016" t="str">
        <f t="shared" si="63"/>
        <v>2 puertas</v>
      </c>
      <c r="Q1016" s="5">
        <f t="shared" si="64"/>
        <v>-35321.873474</v>
      </c>
    </row>
    <row r="1017" spans="1:17" x14ac:dyDescent="0.35">
      <c r="A1017" t="s">
        <v>1056</v>
      </c>
      <c r="B1017" t="s">
        <v>33</v>
      </c>
      <c r="C1017" t="str">
        <f>IF(B1017="Washington","WA",IF(B1017="Arizona","AR",IF(B1017="Nevada","NV",IF(B1017="Cali","CA",IF(B1017="California","CA",IF(B1017="Oregon","0R",B1017))))))</f>
        <v>0R</v>
      </c>
      <c r="D1017" t="str">
        <f t="shared" si="61"/>
        <v>F</v>
      </c>
      <c r="E1017" t="s">
        <v>20</v>
      </c>
      <c r="F1017" t="s">
        <v>35</v>
      </c>
      <c r="G1017" s="4">
        <v>374675.16</v>
      </c>
      <c r="H1017">
        <v>41479</v>
      </c>
      <c r="I1017">
        <v>94</v>
      </c>
      <c r="J1017" s="2">
        <v>36526</v>
      </c>
      <c r="K1017" s="2" t="str">
        <f t="shared" si="62"/>
        <v xml:space="preserve">Personal </v>
      </c>
      <c r="L1017" t="s">
        <v>16</v>
      </c>
      <c r="M1017" t="s">
        <v>24</v>
      </c>
      <c r="N1017" s="5">
        <v>19.575683000000001</v>
      </c>
      <c r="O1017" s="2">
        <v>35019.575683000003</v>
      </c>
      <c r="P1017" t="str">
        <f t="shared" si="63"/>
        <v>2 puertas</v>
      </c>
      <c r="Q1017" s="5">
        <f t="shared" si="64"/>
        <v>-35019.575683000003</v>
      </c>
    </row>
    <row r="1018" spans="1:17" x14ac:dyDescent="0.35">
      <c r="A1018" t="s">
        <v>1057</v>
      </c>
      <c r="B1018" t="s">
        <v>48</v>
      </c>
      <c r="C1018" t="str">
        <f>IF(B1018="Washington","WA",IF(B1018="Arizona","AR",IF(B1018="Nevada","NV",IF(B1018="Cali","CA",IF(B1018="California","CA",IF(B1018="Oregon","0R",B1018))))))</f>
        <v>CA</v>
      </c>
      <c r="D1018" t="str">
        <f t="shared" si="61"/>
        <v>M</v>
      </c>
      <c r="E1018" t="s">
        <v>27</v>
      </c>
      <c r="F1018" t="s">
        <v>21</v>
      </c>
      <c r="G1018" s="4">
        <v>2156933.73</v>
      </c>
      <c r="H1018">
        <v>23909</v>
      </c>
      <c r="I1018">
        <v>119</v>
      </c>
      <c r="J1018" s="2">
        <v>0</v>
      </c>
      <c r="K1018" s="2" t="str">
        <f t="shared" si="62"/>
        <v xml:space="preserve">Personal </v>
      </c>
      <c r="L1018" t="s">
        <v>16</v>
      </c>
      <c r="M1018" t="s">
        <v>29</v>
      </c>
      <c r="N1018" s="5">
        <v>571.20000000000005</v>
      </c>
      <c r="O1018" s="2">
        <v>35571.199999999997</v>
      </c>
      <c r="P1018" t="str">
        <f t="shared" si="63"/>
        <v>4 puertas</v>
      </c>
      <c r="Q1018" s="5">
        <f t="shared" si="64"/>
        <v>-35571.199999999997</v>
      </c>
    </row>
    <row r="1019" spans="1:17" x14ac:dyDescent="0.35">
      <c r="A1019" t="s">
        <v>1058</v>
      </c>
      <c r="B1019" t="s">
        <v>48</v>
      </c>
      <c r="C1019" t="str">
        <f>IF(B1019="Washington","WA",IF(B1019="Arizona","AR",IF(B1019="Nevada","NV",IF(B1019="Cali","CA",IF(B1019="California","CA",IF(B1019="Oregon","0R",B1019))))))</f>
        <v>CA</v>
      </c>
      <c r="D1019" t="str">
        <f t="shared" si="61"/>
        <v>M</v>
      </c>
      <c r="E1019" t="s">
        <v>27</v>
      </c>
      <c r="F1019" t="s">
        <v>35</v>
      </c>
      <c r="G1019" s="4">
        <v>501208.37</v>
      </c>
      <c r="H1019">
        <v>48328</v>
      </c>
      <c r="I1019">
        <v>63</v>
      </c>
      <c r="J1019" s="2">
        <v>0</v>
      </c>
      <c r="K1019" s="2" t="str">
        <f t="shared" si="62"/>
        <v xml:space="preserve">Personal </v>
      </c>
      <c r="L1019" t="s">
        <v>16</v>
      </c>
      <c r="M1019" t="s">
        <v>24</v>
      </c>
      <c r="N1019" s="5">
        <v>108.138715</v>
      </c>
      <c r="O1019" s="2">
        <v>35108.138715000001</v>
      </c>
      <c r="P1019" t="str">
        <f t="shared" si="63"/>
        <v>2 puertas</v>
      </c>
      <c r="Q1019" s="5">
        <f t="shared" si="64"/>
        <v>-35108.138715000001</v>
      </c>
    </row>
    <row r="1020" spans="1:17" x14ac:dyDescent="0.35">
      <c r="A1020" t="s">
        <v>1059</v>
      </c>
      <c r="B1020" t="s">
        <v>48</v>
      </c>
      <c r="C1020" t="str">
        <f>IF(B1020="Washington","WA",IF(B1020="Arizona","AR",IF(B1020="Nevada","NV",IF(B1020="Cali","CA",IF(B1020="California","CA",IF(B1020="Oregon","0R",B1020))))))</f>
        <v>CA</v>
      </c>
      <c r="D1020" t="str">
        <f t="shared" si="61"/>
        <v>M</v>
      </c>
      <c r="E1020" t="s">
        <v>27</v>
      </c>
      <c r="F1020" t="s">
        <v>31</v>
      </c>
      <c r="G1020" s="4">
        <v>337185.84</v>
      </c>
      <c r="H1020">
        <v>86689</v>
      </c>
      <c r="I1020">
        <v>85</v>
      </c>
      <c r="J1020" s="2">
        <v>0</v>
      </c>
      <c r="K1020" s="2" t="str">
        <f t="shared" si="62"/>
        <v>Corporate</v>
      </c>
      <c r="L1020" t="s">
        <v>28</v>
      </c>
      <c r="M1020" t="s">
        <v>24</v>
      </c>
      <c r="N1020" s="5">
        <v>408</v>
      </c>
      <c r="O1020" s="2">
        <v>35408</v>
      </c>
      <c r="P1020" t="str">
        <f t="shared" si="63"/>
        <v>2 puertas</v>
      </c>
      <c r="Q1020" s="5">
        <f t="shared" si="64"/>
        <v>-35408</v>
      </c>
    </row>
    <row r="1021" spans="1:17" x14ac:dyDescent="0.35">
      <c r="A1021" t="s">
        <v>1060</v>
      </c>
      <c r="B1021" t="s">
        <v>48</v>
      </c>
      <c r="C1021" t="str">
        <f>IF(B1021="Washington","WA",IF(B1021="Arizona","AR",IF(B1021="Nevada","NV",IF(B1021="Cali","CA",IF(B1021="California","CA",IF(B1021="Oregon","0R",B1021))))))</f>
        <v>CA</v>
      </c>
      <c r="D1021" t="str">
        <f t="shared" si="61"/>
        <v>M</v>
      </c>
      <c r="E1021" t="s">
        <v>27</v>
      </c>
      <c r="F1021" t="s">
        <v>21</v>
      </c>
      <c r="G1021" s="4">
        <v>386477.68</v>
      </c>
      <c r="H1021">
        <v>24204</v>
      </c>
      <c r="I1021">
        <v>99</v>
      </c>
      <c r="J1021" s="2">
        <v>36526</v>
      </c>
      <c r="K1021" s="2" t="str">
        <f t="shared" si="62"/>
        <v xml:space="preserve">Personal </v>
      </c>
      <c r="L1021" t="s">
        <v>16</v>
      </c>
      <c r="M1021" t="s">
        <v>17</v>
      </c>
      <c r="N1021" s="5">
        <v>707.30341599999997</v>
      </c>
      <c r="O1021" s="2">
        <v>35707.303416000002</v>
      </c>
      <c r="P1021" t="str">
        <f t="shared" si="63"/>
        <v>2 puertas</v>
      </c>
      <c r="Q1021" s="5">
        <f t="shared" si="64"/>
        <v>-35707.303416000002</v>
      </c>
    </row>
    <row r="1022" spans="1:17" x14ac:dyDescent="0.35">
      <c r="A1022" t="s">
        <v>1061</v>
      </c>
      <c r="B1022" t="s">
        <v>33</v>
      </c>
      <c r="C1022" t="str">
        <f>IF(B1022="Washington","WA",IF(B1022="Arizona","AR",IF(B1022="Nevada","NV",IF(B1022="Cali","CA",IF(B1022="California","CA",IF(B1022="Oregon","0R",B1022))))))</f>
        <v>0R</v>
      </c>
      <c r="D1022" t="str">
        <f t="shared" si="61"/>
        <v>M</v>
      </c>
      <c r="E1022" t="s">
        <v>27</v>
      </c>
      <c r="F1022" t="s">
        <v>35</v>
      </c>
      <c r="G1022" s="4">
        <v>414571.19</v>
      </c>
      <c r="H1022">
        <v>25943</v>
      </c>
      <c r="I1022">
        <v>110</v>
      </c>
      <c r="J1022" s="2">
        <v>0</v>
      </c>
      <c r="K1022" s="2" t="str">
        <f t="shared" si="62"/>
        <v>Corporate</v>
      </c>
      <c r="L1022" t="s">
        <v>28</v>
      </c>
      <c r="M1022" t="s">
        <v>24</v>
      </c>
      <c r="N1022" s="5">
        <v>1067.333126</v>
      </c>
      <c r="O1022" s="2">
        <v>36067.333125999998</v>
      </c>
      <c r="P1022" t="str">
        <f t="shared" si="63"/>
        <v>2 puertas</v>
      </c>
      <c r="Q1022" s="5">
        <f t="shared" si="64"/>
        <v>-36067.333125999998</v>
      </c>
    </row>
    <row r="1023" spans="1:17" x14ac:dyDescent="0.35">
      <c r="A1023" t="s">
        <v>1062</v>
      </c>
      <c r="B1023" t="s">
        <v>48</v>
      </c>
      <c r="C1023" t="str">
        <f>IF(B1023="Washington","WA",IF(B1023="Arizona","AR",IF(B1023="Nevada","NV",IF(B1023="Cali","CA",IF(B1023="California","CA",IF(B1023="Oregon","0R",B1023))))))</f>
        <v>CA</v>
      </c>
      <c r="D1023" t="str">
        <f t="shared" si="61"/>
        <v>M</v>
      </c>
      <c r="E1023" t="s">
        <v>27</v>
      </c>
      <c r="F1023" t="s">
        <v>31</v>
      </c>
      <c r="G1023" s="4">
        <v>515607.27</v>
      </c>
      <c r="H1023">
        <v>0</v>
      </c>
      <c r="I1023">
        <v>73</v>
      </c>
      <c r="J1023" s="2">
        <v>0</v>
      </c>
      <c r="K1023" s="2" t="str">
        <f t="shared" si="62"/>
        <v xml:space="preserve">Personal </v>
      </c>
      <c r="L1023" t="s">
        <v>16</v>
      </c>
      <c r="M1023" t="s">
        <v>17</v>
      </c>
      <c r="N1023" s="5">
        <v>807.94729199999995</v>
      </c>
      <c r="O1023" s="2">
        <v>35807.947291999997</v>
      </c>
      <c r="P1023" t="str">
        <f t="shared" si="63"/>
        <v>2 puertas</v>
      </c>
      <c r="Q1023" s="5">
        <f t="shared" si="64"/>
        <v>-35807.947291999997</v>
      </c>
    </row>
    <row r="1024" spans="1:17" x14ac:dyDescent="0.35">
      <c r="A1024" t="s">
        <v>1063</v>
      </c>
      <c r="B1024" t="s">
        <v>48</v>
      </c>
      <c r="C1024" t="str">
        <f>IF(B1024="Washington","WA",IF(B1024="Arizona","AR",IF(B1024="Nevada","NV",IF(B1024="Cali","CA",IF(B1024="California","CA",IF(B1024="Oregon","0R",B1024))))))</f>
        <v>CA</v>
      </c>
      <c r="D1024" t="str">
        <f t="shared" si="61"/>
        <v>M</v>
      </c>
      <c r="E1024" t="s">
        <v>27</v>
      </c>
      <c r="F1024" t="s">
        <v>35</v>
      </c>
      <c r="G1024" s="4">
        <v>366737.5</v>
      </c>
      <c r="H1024">
        <v>62375</v>
      </c>
      <c r="I1024">
        <v>92</v>
      </c>
      <c r="J1024" s="2">
        <v>0</v>
      </c>
      <c r="K1024" s="2" t="str">
        <f t="shared" si="62"/>
        <v xml:space="preserve">Personal </v>
      </c>
      <c r="L1024" t="s">
        <v>16</v>
      </c>
      <c r="M1024" t="s">
        <v>24</v>
      </c>
      <c r="N1024" s="5">
        <v>618.63095499999997</v>
      </c>
      <c r="O1024" s="2">
        <v>35618.630955000001</v>
      </c>
      <c r="P1024" t="str">
        <f t="shared" si="63"/>
        <v>2 puertas</v>
      </c>
      <c r="Q1024" s="5">
        <f t="shared" si="64"/>
        <v>-35618.630955000001</v>
      </c>
    </row>
    <row r="1025" spans="1:17" x14ac:dyDescent="0.35">
      <c r="A1025" t="s">
        <v>1064</v>
      </c>
      <c r="B1025" t="s">
        <v>48</v>
      </c>
      <c r="C1025" t="str">
        <f>IF(B1025="Washington","WA",IF(B1025="Arizona","AR",IF(B1025="Nevada","NV",IF(B1025="Cali","CA",IF(B1025="California","CA",IF(B1025="Oregon","0R",B1025))))))</f>
        <v>CA</v>
      </c>
      <c r="D1025" t="str">
        <f t="shared" si="61"/>
        <v>F</v>
      </c>
      <c r="E1025" t="s">
        <v>20</v>
      </c>
      <c r="F1025" t="s">
        <v>31</v>
      </c>
      <c r="G1025" s="4">
        <v>783568.35</v>
      </c>
      <c r="H1025">
        <v>0</v>
      </c>
      <c r="I1025">
        <v>71</v>
      </c>
      <c r="J1025" s="2">
        <v>0</v>
      </c>
      <c r="K1025" s="2" t="str">
        <f t="shared" si="62"/>
        <v>Corporate</v>
      </c>
      <c r="L1025" t="s">
        <v>28</v>
      </c>
      <c r="M1025" t="s">
        <v>17</v>
      </c>
      <c r="N1025" s="5">
        <v>404.272806</v>
      </c>
      <c r="O1025" s="2">
        <v>35404.272806000001</v>
      </c>
      <c r="P1025" t="str">
        <f t="shared" si="63"/>
        <v>2 puertas</v>
      </c>
      <c r="Q1025" s="5">
        <f t="shared" si="64"/>
        <v>-35404.272806000001</v>
      </c>
    </row>
    <row r="1026" spans="1:17" x14ac:dyDescent="0.35">
      <c r="A1026" t="s">
        <v>1065</v>
      </c>
      <c r="B1026" t="s">
        <v>19</v>
      </c>
      <c r="C1026" t="str">
        <f>IF(B1026="Washington","WA",IF(B1026="Arizona","AR",IF(B1026="Nevada","NV",IF(B1026="Cali","CA",IF(B1026="California","CA",IF(B1026="Oregon","0R",B1026))))))</f>
        <v>AR</v>
      </c>
      <c r="D1026" t="str">
        <f t="shared" si="61"/>
        <v>M</v>
      </c>
      <c r="E1026" t="s">
        <v>27</v>
      </c>
      <c r="F1026" t="s">
        <v>21</v>
      </c>
      <c r="G1026" s="4">
        <v>1456726.84</v>
      </c>
      <c r="H1026">
        <v>0</v>
      </c>
      <c r="I1026">
        <v>148</v>
      </c>
      <c r="J1026" s="2">
        <v>0</v>
      </c>
      <c r="K1026" s="2" t="str">
        <f t="shared" si="62"/>
        <v xml:space="preserve">Personal </v>
      </c>
      <c r="L1026" t="s">
        <v>16</v>
      </c>
      <c r="M1026" t="s">
        <v>29</v>
      </c>
      <c r="N1026" s="5">
        <v>710.4</v>
      </c>
      <c r="O1026" s="2">
        <v>35710.400000000001</v>
      </c>
      <c r="P1026" t="str">
        <f t="shared" si="63"/>
        <v>4 puertas</v>
      </c>
      <c r="Q1026" s="5">
        <f t="shared" si="64"/>
        <v>-35710.400000000001</v>
      </c>
    </row>
    <row r="1027" spans="1:17" x14ac:dyDescent="0.35">
      <c r="A1027" t="s">
        <v>1066</v>
      </c>
      <c r="B1027" t="s">
        <v>33</v>
      </c>
      <c r="C1027" t="str">
        <f>IF(B1027="Washington","WA",IF(B1027="Arizona","AR",IF(B1027="Nevada","NV",IF(B1027="Cali","CA",IF(B1027="California","CA",IF(B1027="Oregon","0R",B1027))))))</f>
        <v>0R</v>
      </c>
      <c r="D1027" t="str">
        <f t="shared" ref="D1027:D1072" si="65">IF(E1027="female","F",IF(E1027="Femal","F",IF(E1027="Male","M",E1027)))</f>
        <v>M</v>
      </c>
      <c r="E1027" t="s">
        <v>27</v>
      </c>
      <c r="F1027" t="s">
        <v>21</v>
      </c>
      <c r="G1027" s="4">
        <v>1017133.9</v>
      </c>
      <c r="H1027">
        <v>70200</v>
      </c>
      <c r="I1027">
        <v>65</v>
      </c>
      <c r="J1027" s="2">
        <v>0</v>
      </c>
      <c r="K1027" s="2" t="str">
        <f t="shared" ref="K1027:K1072" si="66">LEFT(L1027,9)</f>
        <v>Corporate</v>
      </c>
      <c r="L1027" t="s">
        <v>28</v>
      </c>
      <c r="M1027" t="s">
        <v>17</v>
      </c>
      <c r="N1027" s="5">
        <v>312</v>
      </c>
      <c r="O1027" s="2">
        <v>35312</v>
      </c>
      <c r="P1027" t="str">
        <f t="shared" ref="P1027:P1072" si="67">IF(M1027="SUV","4 puertas",IF(M1027="Luxury SUV","4 puertas","2 puertas"))</f>
        <v>2 puertas</v>
      </c>
      <c r="Q1027" s="5">
        <f t="shared" ref="Q1027:Q1072" si="68">U1029-O1027</f>
        <v>-35312</v>
      </c>
    </row>
    <row r="1028" spans="1:17" x14ac:dyDescent="0.35">
      <c r="A1028" t="s">
        <v>1067</v>
      </c>
      <c r="B1028" t="s">
        <v>23</v>
      </c>
      <c r="C1028" t="str">
        <f>IF(B1028="Washington","WA",IF(B1028="Arizona","AR",IF(B1028="Nevada","NV",IF(B1028="Cali","CA",IF(B1028="California","CA",IF(B1028="Oregon","0R",B1028))))))</f>
        <v>NV</v>
      </c>
      <c r="D1028" t="str">
        <f t="shared" si="65"/>
        <v>F</v>
      </c>
      <c r="E1028" t="s">
        <v>20</v>
      </c>
      <c r="F1028" t="s">
        <v>21</v>
      </c>
      <c r="G1028" s="4">
        <v>413577.52</v>
      </c>
      <c r="H1028">
        <v>0</v>
      </c>
      <c r="I1028">
        <v>112</v>
      </c>
      <c r="J1028" s="2">
        <v>0</v>
      </c>
      <c r="K1028" s="2" t="str">
        <f>LEFT(L1028,8)</f>
        <v xml:space="preserve">Special </v>
      </c>
      <c r="L1028" t="s">
        <v>39</v>
      </c>
      <c r="M1028" t="s">
        <v>17</v>
      </c>
      <c r="N1028" s="5">
        <v>707.97761400000002</v>
      </c>
      <c r="O1028" s="2">
        <v>35707.977614000003</v>
      </c>
      <c r="P1028" t="str">
        <f t="shared" si="67"/>
        <v>2 puertas</v>
      </c>
      <c r="Q1028" s="5">
        <f t="shared" si="68"/>
        <v>-35707.977614000003</v>
      </c>
    </row>
    <row r="1029" spans="1:17" x14ac:dyDescent="0.35">
      <c r="A1029" t="s">
        <v>1068</v>
      </c>
      <c r="B1029" t="s">
        <v>33</v>
      </c>
      <c r="C1029" t="str">
        <f>IF(B1029="Washington","WA",IF(B1029="Arizona","AR",IF(B1029="Nevada","NV",IF(B1029="Cali","CA",IF(B1029="California","CA",IF(B1029="Oregon","0R",B1029))))))</f>
        <v>0R</v>
      </c>
      <c r="D1029" t="str">
        <f t="shared" si="65"/>
        <v>F</v>
      </c>
      <c r="E1029" t="s">
        <v>20</v>
      </c>
      <c r="F1029" t="s">
        <v>35</v>
      </c>
      <c r="G1029" s="4">
        <v>551149.11</v>
      </c>
      <c r="H1029">
        <v>79027</v>
      </c>
      <c r="I1029">
        <v>70</v>
      </c>
      <c r="J1029" s="2">
        <v>0</v>
      </c>
      <c r="K1029" s="2" t="str">
        <f t="shared" si="66"/>
        <v>Corporate</v>
      </c>
      <c r="L1029" t="s">
        <v>28</v>
      </c>
      <c r="M1029" t="s">
        <v>17</v>
      </c>
      <c r="N1029" s="5">
        <v>336</v>
      </c>
      <c r="O1029" s="2">
        <v>35336</v>
      </c>
      <c r="P1029" t="str">
        <f t="shared" si="67"/>
        <v>2 puertas</v>
      </c>
      <c r="Q1029" s="5">
        <f t="shared" si="68"/>
        <v>-35336</v>
      </c>
    </row>
    <row r="1030" spans="1:17" x14ac:dyDescent="0.35">
      <c r="A1030" t="s">
        <v>1069</v>
      </c>
      <c r="B1030" t="s">
        <v>13</v>
      </c>
      <c r="C1030" t="str">
        <f>IF(B1030="Washington","WA",IF(B1030="Arizona","AR",IF(B1030="Nevada","NV",IF(B1030="Cali","CA",IF(B1030="California","CA",IF(B1030="Oregon","0R",B1030))))))</f>
        <v>WA</v>
      </c>
      <c r="D1030" t="str">
        <f t="shared" si="65"/>
        <v>F</v>
      </c>
      <c r="E1030" t="s">
        <v>20</v>
      </c>
      <c r="F1030" t="s">
        <v>31</v>
      </c>
      <c r="G1030" s="4">
        <v>1131424.3899999999</v>
      </c>
      <c r="H1030">
        <v>62935</v>
      </c>
      <c r="I1030">
        <v>141</v>
      </c>
      <c r="J1030" s="2">
        <v>0</v>
      </c>
      <c r="K1030" s="2" t="str">
        <f t="shared" si="66"/>
        <v xml:space="preserve">Personal </v>
      </c>
      <c r="L1030" t="s">
        <v>16</v>
      </c>
      <c r="M1030" t="s">
        <v>78</v>
      </c>
      <c r="N1030" s="5">
        <v>232.24232599999999</v>
      </c>
      <c r="O1030" s="2">
        <v>35232.242326</v>
      </c>
      <c r="P1030" t="str">
        <f t="shared" si="67"/>
        <v>2 puertas</v>
      </c>
      <c r="Q1030" s="5">
        <f t="shared" si="68"/>
        <v>-35232.242326</v>
      </c>
    </row>
    <row r="1031" spans="1:17" x14ac:dyDescent="0.35">
      <c r="A1031" t="s">
        <v>1070</v>
      </c>
      <c r="B1031" t="s">
        <v>48</v>
      </c>
      <c r="C1031" t="str">
        <f>IF(B1031="Washington","WA",IF(B1031="Arizona","AR",IF(B1031="Nevada","NV",IF(B1031="Cali","CA",IF(B1031="California","CA",IF(B1031="Oregon","0R",B1031))))))</f>
        <v>CA</v>
      </c>
      <c r="D1031" t="str">
        <f t="shared" si="65"/>
        <v>F</v>
      </c>
      <c r="E1031" t="s">
        <v>20</v>
      </c>
      <c r="F1031" t="s">
        <v>31</v>
      </c>
      <c r="G1031" s="4">
        <v>541461.73</v>
      </c>
      <c r="H1031">
        <v>26893</v>
      </c>
      <c r="I1031">
        <v>68</v>
      </c>
      <c r="J1031" s="2">
        <v>0</v>
      </c>
      <c r="K1031" s="2" t="str">
        <f t="shared" si="66"/>
        <v xml:space="preserve">Personal </v>
      </c>
      <c r="L1031" t="s">
        <v>16</v>
      </c>
      <c r="M1031" t="s">
        <v>17</v>
      </c>
      <c r="N1031" s="5">
        <v>68.226000999999997</v>
      </c>
      <c r="O1031" s="2">
        <v>35068.226001000003</v>
      </c>
      <c r="P1031" t="str">
        <f t="shared" si="67"/>
        <v>2 puertas</v>
      </c>
      <c r="Q1031" s="5">
        <f t="shared" si="68"/>
        <v>-35068.226001000003</v>
      </c>
    </row>
    <row r="1032" spans="1:17" x14ac:dyDescent="0.35">
      <c r="A1032" t="s">
        <v>1071</v>
      </c>
      <c r="B1032" t="s">
        <v>33</v>
      </c>
      <c r="C1032" t="str">
        <f>IF(B1032="Washington","WA",IF(B1032="Arizona","AR",IF(B1032="Nevada","NV",IF(B1032="Cali","CA",IF(B1032="California","CA",IF(B1032="Oregon","0R",B1032))))))</f>
        <v>0R</v>
      </c>
      <c r="D1032" t="str">
        <f t="shared" si="65"/>
        <v>F</v>
      </c>
      <c r="E1032" t="s">
        <v>20</v>
      </c>
      <c r="F1032" t="s">
        <v>31</v>
      </c>
      <c r="G1032" s="4">
        <v>742159.35</v>
      </c>
      <c r="H1032">
        <v>47406</v>
      </c>
      <c r="I1032">
        <v>94</v>
      </c>
      <c r="J1032" s="2">
        <v>36526</v>
      </c>
      <c r="K1032" s="2" t="str">
        <f t="shared" si="66"/>
        <v xml:space="preserve">Personal </v>
      </c>
      <c r="L1032" t="s">
        <v>16</v>
      </c>
      <c r="M1032" t="s">
        <v>17</v>
      </c>
      <c r="N1032" s="5">
        <v>287.14980700000001</v>
      </c>
      <c r="O1032" s="2">
        <v>35287.149807000002</v>
      </c>
      <c r="P1032" t="str">
        <f t="shared" si="67"/>
        <v>2 puertas</v>
      </c>
      <c r="Q1032" s="5">
        <f t="shared" si="68"/>
        <v>-35287.149807000002</v>
      </c>
    </row>
    <row r="1033" spans="1:17" x14ac:dyDescent="0.35">
      <c r="A1033" t="s">
        <v>1072</v>
      </c>
      <c r="B1033" t="s">
        <v>48</v>
      </c>
      <c r="C1033" t="str">
        <f>IF(B1033="Washington","WA",IF(B1033="Arizona","AR",IF(B1033="Nevada","NV",IF(B1033="Cali","CA",IF(B1033="California","CA",IF(B1033="Oregon","0R",B1033))))))</f>
        <v>CA</v>
      </c>
      <c r="D1033" t="str">
        <f t="shared" si="65"/>
        <v>M</v>
      </c>
      <c r="E1033" t="s">
        <v>27</v>
      </c>
      <c r="F1033" t="s">
        <v>21</v>
      </c>
      <c r="G1033" s="4">
        <v>445811.34</v>
      </c>
      <c r="H1033">
        <v>17622</v>
      </c>
      <c r="I1033">
        <v>65</v>
      </c>
      <c r="J1033" s="2">
        <v>36526</v>
      </c>
      <c r="K1033" s="2" t="str">
        <f t="shared" si="66"/>
        <v xml:space="preserve">Personal </v>
      </c>
      <c r="L1033" t="s">
        <v>16</v>
      </c>
      <c r="M1033" t="s">
        <v>17</v>
      </c>
      <c r="N1033" s="5">
        <v>312</v>
      </c>
      <c r="O1033" s="2">
        <v>35312</v>
      </c>
      <c r="P1033" t="str">
        <f t="shared" si="67"/>
        <v>2 puertas</v>
      </c>
      <c r="Q1033" s="5">
        <f t="shared" si="68"/>
        <v>-35312</v>
      </c>
    </row>
    <row r="1034" spans="1:17" x14ac:dyDescent="0.35">
      <c r="A1034" t="s">
        <v>1073</v>
      </c>
      <c r="B1034" t="s">
        <v>33</v>
      </c>
      <c r="C1034" t="str">
        <f>IF(B1034="Washington","WA",IF(B1034="Arizona","AR",IF(B1034="Nevada","NV",IF(B1034="Cali","CA",IF(B1034="California","CA",IF(B1034="Oregon","0R",B1034))))))</f>
        <v>0R</v>
      </c>
      <c r="D1034" t="str">
        <f t="shared" si="65"/>
        <v>F</v>
      </c>
      <c r="E1034" t="s">
        <v>20</v>
      </c>
      <c r="F1034" t="s">
        <v>35</v>
      </c>
      <c r="G1034" s="4">
        <v>1447612.49</v>
      </c>
      <c r="H1034">
        <v>27572</v>
      </c>
      <c r="I1034">
        <v>124</v>
      </c>
      <c r="J1034" s="2">
        <v>0</v>
      </c>
      <c r="K1034" s="2" t="str">
        <f t="shared" si="66"/>
        <v>Corporate</v>
      </c>
      <c r="L1034" t="s">
        <v>28</v>
      </c>
      <c r="M1034" t="s">
        <v>29</v>
      </c>
      <c r="N1034" s="5">
        <v>595.20000000000005</v>
      </c>
      <c r="O1034" s="2">
        <v>35595.199999999997</v>
      </c>
      <c r="P1034" t="str">
        <f t="shared" si="67"/>
        <v>4 puertas</v>
      </c>
      <c r="Q1034" s="5">
        <f t="shared" si="68"/>
        <v>-35595.199999999997</v>
      </c>
    </row>
    <row r="1035" spans="1:17" x14ac:dyDescent="0.35">
      <c r="A1035" t="s">
        <v>1074</v>
      </c>
      <c r="B1035" t="s">
        <v>33</v>
      </c>
      <c r="C1035" t="str">
        <f>IF(B1035="Washington","WA",IF(B1035="Arizona","AR",IF(B1035="Nevada","NV",IF(B1035="Cali","CA",IF(B1035="California","CA",IF(B1035="Oregon","0R",B1035))))))</f>
        <v>0R</v>
      </c>
      <c r="D1035" t="str">
        <f t="shared" si="65"/>
        <v>F</v>
      </c>
      <c r="E1035" t="s">
        <v>20</v>
      </c>
      <c r="F1035" t="s">
        <v>35</v>
      </c>
      <c r="G1035" s="4">
        <v>493688.84</v>
      </c>
      <c r="H1035">
        <v>0</v>
      </c>
      <c r="I1035">
        <v>72</v>
      </c>
      <c r="J1035" s="2">
        <v>36557</v>
      </c>
      <c r="K1035" s="2" t="str">
        <f t="shared" si="66"/>
        <v xml:space="preserve">Personal </v>
      </c>
      <c r="L1035" t="s">
        <v>16</v>
      </c>
      <c r="M1035" t="s">
        <v>24</v>
      </c>
      <c r="N1035" s="5">
        <v>391.63662799999997</v>
      </c>
      <c r="O1035" s="2">
        <v>35391.636628</v>
      </c>
      <c r="P1035" t="str">
        <f t="shared" si="67"/>
        <v>2 puertas</v>
      </c>
      <c r="Q1035" s="5">
        <f t="shared" si="68"/>
        <v>-35391.636628</v>
      </c>
    </row>
    <row r="1036" spans="1:17" x14ac:dyDescent="0.35">
      <c r="A1036" t="s">
        <v>1075</v>
      </c>
      <c r="B1036" t="s">
        <v>33</v>
      </c>
      <c r="C1036" t="str">
        <f>IF(B1036="Washington","WA",IF(B1036="Arizona","AR",IF(B1036="Nevada","NV",IF(B1036="Cali","CA",IF(B1036="California","CA",IF(B1036="Oregon","0R",B1036))))))</f>
        <v>0R</v>
      </c>
      <c r="D1036" t="str">
        <f t="shared" si="65"/>
        <v>F</v>
      </c>
      <c r="E1036" t="s">
        <v>20</v>
      </c>
      <c r="F1036" t="s">
        <v>21</v>
      </c>
      <c r="G1036" s="4">
        <v>452527.65</v>
      </c>
      <c r="H1036">
        <v>32802</v>
      </c>
      <c r="I1036">
        <v>114</v>
      </c>
      <c r="J1036" s="2">
        <v>0</v>
      </c>
      <c r="K1036" s="2" t="str">
        <f t="shared" si="66"/>
        <v xml:space="preserve">Personal </v>
      </c>
      <c r="L1036" t="s">
        <v>16</v>
      </c>
      <c r="M1036" t="s">
        <v>29</v>
      </c>
      <c r="N1036" s="5">
        <v>547.20000000000005</v>
      </c>
      <c r="O1036" s="2">
        <v>35547.199999999997</v>
      </c>
      <c r="P1036" t="str">
        <f t="shared" si="67"/>
        <v>4 puertas</v>
      </c>
      <c r="Q1036" s="5">
        <f t="shared" si="68"/>
        <v>-35547.199999999997</v>
      </c>
    </row>
    <row r="1037" spans="1:17" x14ac:dyDescent="0.35">
      <c r="A1037" t="s">
        <v>1076</v>
      </c>
      <c r="B1037" t="s">
        <v>13</v>
      </c>
      <c r="C1037" t="str">
        <f>IF(B1037="Washington","WA",IF(B1037="Arizona","AR",IF(B1037="Nevada","NV",IF(B1037="Cali","CA",IF(B1037="California","CA",IF(B1037="Oregon","0R",B1037))))))</f>
        <v>WA</v>
      </c>
      <c r="D1037" t="str">
        <f t="shared" si="65"/>
        <v>F</v>
      </c>
      <c r="E1037" t="s">
        <v>20</v>
      </c>
      <c r="F1037" t="s">
        <v>15</v>
      </c>
      <c r="G1037" s="4">
        <v>558176.13</v>
      </c>
      <c r="H1037">
        <v>62739</v>
      </c>
      <c r="I1037">
        <v>70</v>
      </c>
      <c r="J1037" s="2">
        <v>0</v>
      </c>
      <c r="K1037" s="2" t="str">
        <f t="shared" si="66"/>
        <v xml:space="preserve">Personal </v>
      </c>
      <c r="L1037" t="s">
        <v>16</v>
      </c>
      <c r="M1037" t="s">
        <v>24</v>
      </c>
      <c r="N1037" s="5">
        <v>239.32857100000001</v>
      </c>
      <c r="O1037" s="2">
        <v>35239.328570999998</v>
      </c>
      <c r="P1037" t="str">
        <f t="shared" si="67"/>
        <v>2 puertas</v>
      </c>
      <c r="Q1037" s="5">
        <f t="shared" si="68"/>
        <v>-35239.328570999998</v>
      </c>
    </row>
    <row r="1038" spans="1:17" x14ac:dyDescent="0.35">
      <c r="A1038" t="s">
        <v>1077</v>
      </c>
      <c r="B1038" t="s">
        <v>48</v>
      </c>
      <c r="C1038" t="str">
        <f>IF(B1038="Washington","WA",IF(B1038="Arizona","AR",IF(B1038="Nevada","NV",IF(B1038="Cali","CA",IF(B1038="California","CA",IF(B1038="Oregon","0R",B1038))))))</f>
        <v>CA</v>
      </c>
      <c r="D1038" t="str">
        <f t="shared" si="65"/>
        <v>F</v>
      </c>
      <c r="E1038" t="s">
        <v>20</v>
      </c>
      <c r="F1038" t="s">
        <v>21</v>
      </c>
      <c r="G1038" s="4">
        <v>1413434.74</v>
      </c>
      <c r="H1038">
        <v>90844</v>
      </c>
      <c r="I1038">
        <v>118</v>
      </c>
      <c r="J1038" s="2">
        <v>0</v>
      </c>
      <c r="K1038" s="2" t="str">
        <f t="shared" si="66"/>
        <v xml:space="preserve">Personal </v>
      </c>
      <c r="L1038" t="s">
        <v>16</v>
      </c>
      <c r="M1038" t="s">
        <v>29</v>
      </c>
      <c r="N1038" s="5">
        <v>232.67441700000001</v>
      </c>
      <c r="O1038" s="2">
        <v>35232.674417000002</v>
      </c>
      <c r="P1038" t="str">
        <f t="shared" si="67"/>
        <v>4 puertas</v>
      </c>
      <c r="Q1038" s="5">
        <f t="shared" si="68"/>
        <v>-35232.674417000002</v>
      </c>
    </row>
    <row r="1039" spans="1:17" x14ac:dyDescent="0.35">
      <c r="A1039" t="s">
        <v>1078</v>
      </c>
      <c r="B1039" t="s">
        <v>23</v>
      </c>
      <c r="C1039" t="str">
        <f>IF(B1039="Washington","WA",IF(B1039="Arizona","AR",IF(B1039="Nevada","NV",IF(B1039="Cali","CA",IF(B1039="California","CA",IF(B1039="Oregon","0R",B1039))))))</f>
        <v>NV</v>
      </c>
      <c r="D1039" t="str">
        <f t="shared" si="65"/>
        <v>F</v>
      </c>
      <c r="E1039" t="s">
        <v>20</v>
      </c>
      <c r="F1039" t="s">
        <v>31</v>
      </c>
      <c r="G1039" s="4">
        <v>2472318.31</v>
      </c>
      <c r="H1039">
        <v>44685</v>
      </c>
      <c r="I1039">
        <v>69</v>
      </c>
      <c r="J1039" s="2">
        <v>0</v>
      </c>
      <c r="K1039" s="2" t="str">
        <f t="shared" si="66"/>
        <v xml:space="preserve">Personal </v>
      </c>
      <c r="L1039" t="s">
        <v>16</v>
      </c>
      <c r="M1039" t="s">
        <v>17</v>
      </c>
      <c r="N1039" s="5">
        <v>331.2</v>
      </c>
      <c r="O1039" s="2">
        <v>35331.199999999997</v>
      </c>
      <c r="P1039" t="str">
        <f t="shared" si="67"/>
        <v>2 puertas</v>
      </c>
      <c r="Q1039" s="5">
        <f t="shared" si="68"/>
        <v>-35331.199999999997</v>
      </c>
    </row>
    <row r="1040" spans="1:17" x14ac:dyDescent="0.35">
      <c r="A1040" t="s">
        <v>1079</v>
      </c>
      <c r="B1040" t="s">
        <v>48</v>
      </c>
      <c r="C1040" t="str">
        <f>IF(B1040="Washington","WA",IF(B1040="Arizona","AR",IF(B1040="Nevada","NV",IF(B1040="Cali","CA",IF(B1040="California","CA",IF(B1040="Oregon","0R",B1040))))))</f>
        <v>CA</v>
      </c>
      <c r="D1040" t="str">
        <f t="shared" si="65"/>
        <v>F</v>
      </c>
      <c r="E1040" t="s">
        <v>20</v>
      </c>
      <c r="F1040" t="s">
        <v>21</v>
      </c>
      <c r="G1040" s="4">
        <v>283806.78000000003</v>
      </c>
      <c r="H1040">
        <v>0</v>
      </c>
      <c r="I1040">
        <v>80</v>
      </c>
      <c r="J1040" s="2">
        <v>0</v>
      </c>
      <c r="K1040" s="2" t="str">
        <f t="shared" si="66"/>
        <v xml:space="preserve">Personal </v>
      </c>
      <c r="L1040" t="s">
        <v>16</v>
      </c>
      <c r="M1040" t="s">
        <v>17</v>
      </c>
      <c r="N1040" s="5">
        <v>336.50961000000001</v>
      </c>
      <c r="O1040" s="2">
        <v>35336.509610000001</v>
      </c>
      <c r="P1040" t="str">
        <f t="shared" si="67"/>
        <v>2 puertas</v>
      </c>
      <c r="Q1040" s="5">
        <f t="shared" si="68"/>
        <v>-35336.509610000001</v>
      </c>
    </row>
    <row r="1041" spans="1:17" x14ac:dyDescent="0.35">
      <c r="A1041" t="s">
        <v>1080</v>
      </c>
      <c r="B1041" t="s">
        <v>48</v>
      </c>
      <c r="C1041" t="str">
        <f>IF(B1041="Washington","WA",IF(B1041="Arizona","AR",IF(B1041="Nevada","NV",IF(B1041="Cali","CA",IF(B1041="California","CA",IF(B1041="Oregon","0R",B1041))))))</f>
        <v>CA</v>
      </c>
      <c r="D1041" t="str">
        <f t="shared" si="65"/>
        <v>F</v>
      </c>
      <c r="E1041" t="s">
        <v>20</v>
      </c>
      <c r="F1041" t="s">
        <v>31</v>
      </c>
      <c r="G1041" s="4">
        <v>384848.36</v>
      </c>
      <c r="H1041">
        <v>42589</v>
      </c>
      <c r="I1041">
        <v>98</v>
      </c>
      <c r="J1041" s="2">
        <v>0</v>
      </c>
      <c r="K1041" s="2" t="str">
        <f t="shared" si="66"/>
        <v>Corporate</v>
      </c>
      <c r="L1041" t="s">
        <v>28</v>
      </c>
      <c r="M1041" t="s">
        <v>17</v>
      </c>
      <c r="N1041" s="5">
        <v>470.4</v>
      </c>
      <c r="O1041" s="2">
        <v>35470.400000000001</v>
      </c>
      <c r="P1041" t="str">
        <f t="shared" si="67"/>
        <v>2 puertas</v>
      </c>
      <c r="Q1041" s="5">
        <f t="shared" si="68"/>
        <v>-35470.400000000001</v>
      </c>
    </row>
    <row r="1042" spans="1:17" x14ac:dyDescent="0.35">
      <c r="A1042" t="s">
        <v>1081</v>
      </c>
      <c r="B1042" t="s">
        <v>33</v>
      </c>
      <c r="C1042" t="str">
        <f>IF(B1042="Washington","WA",IF(B1042="Arizona","AR",IF(B1042="Nevada","NV",IF(B1042="Cali","CA",IF(B1042="California","CA",IF(B1042="Oregon","0R",B1042))))))</f>
        <v>0R</v>
      </c>
      <c r="D1042" t="str">
        <f t="shared" si="65"/>
        <v>M</v>
      </c>
      <c r="E1042" t="s">
        <v>27</v>
      </c>
      <c r="F1042" t="s">
        <v>21</v>
      </c>
      <c r="G1042" s="4">
        <v>1950447.39</v>
      </c>
      <c r="H1042">
        <v>0</v>
      </c>
      <c r="I1042">
        <v>72</v>
      </c>
      <c r="J1042" s="2">
        <v>0</v>
      </c>
      <c r="K1042" s="2" t="str">
        <f t="shared" si="66"/>
        <v xml:space="preserve">Personal </v>
      </c>
      <c r="L1042" t="s">
        <v>16</v>
      </c>
      <c r="M1042" t="s">
        <v>17</v>
      </c>
      <c r="N1042" s="5">
        <v>345.6</v>
      </c>
      <c r="O1042" s="2">
        <v>35345.599999999999</v>
      </c>
      <c r="P1042" t="str">
        <f t="shared" si="67"/>
        <v>2 puertas</v>
      </c>
      <c r="Q1042" s="5">
        <f t="shared" si="68"/>
        <v>-35345.599999999999</v>
      </c>
    </row>
    <row r="1043" spans="1:17" x14ac:dyDescent="0.35">
      <c r="A1043" t="s">
        <v>1082</v>
      </c>
      <c r="B1043" t="s">
        <v>13</v>
      </c>
      <c r="C1043" t="str">
        <f>IF(B1043="Washington","WA",IF(B1043="Arizona","AR",IF(B1043="Nevada","NV",IF(B1043="Cali","CA",IF(B1043="California","CA",IF(B1043="Oregon","0R",B1043))))))</f>
        <v>WA</v>
      </c>
      <c r="D1043" t="str">
        <f t="shared" si="65"/>
        <v>F</v>
      </c>
      <c r="E1043" t="s">
        <v>20</v>
      </c>
      <c r="F1043" t="s">
        <v>53</v>
      </c>
      <c r="G1043" s="4">
        <v>248004.59</v>
      </c>
      <c r="H1043">
        <v>93383</v>
      </c>
      <c r="I1043">
        <v>62</v>
      </c>
      <c r="J1043" s="2">
        <v>0</v>
      </c>
      <c r="K1043" s="2" t="str">
        <f t="shared" si="66"/>
        <v>Corporate</v>
      </c>
      <c r="L1043" t="s">
        <v>28</v>
      </c>
      <c r="M1043" t="s">
        <v>24</v>
      </c>
      <c r="N1043" s="5">
        <v>244.21228600000001</v>
      </c>
      <c r="O1043" s="2">
        <v>35244.212286000002</v>
      </c>
      <c r="P1043" t="str">
        <f t="shared" si="67"/>
        <v>2 puertas</v>
      </c>
      <c r="Q1043" s="5">
        <f t="shared" si="68"/>
        <v>-35244.212286000002</v>
      </c>
    </row>
    <row r="1044" spans="1:17" x14ac:dyDescent="0.35">
      <c r="A1044" t="s">
        <v>1083</v>
      </c>
      <c r="B1044" t="s">
        <v>19</v>
      </c>
      <c r="C1044" t="str">
        <f>IF(B1044="Washington","WA",IF(B1044="Arizona","AR",IF(B1044="Nevada","NV",IF(B1044="Cali","CA",IF(B1044="California","CA",IF(B1044="Oregon","0R",B1044))))))</f>
        <v>AR</v>
      </c>
      <c r="D1044" t="str">
        <f t="shared" si="65"/>
        <v>F</v>
      </c>
      <c r="E1044" t="s">
        <v>20</v>
      </c>
      <c r="F1044" t="s">
        <v>31</v>
      </c>
      <c r="G1044" s="4">
        <v>436137.29</v>
      </c>
      <c r="H1044">
        <v>79583</v>
      </c>
      <c r="I1044">
        <v>109</v>
      </c>
      <c r="J1044" s="2">
        <v>36557</v>
      </c>
      <c r="K1044" s="2" t="str">
        <f t="shared" si="66"/>
        <v xml:space="preserve">Personal </v>
      </c>
      <c r="L1044" t="s">
        <v>16</v>
      </c>
      <c r="M1044" t="s">
        <v>17</v>
      </c>
      <c r="N1044" s="5">
        <v>523.20000000000005</v>
      </c>
      <c r="O1044" s="2">
        <v>35523.199999999997</v>
      </c>
      <c r="P1044" t="str">
        <f t="shared" si="67"/>
        <v>2 puertas</v>
      </c>
      <c r="Q1044" s="5">
        <f t="shared" si="68"/>
        <v>-35523.199999999997</v>
      </c>
    </row>
    <row r="1045" spans="1:17" x14ac:dyDescent="0.35">
      <c r="A1045" t="s">
        <v>1084</v>
      </c>
      <c r="B1045" t="s">
        <v>19</v>
      </c>
      <c r="C1045" t="str">
        <f>IF(B1045="Washington","WA",IF(B1045="Arizona","AR",IF(B1045="Nevada","NV",IF(B1045="Cali","CA",IF(B1045="California","CA",IF(B1045="Oregon","0R",B1045))))))</f>
        <v>AR</v>
      </c>
      <c r="D1045" t="str">
        <f t="shared" si="65"/>
        <v>F</v>
      </c>
      <c r="E1045" t="s">
        <v>20</v>
      </c>
      <c r="F1045" t="s">
        <v>31</v>
      </c>
      <c r="G1045" s="4">
        <v>252907.75</v>
      </c>
      <c r="H1045">
        <v>89129</v>
      </c>
      <c r="I1045">
        <v>64</v>
      </c>
      <c r="J1045" s="2">
        <v>0</v>
      </c>
      <c r="K1045" s="2" t="str">
        <f t="shared" si="66"/>
        <v xml:space="preserve">Personal </v>
      </c>
      <c r="L1045" t="s">
        <v>16</v>
      </c>
      <c r="M1045" t="s">
        <v>17</v>
      </c>
      <c r="N1045" s="5">
        <v>328.87086799999997</v>
      </c>
      <c r="O1045" s="2">
        <v>35328.870867999998</v>
      </c>
      <c r="P1045" t="str">
        <f t="shared" si="67"/>
        <v>2 puertas</v>
      </c>
      <c r="Q1045" s="5">
        <f t="shared" si="68"/>
        <v>-35328.870867999998</v>
      </c>
    </row>
    <row r="1046" spans="1:17" x14ac:dyDescent="0.35">
      <c r="A1046" t="s">
        <v>1085</v>
      </c>
      <c r="B1046" t="s">
        <v>19</v>
      </c>
      <c r="C1046" t="str">
        <f>IF(B1046="Washington","WA",IF(B1046="Arizona","AR",IF(B1046="Nevada","NV",IF(B1046="Cali","CA",IF(B1046="California","CA",IF(B1046="Oregon","0R",B1046))))))</f>
        <v>AR</v>
      </c>
      <c r="D1046" t="str">
        <f t="shared" si="65"/>
        <v>M</v>
      </c>
      <c r="E1046" t="s">
        <v>27</v>
      </c>
      <c r="F1046" t="s">
        <v>35</v>
      </c>
      <c r="G1046" s="4">
        <v>250444.48</v>
      </c>
      <c r="H1046">
        <v>0</v>
      </c>
      <c r="I1046">
        <v>69</v>
      </c>
      <c r="J1046" s="2">
        <v>0</v>
      </c>
      <c r="K1046" s="2" t="str">
        <f t="shared" si="66"/>
        <v xml:space="preserve">Personal </v>
      </c>
      <c r="L1046" t="s">
        <v>16</v>
      </c>
      <c r="M1046" t="s">
        <v>17</v>
      </c>
      <c r="N1046" s="5">
        <v>496.8</v>
      </c>
      <c r="O1046" s="2">
        <v>35496.800000000003</v>
      </c>
      <c r="P1046" t="str">
        <f t="shared" si="67"/>
        <v>2 puertas</v>
      </c>
      <c r="Q1046" s="5">
        <f t="shared" si="68"/>
        <v>-35496.800000000003</v>
      </c>
    </row>
    <row r="1047" spans="1:17" x14ac:dyDescent="0.35">
      <c r="A1047" t="s">
        <v>1086</v>
      </c>
      <c r="B1047" t="s">
        <v>33</v>
      </c>
      <c r="C1047" t="str">
        <f>IF(B1047="Washington","WA",IF(B1047="Arizona","AR",IF(B1047="Nevada","NV",IF(B1047="Cali","CA",IF(B1047="California","CA",IF(B1047="Oregon","0R",B1047))))))</f>
        <v>0R</v>
      </c>
      <c r="D1047" t="str">
        <f t="shared" si="65"/>
        <v>F</v>
      </c>
      <c r="E1047" t="s">
        <v>20</v>
      </c>
      <c r="F1047" t="s">
        <v>21</v>
      </c>
      <c r="G1047" s="4">
        <v>864970.06</v>
      </c>
      <c r="H1047">
        <v>94389</v>
      </c>
      <c r="I1047">
        <v>107</v>
      </c>
      <c r="J1047" s="2">
        <v>0</v>
      </c>
      <c r="K1047" s="2" t="str">
        <f t="shared" si="66"/>
        <v>Corporate</v>
      </c>
      <c r="L1047" t="s">
        <v>28</v>
      </c>
      <c r="M1047" t="s">
        <v>29</v>
      </c>
      <c r="N1047" s="5">
        <v>85.063708000000005</v>
      </c>
      <c r="O1047" s="2">
        <v>35085.063708000001</v>
      </c>
      <c r="P1047" t="str">
        <f t="shared" si="67"/>
        <v>4 puertas</v>
      </c>
      <c r="Q1047" s="5">
        <f t="shared" si="68"/>
        <v>-35085.063708000001</v>
      </c>
    </row>
    <row r="1048" spans="1:17" x14ac:dyDescent="0.35">
      <c r="A1048" t="s">
        <v>1087</v>
      </c>
      <c r="B1048" t="s">
        <v>33</v>
      </c>
      <c r="C1048" t="str">
        <f>IF(B1048="Washington","WA",IF(B1048="Arizona","AR",IF(B1048="Nevada","NV",IF(B1048="Cali","CA",IF(B1048="California","CA",IF(B1048="Oregon","0R",B1048))))))</f>
        <v>0R</v>
      </c>
      <c r="D1048" t="str">
        <f t="shared" si="65"/>
        <v>F</v>
      </c>
      <c r="E1048" t="s">
        <v>20</v>
      </c>
      <c r="F1048" t="s">
        <v>35</v>
      </c>
      <c r="G1048" s="4">
        <v>1366835.53</v>
      </c>
      <c r="H1048">
        <v>0</v>
      </c>
      <c r="I1048">
        <v>197</v>
      </c>
      <c r="J1048" s="2">
        <v>0</v>
      </c>
      <c r="K1048" s="2" t="str">
        <f t="shared" si="66"/>
        <v xml:space="preserve">Personal </v>
      </c>
      <c r="L1048" t="s">
        <v>16</v>
      </c>
      <c r="M1048" t="s">
        <v>29</v>
      </c>
      <c r="N1048" s="5">
        <v>1418.4</v>
      </c>
      <c r="O1048" s="2">
        <v>36418.400000000001</v>
      </c>
      <c r="P1048" t="str">
        <f t="shared" si="67"/>
        <v>4 puertas</v>
      </c>
      <c r="Q1048" s="5">
        <f t="shared" si="68"/>
        <v>-36418.400000000001</v>
      </c>
    </row>
    <row r="1049" spans="1:17" x14ac:dyDescent="0.35">
      <c r="A1049" t="s">
        <v>1088</v>
      </c>
      <c r="B1049" t="s">
        <v>33</v>
      </c>
      <c r="C1049" t="str">
        <f>IF(B1049="Washington","WA",IF(B1049="Arizona","AR",IF(B1049="Nevada","NV",IF(B1049="Cali","CA",IF(B1049="California","CA",IF(B1049="Oregon","0R",B1049))))))</f>
        <v>0R</v>
      </c>
      <c r="D1049" t="str">
        <f t="shared" si="65"/>
        <v>F</v>
      </c>
      <c r="E1049" t="s">
        <v>20</v>
      </c>
      <c r="F1049" t="s">
        <v>31</v>
      </c>
      <c r="G1049" s="4">
        <v>2063508.46</v>
      </c>
      <c r="H1049">
        <v>84106</v>
      </c>
      <c r="I1049">
        <v>64</v>
      </c>
      <c r="J1049" s="2">
        <v>0</v>
      </c>
      <c r="K1049" s="2" t="str">
        <f t="shared" si="66"/>
        <v xml:space="preserve">Personal </v>
      </c>
      <c r="L1049" t="s">
        <v>16</v>
      </c>
      <c r="M1049" t="s">
        <v>24</v>
      </c>
      <c r="N1049" s="5">
        <v>334.40871700000002</v>
      </c>
      <c r="O1049" s="2">
        <v>35334.408716999998</v>
      </c>
      <c r="P1049" t="str">
        <f t="shared" si="67"/>
        <v>2 puertas</v>
      </c>
      <c r="Q1049" s="5">
        <f t="shared" si="68"/>
        <v>-35334.408716999998</v>
      </c>
    </row>
    <row r="1050" spans="1:17" x14ac:dyDescent="0.35">
      <c r="A1050" t="s">
        <v>1089</v>
      </c>
      <c r="B1050" t="s">
        <v>19</v>
      </c>
      <c r="C1050" t="str">
        <f>IF(B1050="Washington","WA",IF(B1050="Arizona","AR",IF(B1050="Nevada","NV",IF(B1050="Cali","CA",IF(B1050="California","CA",IF(B1050="Oregon","0R",B1050))))))</f>
        <v>AR</v>
      </c>
      <c r="D1050" t="str">
        <f t="shared" si="65"/>
        <v>F</v>
      </c>
      <c r="E1050" t="s">
        <v>20</v>
      </c>
      <c r="F1050" t="s">
        <v>35</v>
      </c>
      <c r="G1050" s="4">
        <v>251753.36</v>
      </c>
      <c r="H1050">
        <v>0</v>
      </c>
      <c r="I1050">
        <v>69</v>
      </c>
      <c r="J1050" s="2">
        <v>0</v>
      </c>
      <c r="K1050" s="2" t="str">
        <f t="shared" si="66"/>
        <v xml:space="preserve">Personal </v>
      </c>
      <c r="L1050" t="s">
        <v>16</v>
      </c>
      <c r="M1050" t="s">
        <v>17</v>
      </c>
      <c r="N1050" s="5">
        <v>42.096415</v>
      </c>
      <c r="O1050" s="2">
        <v>35042.096415</v>
      </c>
      <c r="P1050" t="str">
        <f t="shared" si="67"/>
        <v>2 puertas</v>
      </c>
      <c r="Q1050" s="5">
        <f t="shared" si="68"/>
        <v>-35042.096415</v>
      </c>
    </row>
    <row r="1051" spans="1:17" x14ac:dyDescent="0.35">
      <c r="A1051" t="s">
        <v>1090</v>
      </c>
      <c r="B1051" t="s">
        <v>48</v>
      </c>
      <c r="C1051" t="str">
        <f>IF(B1051="Washington","WA",IF(B1051="Arizona","AR",IF(B1051="Nevada","NV",IF(B1051="Cali","CA",IF(B1051="California","CA",IF(B1051="Oregon","0R",B1051))))))</f>
        <v>CA</v>
      </c>
      <c r="D1051" t="str">
        <f t="shared" si="65"/>
        <v>F</v>
      </c>
      <c r="E1051" t="s">
        <v>20</v>
      </c>
      <c r="F1051" t="s">
        <v>31</v>
      </c>
      <c r="G1051" s="4">
        <v>532667.77</v>
      </c>
      <c r="H1051">
        <v>76717</v>
      </c>
      <c r="I1051">
        <v>66</v>
      </c>
      <c r="J1051" s="2">
        <v>0</v>
      </c>
      <c r="K1051" s="2" t="str">
        <f t="shared" si="66"/>
        <v xml:space="preserve">Personal </v>
      </c>
      <c r="L1051" t="s">
        <v>16</v>
      </c>
      <c r="M1051" t="s">
        <v>24</v>
      </c>
      <c r="N1051" s="5">
        <v>300.52857899999998</v>
      </c>
      <c r="O1051" s="2">
        <v>35300.528578999998</v>
      </c>
      <c r="P1051" t="str">
        <f t="shared" si="67"/>
        <v>2 puertas</v>
      </c>
      <c r="Q1051" s="5">
        <f t="shared" si="68"/>
        <v>-35300.528578999998</v>
      </c>
    </row>
    <row r="1052" spans="1:17" x14ac:dyDescent="0.35">
      <c r="A1052" t="s">
        <v>1091</v>
      </c>
      <c r="B1052" t="s">
        <v>19</v>
      </c>
      <c r="C1052" t="str">
        <f>IF(B1052="Washington","WA",IF(B1052="Arizona","AR",IF(B1052="Nevada","NV",IF(B1052="Cali","CA",IF(B1052="California","CA",IF(B1052="Oregon","0R",B1052))))))</f>
        <v>AR</v>
      </c>
      <c r="D1052" t="str">
        <f t="shared" si="65"/>
        <v>M</v>
      </c>
      <c r="E1052" t="s">
        <v>27</v>
      </c>
      <c r="F1052" t="s">
        <v>31</v>
      </c>
      <c r="G1052" s="4">
        <v>260027.21</v>
      </c>
      <c r="H1052">
        <v>51978</v>
      </c>
      <c r="I1052">
        <v>66</v>
      </c>
      <c r="J1052" s="2">
        <v>0</v>
      </c>
      <c r="K1052" s="2" t="str">
        <f t="shared" si="66"/>
        <v>Corporate</v>
      </c>
      <c r="L1052" t="s">
        <v>28</v>
      </c>
      <c r="M1052" t="s">
        <v>17</v>
      </c>
      <c r="N1052" s="5">
        <v>144.782152</v>
      </c>
      <c r="O1052" s="2">
        <v>35144.782152</v>
      </c>
      <c r="P1052" t="str">
        <f t="shared" si="67"/>
        <v>2 puertas</v>
      </c>
      <c r="Q1052" s="5">
        <f t="shared" si="68"/>
        <v>-35144.782152</v>
      </c>
    </row>
    <row r="1053" spans="1:17" x14ac:dyDescent="0.35">
      <c r="A1053" t="s">
        <v>1092</v>
      </c>
      <c r="B1053" t="s">
        <v>33</v>
      </c>
      <c r="C1053" t="str">
        <f>IF(B1053="Washington","WA",IF(B1053="Arizona","AR",IF(B1053="Nevada","NV",IF(B1053="Cali","CA",IF(B1053="California","CA",IF(B1053="Oregon","0R",B1053))))))</f>
        <v>0R</v>
      </c>
      <c r="D1053" t="str">
        <f t="shared" si="65"/>
        <v>F</v>
      </c>
      <c r="E1053" t="s">
        <v>20</v>
      </c>
      <c r="F1053" t="s">
        <v>21</v>
      </c>
      <c r="G1053" s="4">
        <v>853479.28</v>
      </c>
      <c r="H1053">
        <v>47325</v>
      </c>
      <c r="I1053">
        <v>107</v>
      </c>
      <c r="J1053" s="2">
        <v>0</v>
      </c>
      <c r="K1053" s="2" t="str">
        <f t="shared" si="66"/>
        <v xml:space="preserve">Personal </v>
      </c>
      <c r="L1053" t="s">
        <v>16</v>
      </c>
      <c r="M1053" t="s">
        <v>29</v>
      </c>
      <c r="N1053" s="5">
        <v>64.598215999999994</v>
      </c>
      <c r="O1053" s="2">
        <v>35064.598215999999</v>
      </c>
      <c r="P1053" t="str">
        <f t="shared" si="67"/>
        <v>4 puertas</v>
      </c>
      <c r="Q1053" s="5">
        <f t="shared" si="68"/>
        <v>-35064.598215999999</v>
      </c>
    </row>
    <row r="1054" spans="1:17" x14ac:dyDescent="0.35">
      <c r="A1054" t="s">
        <v>1093</v>
      </c>
      <c r="B1054" t="s">
        <v>33</v>
      </c>
      <c r="C1054" t="str">
        <f>IF(B1054="Washington","WA",IF(B1054="Arizona","AR",IF(B1054="Nevada","NV",IF(B1054="Cali","CA",IF(B1054="California","CA",IF(B1054="Oregon","0R",B1054))))))</f>
        <v>0R</v>
      </c>
      <c r="D1054" t="str">
        <f t="shared" si="65"/>
        <v>M</v>
      </c>
      <c r="E1054" t="s">
        <v>27</v>
      </c>
      <c r="F1054" t="s">
        <v>31</v>
      </c>
      <c r="G1054" s="4">
        <v>882883.5</v>
      </c>
      <c r="H1054">
        <v>86721</v>
      </c>
      <c r="I1054">
        <v>111</v>
      </c>
      <c r="J1054" s="2">
        <v>0</v>
      </c>
      <c r="K1054" s="2" t="str">
        <f t="shared" si="66"/>
        <v>Corporate</v>
      </c>
      <c r="L1054" t="s">
        <v>28</v>
      </c>
      <c r="M1054" t="s">
        <v>29</v>
      </c>
      <c r="N1054" s="5">
        <v>532.79999999999995</v>
      </c>
      <c r="O1054" s="2">
        <v>35532.800000000003</v>
      </c>
      <c r="P1054" t="str">
        <f t="shared" si="67"/>
        <v>4 puertas</v>
      </c>
      <c r="Q1054" s="5">
        <f t="shared" si="68"/>
        <v>-35532.800000000003</v>
      </c>
    </row>
    <row r="1055" spans="1:17" x14ac:dyDescent="0.35">
      <c r="A1055" t="s">
        <v>1094</v>
      </c>
      <c r="B1055" t="s">
        <v>23</v>
      </c>
      <c r="C1055" t="str">
        <f>IF(B1055="Washington","WA",IF(B1055="Arizona","AR",IF(B1055="Nevada","NV",IF(B1055="Cali","CA",IF(B1055="California","CA",IF(B1055="Oregon","0R",B1055))))))</f>
        <v>NV</v>
      </c>
      <c r="D1055" t="str">
        <f t="shared" si="65"/>
        <v>F</v>
      </c>
      <c r="E1055" t="s">
        <v>20</v>
      </c>
      <c r="F1055" t="s">
        <v>21</v>
      </c>
      <c r="G1055" s="4">
        <v>224844.96</v>
      </c>
      <c r="H1055">
        <v>24910</v>
      </c>
      <c r="I1055">
        <v>63</v>
      </c>
      <c r="J1055" s="2">
        <v>36526</v>
      </c>
      <c r="K1055" s="2" t="str">
        <f t="shared" si="66"/>
        <v xml:space="preserve">Personal </v>
      </c>
      <c r="L1055" t="s">
        <v>16</v>
      </c>
      <c r="M1055" t="s">
        <v>17</v>
      </c>
      <c r="N1055" s="5">
        <v>347.857619</v>
      </c>
      <c r="O1055" s="2">
        <v>35347.857619000002</v>
      </c>
      <c r="P1055" t="str">
        <f t="shared" si="67"/>
        <v>2 puertas</v>
      </c>
      <c r="Q1055" s="5">
        <f t="shared" si="68"/>
        <v>-35347.857619000002</v>
      </c>
    </row>
    <row r="1056" spans="1:17" x14ac:dyDescent="0.35">
      <c r="A1056" t="s">
        <v>1095</v>
      </c>
      <c r="B1056" t="s">
        <v>13</v>
      </c>
      <c r="C1056" t="str">
        <f>IF(B1056="Washington","WA",IF(B1056="Arizona","AR",IF(B1056="Nevada","NV",IF(B1056="Cali","CA",IF(B1056="California","CA",IF(B1056="Oregon","0R",B1056))))))</f>
        <v>WA</v>
      </c>
      <c r="D1056" t="str">
        <f t="shared" si="65"/>
        <v>F</v>
      </c>
      <c r="E1056" t="s">
        <v>20</v>
      </c>
      <c r="F1056" t="s">
        <v>21</v>
      </c>
      <c r="G1056" s="4">
        <v>1230276.24</v>
      </c>
      <c r="H1056">
        <v>43817</v>
      </c>
      <c r="I1056">
        <v>62</v>
      </c>
      <c r="J1056" s="2">
        <v>36526</v>
      </c>
      <c r="K1056" s="2" t="str">
        <f t="shared" si="66"/>
        <v xml:space="preserve">Personal </v>
      </c>
      <c r="L1056" t="s">
        <v>16</v>
      </c>
      <c r="M1056" t="s">
        <v>17</v>
      </c>
      <c r="N1056" s="5">
        <v>245.447622</v>
      </c>
      <c r="O1056" s="2">
        <v>35245.447622</v>
      </c>
      <c r="P1056" t="str">
        <f t="shared" si="67"/>
        <v>2 puertas</v>
      </c>
      <c r="Q1056" s="5">
        <f t="shared" si="68"/>
        <v>-35245.447622</v>
      </c>
    </row>
    <row r="1057" spans="1:17" x14ac:dyDescent="0.35">
      <c r="A1057" t="s">
        <v>1096</v>
      </c>
      <c r="B1057" t="s">
        <v>33</v>
      </c>
      <c r="C1057" t="str">
        <f>IF(B1057="Washington","WA",IF(B1057="Arizona","AR",IF(B1057="Nevada","NV",IF(B1057="Cali","CA",IF(B1057="California","CA",IF(B1057="Oregon","0R",B1057))))))</f>
        <v>0R</v>
      </c>
      <c r="D1057" t="str">
        <f t="shared" si="65"/>
        <v>M</v>
      </c>
      <c r="E1057" t="s">
        <v>27</v>
      </c>
      <c r="F1057" t="s">
        <v>31</v>
      </c>
      <c r="G1057" s="4">
        <v>455659.3</v>
      </c>
      <c r="H1057">
        <v>0</v>
      </c>
      <c r="I1057">
        <v>73</v>
      </c>
      <c r="J1057" s="2">
        <v>36557</v>
      </c>
      <c r="K1057" s="2" t="str">
        <f t="shared" si="66"/>
        <v xml:space="preserve">Personal </v>
      </c>
      <c r="L1057" t="s">
        <v>16</v>
      </c>
      <c r="M1057" t="s">
        <v>17</v>
      </c>
      <c r="N1057" s="5">
        <v>525.6</v>
      </c>
      <c r="O1057" s="2">
        <v>35525.599999999999</v>
      </c>
      <c r="P1057" t="str">
        <f t="shared" si="67"/>
        <v>2 puertas</v>
      </c>
      <c r="Q1057" s="5">
        <f t="shared" si="68"/>
        <v>-35525.599999999999</v>
      </c>
    </row>
    <row r="1058" spans="1:17" x14ac:dyDescent="0.35">
      <c r="A1058" t="s">
        <v>1097</v>
      </c>
      <c r="B1058" t="s">
        <v>33</v>
      </c>
      <c r="C1058" t="str">
        <f>IF(B1058="Washington","WA",IF(B1058="Arizona","AR",IF(B1058="Nevada","NV",IF(B1058="Cali","CA",IF(B1058="California","CA",IF(B1058="Oregon","0R",B1058))))))</f>
        <v>0R</v>
      </c>
      <c r="D1058" t="str">
        <f t="shared" si="65"/>
        <v>F</v>
      </c>
      <c r="E1058" t="s">
        <v>20</v>
      </c>
      <c r="F1058" t="s">
        <v>21</v>
      </c>
      <c r="G1058" s="4">
        <v>253070.51</v>
      </c>
      <c r="H1058">
        <v>89451</v>
      </c>
      <c r="I1058">
        <v>63</v>
      </c>
      <c r="J1058" s="2">
        <v>0</v>
      </c>
      <c r="K1058" s="2" t="str">
        <f t="shared" si="66"/>
        <v>Corporate</v>
      </c>
      <c r="L1058" t="s">
        <v>28</v>
      </c>
      <c r="M1058" t="s">
        <v>17</v>
      </c>
      <c r="N1058" s="5">
        <v>61.769564000000003</v>
      </c>
      <c r="O1058" s="2">
        <v>35061.769564000002</v>
      </c>
      <c r="P1058" t="str">
        <f t="shared" si="67"/>
        <v>2 puertas</v>
      </c>
      <c r="Q1058" s="5">
        <f t="shared" si="68"/>
        <v>-35061.769564000002</v>
      </c>
    </row>
    <row r="1059" spans="1:17" x14ac:dyDescent="0.35">
      <c r="A1059" t="s">
        <v>1098</v>
      </c>
      <c r="B1059" t="s">
        <v>48</v>
      </c>
      <c r="C1059" t="str">
        <f>IF(B1059="Washington","WA",IF(B1059="Arizona","AR",IF(B1059="Nevada","NV",IF(B1059="Cali","CA",IF(B1059="California","CA",IF(B1059="Oregon","0R",B1059))))))</f>
        <v>CA</v>
      </c>
      <c r="D1059" t="str">
        <f t="shared" si="65"/>
        <v>M</v>
      </c>
      <c r="E1059" t="s">
        <v>27</v>
      </c>
      <c r="F1059" t="s">
        <v>35</v>
      </c>
      <c r="G1059" s="4">
        <v>525198.4</v>
      </c>
      <c r="H1059">
        <v>59537</v>
      </c>
      <c r="I1059">
        <v>66</v>
      </c>
      <c r="J1059" s="2">
        <v>0</v>
      </c>
      <c r="K1059" s="2" t="str">
        <f t="shared" si="66"/>
        <v xml:space="preserve">Personal </v>
      </c>
      <c r="L1059" t="s">
        <v>16</v>
      </c>
      <c r="M1059" t="s">
        <v>24</v>
      </c>
      <c r="N1059" s="5">
        <v>316.8</v>
      </c>
      <c r="O1059" s="2">
        <v>35316.800000000003</v>
      </c>
      <c r="P1059" t="str">
        <f t="shared" si="67"/>
        <v>2 puertas</v>
      </c>
      <c r="Q1059" s="5">
        <f t="shared" si="68"/>
        <v>-35316.800000000003</v>
      </c>
    </row>
    <row r="1060" spans="1:17" x14ac:dyDescent="0.35">
      <c r="A1060" t="s">
        <v>1099</v>
      </c>
      <c r="B1060" t="s">
        <v>33</v>
      </c>
      <c r="C1060" t="str">
        <f>IF(B1060="Washington","WA",IF(B1060="Arizona","AR",IF(B1060="Nevada","NV",IF(B1060="Cali","CA",IF(B1060="California","CA",IF(B1060="Oregon","0R",B1060))))))</f>
        <v>0R</v>
      </c>
      <c r="D1060" t="str">
        <f t="shared" si="65"/>
        <v>M</v>
      </c>
      <c r="E1060" t="s">
        <v>27</v>
      </c>
      <c r="F1060" t="s">
        <v>31</v>
      </c>
      <c r="G1060" s="4">
        <v>674311.93</v>
      </c>
      <c r="H1060">
        <v>0</v>
      </c>
      <c r="I1060">
        <v>199</v>
      </c>
      <c r="J1060" s="2">
        <v>0</v>
      </c>
      <c r="K1060" s="2" t="str">
        <f t="shared" si="66"/>
        <v xml:space="preserve">Personal </v>
      </c>
      <c r="L1060" t="s">
        <v>16</v>
      </c>
      <c r="M1060" t="s">
        <v>65</v>
      </c>
      <c r="N1060" s="5">
        <v>955.2</v>
      </c>
      <c r="O1060" s="2">
        <v>35955.199999999997</v>
      </c>
      <c r="P1060" t="str">
        <f t="shared" si="67"/>
        <v>4 puertas</v>
      </c>
      <c r="Q1060" s="5">
        <f t="shared" si="68"/>
        <v>-35955.199999999997</v>
      </c>
    </row>
    <row r="1061" spans="1:17" x14ac:dyDescent="0.35">
      <c r="A1061" t="s">
        <v>1100</v>
      </c>
      <c r="B1061" t="s">
        <v>33</v>
      </c>
      <c r="C1061" t="str">
        <f>IF(B1061="Washington","WA",IF(B1061="Arizona","AR",IF(B1061="Nevada","NV",IF(B1061="Cali","CA",IF(B1061="California","CA",IF(B1061="Oregon","0R",B1061))))))</f>
        <v>0R</v>
      </c>
      <c r="D1061" t="str">
        <f t="shared" si="65"/>
        <v>M</v>
      </c>
      <c r="E1061" t="s">
        <v>27</v>
      </c>
      <c r="F1061" t="s">
        <v>35</v>
      </c>
      <c r="G1061" s="4">
        <v>1401472.13</v>
      </c>
      <c r="H1061">
        <v>54193</v>
      </c>
      <c r="I1061">
        <v>117</v>
      </c>
      <c r="J1061" s="2">
        <v>0</v>
      </c>
      <c r="K1061" s="2" t="str">
        <f t="shared" si="66"/>
        <v>Corporate</v>
      </c>
      <c r="L1061" t="s">
        <v>28</v>
      </c>
      <c r="M1061" t="s">
        <v>29</v>
      </c>
      <c r="N1061" s="5">
        <v>720.75294499999995</v>
      </c>
      <c r="O1061" s="2">
        <v>35720.752945</v>
      </c>
      <c r="P1061" t="str">
        <f t="shared" si="67"/>
        <v>4 puertas</v>
      </c>
      <c r="Q1061" s="5">
        <f t="shared" si="68"/>
        <v>-35720.752945</v>
      </c>
    </row>
    <row r="1062" spans="1:17" x14ac:dyDescent="0.35">
      <c r="A1062" t="s">
        <v>1101</v>
      </c>
      <c r="B1062" t="s">
        <v>33</v>
      </c>
      <c r="C1062" t="str">
        <f>IF(B1062="Washington","WA",IF(B1062="Arizona","AR",IF(B1062="Nevada","NV",IF(B1062="Cali","CA",IF(B1062="California","CA",IF(B1062="Oregon","0R",B1062))))))</f>
        <v>0R</v>
      </c>
      <c r="D1062" t="str">
        <f t="shared" si="65"/>
        <v>M</v>
      </c>
      <c r="E1062" t="s">
        <v>27</v>
      </c>
      <c r="F1062" t="s">
        <v>35</v>
      </c>
      <c r="G1062" s="4">
        <v>943891.56</v>
      </c>
      <c r="H1062">
        <v>86946</v>
      </c>
      <c r="I1062">
        <v>118</v>
      </c>
      <c r="J1062" s="2">
        <v>0</v>
      </c>
      <c r="K1062" s="2" t="str">
        <f t="shared" si="66"/>
        <v xml:space="preserve">Personal </v>
      </c>
      <c r="L1062" t="s">
        <v>16</v>
      </c>
      <c r="M1062" t="s">
        <v>17</v>
      </c>
      <c r="N1062" s="5">
        <v>340.65696300000002</v>
      </c>
      <c r="O1062" s="2">
        <v>35340.656967592593</v>
      </c>
      <c r="P1062" t="str">
        <f t="shared" si="67"/>
        <v>2 puertas</v>
      </c>
      <c r="Q1062" s="5">
        <f t="shared" si="68"/>
        <v>-35340.656967592593</v>
      </c>
    </row>
    <row r="1063" spans="1:17" x14ac:dyDescent="0.35">
      <c r="A1063" t="s">
        <v>1102</v>
      </c>
      <c r="B1063" t="s">
        <v>48</v>
      </c>
      <c r="C1063" t="str">
        <f>IF(B1063="Washington","WA",IF(B1063="Arizona","AR",IF(B1063="Nevada","NV",IF(B1063="Cali","CA",IF(B1063="California","CA",IF(B1063="Oregon","0R",B1063))))))</f>
        <v>CA</v>
      </c>
      <c r="D1063" t="str">
        <f t="shared" si="65"/>
        <v>F</v>
      </c>
      <c r="E1063" t="s">
        <v>20</v>
      </c>
      <c r="F1063" t="s">
        <v>21</v>
      </c>
      <c r="G1063" s="4">
        <v>1050677.17</v>
      </c>
      <c r="H1063">
        <v>0</v>
      </c>
      <c r="I1063">
        <v>92</v>
      </c>
      <c r="J1063" s="2">
        <v>0</v>
      </c>
      <c r="K1063" s="2" t="str">
        <f t="shared" si="66"/>
        <v xml:space="preserve">Personal </v>
      </c>
      <c r="L1063" t="s">
        <v>16</v>
      </c>
      <c r="M1063" t="s">
        <v>17</v>
      </c>
      <c r="N1063" s="5">
        <v>546.52489600000001</v>
      </c>
      <c r="O1063" s="2">
        <v>35546.524896000003</v>
      </c>
      <c r="P1063" t="str">
        <f t="shared" si="67"/>
        <v>2 puertas</v>
      </c>
      <c r="Q1063" s="5">
        <f t="shared" si="68"/>
        <v>-35546.524896000003</v>
      </c>
    </row>
    <row r="1064" spans="1:17" x14ac:dyDescent="0.35">
      <c r="A1064" t="s">
        <v>1103</v>
      </c>
      <c r="B1064" t="s">
        <v>19</v>
      </c>
      <c r="C1064" t="str">
        <f>IF(B1064="Washington","WA",IF(B1064="Arizona","AR",IF(B1064="Nevada","NV",IF(B1064="Cali","CA",IF(B1064="California","CA",IF(B1064="Oregon","0R",B1064))))))</f>
        <v>AR</v>
      </c>
      <c r="D1064" t="str">
        <f t="shared" si="65"/>
        <v>F</v>
      </c>
      <c r="E1064" t="s">
        <v>20</v>
      </c>
      <c r="F1064" t="s">
        <v>31</v>
      </c>
      <c r="G1064" s="4">
        <v>421391.86</v>
      </c>
      <c r="H1064">
        <v>12160</v>
      </c>
      <c r="I1064">
        <v>109</v>
      </c>
      <c r="J1064" s="2">
        <v>0</v>
      </c>
      <c r="K1064" s="2" t="str">
        <f t="shared" si="66"/>
        <v xml:space="preserve">Personal </v>
      </c>
      <c r="L1064" t="s">
        <v>16</v>
      </c>
      <c r="M1064" t="s">
        <v>17</v>
      </c>
      <c r="N1064" s="5">
        <v>489.411833</v>
      </c>
      <c r="O1064" s="2">
        <v>35489.411832999998</v>
      </c>
      <c r="P1064" t="str">
        <f t="shared" si="67"/>
        <v>2 puertas</v>
      </c>
      <c r="Q1064" s="5">
        <f t="shared" si="68"/>
        <v>-35489.411832999998</v>
      </c>
    </row>
    <row r="1065" spans="1:17" x14ac:dyDescent="0.35">
      <c r="A1065" t="s">
        <v>1104</v>
      </c>
      <c r="B1065" t="s">
        <v>48</v>
      </c>
      <c r="C1065" t="str">
        <f>IF(B1065="Washington","WA",IF(B1065="Arizona","AR",IF(B1065="Nevada","NV",IF(B1065="Cali","CA",IF(B1065="California","CA",IF(B1065="Oregon","0R",B1065))))))</f>
        <v>CA</v>
      </c>
      <c r="D1065" t="str">
        <f t="shared" si="65"/>
        <v>M</v>
      </c>
      <c r="E1065" t="s">
        <v>27</v>
      </c>
      <c r="F1065" t="s">
        <v>35</v>
      </c>
      <c r="G1065" s="4">
        <v>477368.64</v>
      </c>
      <c r="H1065">
        <v>33701</v>
      </c>
      <c r="I1065">
        <v>63</v>
      </c>
      <c r="J1065" s="2">
        <v>0</v>
      </c>
      <c r="K1065" s="2" t="str">
        <f t="shared" si="66"/>
        <v xml:space="preserve">Personal </v>
      </c>
      <c r="L1065" t="s">
        <v>16</v>
      </c>
      <c r="M1065" t="s">
        <v>17</v>
      </c>
      <c r="N1065" s="5">
        <v>171.32585599999999</v>
      </c>
      <c r="O1065" s="2">
        <v>35171.325856000003</v>
      </c>
      <c r="P1065" t="str">
        <f t="shared" si="67"/>
        <v>2 puertas</v>
      </c>
      <c r="Q1065" s="5">
        <f t="shared" si="68"/>
        <v>-35171.325856000003</v>
      </c>
    </row>
    <row r="1066" spans="1:17" x14ac:dyDescent="0.35">
      <c r="A1066" t="s">
        <v>1105</v>
      </c>
      <c r="B1066" t="s">
        <v>13</v>
      </c>
      <c r="C1066" t="str">
        <f>IF(B1066="Washington","WA",IF(B1066="Arizona","AR",IF(B1066="Nevada","NV",IF(B1066="Cali","CA",IF(B1066="California","CA",IF(B1066="Oregon","0R",B1066))))))</f>
        <v>WA</v>
      </c>
      <c r="D1066" t="str">
        <f t="shared" si="65"/>
        <v>F</v>
      </c>
      <c r="E1066" t="s">
        <v>20</v>
      </c>
      <c r="F1066" t="s">
        <v>21</v>
      </c>
      <c r="G1066" s="4">
        <v>544142.01</v>
      </c>
      <c r="H1066">
        <v>85702</v>
      </c>
      <c r="I1066">
        <v>67</v>
      </c>
      <c r="J1066" s="2">
        <v>0</v>
      </c>
      <c r="K1066" s="2" t="str">
        <f t="shared" si="66"/>
        <v xml:space="preserve">Personal </v>
      </c>
      <c r="L1066" t="s">
        <v>16</v>
      </c>
      <c r="M1066" t="s">
        <v>24</v>
      </c>
      <c r="N1066" s="5">
        <v>249.08588700000001</v>
      </c>
      <c r="O1066" s="2">
        <v>35249.085887000001</v>
      </c>
      <c r="P1066" t="str">
        <f t="shared" si="67"/>
        <v>2 puertas</v>
      </c>
      <c r="Q1066" s="5">
        <f t="shared" si="68"/>
        <v>-35249.085887000001</v>
      </c>
    </row>
    <row r="1067" spans="1:17" x14ac:dyDescent="0.35">
      <c r="A1067" t="s">
        <v>1106</v>
      </c>
      <c r="B1067" t="s">
        <v>48</v>
      </c>
      <c r="C1067" t="str">
        <f>IF(B1067="Washington","WA",IF(B1067="Arizona","AR",IF(B1067="Nevada","NV",IF(B1067="Cali","CA",IF(B1067="California","CA",IF(B1067="Oregon","0R",B1067))))))</f>
        <v>CA</v>
      </c>
      <c r="D1067" t="str">
        <f t="shared" si="65"/>
        <v>M</v>
      </c>
      <c r="E1067" t="s">
        <v>27</v>
      </c>
      <c r="F1067" t="s">
        <v>21</v>
      </c>
      <c r="G1067" s="4">
        <v>284226.69</v>
      </c>
      <c r="H1067">
        <v>69417</v>
      </c>
      <c r="I1067">
        <v>73</v>
      </c>
      <c r="J1067" s="2">
        <v>36526</v>
      </c>
      <c r="K1067" s="2" t="str">
        <f t="shared" si="66"/>
        <v xml:space="preserve">Personal </v>
      </c>
      <c r="L1067" t="s">
        <v>16</v>
      </c>
      <c r="M1067" t="s">
        <v>17</v>
      </c>
      <c r="N1067" s="5">
        <v>30.874869</v>
      </c>
      <c r="O1067" s="2">
        <v>35030.874868999999</v>
      </c>
      <c r="P1067" t="str">
        <f t="shared" si="67"/>
        <v>2 puertas</v>
      </c>
      <c r="Q1067" s="5">
        <f t="shared" si="68"/>
        <v>-35030.874868999999</v>
      </c>
    </row>
    <row r="1068" spans="1:17" x14ac:dyDescent="0.35">
      <c r="A1068" t="s">
        <v>1107</v>
      </c>
      <c r="B1068" t="s">
        <v>33</v>
      </c>
      <c r="C1068" t="str">
        <f>IF(B1068="Washington","WA",IF(B1068="Arizona","AR",IF(B1068="Nevada","NV",IF(B1068="Cali","CA",IF(B1068="California","CA",IF(B1068="Oregon","0R",B1068))))))</f>
        <v>0R</v>
      </c>
      <c r="D1068" t="str">
        <f t="shared" si="65"/>
        <v>M</v>
      </c>
      <c r="E1068" t="s">
        <v>27</v>
      </c>
      <c r="F1068" t="s">
        <v>15</v>
      </c>
      <c r="G1068" s="4">
        <v>305955.03000000003</v>
      </c>
      <c r="H1068">
        <v>38644</v>
      </c>
      <c r="I1068">
        <v>78</v>
      </c>
      <c r="J1068" s="2">
        <v>36526</v>
      </c>
      <c r="K1068" s="2" t="str">
        <f t="shared" si="66"/>
        <v xml:space="preserve">Personal </v>
      </c>
      <c r="L1068" t="s">
        <v>16</v>
      </c>
      <c r="M1068" t="s">
        <v>17</v>
      </c>
      <c r="N1068" s="5">
        <v>361.455219</v>
      </c>
      <c r="O1068" s="2">
        <v>35361.455219000003</v>
      </c>
      <c r="P1068" t="str">
        <f t="shared" si="67"/>
        <v>2 puertas</v>
      </c>
      <c r="Q1068" s="5">
        <f t="shared" si="68"/>
        <v>-35361.455219000003</v>
      </c>
    </row>
    <row r="1069" spans="1:17" x14ac:dyDescent="0.35">
      <c r="A1069" t="s">
        <v>1108</v>
      </c>
      <c r="B1069" t="s">
        <v>48</v>
      </c>
      <c r="C1069" t="str">
        <f>IF(B1069="Washington","WA",IF(B1069="Arizona","AR",IF(B1069="Nevada","NV",IF(B1069="Cali","CA",IF(B1069="California","CA",IF(B1069="Oregon","0R",B1069))))))</f>
        <v>CA</v>
      </c>
      <c r="D1069" t="str">
        <f t="shared" si="65"/>
        <v>F</v>
      </c>
      <c r="E1069" t="s">
        <v>20</v>
      </c>
      <c r="F1069" t="s">
        <v>31</v>
      </c>
      <c r="G1069" s="4">
        <v>2031499.76</v>
      </c>
      <c r="H1069">
        <v>63209</v>
      </c>
      <c r="I1069">
        <v>102</v>
      </c>
      <c r="J1069" s="2">
        <v>36557</v>
      </c>
      <c r="K1069" s="2" t="str">
        <f t="shared" si="66"/>
        <v xml:space="preserve">Personal </v>
      </c>
      <c r="L1069" t="s">
        <v>16</v>
      </c>
      <c r="M1069" t="s">
        <v>29</v>
      </c>
      <c r="N1069" s="5">
        <v>207.320041</v>
      </c>
      <c r="O1069" s="2">
        <v>35207.320040999999</v>
      </c>
      <c r="P1069" t="str">
        <f t="shared" si="67"/>
        <v>4 puertas</v>
      </c>
      <c r="Q1069" s="5">
        <f t="shared" si="68"/>
        <v>-35207.320040999999</v>
      </c>
    </row>
    <row r="1070" spans="1:17" x14ac:dyDescent="0.35">
      <c r="A1070" t="s">
        <v>1109</v>
      </c>
      <c r="B1070" t="s">
        <v>19</v>
      </c>
      <c r="C1070" t="str">
        <f>IF(B1070="Washington","WA",IF(B1070="Arizona","AR",IF(B1070="Nevada","NV",IF(B1070="Cali","CA",IF(B1070="California","CA",IF(B1070="Oregon","0R",B1070))))))</f>
        <v>AR</v>
      </c>
      <c r="D1070" t="str">
        <f t="shared" si="65"/>
        <v>F</v>
      </c>
      <c r="E1070" t="s">
        <v>20</v>
      </c>
      <c r="F1070" t="s">
        <v>21</v>
      </c>
      <c r="G1070" s="4">
        <v>323912.46999999997</v>
      </c>
      <c r="H1070">
        <v>16061</v>
      </c>
      <c r="I1070">
        <v>88</v>
      </c>
      <c r="J1070" s="2">
        <v>0</v>
      </c>
      <c r="K1070" s="2" t="str">
        <f t="shared" si="66"/>
        <v xml:space="preserve">Personal </v>
      </c>
      <c r="L1070" t="s">
        <v>16</v>
      </c>
      <c r="M1070" t="s">
        <v>17</v>
      </c>
      <c r="N1070" s="5">
        <v>633.6</v>
      </c>
      <c r="O1070" s="2">
        <v>35633.599999999999</v>
      </c>
      <c r="P1070" t="str">
        <f t="shared" si="67"/>
        <v>2 puertas</v>
      </c>
      <c r="Q1070" s="5">
        <f t="shared" si="68"/>
        <v>-35633.599999999999</v>
      </c>
    </row>
    <row r="1071" spans="1:17" x14ac:dyDescent="0.35">
      <c r="A1071" t="s">
        <v>1110</v>
      </c>
      <c r="B1071" t="s">
        <v>26</v>
      </c>
      <c r="C1071" t="str">
        <f>IF(B1071="Washington","WA",IF(B1071="Arizona","AR",IF(B1071="Nevada","NV",IF(B1071="Cali","CA",IF(B1071="California","CA",IF(B1071="Oregon","0R",B1071))))))</f>
        <v>CA</v>
      </c>
      <c r="D1071" t="str">
        <f t="shared" si="65"/>
        <v>F</v>
      </c>
      <c r="E1071" t="s">
        <v>20</v>
      </c>
      <c r="F1071" t="s">
        <v>15</v>
      </c>
      <c r="G1071" s="4">
        <v>462680.11</v>
      </c>
      <c r="H1071">
        <v>79487</v>
      </c>
      <c r="I1071">
        <v>114</v>
      </c>
      <c r="J1071" s="2">
        <v>0</v>
      </c>
      <c r="K1071" s="2" t="str">
        <f>LEFT(L1071,8)</f>
        <v xml:space="preserve">Special </v>
      </c>
      <c r="L1071" t="s">
        <v>39</v>
      </c>
      <c r="M1071" t="s">
        <v>29</v>
      </c>
      <c r="N1071" s="5">
        <v>547.20000000000005</v>
      </c>
      <c r="O1071" s="2">
        <v>35547.199999999997</v>
      </c>
      <c r="P1071" t="str">
        <f t="shared" si="67"/>
        <v>4 puertas</v>
      </c>
      <c r="Q1071" s="5">
        <f t="shared" si="68"/>
        <v>-35547.199999999997</v>
      </c>
    </row>
    <row r="1072" spans="1:17" x14ac:dyDescent="0.35">
      <c r="A1072" t="s">
        <v>1111</v>
      </c>
      <c r="B1072" t="s">
        <v>26</v>
      </c>
      <c r="C1072" t="str">
        <f>IF(B1072="Washington","WA",IF(B1072="Arizona","AR",IF(B1072="Nevada","NV",IF(B1072="Cali","CA",IF(B1072="California","CA",IF(B1072="Oregon","0R",B1072))))))</f>
        <v>CA</v>
      </c>
      <c r="D1072" t="str">
        <f t="shared" si="65"/>
        <v>F</v>
      </c>
      <c r="E1072" t="s">
        <v>20</v>
      </c>
      <c r="F1072" t="s">
        <v>35</v>
      </c>
      <c r="G1072" s="4">
        <v>899704.02</v>
      </c>
      <c r="H1072">
        <v>54230</v>
      </c>
      <c r="I1072">
        <v>112</v>
      </c>
      <c r="J1072" s="2">
        <v>0</v>
      </c>
      <c r="K1072" s="2" t="str">
        <f t="shared" si="66"/>
        <v xml:space="preserve">Personal </v>
      </c>
      <c r="L1072" t="s">
        <v>16</v>
      </c>
      <c r="M1072" t="s">
        <v>24</v>
      </c>
      <c r="N1072" s="5">
        <v>537.6</v>
      </c>
      <c r="O1072" s="2">
        <v>35537.599999999999</v>
      </c>
      <c r="P1072" t="str">
        <f t="shared" si="67"/>
        <v>2 puertas</v>
      </c>
      <c r="Q1072" s="5">
        <f t="shared" si="68"/>
        <v>-35537.599999999999</v>
      </c>
    </row>
  </sheetData>
  <autoFilter ref="A1:O1072" xr:uid="{3509AF15-976F-4FCD-9F65-3ECA38D457A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2"/>
  <sheetViews>
    <sheetView topLeftCell="C1" zoomScale="80" zoomScaleNormal="80" workbookViewId="0">
      <selection activeCell="M1" sqref="M1:Q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5.5429687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L1072"/>
  <sheetViews>
    <sheetView topLeftCell="D1" zoomScale="80" zoomScaleNormal="80" workbookViewId="0">
      <selection activeCell="M1" sqref="M1:Q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8C010D7E-C0FB-4DE9-899B-7F01A30994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4AF3-E685-482F-9073-A79D7AA75460}">
  <dimension ref="A1:L1072"/>
  <sheetViews>
    <sheetView topLeftCell="D1" zoomScale="80" zoomScaleNormal="80" workbookViewId="0">
      <selection activeCell="M1" sqref="M1:R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7B894AF3-E685-482F-9073-A79D7AA754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26E17-ECAD-4F30-866D-4686FE433CAF}">
  <dimension ref="A1:L1072"/>
  <sheetViews>
    <sheetView zoomScale="80" zoomScaleNormal="80" workbookViewId="0">
      <selection activeCell="M1" sqref="M1:N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  <col min="13" max="13" width="11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topLeftCell="A132" workbookViewId="0"/>
  </sheetViews>
  <sheetFormatPr defaultColWidth="8.90625" defaultRowHeight="14.5" x14ac:dyDescent="0.35"/>
  <cols>
    <col min="1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6962-8B10-4B7D-B836-154013BCD4C7}">
  <dimension ref="A1:L1072"/>
  <sheetViews>
    <sheetView zoomScale="80" zoomScaleNormal="80" workbookViewId="0">
      <selection activeCell="N20" sqref="N20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1.363281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2.6328125" bestFit="1" customWidth="1"/>
    <col min="11" max="11" width="17.3632812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25146962-8B10-4B7D-B836-154013BCD4C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Mathematical Functions</vt:lpstr>
      <vt:lpstr>Logical Functions</vt:lpstr>
      <vt:lpstr>Text Functions</vt:lpstr>
      <vt:lpstr>Date Functions</vt:lpstr>
      <vt:lpstr>LOOKUP</vt:lpstr>
      <vt:lpstr>Assurance data</vt:lpstr>
      <vt:lpstr>Nested Functions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Naia Fernandez Zubillaga</cp:lastModifiedBy>
  <dcterms:created xsi:type="dcterms:W3CDTF">2015-06-05T18:17:20Z</dcterms:created>
  <dcterms:modified xsi:type="dcterms:W3CDTF">2025-09-12T12:38:44Z</dcterms:modified>
</cp:coreProperties>
</file>