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08"/>
  <workbookPr/>
  <mc:AlternateContent xmlns:mc="http://schemas.openxmlformats.org/markup-compatibility/2006">
    <mc:Choice Requires="x15">
      <x15ac:absPath xmlns:x15ac="http://schemas.microsoft.com/office/spreadsheetml/2010/11/ac" url="/Users/Shared/Previously Relocated Items/Security/All My Stuff/Datasets/Datasets20/To transfer/"/>
    </mc:Choice>
  </mc:AlternateContent>
  <xr:revisionPtr revIDLastSave="0" documentId="8_{88B3FA5D-072E-C84D-9343-442A11A45E94}" xr6:coauthVersionLast="45" xr6:coauthVersionMax="45" xr10:uidLastSave="{00000000-0000-0000-0000-000000000000}"/>
  <bookViews>
    <workbookView xWindow="1680" yWindow="460" windowWidth="30240" windowHeight="16320" tabRatio="500" activeTab="4" xr2:uid="{00000000-000D-0000-FFFF-FFFF00000000}"/>
  </bookViews>
  <sheets>
    <sheet name="Riskfree &amp; fundamentals" sheetId="2" r:id="rId1"/>
    <sheet name="IntRatesHistory" sheetId="3" r:id="rId2"/>
    <sheet name="NewIntRateChart" sheetId="4" r:id="rId3"/>
    <sheet name="Intrinsisvsa" sheetId="5" r:id="rId4"/>
    <sheet name="Sheet1" sheetId="1" r:id="rId5"/>
    <sheet name="Sheet2" sheetId="6" r:id="rId6"/>
  </sheets>
  <calcPr calcId="191029" iterate="1" iterateDelta="9.9999999999994451E-4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71" i="1" l="1"/>
  <c r="K71" i="1"/>
  <c r="G71" i="1"/>
  <c r="G68" i="1"/>
  <c r="B71" i="1"/>
  <c r="L68" i="1"/>
  <c r="K68" i="1"/>
  <c r="F68" i="1"/>
  <c r="E68" i="1"/>
  <c r="D68" i="1"/>
  <c r="C68" i="1"/>
  <c r="B68" i="1"/>
  <c r="F67" i="1"/>
  <c r="G67" i="1"/>
  <c r="J67" i="1"/>
  <c r="I67" i="1"/>
  <c r="E67" i="1"/>
  <c r="K67" i="1" l="1"/>
  <c r="L67" i="1" s="1"/>
  <c r="L16" i="1"/>
  <c r="L56" i="1"/>
  <c r="L64" i="1"/>
  <c r="J10" i="1"/>
  <c r="I10" i="1"/>
  <c r="J9" i="1"/>
  <c r="K9" i="1" s="1"/>
  <c r="L9" i="1" s="1"/>
  <c r="I9" i="1"/>
  <c r="J8" i="1"/>
  <c r="I8" i="1"/>
  <c r="J7" i="1"/>
  <c r="I7" i="1"/>
  <c r="J6" i="1"/>
  <c r="I6" i="1"/>
  <c r="K6" i="1" s="1"/>
  <c r="L6" i="1" s="1"/>
  <c r="J5" i="1"/>
  <c r="K5" i="1" s="1"/>
  <c r="L5" i="1" s="1"/>
  <c r="I5" i="1"/>
  <c r="J4" i="1"/>
  <c r="I4" i="1"/>
  <c r="J3" i="1"/>
  <c r="I3" i="1"/>
  <c r="J2" i="1"/>
  <c r="I2" i="1"/>
  <c r="N4" i="1"/>
  <c r="N5" i="1" s="1"/>
  <c r="N6" i="1" s="1"/>
  <c r="N7" i="1" s="1"/>
  <c r="N8" i="1" s="1"/>
  <c r="N9" i="1" s="1"/>
  <c r="N10" i="1" s="1"/>
  <c r="A4" i="6"/>
  <c r="A5" i="6"/>
  <c r="A6" i="6" s="1"/>
  <c r="A7" i="6" s="1"/>
  <c r="A8" i="6" s="1"/>
  <c r="A9" i="6" s="1"/>
  <c r="A10" i="6" s="1"/>
  <c r="K2" i="1"/>
  <c r="L2" i="1" s="1"/>
  <c r="K3" i="1"/>
  <c r="L3" i="1" s="1"/>
  <c r="K4" i="1"/>
  <c r="L4" i="1" s="1"/>
  <c r="K7" i="1"/>
  <c r="L7" i="1" s="1"/>
  <c r="K8" i="1"/>
  <c r="L8" i="1" s="1"/>
  <c r="K10" i="1"/>
  <c r="L10" i="1" s="1"/>
  <c r="J11" i="1"/>
  <c r="I11" i="1"/>
  <c r="K11" i="1"/>
  <c r="L11" i="1" s="1"/>
  <c r="J12" i="1"/>
  <c r="I12" i="1"/>
  <c r="K12" i="1" s="1"/>
  <c r="L12" i="1" s="1"/>
  <c r="J13" i="1"/>
  <c r="I13" i="1"/>
  <c r="K13" i="1" s="1"/>
  <c r="L13" i="1" s="1"/>
  <c r="J14" i="1"/>
  <c r="I14" i="1"/>
  <c r="K14" i="1"/>
  <c r="L14" i="1" s="1"/>
  <c r="J15" i="1"/>
  <c r="I15" i="1"/>
  <c r="K15" i="1" s="1"/>
  <c r="L15" i="1" s="1"/>
  <c r="J16" i="1"/>
  <c r="I16" i="1"/>
  <c r="K16" i="1"/>
  <c r="J17" i="1"/>
  <c r="I17" i="1"/>
  <c r="K17" i="1"/>
  <c r="L17" i="1" s="1"/>
  <c r="J18" i="1"/>
  <c r="I18" i="1"/>
  <c r="K18" i="1" s="1"/>
  <c r="L18" i="1" s="1"/>
  <c r="J19" i="1"/>
  <c r="I19" i="1"/>
  <c r="K19" i="1"/>
  <c r="L19" i="1" s="1"/>
  <c r="J20" i="1"/>
  <c r="I20" i="1"/>
  <c r="K20" i="1" s="1"/>
  <c r="L20" i="1" s="1"/>
  <c r="J21" i="1"/>
  <c r="I21" i="1"/>
  <c r="K21" i="1" s="1"/>
  <c r="L21" i="1" s="1"/>
  <c r="J22" i="1"/>
  <c r="I22" i="1"/>
  <c r="K22" i="1"/>
  <c r="L22" i="1" s="1"/>
  <c r="J23" i="1"/>
  <c r="K23" i="1" s="1"/>
  <c r="L23" i="1" s="1"/>
  <c r="I23" i="1"/>
  <c r="J24" i="1"/>
  <c r="K24" i="1" s="1"/>
  <c r="L24" i="1" s="1"/>
  <c r="I24" i="1"/>
  <c r="J25" i="1"/>
  <c r="I25" i="1"/>
  <c r="K25" i="1"/>
  <c r="L25" i="1" s="1"/>
  <c r="J26" i="1"/>
  <c r="I26" i="1"/>
  <c r="K26" i="1" s="1"/>
  <c r="L26" i="1" s="1"/>
  <c r="J27" i="1"/>
  <c r="I27" i="1"/>
  <c r="K27" i="1"/>
  <c r="L27" i="1" s="1"/>
  <c r="J28" i="1"/>
  <c r="I28" i="1"/>
  <c r="K28" i="1" s="1"/>
  <c r="L28" i="1" s="1"/>
  <c r="J29" i="1"/>
  <c r="I29" i="1"/>
  <c r="K29" i="1" s="1"/>
  <c r="J30" i="1"/>
  <c r="I30" i="1"/>
  <c r="K30" i="1"/>
  <c r="L30" i="1" s="1"/>
  <c r="J31" i="1"/>
  <c r="K31" i="1" s="1"/>
  <c r="L31" i="1" s="1"/>
  <c r="I31" i="1"/>
  <c r="J32" i="1"/>
  <c r="I32" i="1"/>
  <c r="K32" i="1"/>
  <c r="L32" i="1" s="1"/>
  <c r="J33" i="1"/>
  <c r="I33" i="1"/>
  <c r="K33" i="1"/>
  <c r="L33" i="1" s="1"/>
  <c r="J34" i="1"/>
  <c r="I34" i="1"/>
  <c r="K34" i="1" s="1"/>
  <c r="L34" i="1" s="1"/>
  <c r="J35" i="1"/>
  <c r="I35" i="1"/>
  <c r="K35" i="1"/>
  <c r="L35" i="1" s="1"/>
  <c r="J36" i="1"/>
  <c r="I36" i="1"/>
  <c r="K36" i="1" s="1"/>
  <c r="L36" i="1" s="1"/>
  <c r="J37" i="1"/>
  <c r="I37" i="1"/>
  <c r="K37" i="1" s="1"/>
  <c r="L37" i="1" s="1"/>
  <c r="J38" i="1"/>
  <c r="I38" i="1"/>
  <c r="K38" i="1"/>
  <c r="L38" i="1" s="1"/>
  <c r="J39" i="1"/>
  <c r="K39" i="1" s="1"/>
  <c r="L39" i="1" s="1"/>
  <c r="I39" i="1"/>
  <c r="J40" i="1"/>
  <c r="I40" i="1"/>
  <c r="K40" i="1"/>
  <c r="L40" i="1" s="1"/>
  <c r="J41" i="1"/>
  <c r="I41" i="1"/>
  <c r="K41" i="1"/>
  <c r="L41" i="1" s="1"/>
  <c r="J42" i="1"/>
  <c r="I42" i="1"/>
  <c r="K42" i="1" s="1"/>
  <c r="L42" i="1" s="1"/>
  <c r="J43" i="1"/>
  <c r="I43" i="1"/>
  <c r="K43" i="1"/>
  <c r="L43" i="1" s="1"/>
  <c r="J44" i="1"/>
  <c r="I44" i="1"/>
  <c r="K44" i="1" s="1"/>
  <c r="L44" i="1" s="1"/>
  <c r="J45" i="1"/>
  <c r="I45" i="1"/>
  <c r="K45" i="1" s="1"/>
  <c r="L45" i="1" s="1"/>
  <c r="J46" i="1"/>
  <c r="I46" i="1"/>
  <c r="K46" i="1"/>
  <c r="L46" i="1" s="1"/>
  <c r="J47" i="1"/>
  <c r="K47" i="1" s="1"/>
  <c r="L47" i="1" s="1"/>
  <c r="I47" i="1"/>
  <c r="J48" i="1"/>
  <c r="I48" i="1"/>
  <c r="K48" i="1"/>
  <c r="L48" i="1" s="1"/>
  <c r="J49" i="1"/>
  <c r="I49" i="1"/>
  <c r="K49" i="1"/>
  <c r="L49" i="1" s="1"/>
  <c r="J50" i="1"/>
  <c r="I50" i="1"/>
  <c r="K50" i="1" s="1"/>
  <c r="L50" i="1" s="1"/>
  <c r="J51" i="1"/>
  <c r="I51" i="1"/>
  <c r="K51" i="1"/>
  <c r="L51" i="1" s="1"/>
  <c r="J52" i="1"/>
  <c r="I52" i="1"/>
  <c r="K52" i="1" s="1"/>
  <c r="L52" i="1" s="1"/>
  <c r="J53" i="1"/>
  <c r="I53" i="1"/>
  <c r="K53" i="1" s="1"/>
  <c r="L53" i="1" s="1"/>
  <c r="J54" i="1"/>
  <c r="I54" i="1"/>
  <c r="K54" i="1"/>
  <c r="L54" i="1" s="1"/>
  <c r="J55" i="1"/>
  <c r="K55" i="1" s="1"/>
  <c r="L55" i="1" s="1"/>
  <c r="I55" i="1"/>
  <c r="J56" i="1"/>
  <c r="I56" i="1"/>
  <c r="K56" i="1"/>
  <c r="J57" i="1"/>
  <c r="I57" i="1"/>
  <c r="K57" i="1"/>
  <c r="L57" i="1" s="1"/>
  <c r="J58" i="1"/>
  <c r="I58" i="1"/>
  <c r="K58" i="1" s="1"/>
  <c r="L58" i="1" s="1"/>
  <c r="J59" i="1"/>
  <c r="I59" i="1"/>
  <c r="K59" i="1"/>
  <c r="L59" i="1" s="1"/>
  <c r="J60" i="1"/>
  <c r="I60" i="1"/>
  <c r="K60" i="1" s="1"/>
  <c r="L60" i="1" s="1"/>
  <c r="J61" i="1"/>
  <c r="I61" i="1"/>
  <c r="K61" i="1" s="1"/>
  <c r="L61" i="1" s="1"/>
  <c r="J62" i="1"/>
  <c r="I62" i="1"/>
  <c r="K62" i="1"/>
  <c r="L62" i="1" s="1"/>
  <c r="J63" i="1"/>
  <c r="K63" i="1" s="1"/>
  <c r="L63" i="1" s="1"/>
  <c r="I63" i="1"/>
  <c r="J64" i="1"/>
  <c r="I64" i="1"/>
  <c r="K64" i="1"/>
  <c r="J65" i="1"/>
  <c r="I65" i="1"/>
  <c r="K65" i="1"/>
  <c r="L65" i="1" s="1"/>
  <c r="J66" i="1"/>
  <c r="I66" i="1"/>
  <c r="K66" i="1" s="1"/>
  <c r="L66" i="1" s="1"/>
  <c r="B69" i="1"/>
  <c r="B70" i="1"/>
  <c r="E57" i="1"/>
  <c r="F57" i="1" s="1"/>
  <c r="E58" i="1"/>
  <c r="F58" i="1" s="1"/>
  <c r="E59" i="1"/>
  <c r="F59" i="1"/>
  <c r="E60" i="1"/>
  <c r="G60" i="1" s="1"/>
  <c r="F60" i="1"/>
  <c r="E61" i="1"/>
  <c r="F61" i="1" s="1"/>
  <c r="E62" i="1"/>
  <c r="F62" i="1" s="1"/>
  <c r="E63" i="1"/>
  <c r="F63" i="1"/>
  <c r="E64" i="1"/>
  <c r="G64" i="1" s="1"/>
  <c r="F64" i="1"/>
  <c r="E65" i="1"/>
  <c r="F65" i="1" s="1"/>
  <c r="E66" i="1"/>
  <c r="F66" i="1" s="1"/>
  <c r="D71" i="1"/>
  <c r="C71" i="1"/>
  <c r="D70" i="1"/>
  <c r="C70" i="1"/>
  <c r="E70" i="1"/>
  <c r="F70" i="1" s="1"/>
  <c r="D69" i="1"/>
  <c r="C69" i="1"/>
  <c r="E69" i="1" s="1"/>
  <c r="G63" i="1"/>
  <c r="G62" i="1"/>
  <c r="G59" i="1"/>
  <c r="G58" i="1"/>
  <c r="E56" i="1"/>
  <c r="G56" i="1" s="1"/>
  <c r="E55" i="1"/>
  <c r="G55" i="1" s="1"/>
  <c r="F55" i="1"/>
  <c r="E54" i="1"/>
  <c r="G54" i="1" s="1"/>
  <c r="E53" i="1"/>
  <c r="G53" i="1"/>
  <c r="F53" i="1"/>
  <c r="E52" i="1"/>
  <c r="G52" i="1" s="1"/>
  <c r="E51" i="1"/>
  <c r="G51" i="1" s="1"/>
  <c r="E50" i="1"/>
  <c r="G50" i="1"/>
  <c r="F50" i="1"/>
  <c r="E49" i="1"/>
  <c r="G49" i="1" s="1"/>
  <c r="E48" i="1"/>
  <c r="G48" i="1" s="1"/>
  <c r="F48" i="1"/>
  <c r="E47" i="1"/>
  <c r="F47" i="1" s="1"/>
  <c r="E46" i="1"/>
  <c r="F46" i="1" s="1"/>
  <c r="G46" i="1"/>
  <c r="E45" i="1"/>
  <c r="G45" i="1"/>
  <c r="F45" i="1"/>
  <c r="E44" i="1"/>
  <c r="F44" i="1" s="1"/>
  <c r="E43" i="1"/>
  <c r="F43" i="1" s="1"/>
  <c r="G43" i="1"/>
  <c r="E42" i="1"/>
  <c r="G42" i="1"/>
  <c r="F42" i="1"/>
  <c r="E41" i="1"/>
  <c r="F41" i="1" s="1"/>
  <c r="E40" i="1"/>
  <c r="G40" i="1" s="1"/>
  <c r="E39" i="1"/>
  <c r="F39" i="1"/>
  <c r="G39" i="1"/>
  <c r="E38" i="1"/>
  <c r="G38" i="1" s="1"/>
  <c r="E37" i="1"/>
  <c r="G37" i="1" s="1"/>
  <c r="F37" i="1"/>
  <c r="E36" i="1"/>
  <c r="F36" i="1" s="1"/>
  <c r="E35" i="1"/>
  <c r="G35" i="1" s="1"/>
  <c r="E34" i="1"/>
  <c r="G34" i="1" s="1"/>
  <c r="E33" i="1"/>
  <c r="G33" i="1"/>
  <c r="F33" i="1"/>
  <c r="E32" i="1"/>
  <c r="F32" i="1" s="1"/>
  <c r="E31" i="1"/>
  <c r="G31" i="1" s="1"/>
  <c r="F31" i="1"/>
  <c r="E30" i="1"/>
  <c r="F30" i="1" s="1"/>
  <c r="G30" i="1"/>
  <c r="E29" i="1"/>
  <c r="G29" i="1" s="1"/>
  <c r="E28" i="1"/>
  <c r="G28" i="1" s="1"/>
  <c r="E27" i="1"/>
  <c r="F27" i="1" s="1"/>
  <c r="G27" i="1"/>
  <c r="E26" i="1"/>
  <c r="G26" i="1" s="1"/>
  <c r="E25" i="1"/>
  <c r="G25" i="1"/>
  <c r="F25" i="1"/>
  <c r="E24" i="1"/>
  <c r="G24" i="1" s="1"/>
  <c r="E23" i="1"/>
  <c r="F23" i="1" s="1"/>
  <c r="G23" i="1"/>
  <c r="E22" i="1"/>
  <c r="G22" i="1" s="1"/>
  <c r="F22" i="1"/>
  <c r="E21" i="1"/>
  <c r="F21" i="1" s="1"/>
  <c r="G21" i="1"/>
  <c r="E20" i="1"/>
  <c r="G20" i="1" s="1"/>
  <c r="E19" i="1"/>
  <c r="F19" i="1" s="1"/>
  <c r="G19" i="1"/>
  <c r="E18" i="1"/>
  <c r="F18" i="1" s="1"/>
  <c r="G18" i="1"/>
  <c r="E17" i="1"/>
  <c r="G17" i="1" s="1"/>
  <c r="E16" i="1"/>
  <c r="F16" i="1" s="1"/>
  <c r="G16" i="1"/>
  <c r="E15" i="1"/>
  <c r="F15" i="1" s="1"/>
  <c r="E14" i="1"/>
  <c r="G14" i="1"/>
  <c r="F14" i="1"/>
  <c r="E13" i="1"/>
  <c r="G13" i="1" s="1"/>
  <c r="E12" i="1"/>
  <c r="G12" i="1" s="1"/>
  <c r="E11" i="1"/>
  <c r="G11" i="1"/>
  <c r="F11" i="1"/>
  <c r="E10" i="1"/>
  <c r="G10" i="1" s="1"/>
  <c r="E9" i="1"/>
  <c r="G9" i="1" s="1"/>
  <c r="F9" i="1"/>
  <c r="E8" i="1"/>
  <c r="G8" i="1" s="1"/>
  <c r="E7" i="1"/>
  <c r="G7" i="1" s="1"/>
  <c r="E6" i="1"/>
  <c r="G6" i="1"/>
  <c r="F6" i="1"/>
  <c r="E5" i="1"/>
  <c r="F5" i="1" s="1"/>
  <c r="E4" i="1"/>
  <c r="G4" i="1" s="1"/>
  <c r="E3" i="1"/>
  <c r="G3" i="1"/>
  <c r="F3" i="1"/>
  <c r="E2" i="1"/>
  <c r="F2" i="1" s="1"/>
  <c r="G2" i="1"/>
  <c r="F12" i="1"/>
  <c r="F28" i="1"/>
  <c r="F4" i="1"/>
  <c r="F7" i="1" l="1"/>
  <c r="F34" i="1"/>
  <c r="G47" i="1"/>
  <c r="G66" i="1"/>
  <c r="F8" i="1"/>
  <c r="F20" i="1"/>
  <c r="G5" i="1"/>
  <c r="F17" i="1"/>
  <c r="G32" i="1"/>
  <c r="G36" i="1"/>
  <c r="G44" i="1"/>
  <c r="F56" i="1"/>
  <c r="G41" i="1"/>
  <c r="G70" i="1"/>
  <c r="F71" i="1"/>
  <c r="G69" i="1"/>
  <c r="F69" i="1"/>
  <c r="K70" i="1"/>
  <c r="L70" i="1" s="1"/>
  <c r="L29" i="1"/>
  <c r="E71" i="1"/>
  <c r="G61" i="1"/>
  <c r="G57" i="1"/>
  <c r="G15" i="1"/>
  <c r="F26" i="1"/>
  <c r="F29" i="1"/>
  <c r="F40" i="1"/>
  <c r="F51" i="1"/>
  <c r="F54" i="1"/>
  <c r="F52" i="1"/>
  <c r="G65" i="1"/>
  <c r="F10" i="1"/>
  <c r="F13" i="1"/>
  <c r="F24" i="1"/>
  <c r="F35" i="1"/>
  <c r="F38" i="1"/>
  <c r="F49" i="1"/>
  <c r="K69" i="1"/>
  <c r="L69" i="1" s="1"/>
</calcChain>
</file>

<file path=xl/sharedStrings.xml><?xml version="1.0" encoding="utf-8"?>
<sst xmlns="http://schemas.openxmlformats.org/spreadsheetml/2006/main" count="23" uniqueCount="19">
  <si>
    <t>Year end</t>
  </si>
  <si>
    <t>Ten-year T.Bond rate</t>
  </si>
  <si>
    <t>Inflation rate</t>
  </si>
  <si>
    <t>Real GDP growth</t>
  </si>
  <si>
    <t>T.Bond/Fund Int rate</t>
  </si>
  <si>
    <t>Fed Funds Rate</t>
  </si>
  <si>
    <t>1954-1980</t>
  </si>
  <si>
    <t>1981-2008</t>
  </si>
  <si>
    <t>Intrinsic riskfree rate</t>
  </si>
  <si>
    <t>Inflation rate for 2016 is thru Nov 2016</t>
  </si>
  <si>
    <t>The Fed Effect</t>
  </si>
  <si>
    <t>Inflation rate (10 year average)</t>
  </si>
  <si>
    <t>Real GDP growth (10-year average)</t>
  </si>
  <si>
    <t>Intrinsic risk free rate (smoothed)</t>
  </si>
  <si>
    <t>Column1</t>
  </si>
  <si>
    <t>Year</t>
  </si>
  <si>
    <t>GDP growth</t>
  </si>
  <si>
    <t>1954-2019</t>
  </si>
  <si>
    <t>2010-2019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</si>
</sst>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13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24">
    <xf numFmtId="0" fontId="0" fillId="0" borderId="0" xfId="0"/>
    <xf numFmtId="2" fontId="1" fillId="0" borderId="1" xfId="0" applyNumberFormat="1" applyFont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2" fontId="1" fillId="0" borderId="3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10" fontId="1" fillId="0" borderId="1" xfId="0" applyNumberFormat="1" applyFont="1" applyBorder="1" applyAlignment="1">
      <alignment horizontal="center"/>
    </xf>
    <xf numFmtId="10" fontId="1" fillId="0" borderId="2" xfId="0" applyNumberFormat="1" applyFont="1" applyBorder="1" applyAlignment="1">
      <alignment horizontal="center"/>
    </xf>
    <xf numFmtId="10" fontId="1" fillId="0" borderId="3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10" fontId="1" fillId="0" borderId="0" xfId="0" applyNumberFormat="1" applyFont="1" applyBorder="1" applyAlignment="1">
      <alignment horizontal="center"/>
    </xf>
    <xf numFmtId="1" fontId="1" fillId="0" borderId="4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10" fontId="1" fillId="0" borderId="6" xfId="0" applyNumberFormat="1" applyFont="1" applyBorder="1" applyAlignment="1">
      <alignment horizontal="center"/>
    </xf>
    <xf numFmtId="1" fontId="1" fillId="0" borderId="7" xfId="0" applyNumberFormat="1" applyFont="1" applyBorder="1" applyAlignment="1">
      <alignment horizontal="center"/>
    </xf>
    <xf numFmtId="10" fontId="1" fillId="0" borderId="8" xfId="0" applyNumberFormat="1" applyFont="1" applyBorder="1" applyAlignment="1">
      <alignment horizontal="center"/>
    </xf>
    <xf numFmtId="1" fontId="1" fillId="0" borderId="9" xfId="0" applyNumberFormat="1" applyFont="1" applyBorder="1" applyAlignment="1">
      <alignment horizontal="center"/>
    </xf>
    <xf numFmtId="10" fontId="1" fillId="0" borderId="10" xfId="0" applyNumberFormat="1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1" fontId="0" fillId="0" borderId="1" xfId="0" applyNumberFormat="1" applyFont="1" applyBorder="1" applyAlignment="1">
      <alignment horizontal="center"/>
    </xf>
    <xf numFmtId="1" fontId="0" fillId="0" borderId="3" xfId="0" applyNumberFormat="1" applyFont="1" applyBorder="1" applyAlignment="1">
      <alignment horizontal="center"/>
    </xf>
    <xf numFmtId="10" fontId="1" fillId="2" borderId="1" xfId="0" applyNumberFormat="1" applyFont="1" applyFill="1" applyBorder="1" applyAlignment="1">
      <alignment horizontal="center"/>
    </xf>
    <xf numFmtId="0" fontId="1" fillId="0" borderId="12" xfId="0" applyFont="1" applyBorder="1" applyAlignment="1">
      <alignment horizontal="left"/>
    </xf>
    <xf numFmtId="10" fontId="0" fillId="0" borderId="0" xfId="5" applyNumberFormat="1" applyFont="1"/>
  </cellXfs>
  <cellStyles count="6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  <cellStyle name="Percent" xfId="5" builtinId="5"/>
  </cellStyles>
  <dxfs count="1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14" formatCode="0.00%"/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14" formatCode="0.00%"/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14" formatCode="0.00%"/>
      <alignment horizontal="center" vertical="bottom" textRotation="0" wrapText="0" indent="0" justifyLastLine="0" shrinkToFit="0"/>
      <border diagonalUp="0" diagonalDown="0">
        <left/>
        <right/>
        <top/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14" formatCode="0.00%"/>
      <alignment horizontal="center" vertical="bottom" textRotation="0" wrapText="0" indent="0" justifyLastLine="0" shrinkToFit="0"/>
      <border diagonalUp="0" diagonalDown="0">
        <left/>
        <right/>
        <top/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14" formatCode="0.00%"/>
      <alignment horizontal="center" vertical="bottom" textRotation="0" wrapText="0" indent="0" justifyLastLine="0" shrinkToFit="0"/>
      <border diagonalUp="0" diagonalDown="0">
        <left/>
        <right/>
        <top/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14" formatCode="0.00%"/>
      <alignment horizontal="center" vertical="bottom" textRotation="0" wrapText="0" indent="0" justifyLastLine="0" shrinkToFit="0"/>
      <border diagonalUp="0" diagonalDown="0">
        <left/>
        <right/>
        <top/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14" formatCode="0.00%"/>
      <alignment horizontal="center" vertical="bottom" textRotation="0" wrapText="0" indent="0" justifyLastLine="0" shrinkToFit="0"/>
      <border diagonalUp="0" diagonalDown="0" outline="0">
        <left/>
        <right/>
        <top/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2" formatCode="0.00"/>
      <alignment horizontal="center" vertical="bottom" textRotation="0" wrapText="0" indent="0" justifyLastLine="0" shrinkToFit="0" readingOrder="0"/>
      <border diagonalUp="0" diagonalDown="0" outline="0">
        <left/>
        <right/>
        <top/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14" formatCode="0.00%"/>
      <alignment horizontal="center" vertical="bottom" textRotation="0" wrapText="0" indent="0" justifyLastLine="0" shrinkToFit="0"/>
      <border diagonalUp="0" diagonalDown="0" outline="0">
        <left/>
        <right/>
        <top/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14" formatCode="0.00%"/>
      <alignment horizontal="center" vertical="bottom" textRotation="0" wrapText="0" indent="0" justifyLastLine="0" shrinkToFit="0"/>
      <border diagonalUp="0" diagonalDown="0" outline="0">
        <left/>
        <right/>
        <top/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14" formatCode="0.00%"/>
      <alignment horizontal="center" vertical="bottom" textRotation="0" wrapText="0" indent="0" justifyLastLine="0" shrinkToFit="0"/>
      <border diagonalUp="0" diagonalDown="0" outline="0">
        <left/>
        <right/>
        <top/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14" formatCode="0.00%"/>
      <alignment horizontal="center" vertical="bottom" textRotation="0" wrapText="0" indent="0" justifyLastLine="0" shrinkToFit="0"/>
      <border diagonalUp="0" diagonalDown="0" outline="0">
        <left/>
        <right/>
        <top/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14" formatCode="0.00%"/>
      <alignment horizontal="center" vertical="bottom" textRotation="0" wrapText="0" indent="0" justifyLastLine="0" shrinkToFit="0"/>
      <border diagonalUp="0" diagonalDown="0" outline="0">
        <left/>
        <right/>
        <top/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1" formatCode="0"/>
      <alignment horizontal="center" vertical="bottom" textRotation="0" wrapText="0" indent="0" justifyLastLine="0" shrinkToFit="0" readingOrder="0"/>
      <border diagonalUp="0" diagonalDown="0" outline="0">
        <left/>
        <right/>
        <top/>
        <bottom style="thin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lef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Medium7"/>
  <colors>
    <mruColors>
      <color rgb="FF00FA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chartsheet" Target="chartsheets/sheet3.xml"/><Relationship Id="rId7" Type="http://schemas.openxmlformats.org/officeDocument/2006/relationships/theme" Target="theme/theme1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2.xml"/><Relationship Id="rId5" Type="http://schemas.openxmlformats.org/officeDocument/2006/relationships/worksheet" Target="worksheets/sheet1.xml"/><Relationship Id="rId10" Type="http://schemas.openxmlformats.org/officeDocument/2006/relationships/calcChain" Target="calcChain.xml"/><Relationship Id="rId4" Type="http://schemas.openxmlformats.org/officeDocument/2006/relationships/chartsheet" Target="chart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1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i="1"/>
              <a:t>Figure 6.8: Ten-year T.</a:t>
            </a:r>
            <a:r>
              <a:rPr lang="en-US" i="1" baseline="0"/>
              <a:t> Bond versus Intrinsic Risk Free Rate</a:t>
            </a:r>
            <a:endParaRPr lang="en-US" i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1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1"/>
          <c:tx>
            <c:strRef>
              <c:f>Sheet1!$C$1</c:f>
              <c:strCache>
                <c:ptCount val="1"/>
                <c:pt idx="0">
                  <c:v>Inflation rate</c:v>
                </c:pt>
              </c:strCache>
            </c:strRef>
          </c:tx>
          <c:spPr>
            <a:solidFill>
              <a:srgbClr val="FF0000"/>
            </a:soli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Sheet1!$A$2:$A$66</c:f>
              <c:numCache>
                <c:formatCode>0</c:formatCode>
                <c:ptCount val="65"/>
                <c:pt idx="0">
                  <c:v>1954</c:v>
                </c:pt>
                <c:pt idx="1">
                  <c:v>1955</c:v>
                </c:pt>
                <c:pt idx="2">
                  <c:v>1956</c:v>
                </c:pt>
                <c:pt idx="3">
                  <c:v>1957</c:v>
                </c:pt>
                <c:pt idx="4">
                  <c:v>1958</c:v>
                </c:pt>
                <c:pt idx="5">
                  <c:v>1959</c:v>
                </c:pt>
                <c:pt idx="6">
                  <c:v>1960</c:v>
                </c:pt>
                <c:pt idx="7">
                  <c:v>1961</c:v>
                </c:pt>
                <c:pt idx="8">
                  <c:v>1962</c:v>
                </c:pt>
                <c:pt idx="9">
                  <c:v>1963</c:v>
                </c:pt>
                <c:pt idx="10">
                  <c:v>1964</c:v>
                </c:pt>
                <c:pt idx="11">
                  <c:v>1965</c:v>
                </c:pt>
                <c:pt idx="12">
                  <c:v>1966</c:v>
                </c:pt>
                <c:pt idx="13">
                  <c:v>1967</c:v>
                </c:pt>
                <c:pt idx="14">
                  <c:v>1968</c:v>
                </c:pt>
                <c:pt idx="15">
                  <c:v>1969</c:v>
                </c:pt>
                <c:pt idx="16">
                  <c:v>1970</c:v>
                </c:pt>
                <c:pt idx="17">
                  <c:v>1971</c:v>
                </c:pt>
                <c:pt idx="18">
                  <c:v>1972</c:v>
                </c:pt>
                <c:pt idx="19">
                  <c:v>1973</c:v>
                </c:pt>
                <c:pt idx="20">
                  <c:v>1974</c:v>
                </c:pt>
                <c:pt idx="21">
                  <c:v>1975</c:v>
                </c:pt>
                <c:pt idx="22">
                  <c:v>1976</c:v>
                </c:pt>
                <c:pt idx="23">
                  <c:v>1977</c:v>
                </c:pt>
                <c:pt idx="24">
                  <c:v>1978</c:v>
                </c:pt>
                <c:pt idx="25">
                  <c:v>1979</c:v>
                </c:pt>
                <c:pt idx="26">
                  <c:v>1980</c:v>
                </c:pt>
                <c:pt idx="27">
                  <c:v>1981</c:v>
                </c:pt>
                <c:pt idx="28">
                  <c:v>1982</c:v>
                </c:pt>
                <c:pt idx="29">
                  <c:v>1983</c:v>
                </c:pt>
                <c:pt idx="30">
                  <c:v>1984</c:v>
                </c:pt>
                <c:pt idx="31">
                  <c:v>1985</c:v>
                </c:pt>
                <c:pt idx="32">
                  <c:v>1986</c:v>
                </c:pt>
                <c:pt idx="33">
                  <c:v>1987</c:v>
                </c:pt>
                <c:pt idx="34">
                  <c:v>1988</c:v>
                </c:pt>
                <c:pt idx="35">
                  <c:v>1989</c:v>
                </c:pt>
                <c:pt idx="36">
                  <c:v>1990</c:v>
                </c:pt>
                <c:pt idx="37">
                  <c:v>1991</c:v>
                </c:pt>
                <c:pt idx="38">
                  <c:v>1992</c:v>
                </c:pt>
                <c:pt idx="39">
                  <c:v>1993</c:v>
                </c:pt>
                <c:pt idx="40">
                  <c:v>1994</c:v>
                </c:pt>
                <c:pt idx="41">
                  <c:v>1995</c:v>
                </c:pt>
                <c:pt idx="42">
                  <c:v>1996</c:v>
                </c:pt>
                <c:pt idx="43">
                  <c:v>1997</c:v>
                </c:pt>
                <c:pt idx="44">
                  <c:v>1998</c:v>
                </c:pt>
                <c:pt idx="45">
                  <c:v>1999</c:v>
                </c:pt>
                <c:pt idx="46">
                  <c:v>2000</c:v>
                </c:pt>
                <c:pt idx="47">
                  <c:v>2001</c:v>
                </c:pt>
                <c:pt idx="48">
                  <c:v>2002</c:v>
                </c:pt>
                <c:pt idx="49">
                  <c:v>2003</c:v>
                </c:pt>
                <c:pt idx="50">
                  <c:v>2004</c:v>
                </c:pt>
                <c:pt idx="51">
                  <c:v>2005</c:v>
                </c:pt>
                <c:pt idx="52">
                  <c:v>2006</c:v>
                </c:pt>
                <c:pt idx="53">
                  <c:v>2007</c:v>
                </c:pt>
                <c:pt idx="54">
                  <c:v>2008</c:v>
                </c:pt>
                <c:pt idx="55">
                  <c:v>2009</c:v>
                </c:pt>
                <c:pt idx="56">
                  <c:v>2010</c:v>
                </c:pt>
                <c:pt idx="57">
                  <c:v>2011</c:v>
                </c:pt>
                <c:pt idx="58">
                  <c:v>2012</c:v>
                </c:pt>
                <c:pt idx="59">
                  <c:v>2013</c:v>
                </c:pt>
                <c:pt idx="60">
                  <c:v>2014</c:v>
                </c:pt>
                <c:pt idx="61">
                  <c:v>2015</c:v>
                </c:pt>
                <c:pt idx="62">
                  <c:v>2016</c:v>
                </c:pt>
                <c:pt idx="63">
                  <c:v>2017</c:v>
                </c:pt>
                <c:pt idx="64">
                  <c:v>2018</c:v>
                </c:pt>
              </c:numCache>
            </c:numRef>
          </c:cat>
          <c:val>
            <c:numRef>
              <c:f>Sheet1!$C$2:$C$66</c:f>
              <c:numCache>
                <c:formatCode>0.00%</c:formatCode>
                <c:ptCount val="65"/>
                <c:pt idx="0">
                  <c:v>-3.7000000000000002E-3</c:v>
                </c:pt>
                <c:pt idx="1">
                  <c:v>3.7000000000000002E-3</c:v>
                </c:pt>
                <c:pt idx="2">
                  <c:v>2.8299999999999999E-2</c:v>
                </c:pt>
                <c:pt idx="3">
                  <c:v>3.04E-2</c:v>
                </c:pt>
                <c:pt idx="4">
                  <c:v>1.7600000000000001E-2</c:v>
                </c:pt>
                <c:pt idx="5">
                  <c:v>1.52E-2</c:v>
                </c:pt>
                <c:pt idx="6">
                  <c:v>1.3599999999999999E-2</c:v>
                </c:pt>
                <c:pt idx="7">
                  <c:v>6.7000000000000002E-3</c:v>
                </c:pt>
                <c:pt idx="8">
                  <c:v>1.23E-2</c:v>
                </c:pt>
                <c:pt idx="9">
                  <c:v>1.6500000000000001E-2</c:v>
                </c:pt>
                <c:pt idx="10">
                  <c:v>1.2E-2</c:v>
                </c:pt>
                <c:pt idx="11">
                  <c:v>1.9199999999999998E-2</c:v>
                </c:pt>
                <c:pt idx="12">
                  <c:v>3.3599999999999998E-2</c:v>
                </c:pt>
                <c:pt idx="13">
                  <c:v>3.2800000000000003E-2</c:v>
                </c:pt>
                <c:pt idx="14">
                  <c:v>4.7100000000000003E-2</c:v>
                </c:pt>
                <c:pt idx="15">
                  <c:v>5.8999999999999997E-2</c:v>
                </c:pt>
                <c:pt idx="16">
                  <c:v>5.57E-2</c:v>
                </c:pt>
                <c:pt idx="17">
                  <c:v>3.27E-2</c:v>
                </c:pt>
                <c:pt idx="18">
                  <c:v>3.4099999999999998E-2</c:v>
                </c:pt>
                <c:pt idx="19">
                  <c:v>8.9399999999999993E-2</c:v>
                </c:pt>
                <c:pt idx="20">
                  <c:v>0.121</c:v>
                </c:pt>
                <c:pt idx="21">
                  <c:v>7.1300000000000002E-2</c:v>
                </c:pt>
                <c:pt idx="22">
                  <c:v>5.04E-2</c:v>
                </c:pt>
                <c:pt idx="23">
                  <c:v>6.6799999999999998E-2</c:v>
                </c:pt>
                <c:pt idx="24">
                  <c:v>8.9899999999999994E-2</c:v>
                </c:pt>
                <c:pt idx="25">
                  <c:v>0.13250000000000001</c:v>
                </c:pt>
                <c:pt idx="26">
                  <c:v>0.1235</c:v>
                </c:pt>
                <c:pt idx="27">
                  <c:v>8.9099999999999999E-2</c:v>
                </c:pt>
                <c:pt idx="28">
                  <c:v>3.8300000000000001E-2</c:v>
                </c:pt>
                <c:pt idx="29">
                  <c:v>3.7900000000000003E-2</c:v>
                </c:pt>
                <c:pt idx="30">
                  <c:v>4.0399999999999998E-2</c:v>
                </c:pt>
                <c:pt idx="31">
                  <c:v>3.7900000000000003E-2</c:v>
                </c:pt>
                <c:pt idx="32">
                  <c:v>1.1900000000000001E-2</c:v>
                </c:pt>
                <c:pt idx="33">
                  <c:v>4.3299999999999998E-2</c:v>
                </c:pt>
                <c:pt idx="34">
                  <c:v>4.41E-2</c:v>
                </c:pt>
                <c:pt idx="35">
                  <c:v>4.6399999999999997E-2</c:v>
                </c:pt>
                <c:pt idx="36">
                  <c:v>6.25E-2</c:v>
                </c:pt>
                <c:pt idx="37">
                  <c:v>2.98E-2</c:v>
                </c:pt>
                <c:pt idx="38">
                  <c:v>2.9700000000000001E-2</c:v>
                </c:pt>
                <c:pt idx="39">
                  <c:v>2.81E-2</c:v>
                </c:pt>
                <c:pt idx="40">
                  <c:v>2.5999999999999999E-2</c:v>
                </c:pt>
                <c:pt idx="41">
                  <c:v>2.53E-2</c:v>
                </c:pt>
                <c:pt idx="42">
                  <c:v>3.3799999999999997E-2</c:v>
                </c:pt>
                <c:pt idx="43">
                  <c:v>1.7000000000000001E-2</c:v>
                </c:pt>
                <c:pt idx="44">
                  <c:v>1.61E-2</c:v>
                </c:pt>
                <c:pt idx="45">
                  <c:v>2.6800000000000001E-2</c:v>
                </c:pt>
                <c:pt idx="46">
                  <c:v>3.44E-2</c:v>
                </c:pt>
                <c:pt idx="47">
                  <c:v>1.6E-2</c:v>
                </c:pt>
                <c:pt idx="48">
                  <c:v>2.4799999999999999E-2</c:v>
                </c:pt>
                <c:pt idx="49">
                  <c:v>2.0400000000000001E-2</c:v>
                </c:pt>
                <c:pt idx="50">
                  <c:v>3.3399999999999999E-2</c:v>
                </c:pt>
                <c:pt idx="51">
                  <c:v>3.3399999999999999E-2</c:v>
                </c:pt>
                <c:pt idx="52">
                  <c:v>2.52E-2</c:v>
                </c:pt>
                <c:pt idx="53">
                  <c:v>4.1099999999999998E-2</c:v>
                </c:pt>
                <c:pt idx="54">
                  <c:v>-2.0000000000000001E-4</c:v>
                </c:pt>
                <c:pt idx="55">
                  <c:v>2.81E-2</c:v>
                </c:pt>
                <c:pt idx="56">
                  <c:v>1.44E-2</c:v>
                </c:pt>
                <c:pt idx="57">
                  <c:v>3.0599999999999999E-2</c:v>
                </c:pt>
                <c:pt idx="58">
                  <c:v>1.7600000000000001E-2</c:v>
                </c:pt>
                <c:pt idx="59">
                  <c:v>1.5100000000000001E-2</c:v>
                </c:pt>
                <c:pt idx="60">
                  <c:v>6.6E-3</c:v>
                </c:pt>
                <c:pt idx="61">
                  <c:v>6.6E-3</c:v>
                </c:pt>
                <c:pt idx="62">
                  <c:v>2.0799999999999999E-2</c:v>
                </c:pt>
                <c:pt idx="63">
                  <c:v>2.1100000000000001E-2</c:v>
                </c:pt>
                <c:pt idx="64">
                  <c:v>2.5399999999999999E-2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CA-B645-AA2D-8BC20FFA846E}"/>
            </c:ext>
          </c:extLst>
        </c:ser>
        <c:ser>
          <c:idx val="3"/>
          <c:order val="2"/>
          <c:tx>
            <c:strRef>
              <c:f>Sheet1!$D$1</c:f>
              <c:strCache>
                <c:ptCount val="1"/>
                <c:pt idx="0">
                  <c:v>Real GDP growth</c:v>
                </c:pt>
              </c:strCache>
            </c:strRef>
          </c:tx>
          <c:spPr>
            <a:solidFill>
              <a:srgbClr val="92D050"/>
            </a:solidFill>
            <a:ln w="9525" cap="flat" cmpd="sng" algn="ctr">
              <a:solidFill>
                <a:schemeClr val="accent6">
                  <a:lumMod val="60000"/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Sheet1!$A$2:$A$66</c:f>
              <c:numCache>
                <c:formatCode>0</c:formatCode>
                <c:ptCount val="65"/>
                <c:pt idx="0">
                  <c:v>1954</c:v>
                </c:pt>
                <c:pt idx="1">
                  <c:v>1955</c:v>
                </c:pt>
                <c:pt idx="2">
                  <c:v>1956</c:v>
                </c:pt>
                <c:pt idx="3">
                  <c:v>1957</c:v>
                </c:pt>
                <c:pt idx="4">
                  <c:v>1958</c:v>
                </c:pt>
                <c:pt idx="5">
                  <c:v>1959</c:v>
                </c:pt>
                <c:pt idx="6">
                  <c:v>1960</c:v>
                </c:pt>
                <c:pt idx="7">
                  <c:v>1961</c:v>
                </c:pt>
                <c:pt idx="8">
                  <c:v>1962</c:v>
                </c:pt>
                <c:pt idx="9">
                  <c:v>1963</c:v>
                </c:pt>
                <c:pt idx="10">
                  <c:v>1964</c:v>
                </c:pt>
                <c:pt idx="11">
                  <c:v>1965</c:v>
                </c:pt>
                <c:pt idx="12">
                  <c:v>1966</c:v>
                </c:pt>
                <c:pt idx="13">
                  <c:v>1967</c:v>
                </c:pt>
                <c:pt idx="14">
                  <c:v>1968</c:v>
                </c:pt>
                <c:pt idx="15">
                  <c:v>1969</c:v>
                </c:pt>
                <c:pt idx="16">
                  <c:v>1970</c:v>
                </c:pt>
                <c:pt idx="17">
                  <c:v>1971</c:v>
                </c:pt>
                <c:pt idx="18">
                  <c:v>1972</c:v>
                </c:pt>
                <c:pt idx="19">
                  <c:v>1973</c:v>
                </c:pt>
                <c:pt idx="20">
                  <c:v>1974</c:v>
                </c:pt>
                <c:pt idx="21">
                  <c:v>1975</c:v>
                </c:pt>
                <c:pt idx="22">
                  <c:v>1976</c:v>
                </c:pt>
                <c:pt idx="23">
                  <c:v>1977</c:v>
                </c:pt>
                <c:pt idx="24">
                  <c:v>1978</c:v>
                </c:pt>
                <c:pt idx="25">
                  <c:v>1979</c:v>
                </c:pt>
                <c:pt idx="26">
                  <c:v>1980</c:v>
                </c:pt>
                <c:pt idx="27">
                  <c:v>1981</c:v>
                </c:pt>
                <c:pt idx="28">
                  <c:v>1982</c:v>
                </c:pt>
                <c:pt idx="29">
                  <c:v>1983</c:v>
                </c:pt>
                <c:pt idx="30">
                  <c:v>1984</c:v>
                </c:pt>
                <c:pt idx="31">
                  <c:v>1985</c:v>
                </c:pt>
                <c:pt idx="32">
                  <c:v>1986</c:v>
                </c:pt>
                <c:pt idx="33">
                  <c:v>1987</c:v>
                </c:pt>
                <c:pt idx="34">
                  <c:v>1988</c:v>
                </c:pt>
                <c:pt idx="35">
                  <c:v>1989</c:v>
                </c:pt>
                <c:pt idx="36">
                  <c:v>1990</c:v>
                </c:pt>
                <c:pt idx="37">
                  <c:v>1991</c:v>
                </c:pt>
                <c:pt idx="38">
                  <c:v>1992</c:v>
                </c:pt>
                <c:pt idx="39">
                  <c:v>1993</c:v>
                </c:pt>
                <c:pt idx="40">
                  <c:v>1994</c:v>
                </c:pt>
                <c:pt idx="41">
                  <c:v>1995</c:v>
                </c:pt>
                <c:pt idx="42">
                  <c:v>1996</c:v>
                </c:pt>
                <c:pt idx="43">
                  <c:v>1997</c:v>
                </c:pt>
                <c:pt idx="44">
                  <c:v>1998</c:v>
                </c:pt>
                <c:pt idx="45">
                  <c:v>1999</c:v>
                </c:pt>
                <c:pt idx="46">
                  <c:v>2000</c:v>
                </c:pt>
                <c:pt idx="47">
                  <c:v>2001</c:v>
                </c:pt>
                <c:pt idx="48">
                  <c:v>2002</c:v>
                </c:pt>
                <c:pt idx="49">
                  <c:v>2003</c:v>
                </c:pt>
                <c:pt idx="50">
                  <c:v>2004</c:v>
                </c:pt>
                <c:pt idx="51">
                  <c:v>2005</c:v>
                </c:pt>
                <c:pt idx="52">
                  <c:v>2006</c:v>
                </c:pt>
                <c:pt idx="53">
                  <c:v>2007</c:v>
                </c:pt>
                <c:pt idx="54">
                  <c:v>2008</c:v>
                </c:pt>
                <c:pt idx="55">
                  <c:v>2009</c:v>
                </c:pt>
                <c:pt idx="56">
                  <c:v>2010</c:v>
                </c:pt>
                <c:pt idx="57">
                  <c:v>2011</c:v>
                </c:pt>
                <c:pt idx="58">
                  <c:v>2012</c:v>
                </c:pt>
                <c:pt idx="59">
                  <c:v>2013</c:v>
                </c:pt>
                <c:pt idx="60">
                  <c:v>2014</c:v>
                </c:pt>
                <c:pt idx="61">
                  <c:v>2015</c:v>
                </c:pt>
                <c:pt idx="62">
                  <c:v>2016</c:v>
                </c:pt>
                <c:pt idx="63">
                  <c:v>2017</c:v>
                </c:pt>
                <c:pt idx="64">
                  <c:v>2018</c:v>
                </c:pt>
              </c:numCache>
            </c:numRef>
          </c:cat>
          <c:val>
            <c:numRef>
              <c:f>Sheet1!$D$2:$D$66</c:f>
              <c:numCache>
                <c:formatCode>0.00%</c:formatCode>
                <c:ptCount val="65"/>
                <c:pt idx="0">
                  <c:v>-6.0000000000000001E-3</c:v>
                </c:pt>
                <c:pt idx="1">
                  <c:v>7.0999999999999994E-2</c:v>
                </c:pt>
                <c:pt idx="2">
                  <c:v>2.1000000000000001E-2</c:v>
                </c:pt>
                <c:pt idx="3">
                  <c:v>2.1000000000000001E-2</c:v>
                </c:pt>
                <c:pt idx="4">
                  <c:v>-7.0000000000000001E-3</c:v>
                </c:pt>
                <c:pt idx="5">
                  <c:v>6.9000000000000006E-2</c:v>
                </c:pt>
                <c:pt idx="6">
                  <c:v>2.5999999999999999E-2</c:v>
                </c:pt>
                <c:pt idx="7">
                  <c:v>2.5999999999999999E-2</c:v>
                </c:pt>
                <c:pt idx="8">
                  <c:v>6.0999999999999999E-2</c:v>
                </c:pt>
                <c:pt idx="9">
                  <c:v>4.3999999999999997E-2</c:v>
                </c:pt>
                <c:pt idx="10">
                  <c:v>5.8000000000000003E-2</c:v>
                </c:pt>
                <c:pt idx="11">
                  <c:v>6.5000000000000002E-2</c:v>
                </c:pt>
                <c:pt idx="12">
                  <c:v>6.6000000000000003E-2</c:v>
                </c:pt>
                <c:pt idx="13">
                  <c:v>2.7E-2</c:v>
                </c:pt>
                <c:pt idx="14">
                  <c:v>4.9000000000000002E-2</c:v>
                </c:pt>
                <c:pt idx="15">
                  <c:v>3.1E-2</c:v>
                </c:pt>
                <c:pt idx="16">
                  <c:v>2E-3</c:v>
                </c:pt>
                <c:pt idx="17">
                  <c:v>3.3000000000000002E-2</c:v>
                </c:pt>
                <c:pt idx="18">
                  <c:v>5.1999999999999998E-2</c:v>
                </c:pt>
                <c:pt idx="19">
                  <c:v>5.6000000000000001E-2</c:v>
                </c:pt>
                <c:pt idx="20">
                  <c:v>-5.0000000000000001E-3</c:v>
                </c:pt>
                <c:pt idx="21">
                  <c:v>-2E-3</c:v>
                </c:pt>
                <c:pt idx="22">
                  <c:v>5.3999999999999999E-2</c:v>
                </c:pt>
                <c:pt idx="23">
                  <c:v>4.5999999999999999E-2</c:v>
                </c:pt>
                <c:pt idx="24">
                  <c:v>5.6000000000000001E-2</c:v>
                </c:pt>
                <c:pt idx="25">
                  <c:v>3.2000000000000001E-2</c:v>
                </c:pt>
                <c:pt idx="26">
                  <c:v>-2E-3</c:v>
                </c:pt>
                <c:pt idx="27">
                  <c:v>2.5999999999999999E-2</c:v>
                </c:pt>
                <c:pt idx="28">
                  <c:v>-1.9E-2</c:v>
                </c:pt>
                <c:pt idx="29">
                  <c:v>4.5999999999999999E-2</c:v>
                </c:pt>
                <c:pt idx="30">
                  <c:v>7.2999999999999995E-2</c:v>
                </c:pt>
                <c:pt idx="31">
                  <c:v>4.2000000000000003E-2</c:v>
                </c:pt>
                <c:pt idx="32">
                  <c:v>3.5000000000000003E-2</c:v>
                </c:pt>
                <c:pt idx="33">
                  <c:v>3.5000000000000003E-2</c:v>
                </c:pt>
                <c:pt idx="34">
                  <c:v>4.2000000000000003E-2</c:v>
                </c:pt>
                <c:pt idx="35">
                  <c:v>3.6999999999999998E-2</c:v>
                </c:pt>
                <c:pt idx="36">
                  <c:v>1.9E-2</c:v>
                </c:pt>
                <c:pt idx="37">
                  <c:v>-1E-3</c:v>
                </c:pt>
                <c:pt idx="38">
                  <c:v>3.5999999999999997E-2</c:v>
                </c:pt>
                <c:pt idx="39">
                  <c:v>2.7E-2</c:v>
                </c:pt>
                <c:pt idx="40">
                  <c:v>0.04</c:v>
                </c:pt>
                <c:pt idx="41">
                  <c:v>2.7E-2</c:v>
                </c:pt>
                <c:pt idx="42">
                  <c:v>3.7999999999999999E-2</c:v>
                </c:pt>
                <c:pt idx="43">
                  <c:v>4.4999999999999998E-2</c:v>
                </c:pt>
                <c:pt idx="44">
                  <c:v>4.4999999999999998E-2</c:v>
                </c:pt>
                <c:pt idx="45">
                  <c:v>4.7E-2</c:v>
                </c:pt>
                <c:pt idx="46">
                  <c:v>4.1000000000000002E-2</c:v>
                </c:pt>
                <c:pt idx="47">
                  <c:v>0.01</c:v>
                </c:pt>
                <c:pt idx="48">
                  <c:v>1.7999999999999999E-2</c:v>
                </c:pt>
                <c:pt idx="49">
                  <c:v>2.8000000000000001E-2</c:v>
                </c:pt>
                <c:pt idx="50">
                  <c:v>3.7999999999999999E-2</c:v>
                </c:pt>
                <c:pt idx="51">
                  <c:v>3.3000000000000002E-2</c:v>
                </c:pt>
                <c:pt idx="52">
                  <c:v>2.7E-2</c:v>
                </c:pt>
                <c:pt idx="53">
                  <c:v>1.7999999999999999E-2</c:v>
                </c:pt>
                <c:pt idx="54">
                  <c:v>-3.0000000000000001E-3</c:v>
                </c:pt>
                <c:pt idx="55">
                  <c:v>-2.8000000000000001E-2</c:v>
                </c:pt>
                <c:pt idx="56">
                  <c:v>2.5000000000000001E-2</c:v>
                </c:pt>
                <c:pt idx="57">
                  <c:v>1.6E-2</c:v>
                </c:pt>
                <c:pt idx="58">
                  <c:v>2.3E-2</c:v>
                </c:pt>
                <c:pt idx="59">
                  <c:v>2.1999999999999999E-2</c:v>
                </c:pt>
                <c:pt idx="60">
                  <c:v>2.4E-2</c:v>
                </c:pt>
                <c:pt idx="61">
                  <c:v>2.1000000000000001E-2</c:v>
                </c:pt>
                <c:pt idx="62">
                  <c:v>1.6E-2</c:v>
                </c:pt>
                <c:pt idx="63">
                  <c:v>2.3E-2</c:v>
                </c:pt>
                <c:pt idx="64">
                  <c:v>0.03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CA-B645-AA2D-8BC20FFA84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overlap val="100"/>
        <c:axId val="1367305008"/>
        <c:axId val="1367306368"/>
      </c:barChart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Ten-year T.Bond rate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Sheet1!$A$2:$A$64</c:f>
              <c:numCache>
                <c:formatCode>0</c:formatCode>
                <c:ptCount val="63"/>
                <c:pt idx="0">
                  <c:v>1954</c:v>
                </c:pt>
                <c:pt idx="1">
                  <c:v>1955</c:v>
                </c:pt>
                <c:pt idx="2">
                  <c:v>1956</c:v>
                </c:pt>
                <c:pt idx="3">
                  <c:v>1957</c:v>
                </c:pt>
                <c:pt idx="4">
                  <c:v>1958</c:v>
                </c:pt>
                <c:pt idx="5">
                  <c:v>1959</c:v>
                </c:pt>
                <c:pt idx="6">
                  <c:v>1960</c:v>
                </c:pt>
                <c:pt idx="7">
                  <c:v>1961</c:v>
                </c:pt>
                <c:pt idx="8">
                  <c:v>1962</c:v>
                </c:pt>
                <c:pt idx="9">
                  <c:v>1963</c:v>
                </c:pt>
                <c:pt idx="10">
                  <c:v>1964</c:v>
                </c:pt>
                <c:pt idx="11">
                  <c:v>1965</c:v>
                </c:pt>
                <c:pt idx="12">
                  <c:v>1966</c:v>
                </c:pt>
                <c:pt idx="13">
                  <c:v>1967</c:v>
                </c:pt>
                <c:pt idx="14">
                  <c:v>1968</c:v>
                </c:pt>
                <c:pt idx="15">
                  <c:v>1969</c:v>
                </c:pt>
                <c:pt idx="16">
                  <c:v>1970</c:v>
                </c:pt>
                <c:pt idx="17">
                  <c:v>1971</c:v>
                </c:pt>
                <c:pt idx="18">
                  <c:v>1972</c:v>
                </c:pt>
                <c:pt idx="19">
                  <c:v>1973</c:v>
                </c:pt>
                <c:pt idx="20">
                  <c:v>1974</c:v>
                </c:pt>
                <c:pt idx="21">
                  <c:v>1975</c:v>
                </c:pt>
                <c:pt idx="22">
                  <c:v>1976</c:v>
                </c:pt>
                <c:pt idx="23">
                  <c:v>1977</c:v>
                </c:pt>
                <c:pt idx="24">
                  <c:v>1978</c:v>
                </c:pt>
                <c:pt idx="25">
                  <c:v>1979</c:v>
                </c:pt>
                <c:pt idx="26">
                  <c:v>1980</c:v>
                </c:pt>
                <c:pt idx="27">
                  <c:v>1981</c:v>
                </c:pt>
                <c:pt idx="28">
                  <c:v>1982</c:v>
                </c:pt>
                <c:pt idx="29">
                  <c:v>1983</c:v>
                </c:pt>
                <c:pt idx="30">
                  <c:v>1984</c:v>
                </c:pt>
                <c:pt idx="31">
                  <c:v>1985</c:v>
                </c:pt>
                <c:pt idx="32">
                  <c:v>1986</c:v>
                </c:pt>
                <c:pt idx="33">
                  <c:v>1987</c:v>
                </c:pt>
                <c:pt idx="34">
                  <c:v>1988</c:v>
                </c:pt>
                <c:pt idx="35">
                  <c:v>1989</c:v>
                </c:pt>
                <c:pt idx="36">
                  <c:v>1990</c:v>
                </c:pt>
                <c:pt idx="37">
                  <c:v>1991</c:v>
                </c:pt>
                <c:pt idx="38">
                  <c:v>1992</c:v>
                </c:pt>
                <c:pt idx="39">
                  <c:v>1993</c:v>
                </c:pt>
                <c:pt idx="40">
                  <c:v>1994</c:v>
                </c:pt>
                <c:pt idx="41">
                  <c:v>1995</c:v>
                </c:pt>
                <c:pt idx="42">
                  <c:v>1996</c:v>
                </c:pt>
                <c:pt idx="43">
                  <c:v>1997</c:v>
                </c:pt>
                <c:pt idx="44">
                  <c:v>1998</c:v>
                </c:pt>
                <c:pt idx="45">
                  <c:v>1999</c:v>
                </c:pt>
                <c:pt idx="46">
                  <c:v>2000</c:v>
                </c:pt>
                <c:pt idx="47">
                  <c:v>2001</c:v>
                </c:pt>
                <c:pt idx="48">
                  <c:v>2002</c:v>
                </c:pt>
                <c:pt idx="49">
                  <c:v>2003</c:v>
                </c:pt>
                <c:pt idx="50">
                  <c:v>2004</c:v>
                </c:pt>
                <c:pt idx="51">
                  <c:v>2005</c:v>
                </c:pt>
                <c:pt idx="52">
                  <c:v>2006</c:v>
                </c:pt>
                <c:pt idx="53">
                  <c:v>2007</c:v>
                </c:pt>
                <c:pt idx="54">
                  <c:v>2008</c:v>
                </c:pt>
                <c:pt idx="55">
                  <c:v>2009</c:v>
                </c:pt>
                <c:pt idx="56">
                  <c:v>2010</c:v>
                </c:pt>
                <c:pt idx="57">
                  <c:v>2011</c:v>
                </c:pt>
                <c:pt idx="58">
                  <c:v>2012</c:v>
                </c:pt>
                <c:pt idx="59">
                  <c:v>2013</c:v>
                </c:pt>
                <c:pt idx="60">
                  <c:v>2014</c:v>
                </c:pt>
                <c:pt idx="61">
                  <c:v>2015</c:v>
                </c:pt>
                <c:pt idx="62">
                  <c:v>2016</c:v>
                </c:pt>
              </c:numCache>
            </c:numRef>
          </c:cat>
          <c:val>
            <c:numRef>
              <c:f>Sheet1!$B$2:$B$66</c:f>
              <c:numCache>
                <c:formatCode>0.00%</c:formatCode>
                <c:ptCount val="65"/>
                <c:pt idx="0">
                  <c:v>2.5100000000000001E-2</c:v>
                </c:pt>
                <c:pt idx="1">
                  <c:v>2.9600000000000001E-2</c:v>
                </c:pt>
                <c:pt idx="2">
                  <c:v>3.5900000000000001E-2</c:v>
                </c:pt>
                <c:pt idx="3">
                  <c:v>3.2099999999999997E-2</c:v>
                </c:pt>
                <c:pt idx="4">
                  <c:v>3.8600000000000002E-2</c:v>
                </c:pt>
                <c:pt idx="5">
                  <c:v>4.6899999999999997E-2</c:v>
                </c:pt>
                <c:pt idx="6">
                  <c:v>3.8399999999999997E-2</c:v>
                </c:pt>
                <c:pt idx="7">
                  <c:v>4.0599999999999997E-2</c:v>
                </c:pt>
                <c:pt idx="8">
                  <c:v>3.8600000000000002E-2</c:v>
                </c:pt>
                <c:pt idx="9">
                  <c:v>4.1300000000000003E-2</c:v>
                </c:pt>
                <c:pt idx="10">
                  <c:v>4.1799999999999997E-2</c:v>
                </c:pt>
                <c:pt idx="11">
                  <c:v>4.6199999999999998E-2</c:v>
                </c:pt>
                <c:pt idx="12">
                  <c:v>4.8399999999999999E-2</c:v>
                </c:pt>
                <c:pt idx="13">
                  <c:v>5.7000000000000002E-2</c:v>
                </c:pt>
                <c:pt idx="14">
                  <c:v>6.0299999999999999E-2</c:v>
                </c:pt>
                <c:pt idx="15">
                  <c:v>7.6499999999999999E-2</c:v>
                </c:pt>
                <c:pt idx="16">
                  <c:v>6.3899999999999998E-2</c:v>
                </c:pt>
                <c:pt idx="17">
                  <c:v>5.9299999999999999E-2</c:v>
                </c:pt>
                <c:pt idx="18">
                  <c:v>6.3600000000000004E-2</c:v>
                </c:pt>
                <c:pt idx="19">
                  <c:v>6.7400000000000002E-2</c:v>
                </c:pt>
                <c:pt idx="20">
                  <c:v>7.4300000000000005E-2</c:v>
                </c:pt>
                <c:pt idx="21">
                  <c:v>0.08</c:v>
                </c:pt>
                <c:pt idx="22">
                  <c:v>6.8699999999999997E-2</c:v>
                </c:pt>
                <c:pt idx="23">
                  <c:v>7.6899999999999996E-2</c:v>
                </c:pt>
                <c:pt idx="24">
                  <c:v>9.01E-2</c:v>
                </c:pt>
                <c:pt idx="25">
                  <c:v>0.10390000000000001</c:v>
                </c:pt>
                <c:pt idx="26">
                  <c:v>0.12839999999999999</c:v>
                </c:pt>
                <c:pt idx="27">
                  <c:v>0.13719999999999999</c:v>
                </c:pt>
                <c:pt idx="28">
                  <c:v>0.10539999999999999</c:v>
                </c:pt>
                <c:pt idx="29">
                  <c:v>0.1183</c:v>
                </c:pt>
                <c:pt idx="30">
                  <c:v>0.115</c:v>
                </c:pt>
                <c:pt idx="31">
                  <c:v>9.2600000000000002E-2</c:v>
                </c:pt>
                <c:pt idx="32">
                  <c:v>7.1099999999999997E-2</c:v>
                </c:pt>
                <c:pt idx="33">
                  <c:v>8.9899999999999994E-2</c:v>
                </c:pt>
                <c:pt idx="34">
                  <c:v>9.11E-2</c:v>
                </c:pt>
                <c:pt idx="35">
                  <c:v>7.8399999999999997E-2</c:v>
                </c:pt>
                <c:pt idx="36">
                  <c:v>8.0799999999999997E-2</c:v>
                </c:pt>
                <c:pt idx="37">
                  <c:v>7.0900000000000005E-2</c:v>
                </c:pt>
                <c:pt idx="38">
                  <c:v>6.7699999999999996E-2</c:v>
                </c:pt>
                <c:pt idx="39">
                  <c:v>5.7700000000000001E-2</c:v>
                </c:pt>
                <c:pt idx="40">
                  <c:v>7.8100000000000003E-2</c:v>
                </c:pt>
                <c:pt idx="41">
                  <c:v>5.7099999999999998E-2</c:v>
                </c:pt>
                <c:pt idx="42">
                  <c:v>6.3E-2</c:v>
                </c:pt>
                <c:pt idx="43">
                  <c:v>5.8099999999999999E-2</c:v>
                </c:pt>
                <c:pt idx="44">
                  <c:v>4.65E-2</c:v>
                </c:pt>
                <c:pt idx="45">
                  <c:v>6.2799999999999995E-2</c:v>
                </c:pt>
                <c:pt idx="46">
                  <c:v>5.2400000000000002E-2</c:v>
                </c:pt>
                <c:pt idx="47">
                  <c:v>5.0900000000000001E-2</c:v>
                </c:pt>
                <c:pt idx="48">
                  <c:v>4.0300000000000002E-2</c:v>
                </c:pt>
                <c:pt idx="49">
                  <c:v>4.2700000000000002E-2</c:v>
                </c:pt>
                <c:pt idx="50">
                  <c:v>4.2299999999999997E-2</c:v>
                </c:pt>
                <c:pt idx="51">
                  <c:v>4.4699999999999997E-2</c:v>
                </c:pt>
                <c:pt idx="52">
                  <c:v>4.5600000000000002E-2</c:v>
                </c:pt>
                <c:pt idx="53">
                  <c:v>4.1000000000000002E-2</c:v>
                </c:pt>
                <c:pt idx="54">
                  <c:v>2.4199999999999999E-2</c:v>
                </c:pt>
                <c:pt idx="55">
                  <c:v>3.5900000000000001E-2</c:v>
                </c:pt>
                <c:pt idx="56">
                  <c:v>3.2899999999999999E-2</c:v>
                </c:pt>
                <c:pt idx="57">
                  <c:v>1.9800000000000002E-2</c:v>
                </c:pt>
                <c:pt idx="58">
                  <c:v>1.72E-2</c:v>
                </c:pt>
                <c:pt idx="59">
                  <c:v>2.9000000000000001E-2</c:v>
                </c:pt>
                <c:pt idx="60">
                  <c:v>2.2100000000000002E-2</c:v>
                </c:pt>
                <c:pt idx="61">
                  <c:v>2.2700000000000001E-2</c:v>
                </c:pt>
                <c:pt idx="62">
                  <c:v>2.4500000000000001E-2</c:v>
                </c:pt>
                <c:pt idx="63">
                  <c:v>2.41E-2</c:v>
                </c:pt>
                <c:pt idx="64">
                  <c:v>2.6800000000000001E-2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CA-B645-AA2D-8BC20FFA84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7305008"/>
        <c:axId val="1367306368"/>
      </c:lineChart>
      <c:catAx>
        <c:axId val="1367305008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7306368"/>
        <c:crosses val="autoZero"/>
        <c:auto val="1"/>
        <c:lblAlgn val="ctr"/>
        <c:lblOffset val="100"/>
        <c:noMultiLvlLbl val="0"/>
      </c:catAx>
      <c:valAx>
        <c:axId val="136730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7305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Ten-year T.Bond rate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Sheet1!$A$1:$A$64</c:f>
              <c:strCache>
                <c:ptCount val="64"/>
                <c:pt idx="0">
                  <c:v>Year end</c:v>
                </c:pt>
                <c:pt idx="1">
                  <c:v>1954</c:v>
                </c:pt>
                <c:pt idx="2">
                  <c:v>1955</c:v>
                </c:pt>
                <c:pt idx="3">
                  <c:v>1956</c:v>
                </c:pt>
                <c:pt idx="4">
                  <c:v>1957</c:v>
                </c:pt>
                <c:pt idx="5">
                  <c:v>1958</c:v>
                </c:pt>
                <c:pt idx="6">
                  <c:v>1959</c:v>
                </c:pt>
                <c:pt idx="7">
                  <c:v>1960</c:v>
                </c:pt>
                <c:pt idx="8">
                  <c:v>1961</c:v>
                </c:pt>
                <c:pt idx="9">
                  <c:v>1962</c:v>
                </c:pt>
                <c:pt idx="10">
                  <c:v>1963</c:v>
                </c:pt>
                <c:pt idx="11">
                  <c:v>1964</c:v>
                </c:pt>
                <c:pt idx="12">
                  <c:v>1965</c:v>
                </c:pt>
                <c:pt idx="13">
                  <c:v>1966</c:v>
                </c:pt>
                <c:pt idx="14">
                  <c:v>1967</c:v>
                </c:pt>
                <c:pt idx="15">
                  <c:v>1968</c:v>
                </c:pt>
                <c:pt idx="16">
                  <c:v>1969</c:v>
                </c:pt>
                <c:pt idx="17">
                  <c:v>1970</c:v>
                </c:pt>
                <c:pt idx="18">
                  <c:v>1971</c:v>
                </c:pt>
                <c:pt idx="19">
                  <c:v>1972</c:v>
                </c:pt>
                <c:pt idx="20">
                  <c:v>1973</c:v>
                </c:pt>
                <c:pt idx="21">
                  <c:v>1974</c:v>
                </c:pt>
                <c:pt idx="22">
                  <c:v>1975</c:v>
                </c:pt>
                <c:pt idx="23">
                  <c:v>1976</c:v>
                </c:pt>
                <c:pt idx="24">
                  <c:v>1977</c:v>
                </c:pt>
                <c:pt idx="25">
                  <c:v>1978</c:v>
                </c:pt>
                <c:pt idx="26">
                  <c:v>1979</c:v>
                </c:pt>
                <c:pt idx="27">
                  <c:v>1980</c:v>
                </c:pt>
                <c:pt idx="28">
                  <c:v>1981</c:v>
                </c:pt>
                <c:pt idx="29">
                  <c:v>1982</c:v>
                </c:pt>
                <c:pt idx="30">
                  <c:v>1983</c:v>
                </c:pt>
                <c:pt idx="31">
                  <c:v>1984</c:v>
                </c:pt>
                <c:pt idx="32">
                  <c:v>1985</c:v>
                </c:pt>
                <c:pt idx="33">
                  <c:v>1986</c:v>
                </c:pt>
                <c:pt idx="34">
                  <c:v>1987</c:v>
                </c:pt>
                <c:pt idx="35">
                  <c:v>1988</c:v>
                </c:pt>
                <c:pt idx="36">
                  <c:v>1989</c:v>
                </c:pt>
                <c:pt idx="37">
                  <c:v>1990</c:v>
                </c:pt>
                <c:pt idx="38">
                  <c:v>1991</c:v>
                </c:pt>
                <c:pt idx="39">
                  <c:v>1992</c:v>
                </c:pt>
                <c:pt idx="40">
                  <c:v>1993</c:v>
                </c:pt>
                <c:pt idx="41">
                  <c:v>1994</c:v>
                </c:pt>
                <c:pt idx="42">
                  <c:v>1995</c:v>
                </c:pt>
                <c:pt idx="43">
                  <c:v>1996</c:v>
                </c:pt>
                <c:pt idx="44">
                  <c:v>1997</c:v>
                </c:pt>
                <c:pt idx="45">
                  <c:v>1998</c:v>
                </c:pt>
                <c:pt idx="46">
                  <c:v>1999</c:v>
                </c:pt>
                <c:pt idx="47">
                  <c:v>2000</c:v>
                </c:pt>
                <c:pt idx="48">
                  <c:v>2001</c:v>
                </c:pt>
                <c:pt idx="49">
                  <c:v>2002</c:v>
                </c:pt>
                <c:pt idx="50">
                  <c:v>2003</c:v>
                </c:pt>
                <c:pt idx="51">
                  <c:v>2004</c:v>
                </c:pt>
                <c:pt idx="52">
                  <c:v>2005</c:v>
                </c:pt>
                <c:pt idx="53">
                  <c:v>2006</c:v>
                </c:pt>
                <c:pt idx="54">
                  <c:v>2007</c:v>
                </c:pt>
                <c:pt idx="55">
                  <c:v>2008</c:v>
                </c:pt>
                <c:pt idx="56">
                  <c:v>2009</c:v>
                </c:pt>
                <c:pt idx="57">
                  <c:v>2010</c:v>
                </c:pt>
                <c:pt idx="58">
                  <c:v>2011</c:v>
                </c:pt>
                <c:pt idx="59">
                  <c:v>2012</c:v>
                </c:pt>
                <c:pt idx="60">
                  <c:v>2013</c:v>
                </c:pt>
                <c:pt idx="61">
                  <c:v>2014</c:v>
                </c:pt>
                <c:pt idx="62">
                  <c:v>2015</c:v>
                </c:pt>
                <c:pt idx="63">
                  <c:v>2016</c:v>
                </c:pt>
              </c:strCache>
            </c:strRef>
          </c:cat>
          <c:val>
            <c:numRef>
              <c:f>Sheet1!$B$2:$B$64</c:f>
              <c:numCache>
                <c:formatCode>0.00%</c:formatCode>
                <c:ptCount val="63"/>
                <c:pt idx="0">
                  <c:v>2.5100000000000001E-2</c:v>
                </c:pt>
                <c:pt idx="1">
                  <c:v>2.9600000000000001E-2</c:v>
                </c:pt>
                <c:pt idx="2">
                  <c:v>3.5900000000000001E-2</c:v>
                </c:pt>
                <c:pt idx="3">
                  <c:v>3.2099999999999997E-2</c:v>
                </c:pt>
                <c:pt idx="4">
                  <c:v>3.8600000000000002E-2</c:v>
                </c:pt>
                <c:pt idx="5">
                  <c:v>4.6899999999999997E-2</c:v>
                </c:pt>
                <c:pt idx="6">
                  <c:v>3.8399999999999997E-2</c:v>
                </c:pt>
                <c:pt idx="7">
                  <c:v>4.0599999999999997E-2</c:v>
                </c:pt>
                <c:pt idx="8">
                  <c:v>3.8600000000000002E-2</c:v>
                </c:pt>
                <c:pt idx="9">
                  <c:v>4.1300000000000003E-2</c:v>
                </c:pt>
                <c:pt idx="10">
                  <c:v>4.1799999999999997E-2</c:v>
                </c:pt>
                <c:pt idx="11">
                  <c:v>4.6199999999999998E-2</c:v>
                </c:pt>
                <c:pt idx="12">
                  <c:v>4.8399999999999999E-2</c:v>
                </c:pt>
                <c:pt idx="13">
                  <c:v>5.7000000000000002E-2</c:v>
                </c:pt>
                <c:pt idx="14">
                  <c:v>6.0299999999999999E-2</c:v>
                </c:pt>
                <c:pt idx="15">
                  <c:v>7.6499999999999999E-2</c:v>
                </c:pt>
                <c:pt idx="16">
                  <c:v>6.3899999999999998E-2</c:v>
                </c:pt>
                <c:pt idx="17">
                  <c:v>5.9299999999999999E-2</c:v>
                </c:pt>
                <c:pt idx="18">
                  <c:v>6.3600000000000004E-2</c:v>
                </c:pt>
                <c:pt idx="19">
                  <c:v>6.7400000000000002E-2</c:v>
                </c:pt>
                <c:pt idx="20">
                  <c:v>7.4300000000000005E-2</c:v>
                </c:pt>
                <c:pt idx="21">
                  <c:v>0.08</c:v>
                </c:pt>
                <c:pt idx="22">
                  <c:v>6.8699999999999997E-2</c:v>
                </c:pt>
                <c:pt idx="23">
                  <c:v>7.6899999999999996E-2</c:v>
                </c:pt>
                <c:pt idx="24">
                  <c:v>9.01E-2</c:v>
                </c:pt>
                <c:pt idx="25">
                  <c:v>0.10390000000000001</c:v>
                </c:pt>
                <c:pt idx="26">
                  <c:v>0.12839999999999999</c:v>
                </c:pt>
                <c:pt idx="27">
                  <c:v>0.13719999999999999</c:v>
                </c:pt>
                <c:pt idx="28">
                  <c:v>0.10539999999999999</c:v>
                </c:pt>
                <c:pt idx="29">
                  <c:v>0.1183</c:v>
                </c:pt>
                <c:pt idx="30">
                  <c:v>0.115</c:v>
                </c:pt>
                <c:pt idx="31">
                  <c:v>9.2600000000000002E-2</c:v>
                </c:pt>
                <c:pt idx="32">
                  <c:v>7.1099999999999997E-2</c:v>
                </c:pt>
                <c:pt idx="33">
                  <c:v>8.9899999999999994E-2</c:v>
                </c:pt>
                <c:pt idx="34">
                  <c:v>9.11E-2</c:v>
                </c:pt>
                <c:pt idx="35">
                  <c:v>7.8399999999999997E-2</c:v>
                </c:pt>
                <c:pt idx="36">
                  <c:v>8.0799999999999997E-2</c:v>
                </c:pt>
                <c:pt idx="37">
                  <c:v>7.0900000000000005E-2</c:v>
                </c:pt>
                <c:pt idx="38">
                  <c:v>6.7699999999999996E-2</c:v>
                </c:pt>
                <c:pt idx="39">
                  <c:v>5.7700000000000001E-2</c:v>
                </c:pt>
                <c:pt idx="40">
                  <c:v>7.8100000000000003E-2</c:v>
                </c:pt>
                <c:pt idx="41">
                  <c:v>5.7099999999999998E-2</c:v>
                </c:pt>
                <c:pt idx="42">
                  <c:v>6.3E-2</c:v>
                </c:pt>
                <c:pt idx="43">
                  <c:v>5.8099999999999999E-2</c:v>
                </c:pt>
                <c:pt idx="44">
                  <c:v>4.65E-2</c:v>
                </c:pt>
                <c:pt idx="45">
                  <c:v>6.2799999999999995E-2</c:v>
                </c:pt>
                <c:pt idx="46">
                  <c:v>5.2400000000000002E-2</c:v>
                </c:pt>
                <c:pt idx="47">
                  <c:v>5.0900000000000001E-2</c:v>
                </c:pt>
                <c:pt idx="48">
                  <c:v>4.0300000000000002E-2</c:v>
                </c:pt>
                <c:pt idx="49">
                  <c:v>4.2700000000000002E-2</c:v>
                </c:pt>
                <c:pt idx="50">
                  <c:v>4.2299999999999997E-2</c:v>
                </c:pt>
                <c:pt idx="51">
                  <c:v>4.4699999999999997E-2</c:v>
                </c:pt>
                <c:pt idx="52">
                  <c:v>4.5600000000000002E-2</c:v>
                </c:pt>
                <c:pt idx="53">
                  <c:v>4.1000000000000002E-2</c:v>
                </c:pt>
                <c:pt idx="54">
                  <c:v>2.4199999999999999E-2</c:v>
                </c:pt>
                <c:pt idx="55">
                  <c:v>3.5900000000000001E-2</c:v>
                </c:pt>
                <c:pt idx="56">
                  <c:v>3.2899999999999999E-2</c:v>
                </c:pt>
                <c:pt idx="57">
                  <c:v>1.9800000000000002E-2</c:v>
                </c:pt>
                <c:pt idx="58">
                  <c:v>1.72E-2</c:v>
                </c:pt>
                <c:pt idx="59">
                  <c:v>2.9000000000000001E-2</c:v>
                </c:pt>
                <c:pt idx="60">
                  <c:v>2.2100000000000002E-2</c:v>
                </c:pt>
                <c:pt idx="61">
                  <c:v>2.2700000000000001E-2</c:v>
                </c:pt>
                <c:pt idx="62">
                  <c:v>2.4500000000000001E-2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A7-9C4E-83A8-66A19023E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4629424"/>
        <c:axId val="1384631744"/>
      </c:lineChart>
      <c:catAx>
        <c:axId val="138462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4631744"/>
        <c:crosses val="autoZero"/>
        <c:auto val="1"/>
        <c:lblAlgn val="ctr"/>
        <c:lblOffset val="100"/>
        <c:noMultiLvlLbl val="0"/>
      </c:catAx>
      <c:valAx>
        <c:axId val="138463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4629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1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i="1"/>
              <a:t>Treasury Rates, Fundamentals and the Fed Effect - 1954 -2017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1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1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Sheet1!$A$2:$A$65</c:f>
              <c:numCache>
                <c:formatCode>0</c:formatCode>
                <c:ptCount val="64"/>
                <c:pt idx="0">
                  <c:v>1954</c:v>
                </c:pt>
                <c:pt idx="1">
                  <c:v>1955</c:v>
                </c:pt>
                <c:pt idx="2">
                  <c:v>1956</c:v>
                </c:pt>
                <c:pt idx="3">
                  <c:v>1957</c:v>
                </c:pt>
                <c:pt idx="4">
                  <c:v>1958</c:v>
                </c:pt>
                <c:pt idx="5">
                  <c:v>1959</c:v>
                </c:pt>
                <c:pt idx="6">
                  <c:v>1960</c:v>
                </c:pt>
                <c:pt idx="7">
                  <c:v>1961</c:v>
                </c:pt>
                <c:pt idx="8">
                  <c:v>1962</c:v>
                </c:pt>
                <c:pt idx="9">
                  <c:v>1963</c:v>
                </c:pt>
                <c:pt idx="10">
                  <c:v>1964</c:v>
                </c:pt>
                <c:pt idx="11">
                  <c:v>1965</c:v>
                </c:pt>
                <c:pt idx="12">
                  <c:v>1966</c:v>
                </c:pt>
                <c:pt idx="13">
                  <c:v>1967</c:v>
                </c:pt>
                <c:pt idx="14">
                  <c:v>1968</c:v>
                </c:pt>
                <c:pt idx="15">
                  <c:v>1969</c:v>
                </c:pt>
                <c:pt idx="16">
                  <c:v>1970</c:v>
                </c:pt>
                <c:pt idx="17">
                  <c:v>1971</c:v>
                </c:pt>
                <c:pt idx="18">
                  <c:v>1972</c:v>
                </c:pt>
                <c:pt idx="19">
                  <c:v>1973</c:v>
                </c:pt>
                <c:pt idx="20">
                  <c:v>1974</c:v>
                </c:pt>
                <c:pt idx="21">
                  <c:v>1975</c:v>
                </c:pt>
                <c:pt idx="22">
                  <c:v>1976</c:v>
                </c:pt>
                <c:pt idx="23">
                  <c:v>1977</c:v>
                </c:pt>
                <c:pt idx="24">
                  <c:v>1978</c:v>
                </c:pt>
                <c:pt idx="25">
                  <c:v>1979</c:v>
                </c:pt>
                <c:pt idx="26">
                  <c:v>1980</c:v>
                </c:pt>
                <c:pt idx="27">
                  <c:v>1981</c:v>
                </c:pt>
                <c:pt idx="28">
                  <c:v>1982</c:v>
                </c:pt>
                <c:pt idx="29">
                  <c:v>1983</c:v>
                </c:pt>
                <c:pt idx="30">
                  <c:v>1984</c:v>
                </c:pt>
                <c:pt idx="31">
                  <c:v>1985</c:v>
                </c:pt>
                <c:pt idx="32">
                  <c:v>1986</c:v>
                </c:pt>
                <c:pt idx="33">
                  <c:v>1987</c:v>
                </c:pt>
                <c:pt idx="34">
                  <c:v>1988</c:v>
                </c:pt>
                <c:pt idx="35">
                  <c:v>1989</c:v>
                </c:pt>
                <c:pt idx="36">
                  <c:v>1990</c:v>
                </c:pt>
                <c:pt idx="37">
                  <c:v>1991</c:v>
                </c:pt>
                <c:pt idx="38">
                  <c:v>1992</c:v>
                </c:pt>
                <c:pt idx="39">
                  <c:v>1993</c:v>
                </c:pt>
                <c:pt idx="40">
                  <c:v>1994</c:v>
                </c:pt>
                <c:pt idx="41">
                  <c:v>1995</c:v>
                </c:pt>
                <c:pt idx="42">
                  <c:v>1996</c:v>
                </c:pt>
                <c:pt idx="43">
                  <c:v>1997</c:v>
                </c:pt>
                <c:pt idx="44">
                  <c:v>1998</c:v>
                </c:pt>
                <c:pt idx="45">
                  <c:v>1999</c:v>
                </c:pt>
                <c:pt idx="46">
                  <c:v>2000</c:v>
                </c:pt>
                <c:pt idx="47">
                  <c:v>2001</c:v>
                </c:pt>
                <c:pt idx="48">
                  <c:v>2002</c:v>
                </c:pt>
                <c:pt idx="49">
                  <c:v>2003</c:v>
                </c:pt>
                <c:pt idx="50">
                  <c:v>2004</c:v>
                </c:pt>
                <c:pt idx="51">
                  <c:v>2005</c:v>
                </c:pt>
                <c:pt idx="52">
                  <c:v>2006</c:v>
                </c:pt>
                <c:pt idx="53">
                  <c:v>2007</c:v>
                </c:pt>
                <c:pt idx="54">
                  <c:v>2008</c:v>
                </c:pt>
                <c:pt idx="55">
                  <c:v>2009</c:v>
                </c:pt>
                <c:pt idx="56">
                  <c:v>2010</c:v>
                </c:pt>
                <c:pt idx="57">
                  <c:v>2011</c:v>
                </c:pt>
                <c:pt idx="58">
                  <c:v>2012</c:v>
                </c:pt>
                <c:pt idx="59">
                  <c:v>2013</c:v>
                </c:pt>
                <c:pt idx="60">
                  <c:v>2014</c:v>
                </c:pt>
                <c:pt idx="61">
                  <c:v>2015</c:v>
                </c:pt>
                <c:pt idx="62">
                  <c:v>2016</c:v>
                </c:pt>
                <c:pt idx="63">
                  <c:v>2017</c:v>
                </c:pt>
              </c:numCache>
            </c:numRef>
          </c:cat>
          <c:val>
            <c:numRef>
              <c:f>Sheet1!$C$2:$C$65</c:f>
              <c:numCache>
                <c:formatCode>0.00%</c:formatCode>
                <c:ptCount val="64"/>
                <c:pt idx="0">
                  <c:v>-3.7000000000000002E-3</c:v>
                </c:pt>
                <c:pt idx="1">
                  <c:v>3.7000000000000002E-3</c:v>
                </c:pt>
                <c:pt idx="2">
                  <c:v>2.8299999999999999E-2</c:v>
                </c:pt>
                <c:pt idx="3">
                  <c:v>3.04E-2</c:v>
                </c:pt>
                <c:pt idx="4">
                  <c:v>1.7600000000000001E-2</c:v>
                </c:pt>
                <c:pt idx="5">
                  <c:v>1.52E-2</c:v>
                </c:pt>
                <c:pt idx="6">
                  <c:v>1.3599999999999999E-2</c:v>
                </c:pt>
                <c:pt idx="7">
                  <c:v>6.7000000000000002E-3</c:v>
                </c:pt>
                <c:pt idx="8">
                  <c:v>1.23E-2</c:v>
                </c:pt>
                <c:pt idx="9">
                  <c:v>1.6500000000000001E-2</c:v>
                </c:pt>
                <c:pt idx="10">
                  <c:v>1.2E-2</c:v>
                </c:pt>
                <c:pt idx="11">
                  <c:v>1.9199999999999998E-2</c:v>
                </c:pt>
                <c:pt idx="12">
                  <c:v>3.3599999999999998E-2</c:v>
                </c:pt>
                <c:pt idx="13">
                  <c:v>3.2800000000000003E-2</c:v>
                </c:pt>
                <c:pt idx="14">
                  <c:v>4.7100000000000003E-2</c:v>
                </c:pt>
                <c:pt idx="15">
                  <c:v>5.8999999999999997E-2</c:v>
                </c:pt>
                <c:pt idx="16">
                  <c:v>5.57E-2</c:v>
                </c:pt>
                <c:pt idx="17">
                  <c:v>3.27E-2</c:v>
                </c:pt>
                <c:pt idx="18">
                  <c:v>3.4099999999999998E-2</c:v>
                </c:pt>
                <c:pt idx="19">
                  <c:v>8.9399999999999993E-2</c:v>
                </c:pt>
                <c:pt idx="20">
                  <c:v>0.121</c:v>
                </c:pt>
                <c:pt idx="21">
                  <c:v>7.1300000000000002E-2</c:v>
                </c:pt>
                <c:pt idx="22">
                  <c:v>5.04E-2</c:v>
                </c:pt>
                <c:pt idx="23">
                  <c:v>6.6799999999999998E-2</c:v>
                </c:pt>
                <c:pt idx="24">
                  <c:v>8.9899999999999994E-2</c:v>
                </c:pt>
                <c:pt idx="25">
                  <c:v>0.13250000000000001</c:v>
                </c:pt>
                <c:pt idx="26">
                  <c:v>0.1235</c:v>
                </c:pt>
                <c:pt idx="27">
                  <c:v>8.9099999999999999E-2</c:v>
                </c:pt>
                <c:pt idx="28">
                  <c:v>3.8300000000000001E-2</c:v>
                </c:pt>
                <c:pt idx="29">
                  <c:v>3.7900000000000003E-2</c:v>
                </c:pt>
                <c:pt idx="30">
                  <c:v>4.0399999999999998E-2</c:v>
                </c:pt>
                <c:pt idx="31">
                  <c:v>3.7900000000000003E-2</c:v>
                </c:pt>
                <c:pt idx="32">
                  <c:v>1.1900000000000001E-2</c:v>
                </c:pt>
                <c:pt idx="33">
                  <c:v>4.3299999999999998E-2</c:v>
                </c:pt>
                <c:pt idx="34">
                  <c:v>4.41E-2</c:v>
                </c:pt>
                <c:pt idx="35">
                  <c:v>4.6399999999999997E-2</c:v>
                </c:pt>
                <c:pt idx="36">
                  <c:v>6.25E-2</c:v>
                </c:pt>
                <c:pt idx="37">
                  <c:v>2.98E-2</c:v>
                </c:pt>
                <c:pt idx="38">
                  <c:v>2.9700000000000001E-2</c:v>
                </c:pt>
                <c:pt idx="39">
                  <c:v>2.81E-2</c:v>
                </c:pt>
                <c:pt idx="40">
                  <c:v>2.5999999999999999E-2</c:v>
                </c:pt>
                <c:pt idx="41">
                  <c:v>2.53E-2</c:v>
                </c:pt>
                <c:pt idx="42">
                  <c:v>3.3799999999999997E-2</c:v>
                </c:pt>
                <c:pt idx="43">
                  <c:v>1.7000000000000001E-2</c:v>
                </c:pt>
                <c:pt idx="44">
                  <c:v>1.61E-2</c:v>
                </c:pt>
                <c:pt idx="45">
                  <c:v>2.6800000000000001E-2</c:v>
                </c:pt>
                <c:pt idx="46">
                  <c:v>3.44E-2</c:v>
                </c:pt>
                <c:pt idx="47">
                  <c:v>1.6E-2</c:v>
                </c:pt>
                <c:pt idx="48">
                  <c:v>2.4799999999999999E-2</c:v>
                </c:pt>
                <c:pt idx="49">
                  <c:v>2.0400000000000001E-2</c:v>
                </c:pt>
                <c:pt idx="50">
                  <c:v>3.3399999999999999E-2</c:v>
                </c:pt>
                <c:pt idx="51">
                  <c:v>3.3399999999999999E-2</c:v>
                </c:pt>
                <c:pt idx="52">
                  <c:v>2.52E-2</c:v>
                </c:pt>
                <c:pt idx="53">
                  <c:v>4.1099999999999998E-2</c:v>
                </c:pt>
                <c:pt idx="54">
                  <c:v>-2.0000000000000001E-4</c:v>
                </c:pt>
                <c:pt idx="55">
                  <c:v>2.81E-2</c:v>
                </c:pt>
                <c:pt idx="56">
                  <c:v>1.44E-2</c:v>
                </c:pt>
                <c:pt idx="57">
                  <c:v>3.0599999999999999E-2</c:v>
                </c:pt>
                <c:pt idx="58">
                  <c:v>1.7600000000000001E-2</c:v>
                </c:pt>
                <c:pt idx="59">
                  <c:v>1.5100000000000001E-2</c:v>
                </c:pt>
                <c:pt idx="60">
                  <c:v>6.6E-3</c:v>
                </c:pt>
                <c:pt idx="61">
                  <c:v>6.6E-3</c:v>
                </c:pt>
                <c:pt idx="62">
                  <c:v>2.0799999999999999E-2</c:v>
                </c:pt>
                <c:pt idx="63">
                  <c:v>2.1100000000000001E-2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905A-AD40-965D-3FA7E5B7614D}"/>
            </c:ext>
          </c:extLst>
        </c:ser>
        <c:ser>
          <c:idx val="3"/>
          <c:order val="2"/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Sheet1!$A$2:$A$65</c:f>
              <c:numCache>
                <c:formatCode>0</c:formatCode>
                <c:ptCount val="64"/>
                <c:pt idx="0">
                  <c:v>1954</c:v>
                </c:pt>
                <c:pt idx="1">
                  <c:v>1955</c:v>
                </c:pt>
                <c:pt idx="2">
                  <c:v>1956</c:v>
                </c:pt>
                <c:pt idx="3">
                  <c:v>1957</c:v>
                </c:pt>
                <c:pt idx="4">
                  <c:v>1958</c:v>
                </c:pt>
                <c:pt idx="5">
                  <c:v>1959</c:v>
                </c:pt>
                <c:pt idx="6">
                  <c:v>1960</c:v>
                </c:pt>
                <c:pt idx="7">
                  <c:v>1961</c:v>
                </c:pt>
                <c:pt idx="8">
                  <c:v>1962</c:v>
                </c:pt>
                <c:pt idx="9">
                  <c:v>1963</c:v>
                </c:pt>
                <c:pt idx="10">
                  <c:v>1964</c:v>
                </c:pt>
                <c:pt idx="11">
                  <c:v>1965</c:v>
                </c:pt>
                <c:pt idx="12">
                  <c:v>1966</c:v>
                </c:pt>
                <c:pt idx="13">
                  <c:v>1967</c:v>
                </c:pt>
                <c:pt idx="14">
                  <c:v>1968</c:v>
                </c:pt>
                <c:pt idx="15">
                  <c:v>1969</c:v>
                </c:pt>
                <c:pt idx="16">
                  <c:v>1970</c:v>
                </c:pt>
                <c:pt idx="17">
                  <c:v>1971</c:v>
                </c:pt>
                <c:pt idx="18">
                  <c:v>1972</c:v>
                </c:pt>
                <c:pt idx="19">
                  <c:v>1973</c:v>
                </c:pt>
                <c:pt idx="20">
                  <c:v>1974</c:v>
                </c:pt>
                <c:pt idx="21">
                  <c:v>1975</c:v>
                </c:pt>
                <c:pt idx="22">
                  <c:v>1976</c:v>
                </c:pt>
                <c:pt idx="23">
                  <c:v>1977</c:v>
                </c:pt>
                <c:pt idx="24">
                  <c:v>1978</c:v>
                </c:pt>
                <c:pt idx="25">
                  <c:v>1979</c:v>
                </c:pt>
                <c:pt idx="26">
                  <c:v>1980</c:v>
                </c:pt>
                <c:pt idx="27">
                  <c:v>1981</c:v>
                </c:pt>
                <c:pt idx="28">
                  <c:v>1982</c:v>
                </c:pt>
                <c:pt idx="29">
                  <c:v>1983</c:v>
                </c:pt>
                <c:pt idx="30">
                  <c:v>1984</c:v>
                </c:pt>
                <c:pt idx="31">
                  <c:v>1985</c:v>
                </c:pt>
                <c:pt idx="32">
                  <c:v>1986</c:v>
                </c:pt>
                <c:pt idx="33">
                  <c:v>1987</c:v>
                </c:pt>
                <c:pt idx="34">
                  <c:v>1988</c:v>
                </c:pt>
                <c:pt idx="35">
                  <c:v>1989</c:v>
                </c:pt>
                <c:pt idx="36">
                  <c:v>1990</c:v>
                </c:pt>
                <c:pt idx="37">
                  <c:v>1991</c:v>
                </c:pt>
                <c:pt idx="38">
                  <c:v>1992</c:v>
                </c:pt>
                <c:pt idx="39">
                  <c:v>1993</c:v>
                </c:pt>
                <c:pt idx="40">
                  <c:v>1994</c:v>
                </c:pt>
                <c:pt idx="41">
                  <c:v>1995</c:v>
                </c:pt>
                <c:pt idx="42">
                  <c:v>1996</c:v>
                </c:pt>
                <c:pt idx="43">
                  <c:v>1997</c:v>
                </c:pt>
                <c:pt idx="44">
                  <c:v>1998</c:v>
                </c:pt>
                <c:pt idx="45">
                  <c:v>1999</c:v>
                </c:pt>
                <c:pt idx="46">
                  <c:v>2000</c:v>
                </c:pt>
                <c:pt idx="47">
                  <c:v>2001</c:v>
                </c:pt>
                <c:pt idx="48">
                  <c:v>2002</c:v>
                </c:pt>
                <c:pt idx="49">
                  <c:v>2003</c:v>
                </c:pt>
                <c:pt idx="50">
                  <c:v>2004</c:v>
                </c:pt>
                <c:pt idx="51">
                  <c:v>2005</c:v>
                </c:pt>
                <c:pt idx="52">
                  <c:v>2006</c:v>
                </c:pt>
                <c:pt idx="53">
                  <c:v>2007</c:v>
                </c:pt>
                <c:pt idx="54">
                  <c:v>2008</c:v>
                </c:pt>
                <c:pt idx="55">
                  <c:v>2009</c:v>
                </c:pt>
                <c:pt idx="56">
                  <c:v>2010</c:v>
                </c:pt>
                <c:pt idx="57">
                  <c:v>2011</c:v>
                </c:pt>
                <c:pt idx="58">
                  <c:v>2012</c:v>
                </c:pt>
                <c:pt idx="59">
                  <c:v>2013</c:v>
                </c:pt>
                <c:pt idx="60">
                  <c:v>2014</c:v>
                </c:pt>
                <c:pt idx="61">
                  <c:v>2015</c:v>
                </c:pt>
                <c:pt idx="62">
                  <c:v>2016</c:v>
                </c:pt>
                <c:pt idx="63">
                  <c:v>2017</c:v>
                </c:pt>
              </c:numCache>
            </c:numRef>
          </c:cat>
          <c:val>
            <c:numRef>
              <c:f>Sheet1!$D$2:$D$65</c:f>
              <c:numCache>
                <c:formatCode>0.00%</c:formatCode>
                <c:ptCount val="64"/>
                <c:pt idx="0">
                  <c:v>-6.0000000000000001E-3</c:v>
                </c:pt>
                <c:pt idx="1">
                  <c:v>7.0999999999999994E-2</c:v>
                </c:pt>
                <c:pt idx="2">
                  <c:v>2.1000000000000001E-2</c:v>
                </c:pt>
                <c:pt idx="3">
                  <c:v>2.1000000000000001E-2</c:v>
                </c:pt>
                <c:pt idx="4">
                  <c:v>-7.0000000000000001E-3</c:v>
                </c:pt>
                <c:pt idx="5">
                  <c:v>6.9000000000000006E-2</c:v>
                </c:pt>
                <c:pt idx="6">
                  <c:v>2.5999999999999999E-2</c:v>
                </c:pt>
                <c:pt idx="7">
                  <c:v>2.5999999999999999E-2</c:v>
                </c:pt>
                <c:pt idx="8">
                  <c:v>6.0999999999999999E-2</c:v>
                </c:pt>
                <c:pt idx="9">
                  <c:v>4.3999999999999997E-2</c:v>
                </c:pt>
                <c:pt idx="10">
                  <c:v>5.8000000000000003E-2</c:v>
                </c:pt>
                <c:pt idx="11">
                  <c:v>6.5000000000000002E-2</c:v>
                </c:pt>
                <c:pt idx="12">
                  <c:v>6.6000000000000003E-2</c:v>
                </c:pt>
                <c:pt idx="13">
                  <c:v>2.7E-2</c:v>
                </c:pt>
                <c:pt idx="14">
                  <c:v>4.9000000000000002E-2</c:v>
                </c:pt>
                <c:pt idx="15">
                  <c:v>3.1E-2</c:v>
                </c:pt>
                <c:pt idx="16">
                  <c:v>2E-3</c:v>
                </c:pt>
                <c:pt idx="17">
                  <c:v>3.3000000000000002E-2</c:v>
                </c:pt>
                <c:pt idx="18">
                  <c:v>5.1999999999999998E-2</c:v>
                </c:pt>
                <c:pt idx="19">
                  <c:v>5.6000000000000001E-2</c:v>
                </c:pt>
                <c:pt idx="20">
                  <c:v>-5.0000000000000001E-3</c:v>
                </c:pt>
                <c:pt idx="21">
                  <c:v>-2E-3</c:v>
                </c:pt>
                <c:pt idx="22">
                  <c:v>5.3999999999999999E-2</c:v>
                </c:pt>
                <c:pt idx="23">
                  <c:v>4.5999999999999999E-2</c:v>
                </c:pt>
                <c:pt idx="24">
                  <c:v>5.6000000000000001E-2</c:v>
                </c:pt>
                <c:pt idx="25">
                  <c:v>3.2000000000000001E-2</c:v>
                </c:pt>
                <c:pt idx="26">
                  <c:v>-2E-3</c:v>
                </c:pt>
                <c:pt idx="27">
                  <c:v>2.5999999999999999E-2</c:v>
                </c:pt>
                <c:pt idx="28">
                  <c:v>-1.9E-2</c:v>
                </c:pt>
                <c:pt idx="29">
                  <c:v>4.5999999999999999E-2</c:v>
                </c:pt>
                <c:pt idx="30">
                  <c:v>7.2999999999999995E-2</c:v>
                </c:pt>
                <c:pt idx="31">
                  <c:v>4.2000000000000003E-2</c:v>
                </c:pt>
                <c:pt idx="32">
                  <c:v>3.5000000000000003E-2</c:v>
                </c:pt>
                <c:pt idx="33">
                  <c:v>3.5000000000000003E-2</c:v>
                </c:pt>
                <c:pt idx="34">
                  <c:v>4.2000000000000003E-2</c:v>
                </c:pt>
                <c:pt idx="35">
                  <c:v>3.6999999999999998E-2</c:v>
                </c:pt>
                <c:pt idx="36">
                  <c:v>1.9E-2</c:v>
                </c:pt>
                <c:pt idx="37">
                  <c:v>-1E-3</c:v>
                </c:pt>
                <c:pt idx="38">
                  <c:v>3.5999999999999997E-2</c:v>
                </c:pt>
                <c:pt idx="39">
                  <c:v>2.7E-2</c:v>
                </c:pt>
                <c:pt idx="40">
                  <c:v>0.04</c:v>
                </c:pt>
                <c:pt idx="41">
                  <c:v>2.7E-2</c:v>
                </c:pt>
                <c:pt idx="42">
                  <c:v>3.7999999999999999E-2</c:v>
                </c:pt>
                <c:pt idx="43">
                  <c:v>4.4999999999999998E-2</c:v>
                </c:pt>
                <c:pt idx="44">
                  <c:v>4.4999999999999998E-2</c:v>
                </c:pt>
                <c:pt idx="45">
                  <c:v>4.7E-2</c:v>
                </c:pt>
                <c:pt idx="46">
                  <c:v>4.1000000000000002E-2</c:v>
                </c:pt>
                <c:pt idx="47">
                  <c:v>0.01</c:v>
                </c:pt>
                <c:pt idx="48">
                  <c:v>1.7999999999999999E-2</c:v>
                </c:pt>
                <c:pt idx="49">
                  <c:v>2.8000000000000001E-2</c:v>
                </c:pt>
                <c:pt idx="50">
                  <c:v>3.7999999999999999E-2</c:v>
                </c:pt>
                <c:pt idx="51">
                  <c:v>3.3000000000000002E-2</c:v>
                </c:pt>
                <c:pt idx="52">
                  <c:v>2.7E-2</c:v>
                </c:pt>
                <c:pt idx="53">
                  <c:v>1.7999999999999999E-2</c:v>
                </c:pt>
                <c:pt idx="54">
                  <c:v>-3.0000000000000001E-3</c:v>
                </c:pt>
                <c:pt idx="55">
                  <c:v>-2.8000000000000001E-2</c:v>
                </c:pt>
                <c:pt idx="56">
                  <c:v>2.5000000000000001E-2</c:v>
                </c:pt>
                <c:pt idx="57">
                  <c:v>1.6E-2</c:v>
                </c:pt>
                <c:pt idx="58">
                  <c:v>2.3E-2</c:v>
                </c:pt>
                <c:pt idx="59">
                  <c:v>2.1999999999999999E-2</c:v>
                </c:pt>
                <c:pt idx="60">
                  <c:v>2.4E-2</c:v>
                </c:pt>
                <c:pt idx="61">
                  <c:v>2.1000000000000001E-2</c:v>
                </c:pt>
                <c:pt idx="62">
                  <c:v>1.6E-2</c:v>
                </c:pt>
                <c:pt idx="63">
                  <c:v>2.3E-2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905A-AD40-965D-3FA7E5B761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93477423"/>
        <c:axId val="193479119"/>
      </c:barChart>
      <c:lineChart>
        <c:grouping val="standard"/>
        <c:varyColors val="0"/>
        <c:ser>
          <c:idx val="1"/>
          <c:order val="0"/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Sheet1!$A$2:$A$65</c:f>
              <c:numCache>
                <c:formatCode>0</c:formatCode>
                <c:ptCount val="64"/>
                <c:pt idx="0">
                  <c:v>1954</c:v>
                </c:pt>
                <c:pt idx="1">
                  <c:v>1955</c:v>
                </c:pt>
                <c:pt idx="2">
                  <c:v>1956</c:v>
                </c:pt>
                <c:pt idx="3">
                  <c:v>1957</c:v>
                </c:pt>
                <c:pt idx="4">
                  <c:v>1958</c:v>
                </c:pt>
                <c:pt idx="5">
                  <c:v>1959</c:v>
                </c:pt>
                <c:pt idx="6">
                  <c:v>1960</c:v>
                </c:pt>
                <c:pt idx="7">
                  <c:v>1961</c:v>
                </c:pt>
                <c:pt idx="8">
                  <c:v>1962</c:v>
                </c:pt>
                <c:pt idx="9">
                  <c:v>1963</c:v>
                </c:pt>
                <c:pt idx="10">
                  <c:v>1964</c:v>
                </c:pt>
                <c:pt idx="11">
                  <c:v>1965</c:v>
                </c:pt>
                <c:pt idx="12">
                  <c:v>1966</c:v>
                </c:pt>
                <c:pt idx="13">
                  <c:v>1967</c:v>
                </c:pt>
                <c:pt idx="14">
                  <c:v>1968</c:v>
                </c:pt>
                <c:pt idx="15">
                  <c:v>1969</c:v>
                </c:pt>
                <c:pt idx="16">
                  <c:v>1970</c:v>
                </c:pt>
                <c:pt idx="17">
                  <c:v>1971</c:v>
                </c:pt>
                <c:pt idx="18">
                  <c:v>1972</c:v>
                </c:pt>
                <c:pt idx="19">
                  <c:v>1973</c:v>
                </c:pt>
                <c:pt idx="20">
                  <c:v>1974</c:v>
                </c:pt>
                <c:pt idx="21">
                  <c:v>1975</c:v>
                </c:pt>
                <c:pt idx="22">
                  <c:v>1976</c:v>
                </c:pt>
                <c:pt idx="23">
                  <c:v>1977</c:v>
                </c:pt>
                <c:pt idx="24">
                  <c:v>1978</c:v>
                </c:pt>
                <c:pt idx="25">
                  <c:v>1979</c:v>
                </c:pt>
                <c:pt idx="26">
                  <c:v>1980</c:v>
                </c:pt>
                <c:pt idx="27">
                  <c:v>1981</c:v>
                </c:pt>
                <c:pt idx="28">
                  <c:v>1982</c:v>
                </c:pt>
                <c:pt idx="29">
                  <c:v>1983</c:v>
                </c:pt>
                <c:pt idx="30">
                  <c:v>1984</c:v>
                </c:pt>
                <c:pt idx="31">
                  <c:v>1985</c:v>
                </c:pt>
                <c:pt idx="32">
                  <c:v>1986</c:v>
                </c:pt>
                <c:pt idx="33">
                  <c:v>1987</c:v>
                </c:pt>
                <c:pt idx="34">
                  <c:v>1988</c:v>
                </c:pt>
                <c:pt idx="35">
                  <c:v>1989</c:v>
                </c:pt>
                <c:pt idx="36">
                  <c:v>1990</c:v>
                </c:pt>
                <c:pt idx="37">
                  <c:v>1991</c:v>
                </c:pt>
                <c:pt idx="38">
                  <c:v>1992</c:v>
                </c:pt>
                <c:pt idx="39">
                  <c:v>1993</c:v>
                </c:pt>
                <c:pt idx="40">
                  <c:v>1994</c:v>
                </c:pt>
                <c:pt idx="41">
                  <c:v>1995</c:v>
                </c:pt>
                <c:pt idx="42">
                  <c:v>1996</c:v>
                </c:pt>
                <c:pt idx="43">
                  <c:v>1997</c:v>
                </c:pt>
                <c:pt idx="44">
                  <c:v>1998</c:v>
                </c:pt>
                <c:pt idx="45">
                  <c:v>1999</c:v>
                </c:pt>
                <c:pt idx="46">
                  <c:v>2000</c:v>
                </c:pt>
                <c:pt idx="47">
                  <c:v>2001</c:v>
                </c:pt>
                <c:pt idx="48">
                  <c:v>2002</c:v>
                </c:pt>
                <c:pt idx="49">
                  <c:v>2003</c:v>
                </c:pt>
                <c:pt idx="50">
                  <c:v>2004</c:v>
                </c:pt>
                <c:pt idx="51">
                  <c:v>2005</c:v>
                </c:pt>
                <c:pt idx="52">
                  <c:v>2006</c:v>
                </c:pt>
                <c:pt idx="53">
                  <c:v>2007</c:v>
                </c:pt>
                <c:pt idx="54">
                  <c:v>2008</c:v>
                </c:pt>
                <c:pt idx="55">
                  <c:v>2009</c:v>
                </c:pt>
                <c:pt idx="56">
                  <c:v>2010</c:v>
                </c:pt>
                <c:pt idx="57">
                  <c:v>2011</c:v>
                </c:pt>
                <c:pt idx="58">
                  <c:v>2012</c:v>
                </c:pt>
                <c:pt idx="59">
                  <c:v>2013</c:v>
                </c:pt>
                <c:pt idx="60">
                  <c:v>2014</c:v>
                </c:pt>
                <c:pt idx="61">
                  <c:v>2015</c:v>
                </c:pt>
                <c:pt idx="62">
                  <c:v>2016</c:v>
                </c:pt>
                <c:pt idx="63">
                  <c:v>2017</c:v>
                </c:pt>
              </c:numCache>
            </c:numRef>
          </c:cat>
          <c:val>
            <c:numRef>
              <c:f>Sheet1!$B$2:$B$65</c:f>
              <c:numCache>
                <c:formatCode>0.00%</c:formatCode>
                <c:ptCount val="64"/>
                <c:pt idx="0">
                  <c:v>2.5100000000000001E-2</c:v>
                </c:pt>
                <c:pt idx="1">
                  <c:v>2.9600000000000001E-2</c:v>
                </c:pt>
                <c:pt idx="2">
                  <c:v>3.5900000000000001E-2</c:v>
                </c:pt>
                <c:pt idx="3">
                  <c:v>3.2099999999999997E-2</c:v>
                </c:pt>
                <c:pt idx="4">
                  <c:v>3.8600000000000002E-2</c:v>
                </c:pt>
                <c:pt idx="5">
                  <c:v>4.6899999999999997E-2</c:v>
                </c:pt>
                <c:pt idx="6">
                  <c:v>3.8399999999999997E-2</c:v>
                </c:pt>
                <c:pt idx="7">
                  <c:v>4.0599999999999997E-2</c:v>
                </c:pt>
                <c:pt idx="8">
                  <c:v>3.8600000000000002E-2</c:v>
                </c:pt>
                <c:pt idx="9">
                  <c:v>4.1300000000000003E-2</c:v>
                </c:pt>
                <c:pt idx="10">
                  <c:v>4.1799999999999997E-2</c:v>
                </c:pt>
                <c:pt idx="11">
                  <c:v>4.6199999999999998E-2</c:v>
                </c:pt>
                <c:pt idx="12">
                  <c:v>4.8399999999999999E-2</c:v>
                </c:pt>
                <c:pt idx="13">
                  <c:v>5.7000000000000002E-2</c:v>
                </c:pt>
                <c:pt idx="14">
                  <c:v>6.0299999999999999E-2</c:v>
                </c:pt>
                <c:pt idx="15">
                  <c:v>7.6499999999999999E-2</c:v>
                </c:pt>
                <c:pt idx="16">
                  <c:v>6.3899999999999998E-2</c:v>
                </c:pt>
                <c:pt idx="17">
                  <c:v>5.9299999999999999E-2</c:v>
                </c:pt>
                <c:pt idx="18">
                  <c:v>6.3600000000000004E-2</c:v>
                </c:pt>
                <c:pt idx="19">
                  <c:v>6.7400000000000002E-2</c:v>
                </c:pt>
                <c:pt idx="20">
                  <c:v>7.4300000000000005E-2</c:v>
                </c:pt>
                <c:pt idx="21">
                  <c:v>0.08</c:v>
                </c:pt>
                <c:pt idx="22">
                  <c:v>6.8699999999999997E-2</c:v>
                </c:pt>
                <c:pt idx="23">
                  <c:v>7.6899999999999996E-2</c:v>
                </c:pt>
                <c:pt idx="24">
                  <c:v>9.01E-2</c:v>
                </c:pt>
                <c:pt idx="25">
                  <c:v>0.10390000000000001</c:v>
                </c:pt>
                <c:pt idx="26">
                  <c:v>0.12839999999999999</c:v>
                </c:pt>
                <c:pt idx="27">
                  <c:v>0.13719999999999999</c:v>
                </c:pt>
                <c:pt idx="28">
                  <c:v>0.10539999999999999</c:v>
                </c:pt>
                <c:pt idx="29">
                  <c:v>0.1183</c:v>
                </c:pt>
                <c:pt idx="30">
                  <c:v>0.115</c:v>
                </c:pt>
                <c:pt idx="31">
                  <c:v>9.2600000000000002E-2</c:v>
                </c:pt>
                <c:pt idx="32">
                  <c:v>7.1099999999999997E-2</c:v>
                </c:pt>
                <c:pt idx="33">
                  <c:v>8.9899999999999994E-2</c:v>
                </c:pt>
                <c:pt idx="34">
                  <c:v>9.11E-2</c:v>
                </c:pt>
                <c:pt idx="35">
                  <c:v>7.8399999999999997E-2</c:v>
                </c:pt>
                <c:pt idx="36">
                  <c:v>8.0799999999999997E-2</c:v>
                </c:pt>
                <c:pt idx="37">
                  <c:v>7.0900000000000005E-2</c:v>
                </c:pt>
                <c:pt idx="38">
                  <c:v>6.7699999999999996E-2</c:v>
                </c:pt>
                <c:pt idx="39">
                  <c:v>5.7700000000000001E-2</c:v>
                </c:pt>
                <c:pt idx="40">
                  <c:v>7.8100000000000003E-2</c:v>
                </c:pt>
                <c:pt idx="41">
                  <c:v>5.7099999999999998E-2</c:v>
                </c:pt>
                <c:pt idx="42">
                  <c:v>6.3E-2</c:v>
                </c:pt>
                <c:pt idx="43">
                  <c:v>5.8099999999999999E-2</c:v>
                </c:pt>
                <c:pt idx="44">
                  <c:v>4.65E-2</c:v>
                </c:pt>
                <c:pt idx="45">
                  <c:v>6.2799999999999995E-2</c:v>
                </c:pt>
                <c:pt idx="46">
                  <c:v>5.2400000000000002E-2</c:v>
                </c:pt>
                <c:pt idx="47">
                  <c:v>5.0900000000000001E-2</c:v>
                </c:pt>
                <c:pt idx="48">
                  <c:v>4.0300000000000002E-2</c:v>
                </c:pt>
                <c:pt idx="49">
                  <c:v>4.2700000000000002E-2</c:v>
                </c:pt>
                <c:pt idx="50">
                  <c:v>4.2299999999999997E-2</c:v>
                </c:pt>
                <c:pt idx="51">
                  <c:v>4.4699999999999997E-2</c:v>
                </c:pt>
                <c:pt idx="52">
                  <c:v>4.5600000000000002E-2</c:v>
                </c:pt>
                <c:pt idx="53">
                  <c:v>4.1000000000000002E-2</c:v>
                </c:pt>
                <c:pt idx="54">
                  <c:v>2.4199999999999999E-2</c:v>
                </c:pt>
                <c:pt idx="55">
                  <c:v>3.5900000000000001E-2</c:v>
                </c:pt>
                <c:pt idx="56">
                  <c:v>3.2899999999999999E-2</c:v>
                </c:pt>
                <c:pt idx="57">
                  <c:v>1.9800000000000002E-2</c:v>
                </c:pt>
                <c:pt idx="58">
                  <c:v>1.72E-2</c:v>
                </c:pt>
                <c:pt idx="59">
                  <c:v>2.9000000000000001E-2</c:v>
                </c:pt>
                <c:pt idx="60">
                  <c:v>2.2100000000000002E-2</c:v>
                </c:pt>
                <c:pt idx="61">
                  <c:v>2.2700000000000001E-2</c:v>
                </c:pt>
                <c:pt idx="62">
                  <c:v>2.4500000000000001E-2</c:v>
                </c:pt>
                <c:pt idx="63">
                  <c:v>2.41E-2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905A-AD40-965D-3FA7E5B7614D}"/>
            </c:ext>
          </c:extLst>
        </c:ser>
        <c:ser>
          <c:idx val="5"/>
          <c:order val="3"/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Sheet1!$A$2:$A$65</c:f>
              <c:numCache>
                <c:formatCode>0</c:formatCode>
                <c:ptCount val="64"/>
                <c:pt idx="0">
                  <c:v>1954</c:v>
                </c:pt>
                <c:pt idx="1">
                  <c:v>1955</c:v>
                </c:pt>
                <c:pt idx="2">
                  <c:v>1956</c:v>
                </c:pt>
                <c:pt idx="3">
                  <c:v>1957</c:v>
                </c:pt>
                <c:pt idx="4">
                  <c:v>1958</c:v>
                </c:pt>
                <c:pt idx="5">
                  <c:v>1959</c:v>
                </c:pt>
                <c:pt idx="6">
                  <c:v>1960</c:v>
                </c:pt>
                <c:pt idx="7">
                  <c:v>1961</c:v>
                </c:pt>
                <c:pt idx="8">
                  <c:v>1962</c:v>
                </c:pt>
                <c:pt idx="9">
                  <c:v>1963</c:v>
                </c:pt>
                <c:pt idx="10">
                  <c:v>1964</c:v>
                </c:pt>
                <c:pt idx="11">
                  <c:v>1965</c:v>
                </c:pt>
                <c:pt idx="12">
                  <c:v>1966</c:v>
                </c:pt>
                <c:pt idx="13">
                  <c:v>1967</c:v>
                </c:pt>
                <c:pt idx="14">
                  <c:v>1968</c:v>
                </c:pt>
                <c:pt idx="15">
                  <c:v>1969</c:v>
                </c:pt>
                <c:pt idx="16">
                  <c:v>1970</c:v>
                </c:pt>
                <c:pt idx="17">
                  <c:v>1971</c:v>
                </c:pt>
                <c:pt idx="18">
                  <c:v>1972</c:v>
                </c:pt>
                <c:pt idx="19">
                  <c:v>1973</c:v>
                </c:pt>
                <c:pt idx="20">
                  <c:v>1974</c:v>
                </c:pt>
                <c:pt idx="21">
                  <c:v>1975</c:v>
                </c:pt>
                <c:pt idx="22">
                  <c:v>1976</c:v>
                </c:pt>
                <c:pt idx="23">
                  <c:v>1977</c:v>
                </c:pt>
                <c:pt idx="24">
                  <c:v>1978</c:v>
                </c:pt>
                <c:pt idx="25">
                  <c:v>1979</c:v>
                </c:pt>
                <c:pt idx="26">
                  <c:v>1980</c:v>
                </c:pt>
                <c:pt idx="27">
                  <c:v>1981</c:v>
                </c:pt>
                <c:pt idx="28">
                  <c:v>1982</c:v>
                </c:pt>
                <c:pt idx="29">
                  <c:v>1983</c:v>
                </c:pt>
                <c:pt idx="30">
                  <c:v>1984</c:v>
                </c:pt>
                <c:pt idx="31">
                  <c:v>1985</c:v>
                </c:pt>
                <c:pt idx="32">
                  <c:v>1986</c:v>
                </c:pt>
                <c:pt idx="33">
                  <c:v>1987</c:v>
                </c:pt>
                <c:pt idx="34">
                  <c:v>1988</c:v>
                </c:pt>
                <c:pt idx="35">
                  <c:v>1989</c:v>
                </c:pt>
                <c:pt idx="36">
                  <c:v>1990</c:v>
                </c:pt>
                <c:pt idx="37">
                  <c:v>1991</c:v>
                </c:pt>
                <c:pt idx="38">
                  <c:v>1992</c:v>
                </c:pt>
                <c:pt idx="39">
                  <c:v>1993</c:v>
                </c:pt>
                <c:pt idx="40">
                  <c:v>1994</c:v>
                </c:pt>
                <c:pt idx="41">
                  <c:v>1995</c:v>
                </c:pt>
                <c:pt idx="42">
                  <c:v>1996</c:v>
                </c:pt>
                <c:pt idx="43">
                  <c:v>1997</c:v>
                </c:pt>
                <c:pt idx="44">
                  <c:v>1998</c:v>
                </c:pt>
                <c:pt idx="45">
                  <c:v>1999</c:v>
                </c:pt>
                <c:pt idx="46">
                  <c:v>2000</c:v>
                </c:pt>
                <c:pt idx="47">
                  <c:v>2001</c:v>
                </c:pt>
                <c:pt idx="48">
                  <c:v>2002</c:v>
                </c:pt>
                <c:pt idx="49">
                  <c:v>2003</c:v>
                </c:pt>
                <c:pt idx="50">
                  <c:v>2004</c:v>
                </c:pt>
                <c:pt idx="51">
                  <c:v>2005</c:v>
                </c:pt>
                <c:pt idx="52">
                  <c:v>2006</c:v>
                </c:pt>
                <c:pt idx="53">
                  <c:v>2007</c:v>
                </c:pt>
                <c:pt idx="54">
                  <c:v>2008</c:v>
                </c:pt>
                <c:pt idx="55">
                  <c:v>2009</c:v>
                </c:pt>
                <c:pt idx="56">
                  <c:v>2010</c:v>
                </c:pt>
                <c:pt idx="57">
                  <c:v>2011</c:v>
                </c:pt>
                <c:pt idx="58">
                  <c:v>2012</c:v>
                </c:pt>
                <c:pt idx="59">
                  <c:v>2013</c:v>
                </c:pt>
                <c:pt idx="60">
                  <c:v>2014</c:v>
                </c:pt>
                <c:pt idx="61">
                  <c:v>2015</c:v>
                </c:pt>
                <c:pt idx="62">
                  <c:v>2016</c:v>
                </c:pt>
                <c:pt idx="63">
                  <c:v>2017</c:v>
                </c:pt>
              </c:numCache>
            </c:numRef>
          </c:cat>
          <c:val>
            <c:numRef>
              <c:f>Sheet1!$F$2:$F$65</c:f>
              <c:numCache>
                <c:formatCode>0.00%</c:formatCode>
                <c:ptCount val="64"/>
                <c:pt idx="0">
                  <c:v>3.4799999999999998E-2</c:v>
                </c:pt>
                <c:pt idx="1">
                  <c:v>-4.5099999999999987E-2</c:v>
                </c:pt>
                <c:pt idx="2">
                  <c:v>-1.3399999999999995E-2</c:v>
                </c:pt>
                <c:pt idx="3">
                  <c:v>-1.9300000000000005E-2</c:v>
                </c:pt>
                <c:pt idx="4">
                  <c:v>2.8000000000000001E-2</c:v>
                </c:pt>
                <c:pt idx="5">
                  <c:v>-3.7300000000000014E-2</c:v>
                </c:pt>
                <c:pt idx="6">
                  <c:v>-1.1999999999999997E-3</c:v>
                </c:pt>
                <c:pt idx="7">
                  <c:v>7.8999999999999973E-3</c:v>
                </c:pt>
                <c:pt idx="8">
                  <c:v>-3.4700000000000002E-2</c:v>
                </c:pt>
                <c:pt idx="9">
                  <c:v>-1.9199999999999995E-2</c:v>
                </c:pt>
                <c:pt idx="10">
                  <c:v>-2.820000000000001E-2</c:v>
                </c:pt>
                <c:pt idx="11">
                  <c:v>-3.7999999999999999E-2</c:v>
                </c:pt>
                <c:pt idx="12">
                  <c:v>-5.1199999999999996E-2</c:v>
                </c:pt>
                <c:pt idx="13">
                  <c:v>-2.8000000000000039E-3</c:v>
                </c:pt>
                <c:pt idx="14">
                  <c:v>-3.5800000000000005E-2</c:v>
                </c:pt>
                <c:pt idx="15">
                  <c:v>-1.3499999999999998E-2</c:v>
                </c:pt>
                <c:pt idx="16">
                  <c:v>6.1999999999999972E-3</c:v>
                </c:pt>
                <c:pt idx="17">
                  <c:v>-6.4000000000000098E-3</c:v>
                </c:pt>
                <c:pt idx="18">
                  <c:v>-2.2499999999999992E-2</c:v>
                </c:pt>
                <c:pt idx="19">
                  <c:v>-7.8E-2</c:v>
                </c:pt>
                <c:pt idx="20">
                  <c:v>-4.1699999999999987E-2</c:v>
                </c:pt>
                <c:pt idx="21">
                  <c:v>1.0700000000000001E-2</c:v>
                </c:pt>
                <c:pt idx="22">
                  <c:v>-3.5699999999999996E-2</c:v>
                </c:pt>
                <c:pt idx="23">
                  <c:v>-3.5900000000000001E-2</c:v>
                </c:pt>
                <c:pt idx="24">
                  <c:v>-5.5800000000000002E-2</c:v>
                </c:pt>
                <c:pt idx="25">
                  <c:v>-6.0600000000000001E-2</c:v>
                </c:pt>
                <c:pt idx="26">
                  <c:v>6.8999999999999895E-3</c:v>
                </c:pt>
                <c:pt idx="27">
                  <c:v>2.2099999999999995E-2</c:v>
                </c:pt>
                <c:pt idx="28">
                  <c:v>8.6099999999999996E-2</c:v>
                </c:pt>
                <c:pt idx="29">
                  <c:v>3.44E-2</c:v>
                </c:pt>
                <c:pt idx="30">
                  <c:v>1.6000000000000042E-3</c:v>
                </c:pt>
                <c:pt idx="31">
                  <c:v>1.2700000000000003E-2</c:v>
                </c:pt>
                <c:pt idx="32">
                  <c:v>2.4199999999999992E-2</c:v>
                </c:pt>
                <c:pt idx="33">
                  <c:v>1.1599999999999985E-2</c:v>
                </c:pt>
                <c:pt idx="34">
                  <c:v>4.9999999999999906E-3</c:v>
                </c:pt>
                <c:pt idx="35">
                  <c:v>-5.0000000000000044E-3</c:v>
                </c:pt>
                <c:pt idx="36">
                  <c:v>-7.0000000000000617E-4</c:v>
                </c:pt>
                <c:pt idx="37">
                  <c:v>4.2100000000000005E-2</c:v>
                </c:pt>
                <c:pt idx="38">
                  <c:v>2.0000000000000018E-3</c:v>
                </c:pt>
                <c:pt idx="39">
                  <c:v>2.6000000000000051E-3</c:v>
                </c:pt>
                <c:pt idx="40">
                  <c:v>1.21E-2</c:v>
                </c:pt>
                <c:pt idx="41">
                  <c:v>4.7999999999999987E-3</c:v>
                </c:pt>
                <c:pt idx="42">
                  <c:v>-8.8000000000000023E-3</c:v>
                </c:pt>
                <c:pt idx="43">
                  <c:v>-3.9000000000000007E-3</c:v>
                </c:pt>
                <c:pt idx="44">
                  <c:v>-1.4600000000000002E-2</c:v>
                </c:pt>
                <c:pt idx="45">
                  <c:v>-1.100000000000001E-2</c:v>
                </c:pt>
                <c:pt idx="46">
                  <c:v>-2.2999999999999993E-2</c:v>
                </c:pt>
                <c:pt idx="47">
                  <c:v>2.4899999999999999E-2</c:v>
                </c:pt>
                <c:pt idx="48">
                  <c:v>-2.4999999999999953E-3</c:v>
                </c:pt>
                <c:pt idx="49">
                  <c:v>-5.6999999999999967E-3</c:v>
                </c:pt>
                <c:pt idx="50">
                  <c:v>-2.9099999999999994E-2</c:v>
                </c:pt>
                <c:pt idx="51">
                  <c:v>-2.1700000000000004E-2</c:v>
                </c:pt>
                <c:pt idx="52">
                  <c:v>-6.5999999999999948E-3</c:v>
                </c:pt>
                <c:pt idx="53">
                  <c:v>-1.8099999999999998E-2</c:v>
                </c:pt>
                <c:pt idx="54">
                  <c:v>2.7400000000000001E-2</c:v>
                </c:pt>
                <c:pt idx="55">
                  <c:v>3.5799999999999998E-2</c:v>
                </c:pt>
                <c:pt idx="56">
                  <c:v>-6.5000000000000058E-3</c:v>
                </c:pt>
                <c:pt idx="57">
                  <c:v>-2.6800000000000001E-2</c:v>
                </c:pt>
                <c:pt idx="58">
                  <c:v>-2.3399999999999997E-2</c:v>
                </c:pt>
                <c:pt idx="59">
                  <c:v>-8.0999999999999996E-3</c:v>
                </c:pt>
                <c:pt idx="60">
                  <c:v>-8.5000000000000006E-3</c:v>
                </c:pt>
                <c:pt idx="61">
                  <c:v>-4.8999999999999981E-3</c:v>
                </c:pt>
                <c:pt idx="62">
                  <c:v>-1.2299999999999998E-2</c:v>
                </c:pt>
                <c:pt idx="63">
                  <c:v>-0.02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5-905A-AD40-965D-3FA7E5B7614D}"/>
            </c:ext>
          </c:extLst>
        </c:ser>
        <c:ser>
          <c:idx val="0"/>
          <c:order val="4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7-905A-AD40-965D-3FA7E5B7614D}"/>
            </c:ext>
          </c:extLst>
        </c:ser>
        <c:ser>
          <c:idx val="4"/>
          <c:order val="5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9-905A-AD40-965D-3FA7E5B761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477423"/>
        <c:axId val="193479119"/>
      </c:lineChart>
      <c:catAx>
        <c:axId val="193477423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479119"/>
        <c:crosses val="autoZero"/>
        <c:auto val="1"/>
        <c:lblAlgn val="ctr"/>
        <c:lblOffset val="100"/>
        <c:noMultiLvlLbl val="0"/>
      </c:catAx>
      <c:valAx>
        <c:axId val="193479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477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1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i="1"/>
              <a:t>US Ten-Year T.Bond versus Intrinsic Riskfree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1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Inflation rate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Sheet1!$A$2:$A$71</c:f>
              <c:strCache>
                <c:ptCount val="70"/>
                <c:pt idx="0">
                  <c:v>1954</c:v>
                </c:pt>
                <c:pt idx="1">
                  <c:v>1955</c:v>
                </c:pt>
                <c:pt idx="2">
                  <c:v>1956</c:v>
                </c:pt>
                <c:pt idx="3">
                  <c:v>1957</c:v>
                </c:pt>
                <c:pt idx="4">
                  <c:v>1958</c:v>
                </c:pt>
                <c:pt idx="5">
                  <c:v>1959</c:v>
                </c:pt>
                <c:pt idx="6">
                  <c:v>1960</c:v>
                </c:pt>
                <c:pt idx="7">
                  <c:v>1961</c:v>
                </c:pt>
                <c:pt idx="8">
                  <c:v>1962</c:v>
                </c:pt>
                <c:pt idx="9">
                  <c:v>1963</c:v>
                </c:pt>
                <c:pt idx="10">
                  <c:v>1964</c:v>
                </c:pt>
                <c:pt idx="11">
                  <c:v>1965</c:v>
                </c:pt>
                <c:pt idx="12">
                  <c:v>1966</c:v>
                </c:pt>
                <c:pt idx="13">
                  <c:v>1967</c:v>
                </c:pt>
                <c:pt idx="14">
                  <c:v>1968</c:v>
                </c:pt>
                <c:pt idx="15">
                  <c:v>1969</c:v>
                </c:pt>
                <c:pt idx="16">
                  <c:v>1970</c:v>
                </c:pt>
                <c:pt idx="17">
                  <c:v>1971</c:v>
                </c:pt>
                <c:pt idx="18">
                  <c:v>1972</c:v>
                </c:pt>
                <c:pt idx="19">
                  <c:v>1973</c:v>
                </c:pt>
                <c:pt idx="20">
                  <c:v>1974</c:v>
                </c:pt>
                <c:pt idx="21">
                  <c:v>1975</c:v>
                </c:pt>
                <c:pt idx="22">
                  <c:v>1976</c:v>
                </c:pt>
                <c:pt idx="23">
                  <c:v>1977</c:v>
                </c:pt>
                <c:pt idx="24">
                  <c:v>1978</c:v>
                </c:pt>
                <c:pt idx="25">
                  <c:v>1979</c:v>
                </c:pt>
                <c:pt idx="26">
                  <c:v>1980</c:v>
                </c:pt>
                <c:pt idx="27">
                  <c:v>1981</c:v>
                </c:pt>
                <c:pt idx="28">
                  <c:v>1982</c:v>
                </c:pt>
                <c:pt idx="29">
                  <c:v>1983</c:v>
                </c:pt>
                <c:pt idx="30">
                  <c:v>1984</c:v>
                </c:pt>
                <c:pt idx="31">
                  <c:v>1985</c:v>
                </c:pt>
                <c:pt idx="32">
                  <c:v>1986</c:v>
                </c:pt>
                <c:pt idx="33">
                  <c:v>1987</c:v>
                </c:pt>
                <c:pt idx="34">
                  <c:v>1988</c:v>
                </c:pt>
                <c:pt idx="35">
                  <c:v>1989</c:v>
                </c:pt>
                <c:pt idx="36">
                  <c:v>1990</c:v>
                </c:pt>
                <c:pt idx="37">
                  <c:v>1991</c:v>
                </c:pt>
                <c:pt idx="38">
                  <c:v>1992</c:v>
                </c:pt>
                <c:pt idx="39">
                  <c:v>1993</c:v>
                </c:pt>
                <c:pt idx="40">
                  <c:v>1994</c:v>
                </c:pt>
                <c:pt idx="41">
                  <c:v>1995</c:v>
                </c:pt>
                <c:pt idx="42">
                  <c:v>1996</c:v>
                </c:pt>
                <c:pt idx="43">
                  <c:v>1997</c:v>
                </c:pt>
                <c:pt idx="44">
                  <c:v>1998</c:v>
                </c:pt>
                <c:pt idx="45">
                  <c:v>1999</c:v>
                </c:pt>
                <c:pt idx="46">
                  <c:v>2000</c:v>
                </c:pt>
                <c:pt idx="47">
                  <c:v>2001</c:v>
                </c:pt>
                <c:pt idx="48">
                  <c:v>2002</c:v>
                </c:pt>
                <c:pt idx="49">
                  <c:v>2003</c:v>
                </c:pt>
                <c:pt idx="50">
                  <c:v>2004</c:v>
                </c:pt>
                <c:pt idx="51">
                  <c:v>2005</c:v>
                </c:pt>
                <c:pt idx="52">
                  <c:v>2006</c:v>
                </c:pt>
                <c:pt idx="53">
                  <c:v>2007</c:v>
                </c:pt>
                <c:pt idx="54">
                  <c:v>2008</c:v>
                </c:pt>
                <c:pt idx="55">
                  <c:v>2009</c:v>
                </c:pt>
                <c:pt idx="56">
                  <c:v>2010</c:v>
                </c:pt>
                <c:pt idx="57">
                  <c:v>2011</c:v>
                </c:pt>
                <c:pt idx="58">
                  <c:v>2012</c:v>
                </c:pt>
                <c:pt idx="59">
                  <c:v>2013</c:v>
                </c:pt>
                <c:pt idx="60">
                  <c:v>2014</c:v>
                </c:pt>
                <c:pt idx="61">
                  <c:v>2015</c:v>
                </c:pt>
                <c:pt idx="62">
                  <c:v>2016</c:v>
                </c:pt>
                <c:pt idx="63">
                  <c:v>2017</c:v>
                </c:pt>
                <c:pt idx="64">
                  <c:v>2018</c:v>
                </c:pt>
                <c:pt idx="65">
                  <c:v>2019</c:v>
                </c:pt>
                <c:pt idx="66">
                  <c:v>1954-2019</c:v>
                </c:pt>
                <c:pt idx="67">
                  <c:v>1954-1980</c:v>
                </c:pt>
                <c:pt idx="68">
                  <c:v>1981-2008</c:v>
                </c:pt>
                <c:pt idx="69">
                  <c:v>2010-2019</c:v>
                </c:pt>
              </c:strCache>
            </c:strRef>
          </c:cat>
          <c:val>
            <c:numRef>
              <c:f>Sheet1!$C$2:$C$66</c:f>
              <c:numCache>
                <c:formatCode>0.00%</c:formatCode>
                <c:ptCount val="65"/>
                <c:pt idx="0">
                  <c:v>-3.7000000000000002E-3</c:v>
                </c:pt>
                <c:pt idx="1">
                  <c:v>3.7000000000000002E-3</c:v>
                </c:pt>
                <c:pt idx="2">
                  <c:v>2.8299999999999999E-2</c:v>
                </c:pt>
                <c:pt idx="3">
                  <c:v>3.04E-2</c:v>
                </c:pt>
                <c:pt idx="4">
                  <c:v>1.7600000000000001E-2</c:v>
                </c:pt>
                <c:pt idx="5">
                  <c:v>1.52E-2</c:v>
                </c:pt>
                <c:pt idx="6">
                  <c:v>1.3599999999999999E-2</c:v>
                </c:pt>
                <c:pt idx="7">
                  <c:v>6.7000000000000002E-3</c:v>
                </c:pt>
                <c:pt idx="8">
                  <c:v>1.23E-2</c:v>
                </c:pt>
                <c:pt idx="9">
                  <c:v>1.6500000000000001E-2</c:v>
                </c:pt>
                <c:pt idx="10">
                  <c:v>1.2E-2</c:v>
                </c:pt>
                <c:pt idx="11">
                  <c:v>1.9199999999999998E-2</c:v>
                </c:pt>
                <c:pt idx="12">
                  <c:v>3.3599999999999998E-2</c:v>
                </c:pt>
                <c:pt idx="13">
                  <c:v>3.2800000000000003E-2</c:v>
                </c:pt>
                <c:pt idx="14">
                  <c:v>4.7100000000000003E-2</c:v>
                </c:pt>
                <c:pt idx="15">
                  <c:v>5.8999999999999997E-2</c:v>
                </c:pt>
                <c:pt idx="16">
                  <c:v>5.57E-2</c:v>
                </c:pt>
                <c:pt idx="17">
                  <c:v>3.27E-2</c:v>
                </c:pt>
                <c:pt idx="18">
                  <c:v>3.4099999999999998E-2</c:v>
                </c:pt>
                <c:pt idx="19">
                  <c:v>8.9399999999999993E-2</c:v>
                </c:pt>
                <c:pt idx="20">
                  <c:v>0.121</c:v>
                </c:pt>
                <c:pt idx="21">
                  <c:v>7.1300000000000002E-2</c:v>
                </c:pt>
                <c:pt idx="22">
                  <c:v>5.04E-2</c:v>
                </c:pt>
                <c:pt idx="23">
                  <c:v>6.6799999999999998E-2</c:v>
                </c:pt>
                <c:pt idx="24">
                  <c:v>8.9899999999999994E-2</c:v>
                </c:pt>
                <c:pt idx="25">
                  <c:v>0.13250000000000001</c:v>
                </c:pt>
                <c:pt idx="26">
                  <c:v>0.1235</c:v>
                </c:pt>
                <c:pt idx="27">
                  <c:v>8.9099999999999999E-2</c:v>
                </c:pt>
                <c:pt idx="28">
                  <c:v>3.8300000000000001E-2</c:v>
                </c:pt>
                <c:pt idx="29">
                  <c:v>3.7900000000000003E-2</c:v>
                </c:pt>
                <c:pt idx="30">
                  <c:v>4.0399999999999998E-2</c:v>
                </c:pt>
                <c:pt idx="31">
                  <c:v>3.7900000000000003E-2</c:v>
                </c:pt>
                <c:pt idx="32">
                  <c:v>1.1900000000000001E-2</c:v>
                </c:pt>
                <c:pt idx="33">
                  <c:v>4.3299999999999998E-2</c:v>
                </c:pt>
                <c:pt idx="34">
                  <c:v>4.41E-2</c:v>
                </c:pt>
                <c:pt idx="35">
                  <c:v>4.6399999999999997E-2</c:v>
                </c:pt>
                <c:pt idx="36">
                  <c:v>6.25E-2</c:v>
                </c:pt>
                <c:pt idx="37">
                  <c:v>2.98E-2</c:v>
                </c:pt>
                <c:pt idx="38">
                  <c:v>2.9700000000000001E-2</c:v>
                </c:pt>
                <c:pt idx="39">
                  <c:v>2.81E-2</c:v>
                </c:pt>
                <c:pt idx="40">
                  <c:v>2.5999999999999999E-2</c:v>
                </c:pt>
                <c:pt idx="41">
                  <c:v>2.53E-2</c:v>
                </c:pt>
                <c:pt idx="42">
                  <c:v>3.3799999999999997E-2</c:v>
                </c:pt>
                <c:pt idx="43">
                  <c:v>1.7000000000000001E-2</c:v>
                </c:pt>
                <c:pt idx="44">
                  <c:v>1.61E-2</c:v>
                </c:pt>
                <c:pt idx="45">
                  <c:v>2.6800000000000001E-2</c:v>
                </c:pt>
                <c:pt idx="46">
                  <c:v>3.44E-2</c:v>
                </c:pt>
                <c:pt idx="47">
                  <c:v>1.6E-2</c:v>
                </c:pt>
                <c:pt idx="48">
                  <c:v>2.4799999999999999E-2</c:v>
                </c:pt>
                <c:pt idx="49">
                  <c:v>2.0400000000000001E-2</c:v>
                </c:pt>
                <c:pt idx="50">
                  <c:v>3.3399999999999999E-2</c:v>
                </c:pt>
                <c:pt idx="51">
                  <c:v>3.3399999999999999E-2</c:v>
                </c:pt>
                <c:pt idx="52">
                  <c:v>2.52E-2</c:v>
                </c:pt>
                <c:pt idx="53">
                  <c:v>4.1099999999999998E-2</c:v>
                </c:pt>
                <c:pt idx="54">
                  <c:v>-2.0000000000000001E-4</c:v>
                </c:pt>
                <c:pt idx="55">
                  <c:v>2.81E-2</c:v>
                </c:pt>
                <c:pt idx="56">
                  <c:v>1.44E-2</c:v>
                </c:pt>
                <c:pt idx="57">
                  <c:v>3.0599999999999999E-2</c:v>
                </c:pt>
                <c:pt idx="58">
                  <c:v>1.7600000000000001E-2</c:v>
                </c:pt>
                <c:pt idx="59">
                  <c:v>1.5100000000000001E-2</c:v>
                </c:pt>
                <c:pt idx="60">
                  <c:v>6.6E-3</c:v>
                </c:pt>
                <c:pt idx="61">
                  <c:v>6.6E-3</c:v>
                </c:pt>
                <c:pt idx="62">
                  <c:v>2.0799999999999999E-2</c:v>
                </c:pt>
                <c:pt idx="63">
                  <c:v>2.1100000000000001E-2</c:v>
                </c:pt>
                <c:pt idx="64">
                  <c:v>2.5399999999999999E-2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61-A449-8C3A-8F152376621C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Real GDP growth</c:v>
                </c:pt>
              </c:strCache>
            </c:strRef>
          </c:tx>
          <c:spPr>
            <a:solidFill>
              <a:srgbClr val="00B0F0"/>
            </a:solidFill>
            <a:ln>
              <a:solidFill>
                <a:srgbClr val="00B050"/>
              </a:solidFill>
            </a:ln>
            <a:effectLst/>
          </c:spPr>
          <c:invertIfNegative val="0"/>
          <c:dPt>
            <c:idx val="30"/>
            <c:invertIfNegative val="0"/>
            <c:bubble3D val="0"/>
            <c:spPr>
              <a:solidFill>
                <a:srgbClr val="00B0F0"/>
              </a:solidFill>
              <a:ln>
                <a:solidFill>
                  <a:srgbClr val="92D05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2D61-A449-8C3A-8F152376621C}"/>
              </c:ext>
            </c:extLst>
          </c:dPt>
          <c:cat>
            <c:strRef>
              <c:f>Sheet1!$A$2:$A$71</c:f>
              <c:strCache>
                <c:ptCount val="70"/>
                <c:pt idx="0">
                  <c:v>1954</c:v>
                </c:pt>
                <c:pt idx="1">
                  <c:v>1955</c:v>
                </c:pt>
                <c:pt idx="2">
                  <c:v>1956</c:v>
                </c:pt>
                <c:pt idx="3">
                  <c:v>1957</c:v>
                </c:pt>
                <c:pt idx="4">
                  <c:v>1958</c:v>
                </c:pt>
                <c:pt idx="5">
                  <c:v>1959</c:v>
                </c:pt>
                <c:pt idx="6">
                  <c:v>1960</c:v>
                </c:pt>
                <c:pt idx="7">
                  <c:v>1961</c:v>
                </c:pt>
                <c:pt idx="8">
                  <c:v>1962</c:v>
                </c:pt>
                <c:pt idx="9">
                  <c:v>1963</c:v>
                </c:pt>
                <c:pt idx="10">
                  <c:v>1964</c:v>
                </c:pt>
                <c:pt idx="11">
                  <c:v>1965</c:v>
                </c:pt>
                <c:pt idx="12">
                  <c:v>1966</c:v>
                </c:pt>
                <c:pt idx="13">
                  <c:v>1967</c:v>
                </c:pt>
                <c:pt idx="14">
                  <c:v>1968</c:v>
                </c:pt>
                <c:pt idx="15">
                  <c:v>1969</c:v>
                </c:pt>
                <c:pt idx="16">
                  <c:v>1970</c:v>
                </c:pt>
                <c:pt idx="17">
                  <c:v>1971</c:v>
                </c:pt>
                <c:pt idx="18">
                  <c:v>1972</c:v>
                </c:pt>
                <c:pt idx="19">
                  <c:v>1973</c:v>
                </c:pt>
                <c:pt idx="20">
                  <c:v>1974</c:v>
                </c:pt>
                <c:pt idx="21">
                  <c:v>1975</c:v>
                </c:pt>
                <c:pt idx="22">
                  <c:v>1976</c:v>
                </c:pt>
                <c:pt idx="23">
                  <c:v>1977</c:v>
                </c:pt>
                <c:pt idx="24">
                  <c:v>1978</c:v>
                </c:pt>
                <c:pt idx="25">
                  <c:v>1979</c:v>
                </c:pt>
                <c:pt idx="26">
                  <c:v>1980</c:v>
                </c:pt>
                <c:pt idx="27">
                  <c:v>1981</c:v>
                </c:pt>
                <c:pt idx="28">
                  <c:v>1982</c:v>
                </c:pt>
                <c:pt idx="29">
                  <c:v>1983</c:v>
                </c:pt>
                <c:pt idx="30">
                  <c:v>1984</c:v>
                </c:pt>
                <c:pt idx="31">
                  <c:v>1985</c:v>
                </c:pt>
                <c:pt idx="32">
                  <c:v>1986</c:v>
                </c:pt>
                <c:pt idx="33">
                  <c:v>1987</c:v>
                </c:pt>
                <c:pt idx="34">
                  <c:v>1988</c:v>
                </c:pt>
                <c:pt idx="35">
                  <c:v>1989</c:v>
                </c:pt>
                <c:pt idx="36">
                  <c:v>1990</c:v>
                </c:pt>
                <c:pt idx="37">
                  <c:v>1991</c:v>
                </c:pt>
                <c:pt idx="38">
                  <c:v>1992</c:v>
                </c:pt>
                <c:pt idx="39">
                  <c:v>1993</c:v>
                </c:pt>
                <c:pt idx="40">
                  <c:v>1994</c:v>
                </c:pt>
                <c:pt idx="41">
                  <c:v>1995</c:v>
                </c:pt>
                <c:pt idx="42">
                  <c:v>1996</c:v>
                </c:pt>
                <c:pt idx="43">
                  <c:v>1997</c:v>
                </c:pt>
                <c:pt idx="44">
                  <c:v>1998</c:v>
                </c:pt>
                <c:pt idx="45">
                  <c:v>1999</c:v>
                </c:pt>
                <c:pt idx="46">
                  <c:v>2000</c:v>
                </c:pt>
                <c:pt idx="47">
                  <c:v>2001</c:v>
                </c:pt>
                <c:pt idx="48">
                  <c:v>2002</c:v>
                </c:pt>
                <c:pt idx="49">
                  <c:v>2003</c:v>
                </c:pt>
                <c:pt idx="50">
                  <c:v>2004</c:v>
                </c:pt>
                <c:pt idx="51">
                  <c:v>2005</c:v>
                </c:pt>
                <c:pt idx="52">
                  <c:v>2006</c:v>
                </c:pt>
                <c:pt idx="53">
                  <c:v>2007</c:v>
                </c:pt>
                <c:pt idx="54">
                  <c:v>2008</c:v>
                </c:pt>
                <c:pt idx="55">
                  <c:v>2009</c:v>
                </c:pt>
                <c:pt idx="56">
                  <c:v>2010</c:v>
                </c:pt>
                <c:pt idx="57">
                  <c:v>2011</c:v>
                </c:pt>
                <c:pt idx="58">
                  <c:v>2012</c:v>
                </c:pt>
                <c:pt idx="59">
                  <c:v>2013</c:v>
                </c:pt>
                <c:pt idx="60">
                  <c:v>2014</c:v>
                </c:pt>
                <c:pt idx="61">
                  <c:v>2015</c:v>
                </c:pt>
                <c:pt idx="62">
                  <c:v>2016</c:v>
                </c:pt>
                <c:pt idx="63">
                  <c:v>2017</c:v>
                </c:pt>
                <c:pt idx="64">
                  <c:v>2018</c:v>
                </c:pt>
                <c:pt idx="65">
                  <c:v>2019</c:v>
                </c:pt>
                <c:pt idx="66">
                  <c:v>1954-2019</c:v>
                </c:pt>
                <c:pt idx="67">
                  <c:v>1954-1980</c:v>
                </c:pt>
                <c:pt idx="68">
                  <c:v>1981-2008</c:v>
                </c:pt>
                <c:pt idx="69">
                  <c:v>2010-2019</c:v>
                </c:pt>
              </c:strCache>
            </c:strRef>
          </c:cat>
          <c:val>
            <c:numRef>
              <c:f>Sheet1!$D$2:$D$66</c:f>
              <c:numCache>
                <c:formatCode>0.00%</c:formatCode>
                <c:ptCount val="65"/>
                <c:pt idx="0">
                  <c:v>-6.0000000000000001E-3</c:v>
                </c:pt>
                <c:pt idx="1">
                  <c:v>7.0999999999999994E-2</c:v>
                </c:pt>
                <c:pt idx="2">
                  <c:v>2.1000000000000001E-2</c:v>
                </c:pt>
                <c:pt idx="3">
                  <c:v>2.1000000000000001E-2</c:v>
                </c:pt>
                <c:pt idx="4">
                  <c:v>-7.0000000000000001E-3</c:v>
                </c:pt>
                <c:pt idx="5">
                  <c:v>6.9000000000000006E-2</c:v>
                </c:pt>
                <c:pt idx="6">
                  <c:v>2.5999999999999999E-2</c:v>
                </c:pt>
                <c:pt idx="7">
                  <c:v>2.5999999999999999E-2</c:v>
                </c:pt>
                <c:pt idx="8">
                  <c:v>6.0999999999999999E-2</c:v>
                </c:pt>
                <c:pt idx="9">
                  <c:v>4.3999999999999997E-2</c:v>
                </c:pt>
                <c:pt idx="10">
                  <c:v>5.8000000000000003E-2</c:v>
                </c:pt>
                <c:pt idx="11">
                  <c:v>6.5000000000000002E-2</c:v>
                </c:pt>
                <c:pt idx="12">
                  <c:v>6.6000000000000003E-2</c:v>
                </c:pt>
                <c:pt idx="13">
                  <c:v>2.7E-2</c:v>
                </c:pt>
                <c:pt idx="14">
                  <c:v>4.9000000000000002E-2</c:v>
                </c:pt>
                <c:pt idx="15">
                  <c:v>3.1E-2</c:v>
                </c:pt>
                <c:pt idx="16">
                  <c:v>2E-3</c:v>
                </c:pt>
                <c:pt idx="17">
                  <c:v>3.3000000000000002E-2</c:v>
                </c:pt>
                <c:pt idx="18">
                  <c:v>5.1999999999999998E-2</c:v>
                </c:pt>
                <c:pt idx="19">
                  <c:v>5.6000000000000001E-2</c:v>
                </c:pt>
                <c:pt idx="20">
                  <c:v>-5.0000000000000001E-3</c:v>
                </c:pt>
                <c:pt idx="21">
                  <c:v>-2E-3</c:v>
                </c:pt>
                <c:pt idx="22">
                  <c:v>5.3999999999999999E-2</c:v>
                </c:pt>
                <c:pt idx="23">
                  <c:v>4.5999999999999999E-2</c:v>
                </c:pt>
                <c:pt idx="24">
                  <c:v>5.6000000000000001E-2</c:v>
                </c:pt>
                <c:pt idx="25">
                  <c:v>3.2000000000000001E-2</c:v>
                </c:pt>
                <c:pt idx="26">
                  <c:v>-2E-3</c:v>
                </c:pt>
                <c:pt idx="27">
                  <c:v>2.5999999999999999E-2</c:v>
                </c:pt>
                <c:pt idx="28">
                  <c:v>-1.9E-2</c:v>
                </c:pt>
                <c:pt idx="29">
                  <c:v>4.5999999999999999E-2</c:v>
                </c:pt>
                <c:pt idx="30">
                  <c:v>7.2999999999999995E-2</c:v>
                </c:pt>
                <c:pt idx="31">
                  <c:v>4.2000000000000003E-2</c:v>
                </c:pt>
                <c:pt idx="32">
                  <c:v>3.5000000000000003E-2</c:v>
                </c:pt>
                <c:pt idx="33">
                  <c:v>3.5000000000000003E-2</c:v>
                </c:pt>
                <c:pt idx="34">
                  <c:v>4.2000000000000003E-2</c:v>
                </c:pt>
                <c:pt idx="35">
                  <c:v>3.6999999999999998E-2</c:v>
                </c:pt>
                <c:pt idx="36">
                  <c:v>1.9E-2</c:v>
                </c:pt>
                <c:pt idx="37">
                  <c:v>-1E-3</c:v>
                </c:pt>
                <c:pt idx="38">
                  <c:v>3.5999999999999997E-2</c:v>
                </c:pt>
                <c:pt idx="39">
                  <c:v>2.7E-2</c:v>
                </c:pt>
                <c:pt idx="40">
                  <c:v>0.04</c:v>
                </c:pt>
                <c:pt idx="41">
                  <c:v>2.7E-2</c:v>
                </c:pt>
                <c:pt idx="42">
                  <c:v>3.7999999999999999E-2</c:v>
                </c:pt>
                <c:pt idx="43">
                  <c:v>4.4999999999999998E-2</c:v>
                </c:pt>
                <c:pt idx="44">
                  <c:v>4.4999999999999998E-2</c:v>
                </c:pt>
                <c:pt idx="45">
                  <c:v>4.7E-2</c:v>
                </c:pt>
                <c:pt idx="46">
                  <c:v>4.1000000000000002E-2</c:v>
                </c:pt>
                <c:pt idx="47">
                  <c:v>0.01</c:v>
                </c:pt>
                <c:pt idx="48">
                  <c:v>1.7999999999999999E-2</c:v>
                </c:pt>
                <c:pt idx="49">
                  <c:v>2.8000000000000001E-2</c:v>
                </c:pt>
                <c:pt idx="50">
                  <c:v>3.7999999999999999E-2</c:v>
                </c:pt>
                <c:pt idx="51">
                  <c:v>3.3000000000000002E-2</c:v>
                </c:pt>
                <c:pt idx="52">
                  <c:v>2.7E-2</c:v>
                </c:pt>
                <c:pt idx="53">
                  <c:v>1.7999999999999999E-2</c:v>
                </c:pt>
                <c:pt idx="54">
                  <c:v>-3.0000000000000001E-3</c:v>
                </c:pt>
                <c:pt idx="55">
                  <c:v>-2.8000000000000001E-2</c:v>
                </c:pt>
                <c:pt idx="56">
                  <c:v>2.5000000000000001E-2</c:v>
                </c:pt>
                <c:pt idx="57">
                  <c:v>1.6E-2</c:v>
                </c:pt>
                <c:pt idx="58">
                  <c:v>2.3E-2</c:v>
                </c:pt>
                <c:pt idx="59">
                  <c:v>2.1999999999999999E-2</c:v>
                </c:pt>
                <c:pt idx="60">
                  <c:v>2.4E-2</c:v>
                </c:pt>
                <c:pt idx="61">
                  <c:v>2.1000000000000001E-2</c:v>
                </c:pt>
                <c:pt idx="62">
                  <c:v>1.6E-2</c:v>
                </c:pt>
                <c:pt idx="63">
                  <c:v>2.3E-2</c:v>
                </c:pt>
                <c:pt idx="64">
                  <c:v>0.03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61-A449-8C3A-8F15237662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76986160"/>
        <c:axId val="1676987840"/>
      </c:barChar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Ten-year T.Bond rate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Sheet1!$A$2:$A$66</c:f>
              <c:numCache>
                <c:formatCode>0</c:formatCode>
                <c:ptCount val="65"/>
                <c:pt idx="0">
                  <c:v>1954</c:v>
                </c:pt>
                <c:pt idx="1">
                  <c:v>1955</c:v>
                </c:pt>
                <c:pt idx="2">
                  <c:v>1956</c:v>
                </c:pt>
                <c:pt idx="3">
                  <c:v>1957</c:v>
                </c:pt>
                <c:pt idx="4">
                  <c:v>1958</c:v>
                </c:pt>
                <c:pt idx="5">
                  <c:v>1959</c:v>
                </c:pt>
                <c:pt idx="6">
                  <c:v>1960</c:v>
                </c:pt>
                <c:pt idx="7">
                  <c:v>1961</c:v>
                </c:pt>
                <c:pt idx="8">
                  <c:v>1962</c:v>
                </c:pt>
                <c:pt idx="9">
                  <c:v>1963</c:v>
                </c:pt>
                <c:pt idx="10">
                  <c:v>1964</c:v>
                </c:pt>
                <c:pt idx="11">
                  <c:v>1965</c:v>
                </c:pt>
                <c:pt idx="12">
                  <c:v>1966</c:v>
                </c:pt>
                <c:pt idx="13">
                  <c:v>1967</c:v>
                </c:pt>
                <c:pt idx="14">
                  <c:v>1968</c:v>
                </c:pt>
                <c:pt idx="15">
                  <c:v>1969</c:v>
                </c:pt>
                <c:pt idx="16">
                  <c:v>1970</c:v>
                </c:pt>
                <c:pt idx="17">
                  <c:v>1971</c:v>
                </c:pt>
                <c:pt idx="18">
                  <c:v>1972</c:v>
                </c:pt>
                <c:pt idx="19">
                  <c:v>1973</c:v>
                </c:pt>
                <c:pt idx="20">
                  <c:v>1974</c:v>
                </c:pt>
                <c:pt idx="21">
                  <c:v>1975</c:v>
                </c:pt>
                <c:pt idx="22">
                  <c:v>1976</c:v>
                </c:pt>
                <c:pt idx="23">
                  <c:v>1977</c:v>
                </c:pt>
                <c:pt idx="24">
                  <c:v>1978</c:v>
                </c:pt>
                <c:pt idx="25">
                  <c:v>1979</c:v>
                </c:pt>
                <c:pt idx="26">
                  <c:v>1980</c:v>
                </c:pt>
                <c:pt idx="27">
                  <c:v>1981</c:v>
                </c:pt>
                <c:pt idx="28">
                  <c:v>1982</c:v>
                </c:pt>
                <c:pt idx="29">
                  <c:v>1983</c:v>
                </c:pt>
                <c:pt idx="30">
                  <c:v>1984</c:v>
                </c:pt>
                <c:pt idx="31">
                  <c:v>1985</c:v>
                </c:pt>
                <c:pt idx="32">
                  <c:v>1986</c:v>
                </c:pt>
                <c:pt idx="33">
                  <c:v>1987</c:v>
                </c:pt>
                <c:pt idx="34">
                  <c:v>1988</c:v>
                </c:pt>
                <c:pt idx="35">
                  <c:v>1989</c:v>
                </c:pt>
                <c:pt idx="36">
                  <c:v>1990</c:v>
                </c:pt>
                <c:pt idx="37">
                  <c:v>1991</c:v>
                </c:pt>
                <c:pt idx="38">
                  <c:v>1992</c:v>
                </c:pt>
                <c:pt idx="39">
                  <c:v>1993</c:v>
                </c:pt>
                <c:pt idx="40">
                  <c:v>1994</c:v>
                </c:pt>
                <c:pt idx="41">
                  <c:v>1995</c:v>
                </c:pt>
                <c:pt idx="42">
                  <c:v>1996</c:v>
                </c:pt>
                <c:pt idx="43">
                  <c:v>1997</c:v>
                </c:pt>
                <c:pt idx="44">
                  <c:v>1998</c:v>
                </c:pt>
                <c:pt idx="45">
                  <c:v>1999</c:v>
                </c:pt>
                <c:pt idx="46">
                  <c:v>2000</c:v>
                </c:pt>
                <c:pt idx="47">
                  <c:v>2001</c:v>
                </c:pt>
                <c:pt idx="48">
                  <c:v>2002</c:v>
                </c:pt>
                <c:pt idx="49">
                  <c:v>2003</c:v>
                </c:pt>
                <c:pt idx="50">
                  <c:v>2004</c:v>
                </c:pt>
                <c:pt idx="51">
                  <c:v>2005</c:v>
                </c:pt>
                <c:pt idx="52">
                  <c:v>2006</c:v>
                </c:pt>
                <c:pt idx="53">
                  <c:v>2007</c:v>
                </c:pt>
                <c:pt idx="54">
                  <c:v>2008</c:v>
                </c:pt>
                <c:pt idx="55">
                  <c:v>2009</c:v>
                </c:pt>
                <c:pt idx="56">
                  <c:v>2010</c:v>
                </c:pt>
                <c:pt idx="57">
                  <c:v>2011</c:v>
                </c:pt>
                <c:pt idx="58">
                  <c:v>2012</c:v>
                </c:pt>
                <c:pt idx="59">
                  <c:v>2013</c:v>
                </c:pt>
                <c:pt idx="60">
                  <c:v>2014</c:v>
                </c:pt>
                <c:pt idx="61">
                  <c:v>2015</c:v>
                </c:pt>
                <c:pt idx="62">
                  <c:v>2016</c:v>
                </c:pt>
                <c:pt idx="63">
                  <c:v>2017</c:v>
                </c:pt>
                <c:pt idx="64">
                  <c:v>2018</c:v>
                </c:pt>
              </c:numCache>
            </c:numRef>
          </c:cat>
          <c:val>
            <c:numRef>
              <c:f>Sheet1!$B$2:$B$66</c:f>
              <c:numCache>
                <c:formatCode>0.00%</c:formatCode>
                <c:ptCount val="65"/>
                <c:pt idx="0">
                  <c:v>2.5100000000000001E-2</c:v>
                </c:pt>
                <c:pt idx="1">
                  <c:v>2.9600000000000001E-2</c:v>
                </c:pt>
                <c:pt idx="2">
                  <c:v>3.5900000000000001E-2</c:v>
                </c:pt>
                <c:pt idx="3">
                  <c:v>3.2099999999999997E-2</c:v>
                </c:pt>
                <c:pt idx="4">
                  <c:v>3.8600000000000002E-2</c:v>
                </c:pt>
                <c:pt idx="5">
                  <c:v>4.6899999999999997E-2</c:v>
                </c:pt>
                <c:pt idx="6">
                  <c:v>3.8399999999999997E-2</c:v>
                </c:pt>
                <c:pt idx="7">
                  <c:v>4.0599999999999997E-2</c:v>
                </c:pt>
                <c:pt idx="8">
                  <c:v>3.8600000000000002E-2</c:v>
                </c:pt>
                <c:pt idx="9">
                  <c:v>4.1300000000000003E-2</c:v>
                </c:pt>
                <c:pt idx="10">
                  <c:v>4.1799999999999997E-2</c:v>
                </c:pt>
                <c:pt idx="11">
                  <c:v>4.6199999999999998E-2</c:v>
                </c:pt>
                <c:pt idx="12">
                  <c:v>4.8399999999999999E-2</c:v>
                </c:pt>
                <c:pt idx="13">
                  <c:v>5.7000000000000002E-2</c:v>
                </c:pt>
                <c:pt idx="14">
                  <c:v>6.0299999999999999E-2</c:v>
                </c:pt>
                <c:pt idx="15">
                  <c:v>7.6499999999999999E-2</c:v>
                </c:pt>
                <c:pt idx="16">
                  <c:v>6.3899999999999998E-2</c:v>
                </c:pt>
                <c:pt idx="17">
                  <c:v>5.9299999999999999E-2</c:v>
                </c:pt>
                <c:pt idx="18">
                  <c:v>6.3600000000000004E-2</c:v>
                </c:pt>
                <c:pt idx="19">
                  <c:v>6.7400000000000002E-2</c:v>
                </c:pt>
                <c:pt idx="20">
                  <c:v>7.4300000000000005E-2</c:v>
                </c:pt>
                <c:pt idx="21">
                  <c:v>0.08</c:v>
                </c:pt>
                <c:pt idx="22">
                  <c:v>6.8699999999999997E-2</c:v>
                </c:pt>
                <c:pt idx="23">
                  <c:v>7.6899999999999996E-2</c:v>
                </c:pt>
                <c:pt idx="24">
                  <c:v>9.01E-2</c:v>
                </c:pt>
                <c:pt idx="25">
                  <c:v>0.10390000000000001</c:v>
                </c:pt>
                <c:pt idx="26">
                  <c:v>0.12839999999999999</c:v>
                </c:pt>
                <c:pt idx="27">
                  <c:v>0.13719999999999999</c:v>
                </c:pt>
                <c:pt idx="28">
                  <c:v>0.10539999999999999</c:v>
                </c:pt>
                <c:pt idx="29">
                  <c:v>0.1183</c:v>
                </c:pt>
                <c:pt idx="30">
                  <c:v>0.115</c:v>
                </c:pt>
                <c:pt idx="31">
                  <c:v>9.2600000000000002E-2</c:v>
                </c:pt>
                <c:pt idx="32">
                  <c:v>7.1099999999999997E-2</c:v>
                </c:pt>
                <c:pt idx="33">
                  <c:v>8.9899999999999994E-2</c:v>
                </c:pt>
                <c:pt idx="34">
                  <c:v>9.11E-2</c:v>
                </c:pt>
                <c:pt idx="35">
                  <c:v>7.8399999999999997E-2</c:v>
                </c:pt>
                <c:pt idx="36">
                  <c:v>8.0799999999999997E-2</c:v>
                </c:pt>
                <c:pt idx="37">
                  <c:v>7.0900000000000005E-2</c:v>
                </c:pt>
                <c:pt idx="38">
                  <c:v>6.7699999999999996E-2</c:v>
                </c:pt>
                <c:pt idx="39">
                  <c:v>5.7700000000000001E-2</c:v>
                </c:pt>
                <c:pt idx="40">
                  <c:v>7.8100000000000003E-2</c:v>
                </c:pt>
                <c:pt idx="41">
                  <c:v>5.7099999999999998E-2</c:v>
                </c:pt>
                <c:pt idx="42">
                  <c:v>6.3E-2</c:v>
                </c:pt>
                <c:pt idx="43">
                  <c:v>5.8099999999999999E-2</c:v>
                </c:pt>
                <c:pt idx="44">
                  <c:v>4.65E-2</c:v>
                </c:pt>
                <c:pt idx="45">
                  <c:v>6.2799999999999995E-2</c:v>
                </c:pt>
                <c:pt idx="46">
                  <c:v>5.2400000000000002E-2</c:v>
                </c:pt>
                <c:pt idx="47">
                  <c:v>5.0900000000000001E-2</c:v>
                </c:pt>
                <c:pt idx="48">
                  <c:v>4.0300000000000002E-2</c:v>
                </c:pt>
                <c:pt idx="49">
                  <c:v>4.2700000000000002E-2</c:v>
                </c:pt>
                <c:pt idx="50">
                  <c:v>4.2299999999999997E-2</c:v>
                </c:pt>
                <c:pt idx="51">
                  <c:v>4.4699999999999997E-2</c:v>
                </c:pt>
                <c:pt idx="52">
                  <c:v>4.5600000000000002E-2</c:v>
                </c:pt>
                <c:pt idx="53">
                  <c:v>4.1000000000000002E-2</c:v>
                </c:pt>
                <c:pt idx="54">
                  <c:v>2.4199999999999999E-2</c:v>
                </c:pt>
                <c:pt idx="55">
                  <c:v>3.5900000000000001E-2</c:v>
                </c:pt>
                <c:pt idx="56">
                  <c:v>3.2899999999999999E-2</c:v>
                </c:pt>
                <c:pt idx="57">
                  <c:v>1.9800000000000002E-2</c:v>
                </c:pt>
                <c:pt idx="58">
                  <c:v>1.72E-2</c:v>
                </c:pt>
                <c:pt idx="59">
                  <c:v>2.9000000000000001E-2</c:v>
                </c:pt>
                <c:pt idx="60">
                  <c:v>2.2100000000000002E-2</c:v>
                </c:pt>
                <c:pt idx="61">
                  <c:v>2.2700000000000001E-2</c:v>
                </c:pt>
                <c:pt idx="62">
                  <c:v>2.4500000000000001E-2</c:v>
                </c:pt>
                <c:pt idx="63">
                  <c:v>2.41E-2</c:v>
                </c:pt>
                <c:pt idx="64">
                  <c:v>2.6800000000000001E-2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61-A449-8C3A-8F152376621C}"/>
            </c:ext>
          </c:extLst>
        </c:ser>
        <c:ser>
          <c:idx val="9"/>
          <c:order val="3"/>
          <c:tx>
            <c:strRef>
              <c:f>Sheet1!$K$1</c:f>
              <c:strCache>
                <c:ptCount val="1"/>
                <c:pt idx="0">
                  <c:v>Intrinsic risk free rate (smoothed)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Sheet1!$A$2:$A$66</c:f>
              <c:numCache>
                <c:formatCode>0</c:formatCode>
                <c:ptCount val="65"/>
                <c:pt idx="0">
                  <c:v>1954</c:v>
                </c:pt>
                <c:pt idx="1">
                  <c:v>1955</c:v>
                </c:pt>
                <c:pt idx="2">
                  <c:v>1956</c:v>
                </c:pt>
                <c:pt idx="3">
                  <c:v>1957</c:v>
                </c:pt>
                <c:pt idx="4">
                  <c:v>1958</c:v>
                </c:pt>
                <c:pt idx="5">
                  <c:v>1959</c:v>
                </c:pt>
                <c:pt idx="6">
                  <c:v>1960</c:v>
                </c:pt>
                <c:pt idx="7">
                  <c:v>1961</c:v>
                </c:pt>
                <c:pt idx="8">
                  <c:v>1962</c:v>
                </c:pt>
                <c:pt idx="9">
                  <c:v>1963</c:v>
                </c:pt>
                <c:pt idx="10">
                  <c:v>1964</c:v>
                </c:pt>
                <c:pt idx="11">
                  <c:v>1965</c:v>
                </c:pt>
                <c:pt idx="12">
                  <c:v>1966</c:v>
                </c:pt>
                <c:pt idx="13">
                  <c:v>1967</c:v>
                </c:pt>
                <c:pt idx="14">
                  <c:v>1968</c:v>
                </c:pt>
                <c:pt idx="15">
                  <c:v>1969</c:v>
                </c:pt>
                <c:pt idx="16">
                  <c:v>1970</c:v>
                </c:pt>
                <c:pt idx="17">
                  <c:v>1971</c:v>
                </c:pt>
                <c:pt idx="18">
                  <c:v>1972</c:v>
                </c:pt>
                <c:pt idx="19">
                  <c:v>1973</c:v>
                </c:pt>
                <c:pt idx="20">
                  <c:v>1974</c:v>
                </c:pt>
                <c:pt idx="21">
                  <c:v>1975</c:v>
                </c:pt>
                <c:pt idx="22">
                  <c:v>1976</c:v>
                </c:pt>
                <c:pt idx="23">
                  <c:v>1977</c:v>
                </c:pt>
                <c:pt idx="24">
                  <c:v>1978</c:v>
                </c:pt>
                <c:pt idx="25">
                  <c:v>1979</c:v>
                </c:pt>
                <c:pt idx="26">
                  <c:v>1980</c:v>
                </c:pt>
                <c:pt idx="27">
                  <c:v>1981</c:v>
                </c:pt>
                <c:pt idx="28">
                  <c:v>1982</c:v>
                </c:pt>
                <c:pt idx="29">
                  <c:v>1983</c:v>
                </c:pt>
                <c:pt idx="30">
                  <c:v>1984</c:v>
                </c:pt>
                <c:pt idx="31">
                  <c:v>1985</c:v>
                </c:pt>
                <c:pt idx="32">
                  <c:v>1986</c:v>
                </c:pt>
                <c:pt idx="33">
                  <c:v>1987</c:v>
                </c:pt>
                <c:pt idx="34">
                  <c:v>1988</c:v>
                </c:pt>
                <c:pt idx="35">
                  <c:v>1989</c:v>
                </c:pt>
                <c:pt idx="36">
                  <c:v>1990</c:v>
                </c:pt>
                <c:pt idx="37">
                  <c:v>1991</c:v>
                </c:pt>
                <c:pt idx="38">
                  <c:v>1992</c:v>
                </c:pt>
                <c:pt idx="39">
                  <c:v>1993</c:v>
                </c:pt>
                <c:pt idx="40">
                  <c:v>1994</c:v>
                </c:pt>
                <c:pt idx="41">
                  <c:v>1995</c:v>
                </c:pt>
                <c:pt idx="42">
                  <c:v>1996</c:v>
                </c:pt>
                <c:pt idx="43">
                  <c:v>1997</c:v>
                </c:pt>
                <c:pt idx="44">
                  <c:v>1998</c:v>
                </c:pt>
                <c:pt idx="45">
                  <c:v>1999</c:v>
                </c:pt>
                <c:pt idx="46">
                  <c:v>2000</c:v>
                </c:pt>
                <c:pt idx="47">
                  <c:v>2001</c:v>
                </c:pt>
                <c:pt idx="48">
                  <c:v>2002</c:v>
                </c:pt>
                <c:pt idx="49">
                  <c:v>2003</c:v>
                </c:pt>
                <c:pt idx="50">
                  <c:v>2004</c:v>
                </c:pt>
                <c:pt idx="51">
                  <c:v>2005</c:v>
                </c:pt>
                <c:pt idx="52">
                  <c:v>2006</c:v>
                </c:pt>
                <c:pt idx="53">
                  <c:v>2007</c:v>
                </c:pt>
                <c:pt idx="54">
                  <c:v>2008</c:v>
                </c:pt>
                <c:pt idx="55">
                  <c:v>2009</c:v>
                </c:pt>
                <c:pt idx="56">
                  <c:v>2010</c:v>
                </c:pt>
                <c:pt idx="57">
                  <c:v>2011</c:v>
                </c:pt>
                <c:pt idx="58">
                  <c:v>2012</c:v>
                </c:pt>
                <c:pt idx="59">
                  <c:v>2013</c:v>
                </c:pt>
                <c:pt idx="60">
                  <c:v>2014</c:v>
                </c:pt>
                <c:pt idx="61">
                  <c:v>2015</c:v>
                </c:pt>
                <c:pt idx="62">
                  <c:v>2016</c:v>
                </c:pt>
                <c:pt idx="63">
                  <c:v>2017</c:v>
                </c:pt>
                <c:pt idx="64">
                  <c:v>2018</c:v>
                </c:pt>
              </c:numCache>
            </c:numRef>
          </c:cat>
          <c:val>
            <c:numRef>
              <c:f>Sheet1!$K$2:$K$66</c:f>
              <c:numCache>
                <c:formatCode>0.00%</c:formatCode>
                <c:ptCount val="65"/>
                <c:pt idx="0">
                  <c:v>5.775352999999999E-2</c:v>
                </c:pt>
                <c:pt idx="1">
                  <c:v>6.3954429999999979E-2</c:v>
                </c:pt>
                <c:pt idx="2">
                  <c:v>6.2358159999999996E-2</c:v>
                </c:pt>
                <c:pt idx="3">
                  <c:v>5.9805589999999999E-2</c:v>
                </c:pt>
                <c:pt idx="4">
                  <c:v>5.4018420000000004E-2</c:v>
                </c:pt>
                <c:pt idx="5">
                  <c:v>6.483216E-2</c:v>
                </c:pt>
                <c:pt idx="6">
                  <c:v>5.4302990000000002E-2</c:v>
                </c:pt>
                <c:pt idx="7">
                  <c:v>4.3562429999999999E-2</c:v>
                </c:pt>
                <c:pt idx="8">
                  <c:v>4.5897219999999996E-2</c:v>
                </c:pt>
                <c:pt idx="9">
                  <c:v>4.6659999999999993E-2</c:v>
                </c:pt>
                <c:pt idx="10">
                  <c:v>5.4629999999999991E-2</c:v>
                </c:pt>
                <c:pt idx="11">
                  <c:v>5.5580000000000004E-2</c:v>
                </c:pt>
                <c:pt idx="12">
                  <c:v>6.0609999999999997E-2</c:v>
                </c:pt>
                <c:pt idx="13">
                  <c:v>6.1449999999999998E-2</c:v>
                </c:pt>
                <c:pt idx="14">
                  <c:v>6.9999999999999993E-2</c:v>
                </c:pt>
                <c:pt idx="15">
                  <c:v>7.0580000000000004E-2</c:v>
                </c:pt>
                <c:pt idx="16">
                  <c:v>7.239000000000001E-2</c:v>
                </c:pt>
                <c:pt idx="17">
                  <c:v>7.5690000000000007E-2</c:v>
                </c:pt>
                <c:pt idx="18">
                  <c:v>7.6970000000000011E-2</c:v>
                </c:pt>
                <c:pt idx="19">
                  <c:v>8.5460000000000008E-2</c:v>
                </c:pt>
                <c:pt idx="20">
                  <c:v>9.0060000000000001E-2</c:v>
                </c:pt>
                <c:pt idx="21">
                  <c:v>8.8569999999999996E-2</c:v>
                </c:pt>
                <c:pt idx="22">
                  <c:v>8.904999999999999E-2</c:v>
                </c:pt>
                <c:pt idx="23">
                  <c:v>9.4350000000000003E-2</c:v>
                </c:pt>
                <c:pt idx="24">
                  <c:v>9.9329999999999988E-2</c:v>
                </c:pt>
                <c:pt idx="25">
                  <c:v>0.10678</c:v>
                </c:pt>
                <c:pt idx="26">
                  <c:v>0.11315999999999998</c:v>
                </c:pt>
                <c:pt idx="27">
                  <c:v>0.1181</c:v>
                </c:pt>
                <c:pt idx="28">
                  <c:v>0.11141999999999999</c:v>
                </c:pt>
                <c:pt idx="29">
                  <c:v>0.10527</c:v>
                </c:pt>
                <c:pt idx="30">
                  <c:v>0.10500999999999999</c:v>
                </c:pt>
                <c:pt idx="31">
                  <c:v>0.10607000000000001</c:v>
                </c:pt>
                <c:pt idx="32">
                  <c:v>0.10032000000000002</c:v>
                </c:pt>
                <c:pt idx="33">
                  <c:v>9.6869999999999998E-2</c:v>
                </c:pt>
                <c:pt idx="34">
                  <c:v>9.0889999999999999E-2</c:v>
                </c:pt>
                <c:pt idx="35">
                  <c:v>8.2780000000000006E-2</c:v>
                </c:pt>
                <c:pt idx="36">
                  <c:v>7.8780000000000003E-2</c:v>
                </c:pt>
                <c:pt idx="37">
                  <c:v>7.0150000000000004E-2</c:v>
                </c:pt>
                <c:pt idx="38">
                  <c:v>7.4789999999999995E-2</c:v>
                </c:pt>
                <c:pt idx="39">
                  <c:v>7.1910000000000002E-2</c:v>
                </c:pt>
                <c:pt idx="40">
                  <c:v>6.7170000000000007E-2</c:v>
                </c:pt>
                <c:pt idx="41">
                  <c:v>6.4410000000000009E-2</c:v>
                </c:pt>
                <c:pt idx="42">
                  <c:v>6.6900000000000001E-2</c:v>
                </c:pt>
                <c:pt idx="43">
                  <c:v>6.5269999999999995E-2</c:v>
                </c:pt>
                <c:pt idx="44">
                  <c:v>6.2769999999999992E-2</c:v>
                </c:pt>
                <c:pt idx="45">
                  <c:v>6.180999999999999E-2</c:v>
                </c:pt>
                <c:pt idx="46">
                  <c:v>6.1199999999999991E-2</c:v>
                </c:pt>
                <c:pt idx="47">
                  <c:v>6.0920000000000002E-2</c:v>
                </c:pt>
                <c:pt idx="48">
                  <c:v>5.8629999999999995E-2</c:v>
                </c:pt>
                <c:pt idx="49">
                  <c:v>5.7959999999999998E-2</c:v>
                </c:pt>
                <c:pt idx="50">
                  <c:v>5.8499999999999996E-2</c:v>
                </c:pt>
                <c:pt idx="51">
                  <c:v>5.9909999999999998E-2</c:v>
                </c:pt>
                <c:pt idx="52">
                  <c:v>5.7950000000000008E-2</c:v>
                </c:pt>
                <c:pt idx="53">
                  <c:v>5.7660000000000003E-2</c:v>
                </c:pt>
                <c:pt idx="54">
                  <c:v>5.1229999999999998E-2</c:v>
                </c:pt>
                <c:pt idx="55">
                  <c:v>4.3859999999999996E-2</c:v>
                </c:pt>
                <c:pt idx="56">
                  <c:v>4.0259999999999997E-2</c:v>
                </c:pt>
                <c:pt idx="57">
                  <c:v>4.2319999999999997E-2</c:v>
                </c:pt>
                <c:pt idx="58">
                  <c:v>4.2099999999999999E-2</c:v>
                </c:pt>
                <c:pt idx="59">
                  <c:v>4.0969999999999993E-2</c:v>
                </c:pt>
                <c:pt idx="60">
                  <c:v>3.6889999999999992E-2</c:v>
                </c:pt>
                <c:pt idx="61">
                  <c:v>3.3009999999999998E-2</c:v>
                </c:pt>
                <c:pt idx="62">
                  <c:v>3.1469999999999998E-2</c:v>
                </c:pt>
                <c:pt idx="63">
                  <c:v>2.9970000000000004E-2</c:v>
                </c:pt>
                <c:pt idx="64">
                  <c:v>3.5830000000000001E-2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D61-A449-8C3A-8F15237662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6986160"/>
        <c:axId val="1676987840"/>
      </c:lineChart>
      <c:catAx>
        <c:axId val="1676986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6987840"/>
        <c:crosses val="autoZero"/>
        <c:auto val="1"/>
        <c:lblAlgn val="ctr"/>
        <c:lblOffset val="100"/>
        <c:tickLblSkip val="1"/>
        <c:noMultiLvlLbl val="0"/>
      </c:catAx>
      <c:valAx>
        <c:axId val="167698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6986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zoomScale="116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120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D58FC37-B487-BB43-B321-B3DF62A43A8B}">
  <sheetPr/>
  <sheetViews>
    <sheetView zoomScale="116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E820CE0-FFD8-2548-8ED0-97E598446C9A}">
  <sheetPr/>
  <sheetViews>
    <sheetView zoomScale="11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1034" cy="627336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71034" cy="627336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A3AFB1-0E9E-F549-80AA-8B7EF772678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7401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2F8789-55ED-C041-84F4-AE87A2CB3C6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L71" totalsRowShown="0" headerRowDxfId="17" dataDxfId="15" headerRowBorderDxfId="16" tableBorderDxfId="14">
  <autoFilter ref="A1:L71" xr:uid="{00000000-0009-0000-0100-000001000000}"/>
  <tableColumns count="12">
    <tableColumn id="1" xr3:uid="{00000000-0010-0000-0000-000001000000}" name="Year end" dataDxfId="13"/>
    <tableColumn id="2" xr3:uid="{00000000-0010-0000-0000-000002000000}" name="Ten-year T.Bond rate" dataDxfId="12"/>
    <tableColumn id="3" xr3:uid="{00000000-0010-0000-0000-000003000000}" name="Inflation rate" dataDxfId="11"/>
    <tableColumn id="4" xr3:uid="{00000000-0010-0000-0000-000004000000}" name="Real GDP growth" dataDxfId="10"/>
    <tableColumn id="5" xr3:uid="{00000000-0010-0000-0000-000005000000}" name="Intrinsic riskfree rate" dataDxfId="9"/>
    <tableColumn id="6" xr3:uid="{00000000-0010-0000-0000-000006000000}" name="The Fed Effect" dataDxfId="8"/>
    <tableColumn id="7" xr3:uid="{00000000-0010-0000-0000-000007000000}" name="T.Bond/Fund Int rate" dataDxfId="7"/>
    <tableColumn id="8" xr3:uid="{00000000-0010-0000-0000-000008000000}" name="Fed Funds Rate" dataDxfId="6"/>
    <tableColumn id="9" xr3:uid="{118FE522-9980-634E-B990-4F885F584065}" name="Inflation rate (10 year average)" dataDxfId="5"/>
    <tableColumn id="10" xr3:uid="{2870EDA8-175E-A346-B96E-4A7415F4D087}" name="Real GDP growth (10-year average)" dataDxfId="4"/>
    <tableColumn id="11" xr3:uid="{78F896C5-D447-8A4D-AADE-F731073C3894}" name="Intrinsic risk free rate (smoothed)" dataDxfId="3">
      <calculatedColumnFormula>Table1[[#This Row],[Real GDP growth (10-year average)]]+I2</calculatedColumnFormula>
    </tableColumn>
    <tableColumn id="12" xr3:uid="{F5CB95E4-AD2A-944C-B7F0-CCE17D2A13DA}" name="Column1" dataDxfId="2">
      <calculatedColumnFormula>Table1[[#This Row],[Ten-year T.Bond rate]]-K2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21F3DA8-CAD5-4F4B-8560-B7DC8A302BE5}" name="Table2" displayName="Table2" ref="N1:P20" totalsRowShown="0">
  <autoFilter ref="N1:P20" xr:uid="{111624FD-C34F-864A-A5EA-88190443134E}"/>
  <tableColumns count="3">
    <tableColumn id="1" xr3:uid="{A2BF671D-CFB3-4D4A-94A1-E96979599991}" name="Year"/>
    <tableColumn id="2" xr3:uid="{AF363FDC-EC71-564A-A9C2-4D66C7598B97}" name="Inflation rate" dataDxfId="1"/>
    <tableColumn id="3" xr3:uid="{3EBE6664-7151-DC49-A361-808997438E68}" name="GDP growth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73"/>
  <sheetViews>
    <sheetView tabSelected="1" topLeftCell="A40" workbookViewId="0">
      <selection activeCell="K71" sqref="K71:L71"/>
    </sheetView>
  </sheetViews>
  <sheetFormatPr baseColWidth="10" defaultRowHeight="16"/>
  <cols>
    <col min="1" max="1" width="10.83203125" customWidth="1"/>
    <col min="2" max="2" width="20.83203125" style="9" customWidth="1"/>
    <col min="3" max="3" width="14.33203125" style="9" customWidth="1"/>
    <col min="4" max="4" width="17.5" style="9" customWidth="1"/>
    <col min="5" max="5" width="24.83203125" style="9" customWidth="1"/>
    <col min="6" max="6" width="22" style="9" customWidth="1"/>
    <col min="7" max="7" width="20.6640625" style="9" customWidth="1"/>
    <col min="8" max="8" width="16" style="9" customWidth="1"/>
    <col min="15" max="15" width="14.1640625" customWidth="1"/>
    <col min="16" max="16" width="13.33203125" customWidth="1"/>
  </cols>
  <sheetData>
    <row r="1" spans="1:16">
      <c r="A1" s="2" t="s">
        <v>0</v>
      </c>
      <c r="B1" s="3" t="s">
        <v>1</v>
      </c>
      <c r="C1" s="3" t="s">
        <v>2</v>
      </c>
      <c r="D1" s="3" t="s">
        <v>3</v>
      </c>
      <c r="E1" s="3" t="s">
        <v>8</v>
      </c>
      <c r="F1" s="3" t="s">
        <v>10</v>
      </c>
      <c r="G1" s="3" t="s">
        <v>4</v>
      </c>
      <c r="H1" s="5" t="s">
        <v>5</v>
      </c>
      <c r="I1" s="22" t="s">
        <v>11</v>
      </c>
      <c r="J1" s="22" t="s">
        <v>12</v>
      </c>
      <c r="K1" s="22" t="s">
        <v>13</v>
      </c>
      <c r="L1" s="22" t="s">
        <v>14</v>
      </c>
      <c r="N1" t="s">
        <v>15</v>
      </c>
      <c r="O1" t="s">
        <v>2</v>
      </c>
      <c r="P1" t="s">
        <v>16</v>
      </c>
    </row>
    <row r="2" spans="1:16">
      <c r="A2" s="2">
        <v>1954</v>
      </c>
      <c r="B2" s="6">
        <v>2.5100000000000001E-2</v>
      </c>
      <c r="C2" s="6">
        <v>-3.7000000000000002E-3</v>
      </c>
      <c r="D2" s="6">
        <v>-6.0000000000000001E-3</v>
      </c>
      <c r="E2" s="6">
        <f>Table1[[#This Row],[Inflation rate]]+Table1[[#This Row],[Real GDP growth]]</f>
        <v>-9.7000000000000003E-3</v>
      </c>
      <c r="F2" s="6">
        <f>Table1[[#This Row],[Ten-year T.Bond rate]]-E2</f>
        <v>3.4799999999999998E-2</v>
      </c>
      <c r="G2" s="1">
        <f>Table1[[#This Row],[Ten-year T.Bond rate]]/Table1[[#This Row],[Intrinsic riskfree rate]]</f>
        <v>-2.5876288659793816</v>
      </c>
      <c r="H2" s="7">
        <v>2.35E-2</v>
      </c>
      <c r="I2" s="10">
        <f>AVERAGE(O2:O11)</f>
        <v>4.3023739999999991E-2</v>
      </c>
      <c r="J2" s="10">
        <f>AVERAGE(P2:P11)</f>
        <v>1.4729790000000001E-2</v>
      </c>
      <c r="K2" s="10">
        <f>Table1[[#This Row],[Real GDP growth (10-year average)]]+I2</f>
        <v>5.775352999999999E-2</v>
      </c>
      <c r="L2" s="10">
        <f>Table1[[#This Row],[Ten-year T.Bond rate]]-K2</f>
        <v>-3.2653529999999986E-2</v>
      </c>
      <c r="N2">
        <v>1945</v>
      </c>
      <c r="O2" s="23">
        <v>2.24719E-2</v>
      </c>
      <c r="P2" s="23">
        <v>-9.7809000000000004E-3</v>
      </c>
    </row>
    <row r="3" spans="1:16">
      <c r="A3" s="2">
        <v>1955</v>
      </c>
      <c r="B3" s="6">
        <v>2.9600000000000001E-2</v>
      </c>
      <c r="C3" s="6">
        <v>3.7000000000000002E-3</v>
      </c>
      <c r="D3" s="6">
        <v>7.0999999999999994E-2</v>
      </c>
      <c r="E3" s="6">
        <f>Table1[[#This Row],[Inflation rate]]+Table1[[#This Row],[Real GDP growth]]</f>
        <v>7.4699999999999989E-2</v>
      </c>
      <c r="F3" s="6">
        <f>Table1[[#This Row],[Ten-year T.Bond rate]]-E3</f>
        <v>-4.5099999999999987E-2</v>
      </c>
      <c r="G3" s="1">
        <f>Table1[[#This Row],[Ten-year T.Bond rate]]/Table1[[#This Row],[Intrinsic riskfree rate]]</f>
        <v>0.39625167336010719</v>
      </c>
      <c r="H3" s="7">
        <v>2.4799999999999999E-2</v>
      </c>
      <c r="I3" s="10">
        <f t="shared" ref="I3:J3" si="0">AVERAGE(O3:O12)</f>
        <v>4.114654999999999E-2</v>
      </c>
      <c r="J3" s="10">
        <f t="shared" si="0"/>
        <v>2.2807879999999996E-2</v>
      </c>
      <c r="K3" s="10">
        <f>Table1[[#This Row],[Real GDP growth (10-year average)]]+I3</f>
        <v>6.3954429999999979E-2</v>
      </c>
      <c r="L3" s="10">
        <f>Table1[[#This Row],[Ten-year T.Bond rate]]-K3</f>
        <v>-3.4354429999999977E-2</v>
      </c>
      <c r="N3">
        <v>1946</v>
      </c>
      <c r="O3" s="23">
        <v>0.1813187</v>
      </c>
      <c r="P3" s="23">
        <v>-0.11605600000000001</v>
      </c>
    </row>
    <row r="4" spans="1:16">
      <c r="A4" s="2">
        <v>1956</v>
      </c>
      <c r="B4" s="6">
        <v>3.5900000000000001E-2</v>
      </c>
      <c r="C4" s="6">
        <v>2.8299999999999999E-2</v>
      </c>
      <c r="D4" s="6">
        <v>2.1000000000000001E-2</v>
      </c>
      <c r="E4" s="6">
        <f>Table1[[#This Row],[Inflation rate]]+Table1[[#This Row],[Real GDP growth]]</f>
        <v>4.9299999999999997E-2</v>
      </c>
      <c r="F4" s="6">
        <f>Table1[[#This Row],[Ten-year T.Bond rate]]-E4</f>
        <v>-1.3399999999999995E-2</v>
      </c>
      <c r="G4" s="1">
        <f>Table1[[#This Row],[Ten-year T.Bond rate]]/Table1[[#This Row],[Intrinsic riskfree rate]]</f>
        <v>0.72819472616632863</v>
      </c>
      <c r="H4" s="7">
        <v>2.9399999999999999E-2</v>
      </c>
      <c r="I4" s="10">
        <f t="shared" ref="I4:J4" si="1">AVERAGE(O4:O13)</f>
        <v>2.5844679999999998E-2</v>
      </c>
      <c r="J4" s="10">
        <f t="shared" si="1"/>
        <v>3.6513480000000001E-2</v>
      </c>
      <c r="K4" s="10">
        <f>Table1[[#This Row],[Real GDP growth (10-year average)]]+I4</f>
        <v>6.2358159999999996E-2</v>
      </c>
      <c r="L4" s="10">
        <f>Table1[[#This Row],[Ten-year T.Bond rate]]-K4</f>
        <v>-2.6458159999999994E-2</v>
      </c>
      <c r="N4">
        <f>N3+1</f>
        <v>1947</v>
      </c>
      <c r="O4" s="23">
        <v>8.8372100000000009E-2</v>
      </c>
      <c r="P4" s="23">
        <v>-1.1446400000000001E-2</v>
      </c>
    </row>
    <row r="5" spans="1:16">
      <c r="A5" s="2">
        <v>1957</v>
      </c>
      <c r="B5" s="6">
        <v>3.2099999999999997E-2</v>
      </c>
      <c r="C5" s="6">
        <v>3.04E-2</v>
      </c>
      <c r="D5" s="6">
        <v>2.1000000000000001E-2</v>
      </c>
      <c r="E5" s="6">
        <f>Table1[[#This Row],[Inflation rate]]+Table1[[#This Row],[Real GDP growth]]</f>
        <v>5.1400000000000001E-2</v>
      </c>
      <c r="F5" s="6">
        <f>Table1[[#This Row],[Ten-year T.Bond rate]]-E5</f>
        <v>-1.9300000000000005E-2</v>
      </c>
      <c r="G5" s="1">
        <f>Table1[[#This Row],[Ten-year T.Bond rate]]/Table1[[#This Row],[Intrinsic riskfree rate]]</f>
        <v>0.62451361867704269</v>
      </c>
      <c r="H5" s="7">
        <v>2.98E-2</v>
      </c>
      <c r="I5" s="10">
        <f t="shared" ref="I5:J5" si="2">AVERAGE(O5:O14)</f>
        <v>2.0047469999999998E-2</v>
      </c>
      <c r="J5" s="10">
        <f t="shared" si="2"/>
        <v>3.9758120000000001E-2</v>
      </c>
      <c r="K5" s="10">
        <f>Table1[[#This Row],[Real GDP growth (10-year average)]]+I5</f>
        <v>5.9805589999999999E-2</v>
      </c>
      <c r="L5" s="10">
        <f>Table1[[#This Row],[Ten-year T.Bond rate]]-K5</f>
        <v>-2.7705590000000002E-2</v>
      </c>
      <c r="N5">
        <f t="shared" ref="N5:N9" si="3">N4+1</f>
        <v>1948</v>
      </c>
      <c r="O5" s="23">
        <v>2.7338700000000001E-2</v>
      </c>
      <c r="P5" s="23">
        <v>4.1132999999999996E-2</v>
      </c>
    </row>
    <row r="6" spans="1:16">
      <c r="A6" s="2">
        <v>1958</v>
      </c>
      <c r="B6" s="6">
        <v>3.8600000000000002E-2</v>
      </c>
      <c r="C6" s="6">
        <v>1.7600000000000001E-2</v>
      </c>
      <c r="D6" s="6">
        <v>-7.0000000000000001E-3</v>
      </c>
      <c r="E6" s="6">
        <f>Table1[[#This Row],[Inflation rate]]+Table1[[#This Row],[Real GDP growth]]</f>
        <v>1.0600000000000002E-2</v>
      </c>
      <c r="F6" s="6">
        <f>Table1[[#This Row],[Ten-year T.Bond rate]]-E6</f>
        <v>2.8000000000000001E-2</v>
      </c>
      <c r="G6" s="1">
        <f>Table1[[#This Row],[Ten-year T.Bond rate]]/Table1[[#This Row],[Intrinsic riskfree rate]]</f>
        <v>3.6415094339622636</v>
      </c>
      <c r="H6" s="7">
        <v>2.4199999999999999E-2</v>
      </c>
      <c r="I6" s="10">
        <f t="shared" ref="I6:J6" si="4">AVERAGE(O6:O15)</f>
        <v>1.9073600000000003E-2</v>
      </c>
      <c r="J6" s="10">
        <f t="shared" si="4"/>
        <v>3.4944820000000001E-2</v>
      </c>
      <c r="K6" s="10">
        <f>Table1[[#This Row],[Real GDP growth (10-year average)]]+I6</f>
        <v>5.4018420000000004E-2</v>
      </c>
      <c r="L6" s="10">
        <f>Table1[[#This Row],[Ten-year T.Bond rate]]-K6</f>
        <v>-1.5418420000000002E-2</v>
      </c>
      <c r="N6">
        <f t="shared" si="3"/>
        <v>1949</v>
      </c>
      <c r="O6" s="23">
        <v>-1.8295200000000001E-2</v>
      </c>
      <c r="P6" s="23">
        <v>-5.6422000000000009E-3</v>
      </c>
    </row>
    <row r="7" spans="1:16">
      <c r="A7" s="2">
        <v>1959</v>
      </c>
      <c r="B7" s="6">
        <v>4.6899999999999997E-2</v>
      </c>
      <c r="C7" s="6">
        <v>1.52E-2</v>
      </c>
      <c r="D7" s="6">
        <v>6.9000000000000006E-2</v>
      </c>
      <c r="E7" s="6">
        <f>Table1[[#This Row],[Inflation rate]]+Table1[[#This Row],[Real GDP growth]]</f>
        <v>8.4200000000000011E-2</v>
      </c>
      <c r="F7" s="6">
        <f>Table1[[#This Row],[Ten-year T.Bond rate]]-E7</f>
        <v>-3.7300000000000014E-2</v>
      </c>
      <c r="G7" s="1">
        <f>Table1[[#This Row],[Ten-year T.Bond rate]]/Table1[[#This Row],[Intrinsic riskfree rate]]</f>
        <v>0.5570071258907362</v>
      </c>
      <c r="H7" s="7">
        <v>3.9899999999999998E-2</v>
      </c>
      <c r="I7" s="10">
        <f t="shared" ref="I7:J7" si="5">AVERAGE(O7:O16)</f>
        <v>2.2423119999999998E-2</v>
      </c>
      <c r="J7" s="10">
        <f t="shared" si="5"/>
        <v>4.2409040000000002E-2</v>
      </c>
      <c r="K7" s="10">
        <f>Table1[[#This Row],[Real GDP growth (10-year average)]]+I7</f>
        <v>6.483216E-2</v>
      </c>
      <c r="L7" s="10">
        <f>Table1[[#This Row],[Ten-year T.Bond rate]]-K7</f>
        <v>-1.7932160000000003E-2</v>
      </c>
      <c r="N7">
        <f t="shared" si="3"/>
        <v>1950</v>
      </c>
      <c r="O7" s="23">
        <v>5.8026299999999996E-2</v>
      </c>
      <c r="P7" s="23">
        <v>8.6865400000000009E-2</v>
      </c>
    </row>
    <row r="8" spans="1:16">
      <c r="A8" s="2">
        <v>1960</v>
      </c>
      <c r="B8" s="6">
        <v>3.8399999999999997E-2</v>
      </c>
      <c r="C8" s="6">
        <v>1.3599999999999999E-2</v>
      </c>
      <c r="D8" s="6">
        <v>2.5999999999999999E-2</v>
      </c>
      <c r="E8" s="6">
        <f>Table1[[#This Row],[Inflation rate]]+Table1[[#This Row],[Real GDP growth]]</f>
        <v>3.9599999999999996E-2</v>
      </c>
      <c r="F8" s="6">
        <f>Table1[[#This Row],[Ten-year T.Bond rate]]-E8</f>
        <v>-1.1999999999999997E-3</v>
      </c>
      <c r="G8" s="1">
        <f>Table1[[#This Row],[Ten-year T.Bond rate]]/Table1[[#This Row],[Intrinsic riskfree rate]]</f>
        <v>0.96969696969696972</v>
      </c>
      <c r="H8" s="7">
        <v>1.9800000000000002E-2</v>
      </c>
      <c r="I8" s="10">
        <f t="shared" ref="I8:J8" si="6">AVERAGE(O8:O17)</f>
        <v>1.7980490000000002E-2</v>
      </c>
      <c r="J8" s="10">
        <f t="shared" si="6"/>
        <v>3.6322500000000001E-2</v>
      </c>
      <c r="K8" s="10">
        <f>Table1[[#This Row],[Real GDP growth (10-year average)]]+I8</f>
        <v>5.4302990000000002E-2</v>
      </c>
      <c r="L8" s="10">
        <f>Table1[[#This Row],[Ten-year T.Bond rate]]-K8</f>
        <v>-1.5902990000000006E-2</v>
      </c>
      <c r="N8">
        <f t="shared" si="3"/>
        <v>1951</v>
      </c>
      <c r="O8" s="23">
        <v>5.9647699999999998E-2</v>
      </c>
      <c r="P8" s="23">
        <v>8.0457899999999999E-2</v>
      </c>
    </row>
    <row r="9" spans="1:16">
      <c r="A9" s="2">
        <v>1961</v>
      </c>
      <c r="B9" s="6">
        <v>4.0599999999999997E-2</v>
      </c>
      <c r="C9" s="6">
        <v>6.7000000000000002E-3</v>
      </c>
      <c r="D9" s="6">
        <v>2.5999999999999999E-2</v>
      </c>
      <c r="E9" s="6">
        <f>Table1[[#This Row],[Inflation rate]]+Table1[[#This Row],[Real GDP growth]]</f>
        <v>3.27E-2</v>
      </c>
      <c r="F9" s="6">
        <f>Table1[[#This Row],[Ten-year T.Bond rate]]-E9</f>
        <v>7.8999999999999973E-3</v>
      </c>
      <c r="G9" s="1">
        <f>Table1[[#This Row],[Ten-year T.Bond rate]]/Table1[[#This Row],[Intrinsic riskfree rate]]</f>
        <v>1.2415902140672781</v>
      </c>
      <c r="H9" s="7">
        <v>2.3300000000000001E-2</v>
      </c>
      <c r="I9" s="10">
        <f t="shared" ref="I9:J9" si="7">AVERAGE(O9:O18)</f>
        <v>1.2685720000000001E-2</v>
      </c>
      <c r="J9" s="10">
        <f t="shared" si="7"/>
        <v>3.0876710000000002E-2</v>
      </c>
      <c r="K9" s="10">
        <f>Table1[[#This Row],[Real GDP growth (10-year average)]]+I9</f>
        <v>4.3562429999999999E-2</v>
      </c>
      <c r="L9" s="10">
        <f>Table1[[#This Row],[Ten-year T.Bond rate]]-K9</f>
        <v>-2.962430000000002E-3</v>
      </c>
      <c r="N9">
        <f t="shared" si="3"/>
        <v>1952</v>
      </c>
      <c r="O9" s="23">
        <v>9.0668999999999993E-3</v>
      </c>
      <c r="P9" s="23">
        <v>4.0885199999999997E-2</v>
      </c>
    </row>
    <row r="10" spans="1:16">
      <c r="A10" s="2">
        <v>1962</v>
      </c>
      <c r="B10" s="6">
        <v>3.8600000000000002E-2</v>
      </c>
      <c r="C10" s="6">
        <v>1.23E-2</v>
      </c>
      <c r="D10" s="6">
        <v>6.0999999999999999E-2</v>
      </c>
      <c r="E10" s="6">
        <f>Table1[[#This Row],[Inflation rate]]+Table1[[#This Row],[Real GDP growth]]</f>
        <v>7.3300000000000004E-2</v>
      </c>
      <c r="F10" s="6">
        <f>Table1[[#This Row],[Ten-year T.Bond rate]]-E10</f>
        <v>-3.4700000000000002E-2</v>
      </c>
      <c r="G10" s="1">
        <f>Table1[[#This Row],[Ten-year T.Bond rate]]/Table1[[#This Row],[Intrinsic riskfree rate]]</f>
        <v>0.52660300136425653</v>
      </c>
      <c r="H10" s="7">
        <v>2.93E-2</v>
      </c>
      <c r="I10" s="10">
        <f t="shared" ref="I10:J10" si="8">AVERAGE(O10:O19)</f>
        <v>1.300903E-2</v>
      </c>
      <c r="J10" s="10">
        <f t="shared" si="8"/>
        <v>3.2888189999999998E-2</v>
      </c>
      <c r="K10" s="10">
        <f>Table1[[#This Row],[Real GDP growth (10-year average)]]+I10</f>
        <v>4.5897219999999996E-2</v>
      </c>
      <c r="L10" s="10">
        <f>Table1[[#This Row],[Ten-year T.Bond rate]]-K10</f>
        <v>-7.2972199999999932E-3</v>
      </c>
      <c r="N10">
        <f>N9+1</f>
        <v>1953</v>
      </c>
      <c r="O10" s="23">
        <v>5.9902999999999996E-3</v>
      </c>
      <c r="P10" s="23">
        <v>4.6881899999999997E-2</v>
      </c>
    </row>
    <row r="11" spans="1:16">
      <c r="A11" s="2">
        <v>1963</v>
      </c>
      <c r="B11" s="6">
        <v>4.1300000000000003E-2</v>
      </c>
      <c r="C11" s="6">
        <v>1.6500000000000001E-2</v>
      </c>
      <c r="D11" s="6">
        <v>4.3999999999999997E-2</v>
      </c>
      <c r="E11" s="6">
        <f>Table1[[#This Row],[Inflation rate]]+Table1[[#This Row],[Real GDP growth]]</f>
        <v>6.0499999999999998E-2</v>
      </c>
      <c r="F11" s="6">
        <f>Table1[[#This Row],[Ten-year T.Bond rate]]-E11</f>
        <v>-1.9199999999999995E-2</v>
      </c>
      <c r="G11" s="1">
        <f>Table1[[#This Row],[Ten-year T.Bond rate]]/Table1[[#This Row],[Intrinsic riskfree rate]]</f>
        <v>0.68264462809917359</v>
      </c>
      <c r="H11" s="7">
        <v>3.3799999999999997E-2</v>
      </c>
      <c r="I11" s="10">
        <f>AVERAGE(C2:C11)</f>
        <v>1.406E-2</v>
      </c>
      <c r="J11" s="10">
        <f>AVERAGE(D2:D11)</f>
        <v>3.2599999999999997E-2</v>
      </c>
      <c r="K11" s="10">
        <f>Table1[[#This Row],[Real GDP growth (10-year average)]]+I11</f>
        <v>4.6659999999999993E-2</v>
      </c>
      <c r="L11" s="10">
        <f>Table1[[#This Row],[Ten-year T.Bond rate]]-K11</f>
        <v>-5.3599999999999898E-3</v>
      </c>
      <c r="N11">
        <v>1954</v>
      </c>
      <c r="O11" s="21">
        <v>-3.7000000000000002E-3</v>
      </c>
      <c r="P11" s="21">
        <v>-6.0000000000000001E-3</v>
      </c>
    </row>
    <row r="12" spans="1:16">
      <c r="A12" s="2">
        <v>1964</v>
      </c>
      <c r="B12" s="6">
        <v>4.1799999999999997E-2</v>
      </c>
      <c r="C12" s="6">
        <v>1.2E-2</v>
      </c>
      <c r="D12" s="6">
        <v>5.8000000000000003E-2</v>
      </c>
      <c r="E12" s="6">
        <f>Table1[[#This Row],[Inflation rate]]+Table1[[#This Row],[Real GDP growth]]</f>
        <v>7.0000000000000007E-2</v>
      </c>
      <c r="F12" s="6">
        <f>Table1[[#This Row],[Ten-year T.Bond rate]]-E12</f>
        <v>-2.820000000000001E-2</v>
      </c>
      <c r="G12" s="1">
        <f>Table1[[#This Row],[Ten-year T.Bond rate]]/Table1[[#This Row],[Intrinsic riskfree rate]]</f>
        <v>0.59714285714285709</v>
      </c>
      <c r="H12" s="7">
        <v>3.85E-2</v>
      </c>
      <c r="I12" s="10">
        <f t="shared" ref="I12:J12" si="9">AVERAGE(C3:C12)</f>
        <v>1.5629999999999998E-2</v>
      </c>
      <c r="J12" s="10">
        <f t="shared" si="9"/>
        <v>3.8999999999999993E-2</v>
      </c>
      <c r="K12" s="10">
        <f>Table1[[#This Row],[Real GDP growth (10-year average)]]+I12</f>
        <v>5.4629999999999991E-2</v>
      </c>
      <c r="L12" s="10">
        <f>Table1[[#This Row],[Ten-year T.Bond rate]]-K12</f>
        <v>-1.2829999999999994E-2</v>
      </c>
      <c r="N12">
        <v>1955</v>
      </c>
      <c r="O12" s="6">
        <v>3.7000000000000002E-3</v>
      </c>
      <c r="P12" s="6">
        <v>7.0999999999999994E-2</v>
      </c>
    </row>
    <row r="13" spans="1:16">
      <c r="A13" s="2">
        <v>1965</v>
      </c>
      <c r="B13" s="6">
        <v>4.6199999999999998E-2</v>
      </c>
      <c r="C13" s="6">
        <v>1.9199999999999998E-2</v>
      </c>
      <c r="D13" s="6">
        <v>6.5000000000000002E-2</v>
      </c>
      <c r="E13" s="6">
        <f>Table1[[#This Row],[Inflation rate]]+Table1[[#This Row],[Real GDP growth]]</f>
        <v>8.4199999999999997E-2</v>
      </c>
      <c r="F13" s="6">
        <f>Table1[[#This Row],[Ten-year T.Bond rate]]-E13</f>
        <v>-3.7999999999999999E-2</v>
      </c>
      <c r="G13" s="1">
        <f>Table1[[#This Row],[Ten-year T.Bond rate]]/Table1[[#This Row],[Intrinsic riskfree rate]]</f>
        <v>0.54869358669833723</v>
      </c>
      <c r="H13" s="7">
        <v>4.3200000000000002E-2</v>
      </c>
      <c r="I13" s="10">
        <f t="shared" ref="I13:J13" si="10">AVERAGE(C4:C13)</f>
        <v>1.7180000000000001E-2</v>
      </c>
      <c r="J13" s="10">
        <f t="shared" si="10"/>
        <v>3.8400000000000004E-2</v>
      </c>
      <c r="K13" s="10">
        <f>Table1[[#This Row],[Real GDP growth (10-year average)]]+I13</f>
        <v>5.5580000000000004E-2</v>
      </c>
      <c r="L13" s="10">
        <f>Table1[[#This Row],[Ten-year T.Bond rate]]-K13</f>
        <v>-9.3800000000000064E-3</v>
      </c>
      <c r="N13">
        <v>1956</v>
      </c>
      <c r="O13" s="21">
        <v>2.8299999999999999E-2</v>
      </c>
      <c r="P13" s="21">
        <v>2.1000000000000001E-2</v>
      </c>
    </row>
    <row r="14" spans="1:16">
      <c r="A14" s="2">
        <v>1966</v>
      </c>
      <c r="B14" s="6">
        <v>4.8399999999999999E-2</v>
      </c>
      <c r="C14" s="6">
        <v>3.3599999999999998E-2</v>
      </c>
      <c r="D14" s="6">
        <v>6.6000000000000003E-2</v>
      </c>
      <c r="E14" s="6">
        <f>Table1[[#This Row],[Inflation rate]]+Table1[[#This Row],[Real GDP growth]]</f>
        <v>9.9599999999999994E-2</v>
      </c>
      <c r="F14" s="6">
        <f>Table1[[#This Row],[Ten-year T.Bond rate]]-E14</f>
        <v>-5.1199999999999996E-2</v>
      </c>
      <c r="G14" s="1">
        <f>Table1[[#This Row],[Ten-year T.Bond rate]]/Table1[[#This Row],[Intrinsic riskfree rate]]</f>
        <v>0.4859437751004016</v>
      </c>
      <c r="H14" s="7">
        <v>5.3999999999999999E-2</v>
      </c>
      <c r="I14" s="10">
        <f t="shared" ref="I14:J14" si="11">AVERAGE(C5:C14)</f>
        <v>1.771E-2</v>
      </c>
      <c r="J14" s="10">
        <f t="shared" si="11"/>
        <v>4.2900000000000001E-2</v>
      </c>
      <c r="K14" s="10">
        <f>Table1[[#This Row],[Real GDP growth (10-year average)]]+I14</f>
        <v>6.0609999999999997E-2</v>
      </c>
      <c r="L14" s="10">
        <f>Table1[[#This Row],[Ten-year T.Bond rate]]-K14</f>
        <v>-1.2209999999999999E-2</v>
      </c>
      <c r="N14">
        <v>1957</v>
      </c>
      <c r="O14" s="6">
        <v>3.04E-2</v>
      </c>
      <c r="P14" s="6">
        <v>2.1000000000000001E-2</v>
      </c>
    </row>
    <row r="15" spans="1:16">
      <c r="A15" s="2">
        <v>1967</v>
      </c>
      <c r="B15" s="6">
        <v>5.7000000000000002E-2</v>
      </c>
      <c r="C15" s="6">
        <v>3.2800000000000003E-2</v>
      </c>
      <c r="D15" s="6">
        <v>2.7E-2</v>
      </c>
      <c r="E15" s="6">
        <f>Table1[[#This Row],[Inflation rate]]+Table1[[#This Row],[Real GDP growth]]</f>
        <v>5.9800000000000006E-2</v>
      </c>
      <c r="F15" s="6">
        <f>Table1[[#This Row],[Ten-year T.Bond rate]]-E15</f>
        <v>-2.8000000000000039E-3</v>
      </c>
      <c r="G15" s="1">
        <f>Table1[[#This Row],[Ten-year T.Bond rate]]/Table1[[#This Row],[Intrinsic riskfree rate]]</f>
        <v>0.95317725752508353</v>
      </c>
      <c r="H15" s="7">
        <v>4.5100000000000001E-2</v>
      </c>
      <c r="I15" s="10">
        <f t="shared" ref="I15:J15" si="12">AVERAGE(C6:C15)</f>
        <v>1.7950000000000001E-2</v>
      </c>
      <c r="J15" s="10">
        <f t="shared" si="12"/>
        <v>4.3499999999999997E-2</v>
      </c>
      <c r="K15" s="10">
        <f>Table1[[#This Row],[Real GDP growth (10-year average)]]+I15</f>
        <v>6.1449999999999998E-2</v>
      </c>
      <c r="L15" s="10">
        <f>Table1[[#This Row],[Ten-year T.Bond rate]]-K15</f>
        <v>-4.4499999999999956E-3</v>
      </c>
      <c r="N15">
        <v>1958</v>
      </c>
      <c r="O15" s="21">
        <v>1.7600000000000001E-2</v>
      </c>
      <c r="P15" s="21">
        <v>-7.0000000000000001E-3</v>
      </c>
    </row>
    <row r="16" spans="1:16">
      <c r="A16" s="2">
        <v>1968</v>
      </c>
      <c r="B16" s="6">
        <v>6.0299999999999999E-2</v>
      </c>
      <c r="C16" s="6">
        <v>4.7100000000000003E-2</v>
      </c>
      <c r="D16" s="6">
        <v>4.9000000000000002E-2</v>
      </c>
      <c r="E16" s="6">
        <f>Table1[[#This Row],[Inflation rate]]+Table1[[#This Row],[Real GDP growth]]</f>
        <v>9.6100000000000005E-2</v>
      </c>
      <c r="F16" s="6">
        <f>Table1[[#This Row],[Ten-year T.Bond rate]]-E16</f>
        <v>-3.5800000000000005E-2</v>
      </c>
      <c r="G16" s="1">
        <f>Table1[[#This Row],[Ten-year T.Bond rate]]/Table1[[#This Row],[Intrinsic riskfree rate]]</f>
        <v>0.627471383975026</v>
      </c>
      <c r="H16" s="7">
        <v>6.0199999999999997E-2</v>
      </c>
      <c r="I16" s="10">
        <f t="shared" ref="I16:J16" si="13">AVERAGE(C7:C16)</f>
        <v>2.0899999999999998E-2</v>
      </c>
      <c r="J16" s="10">
        <f t="shared" si="13"/>
        <v>4.9099999999999998E-2</v>
      </c>
      <c r="K16" s="10">
        <f>Table1[[#This Row],[Real GDP growth (10-year average)]]+I16</f>
        <v>6.9999999999999993E-2</v>
      </c>
      <c r="L16" s="10">
        <f>Table1[[#This Row],[Ten-year T.Bond rate]]-K16</f>
        <v>-9.6999999999999933E-3</v>
      </c>
      <c r="N16">
        <v>1959</v>
      </c>
      <c r="O16" s="6">
        <v>1.52E-2</v>
      </c>
      <c r="P16" s="6">
        <v>6.9000000000000006E-2</v>
      </c>
    </row>
    <row r="17" spans="1:16">
      <c r="A17" s="2">
        <v>1969</v>
      </c>
      <c r="B17" s="6">
        <v>7.6499999999999999E-2</v>
      </c>
      <c r="C17" s="6">
        <v>5.8999999999999997E-2</v>
      </c>
      <c r="D17" s="6">
        <v>3.1E-2</v>
      </c>
      <c r="E17" s="6">
        <f>Table1[[#This Row],[Inflation rate]]+Table1[[#This Row],[Real GDP growth]]</f>
        <v>0.09</v>
      </c>
      <c r="F17" s="6">
        <f>Table1[[#This Row],[Ten-year T.Bond rate]]-E17</f>
        <v>-1.3499999999999998E-2</v>
      </c>
      <c r="G17" s="1">
        <f>Table1[[#This Row],[Ten-year T.Bond rate]]/Table1[[#This Row],[Intrinsic riskfree rate]]</f>
        <v>0.85</v>
      </c>
      <c r="H17" s="7">
        <v>8.9700000000000002E-2</v>
      </c>
      <c r="I17" s="10">
        <f t="shared" ref="I17:J17" si="14">AVERAGE(C8:C17)</f>
        <v>2.5280000000000004E-2</v>
      </c>
      <c r="J17" s="10">
        <f t="shared" si="14"/>
        <v>4.5299999999999993E-2</v>
      </c>
      <c r="K17" s="10">
        <f>Table1[[#This Row],[Real GDP growth (10-year average)]]+I17</f>
        <v>7.0580000000000004E-2</v>
      </c>
      <c r="L17" s="10">
        <f>Table1[[#This Row],[Ten-year T.Bond rate]]-K17</f>
        <v>5.9199999999999947E-3</v>
      </c>
      <c r="N17">
        <v>1960</v>
      </c>
      <c r="O17" s="21">
        <v>1.3599999999999999E-2</v>
      </c>
      <c r="P17" s="21">
        <v>2.5999999999999999E-2</v>
      </c>
    </row>
    <row r="18" spans="1:16">
      <c r="A18" s="2">
        <v>1970</v>
      </c>
      <c r="B18" s="6">
        <v>6.3899999999999998E-2</v>
      </c>
      <c r="C18" s="6">
        <v>5.57E-2</v>
      </c>
      <c r="D18" s="6">
        <v>2E-3</v>
      </c>
      <c r="E18" s="6">
        <f>Table1[[#This Row],[Inflation rate]]+Table1[[#This Row],[Real GDP growth]]</f>
        <v>5.7700000000000001E-2</v>
      </c>
      <c r="F18" s="6">
        <f>Table1[[#This Row],[Ten-year T.Bond rate]]-E18</f>
        <v>6.1999999999999972E-3</v>
      </c>
      <c r="G18" s="1">
        <f>Table1[[#This Row],[Ten-year T.Bond rate]]/Table1[[#This Row],[Intrinsic riskfree rate]]</f>
        <v>1.1074523396880416</v>
      </c>
      <c r="H18" s="7">
        <v>4.9000000000000002E-2</v>
      </c>
      <c r="I18" s="10">
        <f t="shared" ref="I18:J18" si="15">AVERAGE(C9:C18)</f>
        <v>2.9489999999999999E-2</v>
      </c>
      <c r="J18" s="10">
        <f t="shared" si="15"/>
        <v>4.2900000000000008E-2</v>
      </c>
      <c r="K18" s="10">
        <f>Table1[[#This Row],[Real GDP growth (10-year average)]]+I18</f>
        <v>7.239000000000001E-2</v>
      </c>
      <c r="L18" s="10">
        <f>Table1[[#This Row],[Ten-year T.Bond rate]]-K18</f>
        <v>-8.4900000000000114E-3</v>
      </c>
      <c r="N18">
        <v>1961</v>
      </c>
      <c r="O18" s="6">
        <v>6.7000000000000002E-3</v>
      </c>
      <c r="P18" s="6">
        <v>2.5999999999999999E-2</v>
      </c>
    </row>
    <row r="19" spans="1:16">
      <c r="A19" s="2">
        <v>1971</v>
      </c>
      <c r="B19" s="6">
        <v>5.9299999999999999E-2</v>
      </c>
      <c r="C19" s="6">
        <v>3.27E-2</v>
      </c>
      <c r="D19" s="6">
        <v>3.3000000000000002E-2</v>
      </c>
      <c r="E19" s="6">
        <f>Table1[[#This Row],[Inflation rate]]+Table1[[#This Row],[Real GDP growth]]</f>
        <v>6.5700000000000008E-2</v>
      </c>
      <c r="F19" s="6">
        <f>Table1[[#This Row],[Ten-year T.Bond rate]]-E19</f>
        <v>-6.4000000000000098E-3</v>
      </c>
      <c r="G19" s="1">
        <f>Table1[[#This Row],[Ten-year T.Bond rate]]/Table1[[#This Row],[Intrinsic riskfree rate]]</f>
        <v>0.90258751902587508</v>
      </c>
      <c r="H19" s="7">
        <v>4.1399999999999999E-2</v>
      </c>
      <c r="I19" s="10">
        <f t="shared" ref="I19:J19" si="16">AVERAGE(C10:C19)</f>
        <v>3.209E-2</v>
      </c>
      <c r="J19" s="10">
        <f t="shared" si="16"/>
        <v>4.3600000000000007E-2</v>
      </c>
      <c r="K19" s="10">
        <f>Table1[[#This Row],[Real GDP growth (10-year average)]]+I19</f>
        <v>7.5690000000000007E-2</v>
      </c>
      <c r="L19" s="10">
        <f>Table1[[#This Row],[Ten-year T.Bond rate]]-K19</f>
        <v>-1.6390000000000009E-2</v>
      </c>
      <c r="N19">
        <v>1962</v>
      </c>
      <c r="O19" s="21">
        <v>1.23E-2</v>
      </c>
      <c r="P19" s="21">
        <v>6.0999999999999999E-2</v>
      </c>
    </row>
    <row r="20" spans="1:16">
      <c r="A20" s="2">
        <v>1972</v>
      </c>
      <c r="B20" s="6">
        <v>6.3600000000000004E-2</v>
      </c>
      <c r="C20" s="6">
        <v>3.4099999999999998E-2</v>
      </c>
      <c r="D20" s="6">
        <v>5.1999999999999998E-2</v>
      </c>
      <c r="E20" s="6">
        <f>Table1[[#This Row],[Inflation rate]]+Table1[[#This Row],[Real GDP growth]]</f>
        <v>8.6099999999999996E-2</v>
      </c>
      <c r="F20" s="6">
        <f>Table1[[#This Row],[Ten-year T.Bond rate]]-E20</f>
        <v>-2.2499999999999992E-2</v>
      </c>
      <c r="G20" s="1">
        <f>Table1[[#This Row],[Ten-year T.Bond rate]]/Table1[[#This Row],[Intrinsic riskfree rate]]</f>
        <v>0.73867595818815335</v>
      </c>
      <c r="H20" s="7">
        <v>5.33E-2</v>
      </c>
      <c r="I20" s="10">
        <f t="shared" ref="I20:J20" si="17">AVERAGE(C11:C20)</f>
        <v>3.4270000000000009E-2</v>
      </c>
      <c r="J20" s="10">
        <f t="shared" si="17"/>
        <v>4.2700000000000002E-2</v>
      </c>
      <c r="K20" s="10">
        <f>Table1[[#This Row],[Real GDP growth (10-year average)]]+I20</f>
        <v>7.6970000000000011E-2</v>
      </c>
      <c r="L20" s="10">
        <f>Table1[[#This Row],[Ten-year T.Bond rate]]-K20</f>
        <v>-1.3370000000000007E-2</v>
      </c>
      <c r="N20">
        <v>1963</v>
      </c>
      <c r="O20" s="6">
        <v>1.6500000000000001E-2</v>
      </c>
      <c r="P20" s="6">
        <v>4.3999999999999997E-2</v>
      </c>
    </row>
    <row r="21" spans="1:16">
      <c r="A21" s="2">
        <v>1973</v>
      </c>
      <c r="B21" s="6">
        <v>6.7400000000000002E-2</v>
      </c>
      <c r="C21" s="6">
        <v>8.9399999999999993E-2</v>
      </c>
      <c r="D21" s="6">
        <v>5.6000000000000001E-2</v>
      </c>
      <c r="E21" s="6">
        <f>Table1[[#This Row],[Inflation rate]]+Table1[[#This Row],[Real GDP growth]]</f>
        <v>0.1454</v>
      </c>
      <c r="F21" s="6">
        <f>Table1[[#This Row],[Ten-year T.Bond rate]]-E21</f>
        <v>-7.8E-2</v>
      </c>
      <c r="G21" s="1">
        <f>Table1[[#This Row],[Ten-year T.Bond rate]]/Table1[[#This Row],[Intrinsic riskfree rate]]</f>
        <v>0.46354883081155435</v>
      </c>
      <c r="H21" s="7">
        <v>9.9500000000000005E-2</v>
      </c>
      <c r="I21" s="10">
        <f t="shared" ref="I21:J21" si="18">AVERAGE(C12:C21)</f>
        <v>4.156E-2</v>
      </c>
      <c r="J21" s="10">
        <f t="shared" si="18"/>
        <v>4.3900000000000008E-2</v>
      </c>
      <c r="K21" s="10">
        <f>Table1[[#This Row],[Real GDP growth (10-year average)]]+I21</f>
        <v>8.5460000000000008E-2</v>
      </c>
      <c r="L21" s="10">
        <f>Table1[[#This Row],[Ten-year T.Bond rate]]-K21</f>
        <v>-1.8060000000000007E-2</v>
      </c>
    </row>
    <row r="22" spans="1:16">
      <c r="A22" s="2">
        <v>1974</v>
      </c>
      <c r="B22" s="6">
        <v>7.4300000000000005E-2</v>
      </c>
      <c r="C22" s="6">
        <v>0.121</v>
      </c>
      <c r="D22" s="6">
        <v>-5.0000000000000001E-3</v>
      </c>
      <c r="E22" s="6">
        <f>Table1[[#This Row],[Inflation rate]]+Table1[[#This Row],[Real GDP growth]]</f>
        <v>0.11599999999999999</v>
      </c>
      <c r="F22" s="6">
        <f>Table1[[#This Row],[Ten-year T.Bond rate]]-E22</f>
        <v>-4.1699999999999987E-2</v>
      </c>
      <c r="G22" s="1">
        <f>Table1[[#This Row],[Ten-year T.Bond rate]]/Table1[[#This Row],[Intrinsic riskfree rate]]</f>
        <v>0.64051724137931043</v>
      </c>
      <c r="H22" s="7">
        <v>8.5300000000000001E-2</v>
      </c>
      <c r="I22" s="10">
        <f t="shared" ref="I22:J22" si="19">AVERAGE(C13:C22)</f>
        <v>5.2459999999999993E-2</v>
      </c>
      <c r="J22" s="10">
        <f t="shared" si="19"/>
        <v>3.7600000000000001E-2</v>
      </c>
      <c r="K22" s="10">
        <f>Table1[[#This Row],[Real GDP growth (10-year average)]]+I22</f>
        <v>9.0060000000000001E-2</v>
      </c>
      <c r="L22" s="10">
        <f>Table1[[#This Row],[Ten-year T.Bond rate]]-K22</f>
        <v>-1.5759999999999996E-2</v>
      </c>
    </row>
    <row r="23" spans="1:16">
      <c r="A23" s="2">
        <v>1975</v>
      </c>
      <c r="B23" s="6">
        <v>0.08</v>
      </c>
      <c r="C23" s="6">
        <v>7.1300000000000002E-2</v>
      </c>
      <c r="D23" s="6">
        <v>-2E-3</v>
      </c>
      <c r="E23" s="6">
        <f>Table1[[#This Row],[Inflation rate]]+Table1[[#This Row],[Real GDP growth]]</f>
        <v>6.93E-2</v>
      </c>
      <c r="F23" s="6">
        <f>Table1[[#This Row],[Ten-year T.Bond rate]]-E23</f>
        <v>1.0700000000000001E-2</v>
      </c>
      <c r="G23" s="1">
        <f>Table1[[#This Row],[Ten-year T.Bond rate]]/Table1[[#This Row],[Intrinsic riskfree rate]]</f>
        <v>1.1544011544011543</v>
      </c>
      <c r="H23" s="7">
        <v>5.1999999999999998E-2</v>
      </c>
      <c r="I23" s="10">
        <f t="shared" ref="I23:J23" si="20">AVERAGE(C14:C23)</f>
        <v>5.7669999999999999E-2</v>
      </c>
      <c r="J23" s="10">
        <f t="shared" si="20"/>
        <v>3.09E-2</v>
      </c>
      <c r="K23" s="10">
        <f>Table1[[#This Row],[Real GDP growth (10-year average)]]+I23</f>
        <v>8.8569999999999996E-2</v>
      </c>
      <c r="L23" s="10">
        <f>Table1[[#This Row],[Ten-year T.Bond rate]]-K23</f>
        <v>-8.5699999999999943E-3</v>
      </c>
    </row>
    <row r="24" spans="1:16">
      <c r="A24" s="2">
        <v>1976</v>
      </c>
      <c r="B24" s="6">
        <v>6.8699999999999997E-2</v>
      </c>
      <c r="C24" s="6">
        <v>5.04E-2</v>
      </c>
      <c r="D24" s="6">
        <v>5.3999999999999999E-2</v>
      </c>
      <c r="E24" s="6">
        <f>Table1[[#This Row],[Inflation rate]]+Table1[[#This Row],[Real GDP growth]]</f>
        <v>0.10439999999999999</v>
      </c>
      <c r="F24" s="6">
        <f>Table1[[#This Row],[Ten-year T.Bond rate]]-E24</f>
        <v>-3.5699999999999996E-2</v>
      </c>
      <c r="G24" s="1">
        <f>Table1[[#This Row],[Ten-year T.Bond rate]]/Table1[[#This Row],[Intrinsic riskfree rate]]</f>
        <v>0.65804597701149425</v>
      </c>
      <c r="H24" s="7">
        <v>4.65E-2</v>
      </c>
      <c r="I24" s="10">
        <f t="shared" ref="I24:J24" si="21">AVERAGE(C15:C24)</f>
        <v>5.935E-2</v>
      </c>
      <c r="J24" s="10">
        <f t="shared" si="21"/>
        <v>2.9699999999999997E-2</v>
      </c>
      <c r="K24" s="10">
        <f>Table1[[#This Row],[Real GDP growth (10-year average)]]+I24</f>
        <v>8.904999999999999E-2</v>
      </c>
      <c r="L24" s="10">
        <f>Table1[[#This Row],[Ten-year T.Bond rate]]-K24</f>
        <v>-2.0349999999999993E-2</v>
      </c>
    </row>
    <row r="25" spans="1:16">
      <c r="A25" s="2">
        <v>1977</v>
      </c>
      <c r="B25" s="6">
        <v>7.6899999999999996E-2</v>
      </c>
      <c r="C25" s="6">
        <v>6.6799999999999998E-2</v>
      </c>
      <c r="D25" s="6">
        <v>4.5999999999999999E-2</v>
      </c>
      <c r="E25" s="6">
        <f>Table1[[#This Row],[Inflation rate]]+Table1[[#This Row],[Real GDP growth]]</f>
        <v>0.1128</v>
      </c>
      <c r="F25" s="6">
        <f>Table1[[#This Row],[Ten-year T.Bond rate]]-E25</f>
        <v>-3.5900000000000001E-2</v>
      </c>
      <c r="G25" s="1">
        <f>Table1[[#This Row],[Ten-year T.Bond rate]]/Table1[[#This Row],[Intrinsic riskfree rate]]</f>
        <v>0.68173758865248224</v>
      </c>
      <c r="H25" s="7">
        <v>6.5600000000000006E-2</v>
      </c>
      <c r="I25" s="10">
        <f t="shared" ref="I25:J25" si="22">AVERAGE(C16:C25)</f>
        <v>6.275E-2</v>
      </c>
      <c r="J25" s="10">
        <f t="shared" si="22"/>
        <v>3.1600000000000003E-2</v>
      </c>
      <c r="K25" s="10">
        <f>Table1[[#This Row],[Real GDP growth (10-year average)]]+I25</f>
        <v>9.4350000000000003E-2</v>
      </c>
      <c r="L25" s="10">
        <f>Table1[[#This Row],[Ten-year T.Bond rate]]-K25</f>
        <v>-1.7450000000000007E-2</v>
      </c>
    </row>
    <row r="26" spans="1:16">
      <c r="A26" s="2">
        <v>1978</v>
      </c>
      <c r="B26" s="6">
        <v>9.01E-2</v>
      </c>
      <c r="C26" s="6">
        <v>8.9899999999999994E-2</v>
      </c>
      <c r="D26" s="6">
        <v>5.6000000000000001E-2</v>
      </c>
      <c r="E26" s="6">
        <f>Table1[[#This Row],[Inflation rate]]+Table1[[#This Row],[Real GDP growth]]</f>
        <v>0.1459</v>
      </c>
      <c r="F26" s="6">
        <f>Table1[[#This Row],[Ten-year T.Bond rate]]-E26</f>
        <v>-5.5800000000000002E-2</v>
      </c>
      <c r="G26" s="1">
        <f>Table1[[#This Row],[Ten-year T.Bond rate]]/Table1[[#This Row],[Intrinsic riskfree rate]]</f>
        <v>0.61754626456477035</v>
      </c>
      <c r="H26" s="7">
        <v>0.1003</v>
      </c>
      <c r="I26" s="10">
        <f t="shared" ref="I26:J26" si="23">AVERAGE(C17:C26)</f>
        <v>6.7029999999999992E-2</v>
      </c>
      <c r="J26" s="10">
        <f t="shared" si="23"/>
        <v>3.2299999999999995E-2</v>
      </c>
      <c r="K26" s="10">
        <f>Table1[[#This Row],[Real GDP growth (10-year average)]]+I26</f>
        <v>9.9329999999999988E-2</v>
      </c>
      <c r="L26" s="10">
        <f>Table1[[#This Row],[Ten-year T.Bond rate]]-K26</f>
        <v>-9.2299999999999882E-3</v>
      </c>
    </row>
    <row r="27" spans="1:16">
      <c r="A27" s="2">
        <v>1979</v>
      </c>
      <c r="B27" s="6">
        <v>0.10390000000000001</v>
      </c>
      <c r="C27" s="6">
        <v>0.13250000000000001</v>
      </c>
      <c r="D27" s="6">
        <v>3.2000000000000001E-2</v>
      </c>
      <c r="E27" s="6">
        <f>Table1[[#This Row],[Inflation rate]]+Table1[[#This Row],[Real GDP growth]]</f>
        <v>0.16450000000000001</v>
      </c>
      <c r="F27" s="6">
        <f>Table1[[#This Row],[Ten-year T.Bond rate]]-E27</f>
        <v>-6.0600000000000001E-2</v>
      </c>
      <c r="G27" s="1">
        <f>Table1[[#This Row],[Ten-year T.Bond rate]]/Table1[[#This Row],[Intrinsic riskfree rate]]</f>
        <v>0.63161094224924008</v>
      </c>
      <c r="H27" s="7">
        <v>0.13780000000000001</v>
      </c>
      <c r="I27" s="10">
        <f t="shared" ref="I27:J27" si="24">AVERAGE(C18:C27)</f>
        <v>7.4380000000000002E-2</v>
      </c>
      <c r="J27" s="10">
        <f t="shared" si="24"/>
        <v>3.2399999999999998E-2</v>
      </c>
      <c r="K27" s="10">
        <f>Table1[[#This Row],[Real GDP growth (10-year average)]]+I27</f>
        <v>0.10678</v>
      </c>
      <c r="L27" s="10">
        <f>Table1[[#This Row],[Ten-year T.Bond rate]]-K27</f>
        <v>-2.8799999999999937E-3</v>
      </c>
    </row>
    <row r="28" spans="1:16">
      <c r="A28" s="2">
        <v>1980</v>
      </c>
      <c r="B28" s="6">
        <v>0.12839999999999999</v>
      </c>
      <c r="C28" s="6">
        <v>0.1235</v>
      </c>
      <c r="D28" s="6">
        <v>-2E-3</v>
      </c>
      <c r="E28" s="6">
        <f>Table1[[#This Row],[Inflation rate]]+Table1[[#This Row],[Real GDP growth]]</f>
        <v>0.1215</v>
      </c>
      <c r="F28" s="6">
        <f>Table1[[#This Row],[Ten-year T.Bond rate]]-E28</f>
        <v>6.8999999999999895E-3</v>
      </c>
      <c r="G28" s="1">
        <f>Table1[[#This Row],[Ten-year T.Bond rate]]/Table1[[#This Row],[Intrinsic riskfree rate]]</f>
        <v>1.05679012345679</v>
      </c>
      <c r="H28" s="7">
        <v>0.189</v>
      </c>
      <c r="I28" s="10">
        <f t="shared" ref="I28:J28" si="25">AVERAGE(C19:C28)</f>
        <v>8.1159999999999982E-2</v>
      </c>
      <c r="J28" s="10">
        <f t="shared" si="25"/>
        <v>3.1999999999999994E-2</v>
      </c>
      <c r="K28" s="10">
        <f>Table1[[#This Row],[Real GDP growth (10-year average)]]+I28</f>
        <v>0.11315999999999998</v>
      </c>
      <c r="L28" s="10">
        <f>Table1[[#This Row],[Ten-year T.Bond rate]]-K28</f>
        <v>1.5240000000000004E-2</v>
      </c>
    </row>
    <row r="29" spans="1:16">
      <c r="A29" s="2">
        <v>1981</v>
      </c>
      <c r="B29" s="6">
        <v>0.13719999999999999</v>
      </c>
      <c r="C29" s="6">
        <v>8.9099999999999999E-2</v>
      </c>
      <c r="D29" s="6">
        <v>2.5999999999999999E-2</v>
      </c>
      <c r="E29" s="6">
        <f>Table1[[#This Row],[Inflation rate]]+Table1[[#This Row],[Real GDP growth]]</f>
        <v>0.11509999999999999</v>
      </c>
      <c r="F29" s="6">
        <f>Table1[[#This Row],[Ten-year T.Bond rate]]-E29</f>
        <v>2.2099999999999995E-2</v>
      </c>
      <c r="G29" s="1">
        <f>Table1[[#This Row],[Ten-year T.Bond rate]]/Table1[[#This Row],[Intrinsic riskfree rate]]</f>
        <v>1.1920069504778452</v>
      </c>
      <c r="H29" s="7">
        <v>0.1237</v>
      </c>
      <c r="I29" s="10">
        <f t="shared" ref="I29:J29" si="26">AVERAGE(C20:C29)</f>
        <v>8.6799999999999988E-2</v>
      </c>
      <c r="J29" s="10">
        <f t="shared" si="26"/>
        <v>3.1300000000000008E-2</v>
      </c>
      <c r="K29" s="10">
        <f>Table1[[#This Row],[Real GDP growth (10-year average)]]+I29</f>
        <v>0.1181</v>
      </c>
      <c r="L29" s="10">
        <f>Table1[[#This Row],[Ten-year T.Bond rate]]-K29</f>
        <v>1.9099999999999992E-2</v>
      </c>
    </row>
    <row r="30" spans="1:16">
      <c r="A30" s="2">
        <v>1982</v>
      </c>
      <c r="B30" s="6">
        <v>0.10539999999999999</v>
      </c>
      <c r="C30" s="6">
        <v>3.8300000000000001E-2</v>
      </c>
      <c r="D30" s="6">
        <v>-1.9E-2</v>
      </c>
      <c r="E30" s="6">
        <f>Table1[[#This Row],[Inflation rate]]+Table1[[#This Row],[Real GDP growth]]</f>
        <v>1.9300000000000001E-2</v>
      </c>
      <c r="F30" s="6">
        <f>Table1[[#This Row],[Ten-year T.Bond rate]]-E30</f>
        <v>8.6099999999999996E-2</v>
      </c>
      <c r="G30" s="1">
        <f>Table1[[#This Row],[Ten-year T.Bond rate]]/Table1[[#This Row],[Intrinsic riskfree rate]]</f>
        <v>5.461139896373056</v>
      </c>
      <c r="H30" s="7">
        <v>8.9499999999999996E-2</v>
      </c>
      <c r="I30" s="10">
        <f t="shared" ref="I30:J30" si="27">AVERAGE(C21:C30)</f>
        <v>8.7219999999999992E-2</v>
      </c>
      <c r="J30" s="10">
        <f t="shared" si="27"/>
        <v>2.4200000000000003E-2</v>
      </c>
      <c r="K30" s="10">
        <f>Table1[[#This Row],[Real GDP growth (10-year average)]]+I30</f>
        <v>0.11141999999999999</v>
      </c>
      <c r="L30" s="10">
        <f>Table1[[#This Row],[Ten-year T.Bond rate]]-K30</f>
        <v>-6.0199999999999976E-3</v>
      </c>
    </row>
    <row r="31" spans="1:16">
      <c r="A31" s="2">
        <v>1983</v>
      </c>
      <c r="B31" s="6">
        <v>0.1183</v>
      </c>
      <c r="C31" s="6">
        <v>3.7900000000000003E-2</v>
      </c>
      <c r="D31" s="6">
        <v>4.5999999999999999E-2</v>
      </c>
      <c r="E31" s="6">
        <f>Table1[[#This Row],[Inflation rate]]+Table1[[#This Row],[Real GDP growth]]</f>
        <v>8.3900000000000002E-2</v>
      </c>
      <c r="F31" s="6">
        <f>Table1[[#This Row],[Ten-year T.Bond rate]]-E31</f>
        <v>3.44E-2</v>
      </c>
      <c r="G31" s="1">
        <f>Table1[[#This Row],[Ten-year T.Bond rate]]/Table1[[#This Row],[Intrinsic riskfree rate]]</f>
        <v>1.4100119189511322</v>
      </c>
      <c r="H31" s="7">
        <v>9.4700000000000006E-2</v>
      </c>
      <c r="I31" s="10">
        <f t="shared" ref="I31:J31" si="28">AVERAGE(C22:C31)</f>
        <v>8.2070000000000004E-2</v>
      </c>
      <c r="J31" s="10">
        <f t="shared" si="28"/>
        <v>2.3199999999999998E-2</v>
      </c>
      <c r="K31" s="10">
        <f>Table1[[#This Row],[Real GDP growth (10-year average)]]+I31</f>
        <v>0.10527</v>
      </c>
      <c r="L31" s="10">
        <f>Table1[[#This Row],[Ten-year T.Bond rate]]-K31</f>
        <v>1.303E-2</v>
      </c>
    </row>
    <row r="32" spans="1:16">
      <c r="A32" s="2">
        <v>1984</v>
      </c>
      <c r="B32" s="6">
        <v>0.115</v>
      </c>
      <c r="C32" s="6">
        <v>4.0399999999999998E-2</v>
      </c>
      <c r="D32" s="6">
        <v>7.2999999999999995E-2</v>
      </c>
      <c r="E32" s="6">
        <f>Table1[[#This Row],[Inflation rate]]+Table1[[#This Row],[Real GDP growth]]</f>
        <v>0.1134</v>
      </c>
      <c r="F32" s="6">
        <f>Table1[[#This Row],[Ten-year T.Bond rate]]-E32</f>
        <v>1.6000000000000042E-3</v>
      </c>
      <c r="G32" s="1">
        <f>Table1[[#This Row],[Ten-year T.Bond rate]]/Table1[[#This Row],[Intrinsic riskfree rate]]</f>
        <v>1.0141093474426808</v>
      </c>
      <c r="H32" s="7">
        <v>8.3799999999999999E-2</v>
      </c>
      <c r="I32" s="10">
        <f t="shared" ref="I32:J32" si="29">AVERAGE(C23:C32)</f>
        <v>7.4009999999999992E-2</v>
      </c>
      <c r="J32" s="10">
        <f t="shared" si="29"/>
        <v>3.1E-2</v>
      </c>
      <c r="K32" s="10">
        <f>Table1[[#This Row],[Real GDP growth (10-year average)]]+I32</f>
        <v>0.10500999999999999</v>
      </c>
      <c r="L32" s="10">
        <f>Table1[[#This Row],[Ten-year T.Bond rate]]-K32</f>
        <v>9.9900000000000128E-3</v>
      </c>
    </row>
    <row r="33" spans="1:12">
      <c r="A33" s="2">
        <v>1985</v>
      </c>
      <c r="B33" s="6">
        <v>9.2600000000000002E-2</v>
      </c>
      <c r="C33" s="6">
        <v>3.7900000000000003E-2</v>
      </c>
      <c r="D33" s="6">
        <v>4.2000000000000003E-2</v>
      </c>
      <c r="E33" s="6">
        <f>Table1[[#This Row],[Inflation rate]]+Table1[[#This Row],[Real GDP growth]]</f>
        <v>7.9899999999999999E-2</v>
      </c>
      <c r="F33" s="6">
        <f>Table1[[#This Row],[Ten-year T.Bond rate]]-E33</f>
        <v>1.2700000000000003E-2</v>
      </c>
      <c r="G33" s="1">
        <f>Table1[[#This Row],[Ten-year T.Bond rate]]/Table1[[#This Row],[Intrinsic riskfree rate]]</f>
        <v>1.1589486858573217</v>
      </c>
      <c r="H33" s="7">
        <v>8.2699999999999996E-2</v>
      </c>
      <c r="I33" s="10">
        <f t="shared" ref="I33:J33" si="30">AVERAGE(C24:C33)</f>
        <v>7.0670000000000011E-2</v>
      </c>
      <c r="J33" s="10">
        <f t="shared" si="30"/>
        <v>3.5400000000000001E-2</v>
      </c>
      <c r="K33" s="10">
        <f>Table1[[#This Row],[Real GDP growth (10-year average)]]+I33</f>
        <v>0.10607000000000001</v>
      </c>
      <c r="L33" s="10">
        <f>Table1[[#This Row],[Ten-year T.Bond rate]]-K33</f>
        <v>-1.347000000000001E-2</v>
      </c>
    </row>
    <row r="34" spans="1:12">
      <c r="A34" s="2">
        <v>1986</v>
      </c>
      <c r="B34" s="6">
        <v>7.1099999999999997E-2</v>
      </c>
      <c r="C34" s="6">
        <v>1.1900000000000001E-2</v>
      </c>
      <c r="D34" s="6">
        <v>3.5000000000000003E-2</v>
      </c>
      <c r="E34" s="6">
        <f>Table1[[#This Row],[Inflation rate]]+Table1[[#This Row],[Real GDP growth]]</f>
        <v>4.6900000000000004E-2</v>
      </c>
      <c r="F34" s="6">
        <f>Table1[[#This Row],[Ten-year T.Bond rate]]-E34</f>
        <v>2.4199999999999992E-2</v>
      </c>
      <c r="G34" s="1">
        <f>Table1[[#This Row],[Ten-year T.Bond rate]]/Table1[[#This Row],[Intrinsic riskfree rate]]</f>
        <v>1.5159914712153515</v>
      </c>
      <c r="H34" s="7">
        <v>6.9099999999999995E-2</v>
      </c>
      <c r="I34" s="10">
        <f t="shared" ref="I34:J34" si="31">AVERAGE(C25:C34)</f>
        <v>6.6820000000000018E-2</v>
      </c>
      <c r="J34" s="10">
        <f t="shared" si="31"/>
        <v>3.3499999999999995E-2</v>
      </c>
      <c r="K34" s="10">
        <f>Table1[[#This Row],[Real GDP growth (10-year average)]]+I34</f>
        <v>0.10032000000000002</v>
      </c>
      <c r="L34" s="10">
        <f>Table1[[#This Row],[Ten-year T.Bond rate]]-K34</f>
        <v>-2.9220000000000024E-2</v>
      </c>
    </row>
    <row r="35" spans="1:12">
      <c r="A35" s="2">
        <v>1987</v>
      </c>
      <c r="B35" s="6">
        <v>8.9899999999999994E-2</v>
      </c>
      <c r="C35" s="6">
        <v>4.3299999999999998E-2</v>
      </c>
      <c r="D35" s="6">
        <v>3.5000000000000003E-2</v>
      </c>
      <c r="E35" s="6">
        <f>Table1[[#This Row],[Inflation rate]]+Table1[[#This Row],[Real GDP growth]]</f>
        <v>7.8300000000000008E-2</v>
      </c>
      <c r="F35" s="6">
        <f>Table1[[#This Row],[Ten-year T.Bond rate]]-E35</f>
        <v>1.1599999999999985E-2</v>
      </c>
      <c r="G35" s="1">
        <f>Table1[[#This Row],[Ten-year T.Bond rate]]/Table1[[#This Row],[Intrinsic riskfree rate]]</f>
        <v>1.1481481481481479</v>
      </c>
      <c r="H35" s="7">
        <v>6.7699999999999996E-2</v>
      </c>
      <c r="I35" s="10">
        <f t="shared" ref="I35:J35" si="32">AVERAGE(C26:C35)</f>
        <v>6.447E-2</v>
      </c>
      <c r="J35" s="10">
        <f t="shared" si="32"/>
        <v>3.2399999999999998E-2</v>
      </c>
      <c r="K35" s="10">
        <f>Table1[[#This Row],[Real GDP growth (10-year average)]]+I35</f>
        <v>9.6869999999999998E-2</v>
      </c>
      <c r="L35" s="10">
        <f>Table1[[#This Row],[Ten-year T.Bond rate]]-K35</f>
        <v>-6.970000000000004E-3</v>
      </c>
    </row>
    <row r="36" spans="1:12">
      <c r="A36" s="2">
        <v>1988</v>
      </c>
      <c r="B36" s="6">
        <v>9.11E-2</v>
      </c>
      <c r="C36" s="6">
        <v>4.41E-2</v>
      </c>
      <c r="D36" s="6">
        <v>4.2000000000000003E-2</v>
      </c>
      <c r="E36" s="6">
        <f>Table1[[#This Row],[Inflation rate]]+Table1[[#This Row],[Real GDP growth]]</f>
        <v>8.610000000000001E-2</v>
      </c>
      <c r="F36" s="6">
        <f>Table1[[#This Row],[Ten-year T.Bond rate]]-E36</f>
        <v>4.9999999999999906E-3</v>
      </c>
      <c r="G36" s="1">
        <f>Table1[[#This Row],[Ten-year T.Bond rate]]/Table1[[#This Row],[Intrinsic riskfree rate]]</f>
        <v>1.0580720092915215</v>
      </c>
      <c r="H36" s="7">
        <v>8.7599999999999997E-2</v>
      </c>
      <c r="I36" s="10">
        <f t="shared" ref="I36:J36" si="33">AVERAGE(C27:C36)</f>
        <v>5.9889999999999999E-2</v>
      </c>
      <c r="J36" s="10">
        <f t="shared" si="33"/>
        <v>3.1E-2</v>
      </c>
      <c r="K36" s="10">
        <f>Table1[[#This Row],[Real GDP growth (10-year average)]]+I36</f>
        <v>9.0889999999999999E-2</v>
      </c>
      <c r="L36" s="10">
        <f>Table1[[#This Row],[Ten-year T.Bond rate]]-K36</f>
        <v>2.1000000000000185E-4</v>
      </c>
    </row>
    <row r="37" spans="1:12">
      <c r="A37" s="2">
        <v>1989</v>
      </c>
      <c r="B37" s="6">
        <v>7.8399999999999997E-2</v>
      </c>
      <c r="C37" s="6">
        <v>4.6399999999999997E-2</v>
      </c>
      <c r="D37" s="6">
        <v>3.6999999999999998E-2</v>
      </c>
      <c r="E37" s="6">
        <f>Table1[[#This Row],[Inflation rate]]+Table1[[#This Row],[Real GDP growth]]</f>
        <v>8.3400000000000002E-2</v>
      </c>
      <c r="F37" s="6">
        <f>Table1[[#This Row],[Ten-year T.Bond rate]]-E37</f>
        <v>-5.0000000000000044E-3</v>
      </c>
      <c r="G37" s="1">
        <f>Table1[[#This Row],[Ten-year T.Bond rate]]/Table1[[#This Row],[Intrinsic riskfree rate]]</f>
        <v>0.94004796163069537</v>
      </c>
      <c r="H37" s="7">
        <v>8.4500000000000006E-2</v>
      </c>
      <c r="I37" s="10">
        <f t="shared" ref="I37:J37" si="34">AVERAGE(C28:C37)</f>
        <v>5.1280000000000006E-2</v>
      </c>
      <c r="J37" s="10">
        <f t="shared" si="34"/>
        <v>3.15E-2</v>
      </c>
      <c r="K37" s="10">
        <f>Table1[[#This Row],[Real GDP growth (10-year average)]]+I37</f>
        <v>8.2780000000000006E-2</v>
      </c>
      <c r="L37" s="10">
        <f>Table1[[#This Row],[Ten-year T.Bond rate]]-K37</f>
        <v>-4.3800000000000089E-3</v>
      </c>
    </row>
    <row r="38" spans="1:12">
      <c r="A38" s="2">
        <v>1990</v>
      </c>
      <c r="B38" s="6">
        <v>8.0799999999999997E-2</v>
      </c>
      <c r="C38" s="6">
        <v>6.25E-2</v>
      </c>
      <c r="D38" s="6">
        <v>1.9E-2</v>
      </c>
      <c r="E38" s="6">
        <f>Table1[[#This Row],[Inflation rate]]+Table1[[#This Row],[Real GDP growth]]</f>
        <v>8.1500000000000003E-2</v>
      </c>
      <c r="F38" s="6">
        <f>Table1[[#This Row],[Ten-year T.Bond rate]]-E38</f>
        <v>-7.0000000000000617E-4</v>
      </c>
      <c r="G38" s="1">
        <f>Table1[[#This Row],[Ten-year T.Bond rate]]/Table1[[#This Row],[Intrinsic riskfree rate]]</f>
        <v>0.99141104294478521</v>
      </c>
      <c r="H38" s="7">
        <v>7.3099999999999998E-2</v>
      </c>
      <c r="I38" s="10">
        <f t="shared" ref="I38:J38" si="35">AVERAGE(C29:C38)</f>
        <v>4.5179999999999998E-2</v>
      </c>
      <c r="J38" s="10">
        <f t="shared" si="35"/>
        <v>3.3600000000000005E-2</v>
      </c>
      <c r="K38" s="10">
        <f>Table1[[#This Row],[Real GDP growth (10-year average)]]+I38</f>
        <v>7.8780000000000003E-2</v>
      </c>
      <c r="L38" s="10">
        <f>Table1[[#This Row],[Ten-year T.Bond rate]]-K38</f>
        <v>2.019999999999994E-3</v>
      </c>
    </row>
    <row r="39" spans="1:12">
      <c r="A39" s="2">
        <v>1991</v>
      </c>
      <c r="B39" s="6">
        <v>7.0900000000000005E-2</v>
      </c>
      <c r="C39" s="6">
        <v>2.98E-2</v>
      </c>
      <c r="D39" s="6">
        <v>-1E-3</v>
      </c>
      <c r="E39" s="6">
        <f>Table1[[#This Row],[Inflation rate]]+Table1[[#This Row],[Real GDP growth]]</f>
        <v>2.8799999999999999E-2</v>
      </c>
      <c r="F39" s="6">
        <f>Table1[[#This Row],[Ten-year T.Bond rate]]-E39</f>
        <v>4.2100000000000005E-2</v>
      </c>
      <c r="G39" s="1">
        <f>Table1[[#This Row],[Ten-year T.Bond rate]]/Table1[[#This Row],[Intrinsic riskfree rate]]</f>
        <v>2.4618055555555558</v>
      </c>
      <c r="H39" s="7">
        <v>4.4299999999999999E-2</v>
      </c>
      <c r="I39" s="10">
        <f t="shared" ref="I39:J39" si="36">AVERAGE(C30:C39)</f>
        <v>3.925E-2</v>
      </c>
      <c r="J39" s="10">
        <f t="shared" si="36"/>
        <v>3.09E-2</v>
      </c>
      <c r="K39" s="10">
        <f>Table1[[#This Row],[Real GDP growth (10-year average)]]+I39</f>
        <v>7.0150000000000004E-2</v>
      </c>
      <c r="L39" s="10">
        <f>Table1[[#This Row],[Ten-year T.Bond rate]]-K39</f>
        <v>7.5000000000000067E-4</v>
      </c>
    </row>
    <row r="40" spans="1:12">
      <c r="A40" s="2">
        <v>1992</v>
      </c>
      <c r="B40" s="6">
        <v>6.7699999999999996E-2</v>
      </c>
      <c r="C40" s="6">
        <v>2.9700000000000001E-2</v>
      </c>
      <c r="D40" s="6">
        <v>3.5999999999999997E-2</v>
      </c>
      <c r="E40" s="6">
        <f>Table1[[#This Row],[Inflation rate]]+Table1[[#This Row],[Real GDP growth]]</f>
        <v>6.5699999999999995E-2</v>
      </c>
      <c r="F40" s="6">
        <f>Table1[[#This Row],[Ten-year T.Bond rate]]-E40</f>
        <v>2.0000000000000018E-3</v>
      </c>
      <c r="G40" s="1">
        <f>Table1[[#This Row],[Ten-year T.Bond rate]]/Table1[[#This Row],[Intrinsic riskfree rate]]</f>
        <v>1.030441400304414</v>
      </c>
      <c r="H40" s="7">
        <v>2.92E-2</v>
      </c>
      <c r="I40" s="10">
        <f t="shared" ref="I40:J40" si="37">AVERAGE(C31:C40)</f>
        <v>3.8390000000000001E-2</v>
      </c>
      <c r="J40" s="10">
        <f t="shared" si="37"/>
        <v>3.6400000000000002E-2</v>
      </c>
      <c r="K40" s="10">
        <f>Table1[[#This Row],[Real GDP growth (10-year average)]]+I40</f>
        <v>7.4789999999999995E-2</v>
      </c>
      <c r="L40" s="10">
        <f>Table1[[#This Row],[Ten-year T.Bond rate]]-K40</f>
        <v>-7.0899999999999991E-3</v>
      </c>
    </row>
    <row r="41" spans="1:12">
      <c r="A41" s="2">
        <v>1993</v>
      </c>
      <c r="B41" s="6">
        <v>5.7700000000000001E-2</v>
      </c>
      <c r="C41" s="6">
        <v>2.81E-2</v>
      </c>
      <c r="D41" s="6">
        <v>2.7E-2</v>
      </c>
      <c r="E41" s="6">
        <f>Table1[[#This Row],[Inflation rate]]+Table1[[#This Row],[Real GDP growth]]</f>
        <v>5.5099999999999996E-2</v>
      </c>
      <c r="F41" s="6">
        <f>Table1[[#This Row],[Ten-year T.Bond rate]]-E41</f>
        <v>2.6000000000000051E-3</v>
      </c>
      <c r="G41" s="1">
        <f>Table1[[#This Row],[Ten-year T.Bond rate]]/Table1[[#This Row],[Intrinsic riskfree rate]]</f>
        <v>1.0471869328493648</v>
      </c>
      <c r="H41" s="7">
        <v>2.9600000000000001E-2</v>
      </c>
      <c r="I41" s="10">
        <f t="shared" ref="I41:J41" si="38">AVERAGE(C32:C41)</f>
        <v>3.7409999999999999E-2</v>
      </c>
      <c r="J41" s="10">
        <f t="shared" si="38"/>
        <v>3.4500000000000003E-2</v>
      </c>
      <c r="K41" s="10">
        <f>Table1[[#This Row],[Real GDP growth (10-year average)]]+I41</f>
        <v>7.1910000000000002E-2</v>
      </c>
      <c r="L41" s="10">
        <f>Table1[[#This Row],[Ten-year T.Bond rate]]-K41</f>
        <v>-1.421E-2</v>
      </c>
    </row>
    <row r="42" spans="1:12">
      <c r="A42" s="2">
        <v>1994</v>
      </c>
      <c r="B42" s="6">
        <v>7.8100000000000003E-2</v>
      </c>
      <c r="C42" s="6">
        <v>2.5999999999999999E-2</v>
      </c>
      <c r="D42" s="6">
        <v>0.04</v>
      </c>
      <c r="E42" s="6">
        <f>Table1[[#This Row],[Inflation rate]]+Table1[[#This Row],[Real GDP growth]]</f>
        <v>6.6000000000000003E-2</v>
      </c>
      <c r="F42" s="6">
        <f>Table1[[#This Row],[Ten-year T.Bond rate]]-E42</f>
        <v>1.21E-2</v>
      </c>
      <c r="G42" s="1">
        <f>Table1[[#This Row],[Ten-year T.Bond rate]]/Table1[[#This Row],[Intrinsic riskfree rate]]</f>
        <v>1.1833333333333333</v>
      </c>
      <c r="H42" s="7">
        <v>5.45E-2</v>
      </c>
      <c r="I42" s="10">
        <f t="shared" ref="I42:J42" si="39">AVERAGE(C33:C42)</f>
        <v>3.5970000000000002E-2</v>
      </c>
      <c r="J42" s="10">
        <f t="shared" si="39"/>
        <v>3.1199999999999999E-2</v>
      </c>
      <c r="K42" s="10">
        <f>Table1[[#This Row],[Real GDP growth (10-year average)]]+I42</f>
        <v>6.7170000000000007E-2</v>
      </c>
      <c r="L42" s="10">
        <f>Table1[[#This Row],[Ten-year T.Bond rate]]-K42</f>
        <v>1.0929999999999995E-2</v>
      </c>
    </row>
    <row r="43" spans="1:12">
      <c r="A43" s="2">
        <v>1995</v>
      </c>
      <c r="B43" s="6">
        <v>5.7099999999999998E-2</v>
      </c>
      <c r="C43" s="6">
        <v>2.53E-2</v>
      </c>
      <c r="D43" s="6">
        <v>2.7E-2</v>
      </c>
      <c r="E43" s="6">
        <f>Table1[[#This Row],[Inflation rate]]+Table1[[#This Row],[Real GDP growth]]</f>
        <v>5.2299999999999999E-2</v>
      </c>
      <c r="F43" s="6">
        <f>Table1[[#This Row],[Ten-year T.Bond rate]]-E43</f>
        <v>4.7999999999999987E-3</v>
      </c>
      <c r="G43" s="1">
        <f>Table1[[#This Row],[Ten-year T.Bond rate]]/Table1[[#This Row],[Intrinsic riskfree rate]]</f>
        <v>1.0917782026768643</v>
      </c>
      <c r="H43" s="7">
        <v>5.6000000000000001E-2</v>
      </c>
      <c r="I43" s="10">
        <f t="shared" ref="I43:J43" si="40">AVERAGE(C34:C43)</f>
        <v>3.4710000000000005E-2</v>
      </c>
      <c r="J43" s="10">
        <f t="shared" si="40"/>
        <v>2.9700000000000004E-2</v>
      </c>
      <c r="K43" s="10">
        <f>Table1[[#This Row],[Real GDP growth (10-year average)]]+I43</f>
        <v>6.4410000000000009E-2</v>
      </c>
      <c r="L43" s="10">
        <f>Table1[[#This Row],[Ten-year T.Bond rate]]-K43</f>
        <v>-7.3100000000000109E-3</v>
      </c>
    </row>
    <row r="44" spans="1:12">
      <c r="A44" s="2">
        <v>1996</v>
      </c>
      <c r="B44" s="6">
        <v>6.3E-2</v>
      </c>
      <c r="C44" s="6">
        <v>3.3799999999999997E-2</v>
      </c>
      <c r="D44" s="6">
        <v>3.7999999999999999E-2</v>
      </c>
      <c r="E44" s="6">
        <f>Table1[[#This Row],[Inflation rate]]+Table1[[#This Row],[Real GDP growth]]</f>
        <v>7.1800000000000003E-2</v>
      </c>
      <c r="F44" s="6">
        <f>Table1[[#This Row],[Ten-year T.Bond rate]]-E44</f>
        <v>-8.8000000000000023E-3</v>
      </c>
      <c r="G44" s="1">
        <f>Table1[[#This Row],[Ten-year T.Bond rate]]/Table1[[#This Row],[Intrinsic riskfree rate]]</f>
        <v>0.87743732590529244</v>
      </c>
      <c r="H44" s="7">
        <v>5.2900000000000003E-2</v>
      </c>
      <c r="I44" s="10">
        <f t="shared" ref="I44:J44" si="41">AVERAGE(C35:C44)</f>
        <v>3.6900000000000002E-2</v>
      </c>
      <c r="J44" s="10">
        <f t="shared" si="41"/>
        <v>0.03</v>
      </c>
      <c r="K44" s="10">
        <f>Table1[[#This Row],[Real GDP growth (10-year average)]]+I44</f>
        <v>6.6900000000000001E-2</v>
      </c>
      <c r="L44" s="10">
        <f>Table1[[#This Row],[Ten-year T.Bond rate]]-K44</f>
        <v>-3.9000000000000007E-3</v>
      </c>
    </row>
    <row r="45" spans="1:12">
      <c r="A45" s="2">
        <v>1997</v>
      </c>
      <c r="B45" s="6">
        <v>5.8099999999999999E-2</v>
      </c>
      <c r="C45" s="6">
        <v>1.7000000000000001E-2</v>
      </c>
      <c r="D45" s="6">
        <v>4.4999999999999998E-2</v>
      </c>
      <c r="E45" s="6">
        <f>Table1[[#This Row],[Inflation rate]]+Table1[[#This Row],[Real GDP growth]]</f>
        <v>6.2E-2</v>
      </c>
      <c r="F45" s="6">
        <f>Table1[[#This Row],[Ten-year T.Bond rate]]-E45</f>
        <v>-3.9000000000000007E-3</v>
      </c>
      <c r="G45" s="1">
        <f>Table1[[#This Row],[Ten-year T.Bond rate]]/Table1[[#This Row],[Intrinsic riskfree rate]]</f>
        <v>0.93709677419354842</v>
      </c>
      <c r="H45" s="7">
        <v>5.5E-2</v>
      </c>
      <c r="I45" s="10">
        <f t="shared" ref="I45:J45" si="42">AVERAGE(C36:C45)</f>
        <v>3.4270000000000002E-2</v>
      </c>
      <c r="J45" s="10">
        <f t="shared" si="42"/>
        <v>3.1E-2</v>
      </c>
      <c r="K45" s="10">
        <f>Table1[[#This Row],[Real GDP growth (10-year average)]]+I45</f>
        <v>6.5269999999999995E-2</v>
      </c>
      <c r="L45" s="10">
        <f>Table1[[#This Row],[Ten-year T.Bond rate]]-K45</f>
        <v>-7.1699999999999958E-3</v>
      </c>
    </row>
    <row r="46" spans="1:12">
      <c r="A46" s="2">
        <v>1998</v>
      </c>
      <c r="B46" s="6">
        <v>4.65E-2</v>
      </c>
      <c r="C46" s="6">
        <v>1.61E-2</v>
      </c>
      <c r="D46" s="6">
        <v>4.4999999999999998E-2</v>
      </c>
      <c r="E46" s="6">
        <f>Table1[[#This Row],[Inflation rate]]+Table1[[#This Row],[Real GDP growth]]</f>
        <v>6.1100000000000002E-2</v>
      </c>
      <c r="F46" s="6">
        <f>Table1[[#This Row],[Ten-year T.Bond rate]]-E46</f>
        <v>-1.4600000000000002E-2</v>
      </c>
      <c r="G46" s="1">
        <f>Table1[[#This Row],[Ten-year T.Bond rate]]/Table1[[#This Row],[Intrinsic riskfree rate]]</f>
        <v>0.76104746317512273</v>
      </c>
      <c r="H46" s="7">
        <v>4.6800000000000001E-2</v>
      </c>
      <c r="I46" s="10">
        <f t="shared" ref="I46:J46" si="43">AVERAGE(C37:C46)</f>
        <v>3.1469999999999998E-2</v>
      </c>
      <c r="J46" s="10">
        <f t="shared" si="43"/>
        <v>3.1300000000000001E-2</v>
      </c>
      <c r="K46" s="10">
        <f>Table1[[#This Row],[Real GDP growth (10-year average)]]+I46</f>
        <v>6.2769999999999992E-2</v>
      </c>
      <c r="L46" s="10">
        <f>Table1[[#This Row],[Ten-year T.Bond rate]]-K46</f>
        <v>-1.6269999999999993E-2</v>
      </c>
    </row>
    <row r="47" spans="1:12">
      <c r="A47" s="2">
        <v>1999</v>
      </c>
      <c r="B47" s="6">
        <v>6.2799999999999995E-2</v>
      </c>
      <c r="C47" s="6">
        <v>2.6800000000000001E-2</v>
      </c>
      <c r="D47" s="6">
        <v>4.7E-2</v>
      </c>
      <c r="E47" s="6">
        <f>Table1[[#This Row],[Inflation rate]]+Table1[[#This Row],[Real GDP growth]]</f>
        <v>7.3800000000000004E-2</v>
      </c>
      <c r="F47" s="6">
        <f>Table1[[#This Row],[Ten-year T.Bond rate]]-E47</f>
        <v>-1.100000000000001E-2</v>
      </c>
      <c r="G47" s="1">
        <f>Table1[[#This Row],[Ten-year T.Bond rate]]/Table1[[#This Row],[Intrinsic riskfree rate]]</f>
        <v>0.85094850948509471</v>
      </c>
      <c r="H47" s="7">
        <v>5.2999999999999999E-2</v>
      </c>
      <c r="I47" s="10">
        <f t="shared" ref="I47:J47" si="44">AVERAGE(C38:C47)</f>
        <v>2.9509999999999998E-2</v>
      </c>
      <c r="J47" s="10">
        <f t="shared" si="44"/>
        <v>3.2299999999999995E-2</v>
      </c>
      <c r="K47" s="10">
        <f>Table1[[#This Row],[Real GDP growth (10-year average)]]+I47</f>
        <v>6.180999999999999E-2</v>
      </c>
      <c r="L47" s="10">
        <f>Table1[[#This Row],[Ten-year T.Bond rate]]-K47</f>
        <v>9.9000000000000477E-4</v>
      </c>
    </row>
    <row r="48" spans="1:12">
      <c r="A48" s="2">
        <v>2000</v>
      </c>
      <c r="B48" s="6">
        <v>5.2400000000000002E-2</v>
      </c>
      <c r="C48" s="6">
        <v>3.44E-2</v>
      </c>
      <c r="D48" s="6">
        <v>4.1000000000000002E-2</v>
      </c>
      <c r="E48" s="6">
        <f>Table1[[#This Row],[Inflation rate]]+Table1[[#This Row],[Real GDP growth]]</f>
        <v>7.5399999999999995E-2</v>
      </c>
      <c r="F48" s="6">
        <f>Table1[[#This Row],[Ten-year T.Bond rate]]-E48</f>
        <v>-2.2999999999999993E-2</v>
      </c>
      <c r="G48" s="1">
        <f>Table1[[#This Row],[Ten-year T.Bond rate]]/Table1[[#This Row],[Intrinsic riskfree rate]]</f>
        <v>0.69496021220159154</v>
      </c>
      <c r="H48" s="7">
        <v>6.4000000000000001E-2</v>
      </c>
      <c r="I48" s="10">
        <f t="shared" ref="I48:J48" si="45">AVERAGE(C39:C48)</f>
        <v>2.6699999999999995E-2</v>
      </c>
      <c r="J48" s="10">
        <f t="shared" si="45"/>
        <v>3.4499999999999996E-2</v>
      </c>
      <c r="K48" s="10">
        <f>Table1[[#This Row],[Real GDP growth (10-year average)]]+I48</f>
        <v>6.1199999999999991E-2</v>
      </c>
      <c r="L48" s="10">
        <f>Table1[[#This Row],[Ten-year T.Bond rate]]-K48</f>
        <v>-8.7999999999999884E-3</v>
      </c>
    </row>
    <row r="49" spans="1:12">
      <c r="A49" s="2">
        <v>2001</v>
      </c>
      <c r="B49" s="6">
        <v>5.0900000000000001E-2</v>
      </c>
      <c r="C49" s="6">
        <v>1.6E-2</v>
      </c>
      <c r="D49" s="6">
        <v>0.01</v>
      </c>
      <c r="E49" s="6">
        <f>Table1[[#This Row],[Inflation rate]]+Table1[[#This Row],[Real GDP growth]]</f>
        <v>2.6000000000000002E-2</v>
      </c>
      <c r="F49" s="6">
        <f>Table1[[#This Row],[Ten-year T.Bond rate]]-E49</f>
        <v>2.4899999999999999E-2</v>
      </c>
      <c r="G49" s="1">
        <f>Table1[[#This Row],[Ten-year T.Bond rate]]/Table1[[#This Row],[Intrinsic riskfree rate]]</f>
        <v>1.9576923076923076</v>
      </c>
      <c r="H49" s="7">
        <v>1.8200000000000001E-2</v>
      </c>
      <c r="I49" s="10">
        <f t="shared" ref="I49:J49" si="46">AVERAGE(C40:C49)</f>
        <v>2.5319999999999999E-2</v>
      </c>
      <c r="J49" s="10">
        <f t="shared" si="46"/>
        <v>3.56E-2</v>
      </c>
      <c r="K49" s="10">
        <f>Table1[[#This Row],[Real GDP growth (10-year average)]]+I49</f>
        <v>6.0920000000000002E-2</v>
      </c>
      <c r="L49" s="10">
        <f>Table1[[#This Row],[Ten-year T.Bond rate]]-K49</f>
        <v>-1.0020000000000001E-2</v>
      </c>
    </row>
    <row r="50" spans="1:12">
      <c r="A50" s="2">
        <v>2002</v>
      </c>
      <c r="B50" s="6">
        <v>4.0300000000000002E-2</v>
      </c>
      <c r="C50" s="6">
        <v>2.4799999999999999E-2</v>
      </c>
      <c r="D50" s="6">
        <v>1.7999999999999999E-2</v>
      </c>
      <c r="E50" s="6">
        <f>Table1[[#This Row],[Inflation rate]]+Table1[[#This Row],[Real GDP growth]]</f>
        <v>4.2799999999999998E-2</v>
      </c>
      <c r="F50" s="6">
        <f>Table1[[#This Row],[Ten-year T.Bond rate]]-E50</f>
        <v>-2.4999999999999953E-3</v>
      </c>
      <c r="G50" s="1">
        <f>Table1[[#This Row],[Ten-year T.Bond rate]]/Table1[[#This Row],[Intrinsic riskfree rate]]</f>
        <v>0.94158878504672905</v>
      </c>
      <c r="H50" s="7">
        <v>1.24E-2</v>
      </c>
      <c r="I50" s="10">
        <f t="shared" ref="I50:J50" si="47">AVERAGE(C41:C50)</f>
        <v>2.4829999999999998E-2</v>
      </c>
      <c r="J50" s="10">
        <f t="shared" si="47"/>
        <v>3.3799999999999997E-2</v>
      </c>
      <c r="K50" s="10">
        <f>Table1[[#This Row],[Real GDP growth (10-year average)]]+I50</f>
        <v>5.8629999999999995E-2</v>
      </c>
      <c r="L50" s="10">
        <f>Table1[[#This Row],[Ten-year T.Bond rate]]-K50</f>
        <v>-1.8329999999999992E-2</v>
      </c>
    </row>
    <row r="51" spans="1:12">
      <c r="A51" s="2">
        <v>2003</v>
      </c>
      <c r="B51" s="6">
        <v>4.2700000000000002E-2</v>
      </c>
      <c r="C51" s="6">
        <v>2.0400000000000001E-2</v>
      </c>
      <c r="D51" s="6">
        <v>2.8000000000000001E-2</v>
      </c>
      <c r="E51" s="6">
        <f>Table1[[#This Row],[Inflation rate]]+Table1[[#This Row],[Real GDP growth]]</f>
        <v>4.8399999999999999E-2</v>
      </c>
      <c r="F51" s="6">
        <f>Table1[[#This Row],[Ten-year T.Bond rate]]-E51</f>
        <v>-5.6999999999999967E-3</v>
      </c>
      <c r="G51" s="1">
        <f>Table1[[#This Row],[Ten-year T.Bond rate]]/Table1[[#This Row],[Intrinsic riskfree rate]]</f>
        <v>0.8822314049586778</v>
      </c>
      <c r="H51" s="7">
        <v>9.7999999999999997E-3</v>
      </c>
      <c r="I51" s="10">
        <f t="shared" ref="I51:J51" si="48">AVERAGE(C42:C51)</f>
        <v>2.4060000000000002E-2</v>
      </c>
      <c r="J51" s="10">
        <f t="shared" si="48"/>
        <v>3.39E-2</v>
      </c>
      <c r="K51" s="10">
        <f>Table1[[#This Row],[Real GDP growth (10-year average)]]+I51</f>
        <v>5.7959999999999998E-2</v>
      </c>
      <c r="L51" s="10">
        <f>Table1[[#This Row],[Ten-year T.Bond rate]]-K51</f>
        <v>-1.5259999999999996E-2</v>
      </c>
    </row>
    <row r="52" spans="1:12">
      <c r="A52" s="2">
        <v>2004</v>
      </c>
      <c r="B52" s="6">
        <v>4.2299999999999997E-2</v>
      </c>
      <c r="C52" s="6">
        <v>3.3399999999999999E-2</v>
      </c>
      <c r="D52" s="6">
        <v>3.7999999999999999E-2</v>
      </c>
      <c r="E52" s="6">
        <f>Table1[[#This Row],[Inflation rate]]+Table1[[#This Row],[Real GDP growth]]</f>
        <v>7.1399999999999991E-2</v>
      </c>
      <c r="F52" s="6">
        <f>Table1[[#This Row],[Ten-year T.Bond rate]]-E52</f>
        <v>-2.9099999999999994E-2</v>
      </c>
      <c r="G52" s="1">
        <f>Table1[[#This Row],[Ten-year T.Bond rate]]/Table1[[#This Row],[Intrinsic riskfree rate]]</f>
        <v>0.59243697478991597</v>
      </c>
      <c r="H52" s="7">
        <v>2.1600000000000001E-2</v>
      </c>
      <c r="I52" s="10">
        <f t="shared" ref="I52:J52" si="49">AVERAGE(C43:C52)</f>
        <v>2.4799999999999999E-2</v>
      </c>
      <c r="J52" s="10">
        <f t="shared" si="49"/>
        <v>3.3700000000000001E-2</v>
      </c>
      <c r="K52" s="10">
        <f>Table1[[#This Row],[Real GDP growth (10-year average)]]+I52</f>
        <v>5.8499999999999996E-2</v>
      </c>
      <c r="L52" s="10">
        <f>Table1[[#This Row],[Ten-year T.Bond rate]]-K52</f>
        <v>-1.6199999999999999E-2</v>
      </c>
    </row>
    <row r="53" spans="1:12">
      <c r="A53" s="2">
        <v>2005</v>
      </c>
      <c r="B53" s="6">
        <v>4.4699999999999997E-2</v>
      </c>
      <c r="C53" s="6">
        <v>3.3399999999999999E-2</v>
      </c>
      <c r="D53" s="6">
        <v>3.3000000000000002E-2</v>
      </c>
      <c r="E53" s="6">
        <f>Table1[[#This Row],[Inflation rate]]+Table1[[#This Row],[Real GDP growth]]</f>
        <v>6.6400000000000001E-2</v>
      </c>
      <c r="F53" s="6">
        <f>Table1[[#This Row],[Ten-year T.Bond rate]]-E53</f>
        <v>-2.1700000000000004E-2</v>
      </c>
      <c r="G53" s="1">
        <f>Table1[[#This Row],[Ten-year T.Bond rate]]/Table1[[#This Row],[Intrinsic riskfree rate]]</f>
        <v>0.67319277108433728</v>
      </c>
      <c r="H53" s="7">
        <v>4.1599999999999998E-2</v>
      </c>
      <c r="I53" s="10">
        <f t="shared" ref="I53:J53" si="50">AVERAGE(C44:C53)</f>
        <v>2.5610000000000001E-2</v>
      </c>
      <c r="J53" s="10">
        <f t="shared" si="50"/>
        <v>3.4299999999999997E-2</v>
      </c>
      <c r="K53" s="10">
        <f>Table1[[#This Row],[Real GDP growth (10-year average)]]+I53</f>
        <v>5.9909999999999998E-2</v>
      </c>
      <c r="L53" s="10">
        <f>Table1[[#This Row],[Ten-year T.Bond rate]]-K53</f>
        <v>-1.5210000000000001E-2</v>
      </c>
    </row>
    <row r="54" spans="1:12">
      <c r="A54" s="2">
        <v>2006</v>
      </c>
      <c r="B54" s="6">
        <v>4.5600000000000002E-2</v>
      </c>
      <c r="C54" s="6">
        <v>2.52E-2</v>
      </c>
      <c r="D54" s="6">
        <v>2.7E-2</v>
      </c>
      <c r="E54" s="6">
        <f>Table1[[#This Row],[Inflation rate]]+Table1[[#This Row],[Real GDP growth]]</f>
        <v>5.2199999999999996E-2</v>
      </c>
      <c r="F54" s="6">
        <f>Table1[[#This Row],[Ten-year T.Bond rate]]-E54</f>
        <v>-6.5999999999999948E-3</v>
      </c>
      <c r="G54" s="1">
        <f>Table1[[#This Row],[Ten-year T.Bond rate]]/Table1[[#This Row],[Intrinsic riskfree rate]]</f>
        <v>0.87356321839080464</v>
      </c>
      <c r="H54" s="7">
        <v>5.2400000000000002E-2</v>
      </c>
      <c r="I54" s="10">
        <f t="shared" ref="I54:J54" si="51">AVERAGE(C45:C54)</f>
        <v>2.4750000000000001E-2</v>
      </c>
      <c r="J54" s="10">
        <f t="shared" si="51"/>
        <v>3.3200000000000007E-2</v>
      </c>
      <c r="K54" s="10">
        <f>Table1[[#This Row],[Real GDP growth (10-year average)]]+I54</f>
        <v>5.7950000000000008E-2</v>
      </c>
      <c r="L54" s="10">
        <f>Table1[[#This Row],[Ten-year T.Bond rate]]-K54</f>
        <v>-1.2350000000000007E-2</v>
      </c>
    </row>
    <row r="55" spans="1:12">
      <c r="A55" s="2">
        <v>2007</v>
      </c>
      <c r="B55" s="6">
        <v>4.1000000000000002E-2</v>
      </c>
      <c r="C55" s="6">
        <v>4.1099999999999998E-2</v>
      </c>
      <c r="D55" s="6">
        <v>1.7999999999999999E-2</v>
      </c>
      <c r="E55" s="6">
        <f>Table1[[#This Row],[Inflation rate]]+Table1[[#This Row],[Real GDP growth]]</f>
        <v>5.91E-2</v>
      </c>
      <c r="F55" s="6">
        <f>Table1[[#This Row],[Ten-year T.Bond rate]]-E55</f>
        <v>-1.8099999999999998E-2</v>
      </c>
      <c r="G55" s="1">
        <f>Table1[[#This Row],[Ten-year T.Bond rate]]/Table1[[#This Row],[Intrinsic riskfree rate]]</f>
        <v>0.69373942470389172</v>
      </c>
      <c r="H55" s="7">
        <v>4.24E-2</v>
      </c>
      <c r="I55" s="10">
        <f t="shared" ref="I55:J55" si="52">AVERAGE(C46:C55)</f>
        <v>2.7159999999999997E-2</v>
      </c>
      <c r="J55" s="10">
        <f t="shared" si="52"/>
        <v>3.0500000000000006E-2</v>
      </c>
      <c r="K55" s="10">
        <f>Table1[[#This Row],[Real GDP growth (10-year average)]]+I55</f>
        <v>5.7660000000000003E-2</v>
      </c>
      <c r="L55" s="10">
        <f>Table1[[#This Row],[Ten-year T.Bond rate]]-K55</f>
        <v>-1.6660000000000001E-2</v>
      </c>
    </row>
    <row r="56" spans="1:12">
      <c r="A56" s="2">
        <v>2008</v>
      </c>
      <c r="B56" s="6">
        <v>2.4199999999999999E-2</v>
      </c>
      <c r="C56" s="6">
        <v>-2.0000000000000001E-4</v>
      </c>
      <c r="D56" s="6">
        <v>-3.0000000000000001E-3</v>
      </c>
      <c r="E56" s="6">
        <f>Table1[[#This Row],[Inflation rate]]+Table1[[#This Row],[Real GDP growth]]</f>
        <v>-3.2000000000000002E-3</v>
      </c>
      <c r="F56" s="6">
        <f>Table1[[#This Row],[Ten-year T.Bond rate]]-E56</f>
        <v>2.7400000000000001E-2</v>
      </c>
      <c r="G56" s="1">
        <f>Table1[[#This Row],[Ten-year T.Bond rate]]/Table1[[#This Row],[Intrinsic riskfree rate]]</f>
        <v>-7.5624999999999991</v>
      </c>
      <c r="H56" s="7">
        <v>1.6000000000000001E-3</v>
      </c>
      <c r="I56" s="10">
        <f t="shared" ref="I56:J56" si="53">AVERAGE(C47:C56)</f>
        <v>2.5529999999999997E-2</v>
      </c>
      <c r="J56" s="10">
        <f t="shared" si="53"/>
        <v>2.5700000000000001E-2</v>
      </c>
      <c r="K56" s="10">
        <f>Table1[[#This Row],[Real GDP growth (10-year average)]]+I56</f>
        <v>5.1229999999999998E-2</v>
      </c>
      <c r="L56" s="10">
        <f>Table1[[#This Row],[Ten-year T.Bond rate]]-K56</f>
        <v>-2.7029999999999998E-2</v>
      </c>
    </row>
    <row r="57" spans="1:12">
      <c r="A57" s="2">
        <v>2009</v>
      </c>
      <c r="B57" s="6">
        <v>3.5900000000000001E-2</v>
      </c>
      <c r="C57" s="6">
        <v>2.81E-2</v>
      </c>
      <c r="D57" s="6">
        <v>-2.8000000000000001E-2</v>
      </c>
      <c r="E57" s="6">
        <f>Table1[[#This Row],[Inflation rate]]+Table1[[#This Row],[Real GDP growth]]</f>
        <v>9.9999999999999395E-5</v>
      </c>
      <c r="F57" s="6">
        <f>Table1[[#This Row],[Ten-year T.Bond rate]]-E57</f>
        <v>3.5799999999999998E-2</v>
      </c>
      <c r="G57" s="1">
        <f>Table1[[#This Row],[Ten-year T.Bond rate]]/Table1[[#This Row],[Intrinsic riskfree rate]]</f>
        <v>359.00000000000216</v>
      </c>
      <c r="H57" s="7">
        <v>1.1999999999999999E-3</v>
      </c>
      <c r="I57" s="10">
        <f t="shared" ref="I57:J57" si="54">AVERAGE(C48:C57)</f>
        <v>2.5659999999999999E-2</v>
      </c>
      <c r="J57" s="10">
        <f t="shared" si="54"/>
        <v>1.8200000000000001E-2</v>
      </c>
      <c r="K57" s="10">
        <f>Table1[[#This Row],[Real GDP growth (10-year average)]]+I57</f>
        <v>4.3859999999999996E-2</v>
      </c>
      <c r="L57" s="10">
        <f>Table1[[#This Row],[Ten-year T.Bond rate]]-K57</f>
        <v>-7.9599999999999949E-3</v>
      </c>
    </row>
    <row r="58" spans="1:12">
      <c r="A58" s="2">
        <v>2010</v>
      </c>
      <c r="B58" s="6">
        <v>3.2899999999999999E-2</v>
      </c>
      <c r="C58" s="6">
        <v>1.44E-2</v>
      </c>
      <c r="D58" s="6">
        <v>2.5000000000000001E-2</v>
      </c>
      <c r="E58" s="6">
        <f>Table1[[#This Row],[Inflation rate]]+Table1[[#This Row],[Real GDP growth]]</f>
        <v>3.9400000000000004E-2</v>
      </c>
      <c r="F58" s="6">
        <f>Table1[[#This Row],[Ten-year T.Bond rate]]-E58</f>
        <v>-6.5000000000000058E-3</v>
      </c>
      <c r="G58" s="1">
        <f>Table1[[#This Row],[Ten-year T.Bond rate]]/Table1[[#This Row],[Intrinsic riskfree rate]]</f>
        <v>0.83502538071065979</v>
      </c>
      <c r="H58" s="7">
        <v>1.8E-3</v>
      </c>
      <c r="I58" s="10">
        <f t="shared" ref="I58:J58" si="55">AVERAGE(C49:C58)</f>
        <v>2.366E-2</v>
      </c>
      <c r="J58" s="10">
        <f t="shared" si="55"/>
        <v>1.6599999999999997E-2</v>
      </c>
      <c r="K58" s="10">
        <f>Table1[[#This Row],[Real GDP growth (10-year average)]]+I58</f>
        <v>4.0259999999999997E-2</v>
      </c>
      <c r="L58" s="10">
        <f>Table1[[#This Row],[Ten-year T.Bond rate]]-K58</f>
        <v>-7.3599999999999985E-3</v>
      </c>
    </row>
    <row r="59" spans="1:12">
      <c r="A59" s="2">
        <v>2011</v>
      </c>
      <c r="B59" s="6">
        <v>1.9800000000000002E-2</v>
      </c>
      <c r="C59" s="6">
        <v>3.0599999999999999E-2</v>
      </c>
      <c r="D59" s="6">
        <v>1.6E-2</v>
      </c>
      <c r="E59" s="6">
        <f>Table1[[#This Row],[Inflation rate]]+Table1[[#This Row],[Real GDP growth]]</f>
        <v>4.6600000000000003E-2</v>
      </c>
      <c r="F59" s="6">
        <f>Table1[[#This Row],[Ten-year T.Bond rate]]-E59</f>
        <v>-2.6800000000000001E-2</v>
      </c>
      <c r="G59" s="1">
        <f>Table1[[#This Row],[Ten-year T.Bond rate]]/Table1[[#This Row],[Intrinsic riskfree rate]]</f>
        <v>0.42489270386266098</v>
      </c>
      <c r="H59" s="7">
        <v>6.9999999999999999E-4</v>
      </c>
      <c r="I59" s="10">
        <f t="shared" ref="I59:J59" si="56">AVERAGE(C50:C59)</f>
        <v>2.5119999999999996E-2</v>
      </c>
      <c r="J59" s="10">
        <f t="shared" si="56"/>
        <v>1.72E-2</v>
      </c>
      <c r="K59" s="10">
        <f>Table1[[#This Row],[Real GDP growth (10-year average)]]+I59</f>
        <v>4.2319999999999997E-2</v>
      </c>
      <c r="L59" s="10">
        <f>Table1[[#This Row],[Ten-year T.Bond rate]]-K59</f>
        <v>-2.2519999999999995E-2</v>
      </c>
    </row>
    <row r="60" spans="1:12">
      <c r="A60" s="2">
        <v>2012</v>
      </c>
      <c r="B60" s="6">
        <v>1.72E-2</v>
      </c>
      <c r="C60" s="6">
        <v>1.7600000000000001E-2</v>
      </c>
      <c r="D60" s="6">
        <v>2.3E-2</v>
      </c>
      <c r="E60" s="6">
        <f>Table1[[#This Row],[Inflation rate]]+Table1[[#This Row],[Real GDP growth]]</f>
        <v>4.0599999999999997E-2</v>
      </c>
      <c r="F60" s="6">
        <f>Table1[[#This Row],[Ten-year T.Bond rate]]-E60</f>
        <v>-2.3399999999999997E-2</v>
      </c>
      <c r="G60" s="1">
        <f>Table1[[#This Row],[Ten-year T.Bond rate]]/Table1[[#This Row],[Intrinsic riskfree rate]]</f>
        <v>0.42364532019704437</v>
      </c>
      <c r="H60" s="7">
        <v>1.6000000000000001E-3</v>
      </c>
      <c r="I60" s="10">
        <f t="shared" ref="I60:J60" si="57">AVERAGE(C51:C60)</f>
        <v>2.4399999999999998E-2</v>
      </c>
      <c r="J60" s="10">
        <f t="shared" si="57"/>
        <v>1.7699999999999997E-2</v>
      </c>
      <c r="K60" s="10">
        <f>Table1[[#This Row],[Real GDP growth (10-year average)]]+I60</f>
        <v>4.2099999999999999E-2</v>
      </c>
      <c r="L60" s="10">
        <f>Table1[[#This Row],[Ten-year T.Bond rate]]-K60</f>
        <v>-2.4899999999999999E-2</v>
      </c>
    </row>
    <row r="61" spans="1:12">
      <c r="A61" s="19">
        <v>2013</v>
      </c>
      <c r="B61" s="6">
        <v>2.9000000000000001E-2</v>
      </c>
      <c r="C61" s="6">
        <v>1.5100000000000001E-2</v>
      </c>
      <c r="D61" s="6">
        <v>2.1999999999999999E-2</v>
      </c>
      <c r="E61" s="6">
        <f>Table1[[#This Row],[Inflation rate]]+Table1[[#This Row],[Real GDP growth]]</f>
        <v>3.7100000000000001E-2</v>
      </c>
      <c r="F61" s="6">
        <f>Table1[[#This Row],[Ten-year T.Bond rate]]-E61</f>
        <v>-8.0999999999999996E-3</v>
      </c>
      <c r="G61" s="1">
        <f>Table1[[#This Row],[Ten-year T.Bond rate]]/Table1[[#This Row],[Intrinsic riskfree rate]]</f>
        <v>0.78167115902964956</v>
      </c>
      <c r="H61" s="7">
        <v>1.6000000000000001E-3</v>
      </c>
      <c r="I61" s="10">
        <f t="shared" ref="I61:J61" si="58">AVERAGE(C52:C61)</f>
        <v>2.3869999999999995E-2</v>
      </c>
      <c r="J61" s="10">
        <f t="shared" si="58"/>
        <v>1.7099999999999997E-2</v>
      </c>
      <c r="K61" s="10">
        <f>Table1[[#This Row],[Real GDP growth (10-year average)]]+I61</f>
        <v>4.0969999999999993E-2</v>
      </c>
      <c r="L61" s="10">
        <f>Table1[[#This Row],[Ten-year T.Bond rate]]-K61</f>
        <v>-1.1969999999999991E-2</v>
      </c>
    </row>
    <row r="62" spans="1:12">
      <c r="A62" s="19">
        <v>2014</v>
      </c>
      <c r="B62" s="6">
        <v>2.2100000000000002E-2</v>
      </c>
      <c r="C62" s="6">
        <v>6.6E-3</v>
      </c>
      <c r="D62" s="6">
        <v>2.4E-2</v>
      </c>
      <c r="E62" s="6">
        <f>Table1[[#This Row],[Inflation rate]]+Table1[[#This Row],[Real GDP growth]]</f>
        <v>3.0600000000000002E-2</v>
      </c>
      <c r="F62" s="6">
        <f>Table1[[#This Row],[Ten-year T.Bond rate]]-E62</f>
        <v>-8.5000000000000006E-3</v>
      </c>
      <c r="G62" s="1">
        <f>Table1[[#This Row],[Ten-year T.Bond rate]]/Table1[[#This Row],[Intrinsic riskfree rate]]</f>
        <v>0.72222222222222221</v>
      </c>
      <c r="H62" s="7">
        <v>1.6000000000000001E-3</v>
      </c>
      <c r="I62" s="10">
        <f t="shared" ref="I62:J62" si="59">AVERAGE(C53:C62)</f>
        <v>2.1189999999999997E-2</v>
      </c>
      <c r="J62" s="10">
        <f t="shared" si="59"/>
        <v>1.5699999999999999E-2</v>
      </c>
      <c r="K62" s="10">
        <f>Table1[[#This Row],[Real GDP growth (10-year average)]]+I62</f>
        <v>3.6889999999999992E-2</v>
      </c>
      <c r="L62" s="10">
        <f>Table1[[#This Row],[Ten-year T.Bond rate]]-K62</f>
        <v>-1.4789999999999991E-2</v>
      </c>
    </row>
    <row r="63" spans="1:12">
      <c r="A63" s="19">
        <v>2015</v>
      </c>
      <c r="B63" s="6">
        <v>2.2700000000000001E-2</v>
      </c>
      <c r="C63" s="6">
        <v>6.6E-3</v>
      </c>
      <c r="D63" s="6">
        <v>2.1000000000000001E-2</v>
      </c>
      <c r="E63" s="6">
        <f>Table1[[#This Row],[Inflation rate]]+Table1[[#This Row],[Real GDP growth]]</f>
        <v>2.76E-2</v>
      </c>
      <c r="F63" s="6">
        <f>Table1[[#This Row],[Ten-year T.Bond rate]]-E63</f>
        <v>-4.8999999999999981E-3</v>
      </c>
      <c r="G63" s="1">
        <f>Table1[[#This Row],[Ten-year T.Bond rate]]/Table1[[#This Row],[Intrinsic riskfree rate]]</f>
        <v>0.82246376811594213</v>
      </c>
      <c r="H63" s="7">
        <v>2E-3</v>
      </c>
      <c r="I63" s="10">
        <f t="shared" ref="I63:J63" si="60">AVERAGE(C54:C63)</f>
        <v>1.8509999999999999E-2</v>
      </c>
      <c r="J63" s="10">
        <f t="shared" si="60"/>
        <v>1.4499999999999996E-2</v>
      </c>
      <c r="K63" s="10">
        <f>Table1[[#This Row],[Real GDP growth (10-year average)]]+I63</f>
        <v>3.3009999999999998E-2</v>
      </c>
      <c r="L63" s="10">
        <f>Table1[[#This Row],[Ten-year T.Bond rate]]-K63</f>
        <v>-1.0309999999999996E-2</v>
      </c>
    </row>
    <row r="64" spans="1:12">
      <c r="A64" s="20">
        <v>2016</v>
      </c>
      <c r="B64" s="8">
        <v>2.4500000000000001E-2</v>
      </c>
      <c r="C64" s="8">
        <v>2.0799999999999999E-2</v>
      </c>
      <c r="D64" s="8">
        <v>1.6E-2</v>
      </c>
      <c r="E64" s="8">
        <f>Table1[[#This Row],[Inflation rate]]+Table1[[#This Row],[Real GDP growth]]</f>
        <v>3.6799999999999999E-2</v>
      </c>
      <c r="F64" s="8">
        <f>Table1[[#This Row],[Ten-year T.Bond rate]]-E64</f>
        <v>-1.2299999999999998E-2</v>
      </c>
      <c r="G64" s="4">
        <f>Table1[[#This Row],[Ten-year T.Bond rate]]/Table1[[#This Row],[Intrinsic riskfree rate]]</f>
        <v>0.66576086956521741</v>
      </c>
      <c r="H64" s="10">
        <v>5.0000000000000001E-3</v>
      </c>
      <c r="I64" s="10">
        <f t="shared" ref="I64:J64" si="61">AVERAGE(C55:C64)</f>
        <v>1.8069999999999996E-2</v>
      </c>
      <c r="J64" s="10">
        <f t="shared" si="61"/>
        <v>1.34E-2</v>
      </c>
      <c r="K64" s="10">
        <f>Table1[[#This Row],[Real GDP growth (10-year average)]]+I64</f>
        <v>3.1469999999999998E-2</v>
      </c>
      <c r="L64" s="10">
        <f>Table1[[#This Row],[Ten-year T.Bond rate]]-K64</f>
        <v>-6.969999999999997E-3</v>
      </c>
    </row>
    <row r="65" spans="1:12">
      <c r="A65" s="20">
        <v>2017</v>
      </c>
      <c r="B65" s="8">
        <v>2.41E-2</v>
      </c>
      <c r="C65" s="8">
        <v>2.1100000000000001E-2</v>
      </c>
      <c r="D65" s="8">
        <v>2.3E-2</v>
      </c>
      <c r="E65" s="8">
        <f>Table1[[#This Row],[Inflation rate]]+Table1[[#This Row],[Real GDP growth]]</f>
        <v>4.41E-2</v>
      </c>
      <c r="F65" s="8">
        <f>Table1[[#This Row],[Ten-year T.Bond rate]]-E65</f>
        <v>-0.02</v>
      </c>
      <c r="G65" s="4">
        <f>Table1[[#This Row],[Ten-year T.Bond rate]]/Table1[[#This Row],[Intrinsic riskfree rate]]</f>
        <v>0.54648526077097503</v>
      </c>
      <c r="H65" s="10">
        <v>1.4999999999999999E-2</v>
      </c>
      <c r="I65" s="10">
        <f t="shared" ref="I65:J65" si="62">AVERAGE(C56:C65)</f>
        <v>1.6070000000000001E-2</v>
      </c>
      <c r="J65" s="10">
        <f t="shared" si="62"/>
        <v>1.3900000000000001E-2</v>
      </c>
      <c r="K65" s="10">
        <f>Table1[[#This Row],[Real GDP growth (10-year average)]]+I65</f>
        <v>2.9970000000000004E-2</v>
      </c>
      <c r="L65" s="10">
        <f>Table1[[#This Row],[Ten-year T.Bond rate]]-K65</f>
        <v>-5.8700000000000037E-3</v>
      </c>
    </row>
    <row r="66" spans="1:12">
      <c r="A66" s="20">
        <v>2018</v>
      </c>
      <c r="B66" s="8">
        <v>2.6800000000000001E-2</v>
      </c>
      <c r="C66" s="8">
        <v>2.5399999999999999E-2</v>
      </c>
      <c r="D66" s="8">
        <v>0.03</v>
      </c>
      <c r="E66" s="8">
        <f>Table1[[#This Row],[Inflation rate]]+Table1[[#This Row],[Real GDP growth]]</f>
        <v>5.5399999999999998E-2</v>
      </c>
      <c r="F66" s="8">
        <f>Table1[[#This Row],[Ten-year T.Bond rate]]-E66</f>
        <v>-2.8599999999999997E-2</v>
      </c>
      <c r="G66" s="4">
        <f>Table1[[#This Row],[Ten-year T.Bond rate]]/Table1[[#This Row],[Intrinsic riskfree rate]]</f>
        <v>0.48375451263537911</v>
      </c>
      <c r="H66" s="10">
        <v>2.4E-2</v>
      </c>
      <c r="I66" s="10">
        <f t="shared" ref="I66:J67" si="63">AVERAGE(C57:C66)</f>
        <v>1.8630000000000001E-2</v>
      </c>
      <c r="J66" s="10">
        <f t="shared" si="63"/>
        <v>1.72E-2</v>
      </c>
      <c r="K66" s="10">
        <f>Table1[[#This Row],[Real GDP growth (10-year average)]]+I66</f>
        <v>3.5830000000000001E-2</v>
      </c>
      <c r="L66" s="10">
        <f>Table1[[#This Row],[Ten-year T.Bond rate]]-K66</f>
        <v>-9.0299999999999998E-3</v>
      </c>
    </row>
    <row r="67" spans="1:12" ht="17" thickBot="1">
      <c r="A67" s="20">
        <v>2019</v>
      </c>
      <c r="B67" s="8">
        <v>1.9199999999999998E-2</v>
      </c>
      <c r="C67" s="8">
        <v>2.0500000000000001E-2</v>
      </c>
      <c r="D67" s="8">
        <v>2.07E-2</v>
      </c>
      <c r="E67" s="8">
        <f>Table1[[#This Row],[Inflation rate]]+Table1[[#This Row],[Real GDP growth]]</f>
        <v>4.1200000000000001E-2</v>
      </c>
      <c r="F67" s="8">
        <f>Table1[[#This Row],[Ten-year T.Bond rate]]-E67</f>
        <v>-2.2000000000000002E-2</v>
      </c>
      <c r="G67" s="4">
        <f>Table1[[#This Row],[Ten-year T.Bond rate]]/Table1[[#This Row],[Intrinsic riskfree rate]]</f>
        <v>0.46601941747572811</v>
      </c>
      <c r="H67" s="10">
        <v>1.55E-2</v>
      </c>
      <c r="I67" s="10">
        <f t="shared" si="63"/>
        <v>1.787E-2</v>
      </c>
      <c r="J67" s="10">
        <f t="shared" si="63"/>
        <v>2.2069999999999996E-2</v>
      </c>
      <c r="K67" s="10">
        <f>Table1[[#This Row],[Real GDP growth (10-year average)]]+I67</f>
        <v>3.9939999999999996E-2</v>
      </c>
      <c r="L67" s="10">
        <f>Table1[[#This Row],[Ten-year T.Bond rate]]-K67</f>
        <v>-2.0739999999999998E-2</v>
      </c>
    </row>
    <row r="68" spans="1:12">
      <c r="A68" s="11" t="s">
        <v>17</v>
      </c>
      <c r="B68" s="12">
        <f>AVERAGE(B2:B67)</f>
        <v>5.7178787878787891E-2</v>
      </c>
      <c r="C68" s="12">
        <f t="shared" ref="C68:G68" si="64">AVERAGE(C2:C67)</f>
        <v>3.5322727272727276E-2</v>
      </c>
      <c r="D68" s="12">
        <f t="shared" si="64"/>
        <v>3.0101515151515143E-2</v>
      </c>
      <c r="E68" s="12">
        <f t="shared" si="64"/>
        <v>6.5424242424242413E-2</v>
      </c>
      <c r="F68" s="12">
        <f t="shared" si="64"/>
        <v>-8.2454545454545489E-3</v>
      </c>
      <c r="G68" s="4">
        <f>Table1[[#This Row],[Ten-year T.Bond rate]]/Table1[[#This Row],[Intrinsic riskfree rate]]</f>
        <v>0.87396943029180207</v>
      </c>
      <c r="H68" s="13"/>
      <c r="I68" s="10"/>
      <c r="J68" s="10"/>
      <c r="K68" s="12">
        <f t="shared" ref="K68:L68" si="65">AVERAGE(K2:K67)</f>
        <v>6.756174136363631E-2</v>
      </c>
      <c r="L68" s="12">
        <f t="shared" si="65"/>
        <v>-1.038295348484849E-2</v>
      </c>
    </row>
    <row r="69" spans="1:12">
      <c r="A69" s="14" t="s">
        <v>6</v>
      </c>
      <c r="B69" s="6">
        <f>AVERAGE(B2:B28)</f>
        <v>5.8288888888888897E-2</v>
      </c>
      <c r="C69" s="6">
        <f t="shared" ref="C69:D69" si="66">AVERAGE(C2:C28)</f>
        <v>4.4874074074074073E-2</v>
      </c>
      <c r="D69" s="6">
        <f t="shared" si="66"/>
        <v>3.4962962962962973E-2</v>
      </c>
      <c r="E69" s="6">
        <f>Table1[[#This Row],[Inflation rate]]+Table1[[#This Row],[Real GDP growth]]</f>
        <v>7.983703703703704E-2</v>
      </c>
      <c r="F69" s="6">
        <f>Table1[[#This Row],[Ten-year T.Bond rate]]-E69</f>
        <v>-2.1548148148148143E-2</v>
      </c>
      <c r="G69" s="1">
        <f>Table1[[#This Row],[Ten-year T.Bond rate]]/Table1[[#This Row],[Intrinsic riskfree rate]]</f>
        <v>0.73009834848766009</v>
      </c>
      <c r="H69" s="15"/>
      <c r="I69" s="10"/>
      <c r="J69" s="10"/>
      <c r="K69" s="6">
        <f>AVERAGE(K2:K28)</f>
        <v>7.1029812222222224E-2</v>
      </c>
      <c r="L69" s="10">
        <f>Table1[[#This Row],[Ten-year T.Bond rate]]-K69</f>
        <v>-1.2740923333333327E-2</v>
      </c>
    </row>
    <row r="70" spans="1:12">
      <c r="A70" s="14" t="s">
        <v>7</v>
      </c>
      <c r="B70" s="6">
        <f>AVERAGE(B29:B56)</f>
        <v>6.8778571428571425E-2</v>
      </c>
      <c r="C70" s="6">
        <f t="shared" ref="C70:D70" si="67">AVERAGE(C29:C56)</f>
        <v>3.2603571428571433E-2</v>
      </c>
      <c r="D70" s="6">
        <f t="shared" si="67"/>
        <v>3.0357142857142867E-2</v>
      </c>
      <c r="E70" s="6">
        <f>Table1[[#This Row],[Inflation rate]]+Table1[[#This Row],[Real GDP growth]]</f>
        <v>6.29607142857143E-2</v>
      </c>
      <c r="F70" s="6">
        <f>Table1[[#This Row],[Ten-year T.Bond rate]]-E70</f>
        <v>5.8178571428571246E-3</v>
      </c>
      <c r="G70" s="1">
        <f>Table1[[#This Row],[Ten-year T.Bond rate]]/Table1[[#This Row],[Intrinsic riskfree rate]]</f>
        <v>1.0924045606670822</v>
      </c>
      <c r="H70" s="15"/>
      <c r="I70" s="10"/>
      <c r="J70" s="10"/>
      <c r="K70" s="6">
        <f>AVERAGE(K29:K56)</f>
        <v>7.5880357142857124E-2</v>
      </c>
      <c r="L70" s="10">
        <f>Table1[[#This Row],[Ten-year T.Bond rate]]-K70</f>
        <v>-7.1017857142856994E-3</v>
      </c>
    </row>
    <row r="71" spans="1:12" ht="17" thickBot="1">
      <c r="A71" s="16" t="s">
        <v>18</v>
      </c>
      <c r="B71" s="17">
        <f>AVERAGE(B58:B67)</f>
        <v>2.3829999999999997E-2</v>
      </c>
      <c r="C71" s="17">
        <f>AVERAGE(C57:C66)</f>
        <v>1.8630000000000001E-2</v>
      </c>
      <c r="D71" s="17">
        <f>AVERAGE(D57:D66)</f>
        <v>1.72E-2</v>
      </c>
      <c r="E71" s="17">
        <f>AVERAGE(E57:E66)</f>
        <v>3.5830000000000008E-2</v>
      </c>
      <c r="F71" s="17">
        <f>AVERAGE(F57:F66)</f>
        <v>-1.0330000000000001E-2</v>
      </c>
      <c r="G71" s="4">
        <f>Table1[[#This Row],[Ten-year T.Bond rate]]/Table1[[#This Row],[Intrinsic riskfree rate]]</f>
        <v>0.66508512419759958</v>
      </c>
      <c r="H71" s="18"/>
      <c r="I71" s="10"/>
      <c r="J71" s="10"/>
      <c r="K71" s="17">
        <f t="shared" ref="K71:L71" si="68">AVERAGE(K57:K66)</f>
        <v>3.7667999999999993E-2</v>
      </c>
      <c r="L71" s="17">
        <f t="shared" si="68"/>
        <v>-1.2167999999999995E-2</v>
      </c>
    </row>
    <row r="73" spans="1:12">
      <c r="A73" t="s">
        <v>9</v>
      </c>
    </row>
  </sheetData>
  <pageMargins left="0.7" right="0.7" top="0.75" bottom="0.75" header="0.3" footer="0.3"/>
  <pageSetup orientation="portrait" horizontalDpi="0" verticalDpi="0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938E4-90D7-A24B-A85F-BFBC94CAD906}">
  <dimension ref="A1:C10"/>
  <sheetViews>
    <sheetView workbookViewId="0">
      <selection activeCell="C10" sqref="A1:C10"/>
    </sheetView>
  </sheetViews>
  <sheetFormatPr baseColWidth="10" defaultRowHeight="16"/>
  <sheetData>
    <row r="1" spans="1:3">
      <c r="A1" t="s">
        <v>15</v>
      </c>
      <c r="B1" t="s">
        <v>2</v>
      </c>
      <c r="C1" t="s">
        <v>16</v>
      </c>
    </row>
    <row r="2" spans="1:3">
      <c r="A2">
        <v>1945</v>
      </c>
      <c r="B2" s="23">
        <v>2.24719E-2</v>
      </c>
      <c r="C2" s="23">
        <v>-9.7809000000000004E-3</v>
      </c>
    </row>
    <row r="3" spans="1:3">
      <c r="A3">
        <v>1946</v>
      </c>
      <c r="B3" s="23">
        <v>0.1813187</v>
      </c>
      <c r="C3" s="23">
        <v>-0.11605600000000001</v>
      </c>
    </row>
    <row r="4" spans="1:3">
      <c r="A4">
        <f>A3+1</f>
        <v>1947</v>
      </c>
      <c r="B4" s="23">
        <v>8.8372100000000009E-2</v>
      </c>
      <c r="C4" s="23">
        <v>-1.1446400000000001E-2</v>
      </c>
    </row>
    <row r="5" spans="1:3">
      <c r="A5">
        <f t="shared" ref="A5:A9" si="0">A4+1</f>
        <v>1948</v>
      </c>
      <c r="B5" s="23">
        <v>2.7338700000000001E-2</v>
      </c>
      <c r="C5" s="23">
        <v>4.1132999999999996E-2</v>
      </c>
    </row>
    <row r="6" spans="1:3">
      <c r="A6">
        <f t="shared" si="0"/>
        <v>1949</v>
      </c>
      <c r="B6" s="23">
        <v>-1.8295200000000001E-2</v>
      </c>
      <c r="C6" s="23">
        <v>-5.6422000000000009E-3</v>
      </c>
    </row>
    <row r="7" spans="1:3">
      <c r="A7">
        <f t="shared" si="0"/>
        <v>1950</v>
      </c>
      <c r="B7" s="23">
        <v>5.8026299999999996E-2</v>
      </c>
      <c r="C7" s="23">
        <v>8.6865400000000009E-2</v>
      </c>
    </row>
    <row r="8" spans="1:3">
      <c r="A8">
        <f t="shared" si="0"/>
        <v>1951</v>
      </c>
      <c r="B8" s="23">
        <v>5.9647699999999998E-2</v>
      </c>
      <c r="C8" s="23">
        <v>8.0457899999999999E-2</v>
      </c>
    </row>
    <row r="9" spans="1:3">
      <c r="A9">
        <f t="shared" si="0"/>
        <v>1952</v>
      </c>
      <c r="B9" s="23">
        <v>9.0668999999999993E-3</v>
      </c>
      <c r="C9" s="23">
        <v>4.0885199999999997E-2</v>
      </c>
    </row>
    <row r="10" spans="1:3">
      <c r="A10">
        <f>A9+1</f>
        <v>1953</v>
      </c>
      <c r="B10" s="23">
        <v>5.9902999999999996E-3</v>
      </c>
      <c r="C10" s="23">
        <v>4.6881899999999997E-2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4</vt:i4>
      </vt:variant>
    </vt:vector>
  </HeadingPairs>
  <TitlesOfParts>
    <vt:vector size="6" baseType="lpstr">
      <vt:lpstr>Sheet1</vt:lpstr>
      <vt:lpstr>Sheet2</vt:lpstr>
      <vt:lpstr>Riskfree &amp; fundamentals</vt:lpstr>
      <vt:lpstr>IntRatesHistory</vt:lpstr>
      <vt:lpstr>NewIntRateChart</vt:lpstr>
      <vt:lpstr>Intrinsisvsa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Aswath Damodaran</dc:creator>
  <cp:lastModifiedBy>Microsoft Office User</cp:lastModifiedBy>
  <dcterms:created xsi:type="dcterms:W3CDTF">2016-03-11T16:10:43Z</dcterms:created>
  <dcterms:modified xsi:type="dcterms:W3CDTF">2020-01-10T17:19:30Z</dcterms:modified>
</cp:coreProperties>
</file>