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d27012h/Desktop/uValue for iPad V7 and On 2/"/>
    </mc:Choice>
  </mc:AlternateContent>
  <xr:revisionPtr revIDLastSave="0" documentId="13_ncr:40009_{27CA3B9B-4ED4-714C-993D-4B921ED80311}" xr6:coauthVersionLast="45" xr6:coauthVersionMax="45" xr10:uidLastSave="{00000000-0000-0000-0000-000000000000}"/>
  <bookViews>
    <workbookView xWindow="2660" yWindow="460" windowWidth="27480" windowHeight="17760" tabRatio="500"/>
  </bookViews>
  <sheets>
    <sheet name="Industry Averages (US)" sheetId="1" r:id="rId1"/>
    <sheet name="Industry Averages (Global)" sheetId="4" r:id="rId2"/>
    <sheet name="ERP by Country" sheetId="2" r:id="rId3"/>
    <sheet name="Historical ERP" sheetId="3" r:id="rId4"/>
  </sheets>
  <calcPr calcId="191029" iterate="1" iterateDelta="9.999999999999445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8" i="2" l="1"/>
  <c r="D197" i="2"/>
  <c r="D196" i="2"/>
  <c r="D195" i="2"/>
  <c r="D194" i="2"/>
  <c r="D193" i="2"/>
  <c r="D192" i="2"/>
  <c r="D191" i="2"/>
  <c r="D190" i="2"/>
  <c r="D189" i="2"/>
  <c r="D188" i="2"/>
  <c r="M108" i="1"/>
  <c r="O108" i="1"/>
  <c r="Q108" i="1"/>
  <c r="K108" i="1"/>
  <c r="M107" i="1"/>
  <c r="O107" i="1"/>
  <c r="Q107" i="1"/>
  <c r="K107" i="1"/>
  <c r="M106" i="1"/>
  <c r="O106" i="1"/>
  <c r="Q106" i="1"/>
  <c r="K106" i="1"/>
  <c r="M104" i="1"/>
  <c r="O104" i="1"/>
  <c r="Q104" i="1"/>
  <c r="K104" i="1"/>
  <c r="M103" i="1"/>
  <c r="O103" i="1"/>
  <c r="Q103" i="1"/>
  <c r="K103" i="1"/>
  <c r="M102" i="1"/>
  <c r="O102" i="1"/>
  <c r="Q102" i="1"/>
  <c r="K102" i="1"/>
  <c r="M101" i="1"/>
  <c r="O101" i="1"/>
  <c r="Q101" i="1"/>
  <c r="K101" i="1"/>
  <c r="M100" i="1"/>
  <c r="O100" i="1"/>
  <c r="Q100" i="1"/>
  <c r="K100" i="1"/>
  <c r="M99" i="1"/>
  <c r="O99" i="1"/>
  <c r="Q99" i="1"/>
  <c r="K99" i="1"/>
  <c r="M98" i="1"/>
  <c r="O98" i="1"/>
  <c r="Q98" i="1"/>
  <c r="K98" i="1"/>
  <c r="M97" i="1"/>
  <c r="O97" i="1"/>
  <c r="Q97" i="1"/>
  <c r="K97" i="1"/>
  <c r="M96" i="1"/>
  <c r="O96" i="1"/>
  <c r="Q96" i="1"/>
  <c r="K96" i="1"/>
  <c r="M95" i="1"/>
  <c r="O95" i="1"/>
  <c r="Q95" i="1"/>
  <c r="K95" i="1"/>
  <c r="M94" i="1"/>
  <c r="O94" i="1"/>
  <c r="Q94" i="1"/>
  <c r="K94" i="1"/>
  <c r="M93" i="1"/>
  <c r="O93" i="1"/>
  <c r="Q93" i="1"/>
  <c r="K93" i="1"/>
  <c r="M92" i="1"/>
  <c r="O92" i="1"/>
  <c r="Q92" i="1"/>
  <c r="K92" i="1"/>
  <c r="M91" i="1"/>
  <c r="O91" i="1"/>
  <c r="Q91" i="1"/>
  <c r="K91" i="1"/>
  <c r="M90" i="1"/>
  <c r="O90" i="1"/>
  <c r="Q90" i="1"/>
  <c r="K90" i="1"/>
  <c r="M89" i="1"/>
  <c r="O89" i="1"/>
  <c r="Q89" i="1"/>
  <c r="K89" i="1"/>
  <c r="M88" i="1"/>
  <c r="O88" i="1"/>
  <c r="Q88" i="1"/>
  <c r="K88" i="1"/>
  <c r="M87" i="1"/>
  <c r="O87" i="1"/>
  <c r="Q87" i="1"/>
  <c r="K87" i="1"/>
  <c r="M86" i="1"/>
  <c r="O86" i="1"/>
  <c r="Q86" i="1"/>
  <c r="K86" i="1"/>
  <c r="M85" i="1"/>
  <c r="O85" i="1"/>
  <c r="Q85" i="1"/>
  <c r="K85" i="1"/>
  <c r="M84" i="1"/>
  <c r="O84" i="1"/>
  <c r="Q84" i="1"/>
  <c r="K84" i="1"/>
  <c r="M83" i="1"/>
  <c r="O83" i="1"/>
  <c r="Q83" i="1"/>
  <c r="K83" i="1"/>
  <c r="M82" i="1"/>
  <c r="O82" i="1"/>
  <c r="Q82" i="1"/>
  <c r="K82" i="1"/>
  <c r="M81" i="1"/>
  <c r="O81" i="1"/>
  <c r="Q81" i="1"/>
  <c r="K81" i="1"/>
  <c r="M80" i="1"/>
  <c r="O80" i="1"/>
  <c r="Q80" i="1"/>
  <c r="K80" i="1"/>
  <c r="M79" i="1"/>
  <c r="O79" i="1"/>
  <c r="Q79" i="1"/>
  <c r="K79" i="1"/>
  <c r="M78" i="1"/>
  <c r="O78" i="1"/>
  <c r="Q78" i="1"/>
  <c r="K78" i="1"/>
  <c r="M77" i="1"/>
  <c r="O77" i="1"/>
  <c r="Q77" i="1"/>
  <c r="K77" i="1"/>
  <c r="M76" i="1"/>
  <c r="O76" i="1"/>
  <c r="Q76" i="1"/>
  <c r="K76" i="1"/>
  <c r="M75" i="1"/>
  <c r="O75" i="1"/>
  <c r="Q75" i="1"/>
  <c r="K75" i="1"/>
  <c r="M73" i="1"/>
  <c r="O73" i="1"/>
  <c r="Q73" i="1"/>
  <c r="K73" i="1"/>
  <c r="M72" i="1"/>
  <c r="O72" i="1"/>
  <c r="Q72" i="1"/>
  <c r="K72" i="1"/>
  <c r="M71" i="1"/>
  <c r="O71" i="1"/>
  <c r="Q71" i="1"/>
  <c r="K71" i="1"/>
  <c r="M70" i="1"/>
  <c r="O70" i="1"/>
  <c r="Q70" i="1"/>
  <c r="K70" i="1"/>
  <c r="M69" i="1"/>
  <c r="O69" i="1"/>
  <c r="Q69" i="1"/>
  <c r="K69" i="1"/>
  <c r="M68" i="1"/>
  <c r="O68" i="1"/>
  <c r="Q68" i="1"/>
  <c r="K68" i="1"/>
  <c r="M67" i="1"/>
  <c r="O67" i="1"/>
  <c r="Q67" i="1"/>
  <c r="K67" i="1"/>
  <c r="M66" i="1"/>
  <c r="O66" i="1"/>
  <c r="Q66" i="1"/>
  <c r="K66" i="1"/>
  <c r="M65" i="1"/>
  <c r="O65" i="1"/>
  <c r="Q65" i="1"/>
  <c r="K65" i="1"/>
  <c r="M64" i="1"/>
  <c r="O64" i="1"/>
  <c r="Q64" i="1"/>
  <c r="K64" i="1"/>
  <c r="M63" i="1"/>
  <c r="O63" i="1"/>
  <c r="Q63" i="1"/>
  <c r="K63" i="1"/>
  <c r="M62" i="1"/>
  <c r="O62" i="1"/>
  <c r="Q62" i="1"/>
  <c r="K62" i="1"/>
  <c r="M61" i="1"/>
  <c r="O61" i="1"/>
  <c r="Q61" i="1"/>
  <c r="K61" i="1"/>
  <c r="M60" i="1"/>
  <c r="O60" i="1"/>
  <c r="Q60" i="1"/>
  <c r="K60" i="1"/>
  <c r="M59" i="1"/>
  <c r="O59" i="1"/>
  <c r="Q59" i="1"/>
  <c r="K59" i="1"/>
  <c r="M58" i="1"/>
  <c r="O58" i="1"/>
  <c r="Q58" i="1"/>
  <c r="K58" i="1"/>
  <c r="M57" i="1"/>
  <c r="O57" i="1"/>
  <c r="Q57" i="1"/>
  <c r="K57" i="1"/>
  <c r="M56" i="1"/>
  <c r="O56" i="1"/>
  <c r="Q56" i="1"/>
  <c r="K56" i="1"/>
  <c r="M55" i="1"/>
  <c r="O55" i="1"/>
  <c r="Q55" i="1"/>
  <c r="K55" i="1"/>
  <c r="M54" i="1"/>
  <c r="O54" i="1"/>
  <c r="Q54" i="1"/>
  <c r="K54" i="1"/>
  <c r="M53" i="1"/>
  <c r="O53" i="1"/>
  <c r="Q53" i="1"/>
  <c r="K53" i="1"/>
  <c r="M52" i="1"/>
  <c r="O52" i="1"/>
  <c r="Q52" i="1"/>
  <c r="K52" i="1"/>
  <c r="M51" i="1"/>
  <c r="O51" i="1"/>
  <c r="Q51" i="1"/>
  <c r="K51" i="1"/>
  <c r="M50" i="1"/>
  <c r="O50" i="1"/>
  <c r="Q50" i="1"/>
  <c r="K50" i="1"/>
  <c r="M49" i="1"/>
  <c r="O49" i="1"/>
  <c r="Q49" i="1"/>
  <c r="K49" i="1"/>
  <c r="M48" i="1"/>
  <c r="O48" i="1"/>
  <c r="Q48" i="1"/>
  <c r="K48" i="1"/>
  <c r="M47" i="1"/>
  <c r="O47" i="1"/>
  <c r="Q47" i="1"/>
  <c r="K47" i="1"/>
  <c r="M46" i="1"/>
  <c r="O46" i="1"/>
  <c r="Q46" i="1"/>
  <c r="K46" i="1"/>
  <c r="M45" i="1"/>
  <c r="O45" i="1"/>
  <c r="Q45" i="1"/>
  <c r="K45" i="1"/>
  <c r="M44" i="1"/>
  <c r="O44" i="1"/>
  <c r="Q44" i="1"/>
  <c r="K44" i="1"/>
  <c r="M43" i="1"/>
  <c r="O43" i="1"/>
  <c r="Q43" i="1"/>
  <c r="K43" i="1"/>
  <c r="M42" i="1"/>
  <c r="O42" i="1"/>
  <c r="Q42" i="1"/>
  <c r="K42" i="1"/>
  <c r="M41" i="1"/>
  <c r="O41" i="1"/>
  <c r="Q41" i="1"/>
  <c r="K41" i="1"/>
  <c r="M40" i="1"/>
  <c r="O40" i="1"/>
  <c r="Q40" i="1"/>
  <c r="K40" i="1"/>
  <c r="M39" i="1"/>
  <c r="O39" i="1"/>
  <c r="Q39" i="1"/>
  <c r="K39" i="1"/>
  <c r="M38" i="1"/>
  <c r="O38" i="1"/>
  <c r="Q38" i="1"/>
  <c r="K38" i="1"/>
  <c r="M37" i="1"/>
  <c r="O37" i="1"/>
  <c r="Q37" i="1"/>
  <c r="K37" i="1"/>
  <c r="M35" i="1"/>
  <c r="O35" i="1"/>
  <c r="Q35" i="1"/>
  <c r="K35" i="1"/>
  <c r="M34" i="1"/>
  <c r="O34" i="1"/>
  <c r="Q34" i="1"/>
  <c r="K34" i="1"/>
  <c r="M33" i="1"/>
  <c r="O33" i="1"/>
  <c r="Q33" i="1"/>
  <c r="K33" i="1"/>
  <c r="M32" i="1"/>
  <c r="O32" i="1"/>
  <c r="Q32" i="1"/>
  <c r="K32" i="1"/>
  <c r="M31" i="1"/>
  <c r="O31" i="1"/>
  <c r="Q31" i="1"/>
  <c r="K31" i="1"/>
  <c r="M30" i="1"/>
  <c r="O30" i="1"/>
  <c r="Q30" i="1"/>
  <c r="K30" i="1"/>
  <c r="M29" i="1"/>
  <c r="O29" i="1"/>
  <c r="Q29" i="1"/>
  <c r="K29" i="1"/>
  <c r="M28" i="1"/>
  <c r="O28" i="1"/>
  <c r="Q28" i="1"/>
  <c r="K28" i="1"/>
  <c r="M27" i="1"/>
  <c r="O27" i="1"/>
  <c r="Q27" i="1"/>
  <c r="K27" i="1"/>
  <c r="M26" i="1"/>
  <c r="O26" i="1"/>
  <c r="Q26" i="1"/>
  <c r="K26" i="1"/>
  <c r="M25" i="1"/>
  <c r="O25" i="1"/>
  <c r="Q25" i="1"/>
  <c r="K25" i="1"/>
  <c r="M24" i="1"/>
  <c r="O24" i="1"/>
  <c r="Q24" i="1"/>
  <c r="K24" i="1"/>
  <c r="M23" i="1"/>
  <c r="O23" i="1"/>
  <c r="Q23" i="1"/>
  <c r="K23" i="1"/>
  <c r="M22" i="1"/>
  <c r="O22" i="1"/>
  <c r="Q22" i="1"/>
  <c r="K22" i="1"/>
  <c r="M21" i="1"/>
  <c r="O21" i="1"/>
  <c r="Q21" i="1"/>
  <c r="K21" i="1"/>
  <c r="M20" i="1"/>
  <c r="O20" i="1"/>
  <c r="Q20" i="1"/>
  <c r="K20" i="1"/>
  <c r="M19" i="1"/>
  <c r="O19" i="1"/>
  <c r="Q19" i="1"/>
  <c r="K19" i="1"/>
  <c r="M18" i="1"/>
  <c r="O18" i="1"/>
  <c r="Q18" i="1"/>
  <c r="K18" i="1"/>
  <c r="M17" i="1"/>
  <c r="O17" i="1"/>
  <c r="Q17" i="1"/>
  <c r="K17" i="1"/>
  <c r="M16" i="1"/>
  <c r="O16" i="1"/>
  <c r="Q16" i="1"/>
  <c r="K16" i="1"/>
  <c r="M15" i="1"/>
  <c r="O15" i="1"/>
  <c r="Q15" i="1"/>
  <c r="K15" i="1"/>
  <c r="M14" i="1"/>
  <c r="O14" i="1"/>
  <c r="Q14" i="1"/>
  <c r="K14" i="1"/>
  <c r="M13" i="1"/>
  <c r="O13" i="1"/>
  <c r="Q13" i="1"/>
  <c r="K13" i="1"/>
  <c r="M12" i="1"/>
  <c r="O12" i="1"/>
  <c r="Q12" i="1"/>
  <c r="K12" i="1"/>
  <c r="M11" i="1"/>
  <c r="O11" i="1"/>
  <c r="Q11" i="1"/>
  <c r="K11" i="1"/>
</calcChain>
</file>

<file path=xl/sharedStrings.xml><?xml version="1.0" encoding="utf-8"?>
<sst xmlns="http://schemas.openxmlformats.org/spreadsheetml/2006/main" count="896" uniqueCount="366">
  <si>
    <t>You can update the riskfree rate and equity risk premium</t>
  </si>
  <si>
    <t>Cost of Debt Lookup Table (based on std dev in stock prices)</t>
  </si>
  <si>
    <t>Riskfree Rate =</t>
  </si>
  <si>
    <t>Standard Deviation</t>
  </si>
  <si>
    <t>Basis Spread</t>
  </si>
  <si>
    <t>Equity Risk Premium =</t>
  </si>
  <si>
    <t>Marginal tax rate =</t>
  </si>
  <si>
    <t>Global default spread =</t>
  </si>
  <si>
    <t>Industry name</t>
  </si>
  <si>
    <t>Number of firms</t>
  </si>
  <si>
    <t>Annual Average Revenue growth - Last 5 years</t>
  </si>
  <si>
    <t>COGS as % of Revenue</t>
  </si>
  <si>
    <t>SG&amp;A as % of Revenues</t>
  </si>
  <si>
    <t>EBIT as % of Revenue</t>
  </si>
  <si>
    <t>Capital Expenditure as % of Revenue</t>
  </si>
  <si>
    <t>Non-cash WC as % of Revenue</t>
  </si>
  <si>
    <t>Average effective tax rate</t>
  </si>
  <si>
    <t>Asset (Unlevered) Beta</t>
  </si>
  <si>
    <t>Unlevered cost of equity</t>
  </si>
  <si>
    <t>Equity (Levered) Beta</t>
  </si>
  <si>
    <t>Cost of equity</t>
  </si>
  <si>
    <t>Std deviation in stock prices</t>
  </si>
  <si>
    <t>Pre-tax cost of debt</t>
  </si>
  <si>
    <t>Market Debt/Capital</t>
  </si>
  <si>
    <t>Cost of capital</t>
  </si>
  <si>
    <t>Asset volatility (Std deviation in asset value)</t>
  </si>
  <si>
    <t>EV/Sales</t>
  </si>
  <si>
    <t>EV/EBITDA</t>
  </si>
  <si>
    <t>EV/EBIT</t>
  </si>
  <si>
    <t>Price/Book</t>
  </si>
  <si>
    <t>Trailing PE</t>
  </si>
  <si>
    <t>Advertising</t>
  </si>
  <si>
    <t>Aerospace/Defense</t>
  </si>
  <si>
    <t>Air Transport</t>
  </si>
  <si>
    <t>Apparel</t>
  </si>
  <si>
    <t>Auto &amp; Truck</t>
  </si>
  <si>
    <t>Auto Parts</t>
  </si>
  <si>
    <t>Bank (Money Center)</t>
  </si>
  <si>
    <t>Banks (Regional)</t>
  </si>
  <si>
    <t>Beverage (Alcoholic)</t>
  </si>
  <si>
    <t>Beverage (Soft)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</si>
  <si>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</si>
  <si>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</si>
  <si>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</si>
  <si>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</si>
  <si>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</si>
  <si>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</si>
  <si>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</si>
  <si>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</si>
  <si>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</si>
  <si>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</si>
  <si>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Computers/Peripherals</t>
  </si>
  <si>
    <t>Construction Supplies</t>
  </si>
  <si>
    <t>Diversified</t>
  </si>
  <si>
    <t>Drugs (Biotechnology)</t>
  </si>
  <si>
    <t>Drugs (Pharmaceutical)</t>
  </si>
  <si>
    <t>Education</t>
  </si>
  <si>
    <t>Electrical Equipment</t>
  </si>
  <si>
    <t>Electronics (Consumer &amp; Office)</t>
  </si>
  <si>
    <t>Electronics (General)</t>
  </si>
  <si>
    <t>Engineering/Construction</t>
  </si>
  <si>
    <t>Entertainment</t>
  </si>
  <si>
    <t>Environmental &amp; Waste Services</t>
  </si>
  <si>
    <t>Farming/Agriculture</t>
  </si>
  <si>
    <t>Financial Svcs. (Non-bank &amp; Insurance)</t>
  </si>
  <si>
    <t>Food Processing</t>
  </si>
  <si>
    <t>Food Wholesalers</t>
  </si>
  <si>
    <t>Furn/Home Furnishings</t>
  </si>
  <si>
    <t>Green &amp; Renewable Energy</t>
  </si>
  <si>
    <t>Healthcare Products</t>
  </si>
  <si>
    <t>Healthcare Support Services</t>
  </si>
  <si>
    <t>Heathcare Information and Technology</t>
  </si>
  <si>
    <t>Homebuilding</t>
  </si>
  <si>
    <t>Hospitals/Healthcare Facilities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</si>
  <si>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</si>
  <si>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</si>
  <si>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</si>
  <si>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</si>
  <si>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</si>
  <si>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</si>
  <si>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Investments &amp; Asset Management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</si>
  <si>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</si>
  <si>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</si>
  <si>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</si>
  <si>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</si>
  <si>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</si>
  <si>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</si>
  <si>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</si>
  <si>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</si>
  <si>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</si>
  <si>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Power</t>
  </si>
  <si>
    <t>Precious Metals</t>
  </si>
  <si>
    <t>R.E.I.T.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</si>
  <si>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</si>
  <si>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</si>
  <si>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</si>
  <si>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</si>
  <si>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</si>
  <si>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Restaurant/Dining</t>
  </si>
  <si>
    <t>Retail (Automotive)</t>
  </si>
  <si>
    <t>Retail (Building Supply)</t>
  </si>
  <si>
    <t>Retail (Distributors)</t>
  </si>
  <si>
    <t>Retail (General)</t>
  </si>
  <si>
    <t>Retail (Grocery and Food)</t>
  </si>
  <si>
    <t>Retail (Online)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</si>
  <si>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</si>
  <si>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</si>
  <si>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</si>
  <si>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</si>
  <si>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</si>
  <si>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</si>
  <si>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Software (Entertainment)</t>
  </si>
  <si>
    <t>Software (Internet)</t>
  </si>
  <si>
    <t>Software (System &amp; Application)</t>
  </si>
  <si>
    <t>Steel</t>
  </si>
  <si>
    <t>Telecom (Wireless)</t>
  </si>
  <si>
    <t>Telecom. Equipment</t>
  </si>
  <si>
    <t>Telecom. Services</t>
  </si>
  <si>
    <t>Tobacco</t>
  </si>
  <si>
    <t>Transportation</t>
  </si>
  <si>
    <t>Transportation (Railroads)</t>
  </si>
  <si>
    <t>Trucking</t>
  </si>
  <si>
    <t>Utility (General)</t>
  </si>
  <si>
    <t>Utility (Water)</t>
  </si>
  <si>
    <t>NA</t>
  </si>
  <si>
    <t>Publishing &amp; Newspapers</t>
  </si>
  <si>
    <t>Total Market (without financials)</t>
  </si>
  <si>
    <t>Country</t>
  </si>
  <si>
    <t>Adj. Default Spread</t>
  </si>
  <si>
    <t>Country Risk Premium</t>
  </si>
  <si>
    <t>Corporate Tax Rate</t>
  </si>
  <si>
    <t>Abu Dhabi</t>
  </si>
  <si>
    <t>Albania</t>
  </si>
  <si>
    <t>Andorra (Principality of)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</si>
  <si>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</si>
  <si>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</si>
  <si>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</si>
  <si>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</si>
  <si>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</si>
  <si>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</si>
  <si>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</si>
  <si>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</si>
  <si>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</si>
  <si>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</si>
  <si>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</si>
  <si>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</si>
  <si>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</si>
  <si>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</si>
  <si>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Bermuda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</si>
  <si>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</si>
  <si>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</si>
  <si>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</si>
  <si>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</si>
  <si>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</si>
  <si>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</si>
  <si>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</si>
  <si>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</si>
  <si>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</si>
  <si>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Cayman Islands</t>
  </si>
  <si>
    <t>Cape Verde</t>
  </si>
  <si>
    <t>Chile</t>
  </si>
  <si>
    <t>China</t>
  </si>
  <si>
    <t>Colombia</t>
  </si>
  <si>
    <t>Congo (Democratic Republic of)</t>
  </si>
  <si>
    <t>Congo (Republic of)</t>
  </si>
  <si>
    <t>Cook Islands</t>
  </si>
  <si>
    <t>Costa Rica</t>
  </si>
  <si>
    <t>Croatia</t>
  </si>
  <si>
    <t>Cuba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</si>
  <si>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</si>
  <si>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</si>
  <si>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</si>
  <si>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</si>
  <si>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</si>
  <si>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</si>
  <si>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</si>
  <si>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</si>
  <si>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</si>
  <si>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</si>
  <si>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</si>
  <si>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</si>
  <si>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</si>
  <si>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</si>
  <si>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</si>
  <si>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</si>
  <si>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</si>
  <si>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</si>
  <si>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Guernsey (States of)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</si>
  <si>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</si>
  <si>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</si>
  <si>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</si>
  <si>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</si>
  <si>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</si>
  <si>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</si>
  <si>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</si>
  <si>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</si>
  <si>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</si>
  <si>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</si>
  <si>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</si>
  <si>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</si>
  <si>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</si>
  <si>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Jersey (States of)</t>
  </si>
  <si>
    <t>Jordan</t>
  </si>
  <si>
    <t>Kazakhstan</t>
  </si>
  <si>
    <t>Kenya</t>
  </si>
  <si>
    <t>Korea</t>
  </si>
  <si>
    <t>Kuwait</t>
  </si>
  <si>
    <t>Kyrgyzstan</t>
  </si>
  <si>
    <t>Latvia</t>
  </si>
  <si>
    <t>Lebanon</t>
  </si>
  <si>
    <t>Liechtenstein</t>
  </si>
  <si>
    <t>Lithuania</t>
  </si>
  <si>
    <t>Luxembourg</t>
  </si>
  <si>
    <t>Macedonia</t>
  </si>
  <si>
    <t>Malaysia</t>
  </si>
  <si>
    <t>Malta</t>
  </si>
  <si>
    <t>Mauritius</t>
  </si>
  <si>
    <t>Mexico</t>
  </si>
  <si>
    <t>Moldova</t>
  </si>
  <si>
    <t>Mongolia</t>
  </si>
  <si>
    <t>Montenegro</t>
  </si>
  <si>
    <t>Montserrat</t>
  </si>
  <si>
    <t>Morocco</t>
  </si>
  <si>
    <t>Mozambique</t>
  </si>
  <si>
    <t>Namibia</t>
  </si>
  <si>
    <t>Netherlands</t>
  </si>
  <si>
    <t>New Zealand</t>
  </si>
  <si>
    <t>Nicaragua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</si>
  <si>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</si>
  <si>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</si>
  <si>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</si>
  <si>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</si>
  <si>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</si>
  <si>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</si>
  <si>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</si>
  <si>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</si>
  <si>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</si>
  <si>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</si>
  <si>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</si>
  <si>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</si>
  <si>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Ras Al Khaimah (Emirate of)</t>
  </si>
  <si>
    <t>Romania</t>
  </si>
  <si>
    <t>Russia</t>
  </si>
  <si>
    <t>Rwanda</t>
  </si>
  <si>
    <t>Saudi Arabia</t>
  </si>
  <si>
    <t>Senegal</t>
  </si>
  <si>
    <t>Serbia</t>
  </si>
  <si>
    <t>Sharjah</t>
  </si>
  <si>
    <t>Singapore</t>
  </si>
  <si>
    <t>Slovakia</t>
  </si>
  <si>
    <t>Slovenia</t>
  </si>
  <si>
    <t>South Africa</t>
  </si>
  <si>
    <t>Spain</t>
  </si>
  <si>
    <t>Sri Lanka</t>
  </si>
  <si>
    <t>St. Maarten</t>
  </si>
  <si>
    <t>St. Vincent &amp; the Grenadines</t>
  </si>
  <si>
    <t>Suriname</t>
  </si>
  <si>
    <t>Sweden</t>
  </si>
  <si>
    <t>Switzerland</t>
  </si>
  <si>
    <t>Taiwan</t>
  </si>
  <si>
    <t>Thailand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</si>
  <si>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</si>
  <si>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</si>
  <si>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</si>
  <si>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</si>
  <si>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</si>
  <si>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</si>
  <si>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</si>
  <si>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</si>
  <si>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Venezuela</t>
  </si>
  <si>
    <t>Vietnam</t>
  </si>
  <si>
    <t>Zambia</t>
  </si>
  <si>
    <t>Global</t>
  </si>
  <si>
    <t>ROE</t>
  </si>
  <si>
    <t>Dividend Payout Ratio</t>
  </si>
  <si>
    <t>Equity Reinvestment Rate</t>
  </si>
  <si>
    <t>Annual Returns on Investments in</t>
  </si>
  <si>
    <t>Compounded Value of $ 100</t>
  </si>
  <si>
    <t>Year</t>
  </si>
  <si>
    <t>3-month T.Bill</t>
  </si>
  <si>
    <t>Stocks</t>
  </si>
  <si>
    <t>T.Bills</t>
  </si>
  <si>
    <t>T.Bonds</t>
  </si>
  <si>
    <t>Stocks - Bills</t>
  </si>
  <si>
    <t>Stocks - Bonds</t>
  </si>
  <si>
    <t>Risk Premium</t>
  </si>
  <si>
    <t>Standard Error</t>
  </si>
  <si>
    <t>Arithmetic Average</t>
  </si>
  <si>
    <t>Stocks - T.Bills</t>
  </si>
  <si>
    <t>Stocks - T.Bonds</t>
  </si>
  <si>
    <t>Geometric Average</t>
  </si>
  <si>
    <t>Moody's rating</t>
  </si>
  <si>
    <t>Equity Risk Premium</t>
  </si>
  <si>
    <t>Aa2</t>
  </si>
  <si>
    <t>B1</t>
  </si>
  <si>
    <t>Algeria</t>
  </si>
  <si>
    <t>Baa2</t>
  </si>
  <si>
    <t>B2</t>
  </si>
  <si>
    <t>Baa1</t>
  </si>
  <si>
    <t>Aaa</t>
  </si>
  <si>
    <t>Aa1</t>
  </si>
  <si>
    <t>Ba2</t>
  </si>
  <si>
    <t>Baa3</t>
  </si>
  <si>
    <t>Ba3</t>
  </si>
  <si>
    <t>Caa3</t>
  </si>
  <si>
    <t>Caa1</t>
  </si>
  <si>
    <t>Aa3</t>
  </si>
  <si>
    <t>B3</t>
  </si>
  <si>
    <t>Benin</t>
  </si>
  <si>
    <t>A2</t>
  </si>
  <si>
    <t>Brunei</t>
  </si>
  <si>
    <t>A1</t>
  </si>
  <si>
    <t>Caa2</t>
  </si>
  <si>
    <t>A3</t>
  </si>
  <si>
    <t>Gambia</t>
  </si>
  <si>
    <t>Ba1</t>
  </si>
  <si>
    <t>Guinea</t>
  </si>
  <si>
    <t>Guinea-Bissau</t>
  </si>
  <si>
    <t>Guyana</t>
  </si>
  <si>
    <t>Haiti</t>
  </si>
  <si>
    <t>Iran</t>
  </si>
  <si>
    <t>Korea, D.P.R.</t>
  </si>
  <si>
    <t>Liberia</t>
  </si>
  <si>
    <t>Libya</t>
  </si>
  <si>
    <t>Madagascar</t>
  </si>
  <si>
    <t>Malawi</t>
  </si>
  <si>
    <t>Mali</t>
  </si>
  <si>
    <t>Myanmar</t>
  </si>
  <si>
    <t>Niger</t>
  </si>
  <si>
    <t>Sierra Leone</t>
  </si>
  <si>
    <t>Solomon Islands</t>
  </si>
  <si>
    <t>Somalia</t>
  </si>
  <si>
    <t>Sudan</t>
  </si>
  <si>
    <t>Swaziland</t>
  </si>
  <si>
    <t>Syria</t>
  </si>
  <si>
    <t>Tajikistan</t>
  </si>
  <si>
    <t>Tanzania</t>
  </si>
  <si>
    <t>Togo</t>
  </si>
  <si>
    <t>Yemen, Republic</t>
  </si>
  <si>
    <t>Zimbabwe</t>
  </si>
  <si>
    <t>ERP</t>
  </si>
  <si>
    <t>Default Spread</t>
  </si>
  <si>
    <t>Tax rate</t>
  </si>
  <si>
    <t>Africa &amp; Mid East</t>
  </si>
  <si>
    <t>Australia, NZ &amp; Canada</t>
  </si>
  <si>
    <t>Latin America &amp; Caribbean</t>
  </si>
  <si>
    <t>US</t>
  </si>
  <si>
    <t>Europe</t>
  </si>
  <si>
    <t>Emerging Markets</t>
  </si>
  <si>
    <t>Small Asia (No India, China &amp; Japan)</t>
  </si>
  <si>
    <t xml:space="preserve">Total Market </t>
  </si>
  <si>
    <t>GDP (in billions)</t>
  </si>
  <si>
    <t>Côte d'Ivoire</t>
  </si>
  <si>
    <t>Curacao</t>
  </si>
  <si>
    <t>Macao</t>
  </si>
  <si>
    <t>Maldives</t>
  </si>
  <si>
    <t>Trinidad and Tobago</t>
  </si>
  <si>
    <t>Turks and Caicos Islands</t>
  </si>
  <si>
    <t>C</t>
  </si>
  <si>
    <t>CRP</t>
  </si>
  <si>
    <t>Column1</t>
  </si>
  <si>
    <t>S&amp;P 500 (includes dividends)</t>
  </si>
  <si>
    <t>Return on 10-year T. Bond</t>
  </si>
  <si>
    <t>1928-2018</t>
  </si>
  <si>
    <t>1969-2018</t>
  </si>
  <si>
    <t>2009-2018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</si>
</sst>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0" formatCode="_-&quot;$&quot;* #,##0.00_-;\-&quot;$&quot;* #,##0.00_-;_-&quot;$&quot;* &quot;-&quot;??_-;_-@_-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name val="Times New Roman"/>
      <family val="1"/>
    </font>
    <font>
      <sz val="12"/>
      <color theme="1"/>
      <name val="Times New Roman"/>
      <family val="1"/>
    </font>
    <font>
      <b/>
      <i/>
      <sz val="11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i/>
      <sz val="12"/>
      <color rgb="FFFFFFFF"/>
      <name val="Times New Roman"/>
      <family val="1"/>
    </font>
    <font>
      <b/>
      <sz val="12"/>
      <color rgb="FFFFFFFF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color theme="1"/>
      <name val="Times New Roman"/>
      <family val="1"/>
    </font>
    <font>
      <b/>
      <i/>
      <sz val="12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10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0" fontId="3" fillId="0" borderId="1" xfId="2" applyNumberFormat="1" applyFont="1" applyBorder="1" applyAlignment="1">
      <alignment horizontal="center"/>
    </xf>
    <xf numFmtId="10" fontId="3" fillId="0" borderId="1" xfId="0" applyNumberFormat="1" applyFont="1" applyBorder="1"/>
    <xf numFmtId="0" fontId="4" fillId="0" borderId="1" xfId="0" applyFont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0" fontId="6" fillId="2" borderId="1" xfId="0" applyNumberFormat="1" applyFont="1" applyFill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6" fillId="2" borderId="1" xfId="0" applyNumberFormat="1" applyFont="1" applyFill="1" applyBorder="1" applyAlignment="1">
      <alignment horizontal="center"/>
    </xf>
    <xf numFmtId="0" fontId="6" fillId="0" borderId="1" xfId="0" applyFont="1" applyBorder="1"/>
    <xf numFmtId="10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0" fontId="6" fillId="0" borderId="1" xfId="2" applyNumberFormat="1" applyFont="1" applyBorder="1" applyAlignment="1">
      <alignment horizontal="center"/>
    </xf>
    <xf numFmtId="10" fontId="6" fillId="0" borderId="1" xfId="0" applyNumberFormat="1" applyFont="1" applyBorder="1"/>
    <xf numFmtId="10" fontId="7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/>
    <xf numFmtId="10" fontId="8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10" fontId="8" fillId="0" borderId="1" xfId="2" applyNumberFormat="1" applyFont="1" applyBorder="1" applyAlignment="1">
      <alignment horizontal="center"/>
    </xf>
    <xf numFmtId="10" fontId="8" fillId="0" borderId="1" xfId="0" applyNumberFormat="1" applyFont="1" applyBorder="1"/>
    <xf numFmtId="0" fontId="8" fillId="0" borderId="0" xfId="0" applyFont="1"/>
    <xf numFmtId="0" fontId="9" fillId="3" borderId="1" xfId="0" applyFont="1" applyFill="1" applyBorder="1"/>
    <xf numFmtId="2" fontId="10" fillId="3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1" fillId="4" borderId="1" xfId="0" applyFont="1" applyFill="1" applyBorder="1"/>
    <xf numFmtId="2" fontId="11" fillId="4" borderId="1" xfId="0" applyNumberFormat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10" fontId="11" fillId="4" borderId="1" xfId="2" applyNumberFormat="1" applyFont="1" applyFill="1" applyBorder="1" applyAlignment="1">
      <alignment horizontal="center"/>
    </xf>
    <xf numFmtId="10" fontId="11" fillId="4" borderId="1" xfId="0" applyNumberFormat="1" applyFont="1" applyFill="1" applyBorder="1" applyAlignment="1">
      <alignment horizontal="center"/>
    </xf>
    <xf numFmtId="0" fontId="11" fillId="0" borderId="1" xfId="0" applyFont="1" applyBorder="1"/>
    <xf numFmtId="2" fontId="11" fillId="0" borderId="4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0" fontId="11" fillId="0" borderId="4" xfId="2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10" fontId="11" fillId="0" borderId="1" xfId="0" applyNumberFormat="1" applyFont="1" applyBorder="1" applyAlignment="1">
      <alignment horizontal="center"/>
    </xf>
    <xf numFmtId="10" fontId="3" fillId="4" borderId="1" xfId="0" applyNumberFormat="1" applyFont="1" applyFill="1" applyBorder="1" applyAlignment="1">
      <alignment horizontal="center"/>
    </xf>
    <xf numFmtId="10" fontId="3" fillId="4" borderId="1" xfId="2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0" fontId="3" fillId="0" borderId="4" xfId="0" applyNumberFormat="1" applyFont="1" applyBorder="1" applyAlignment="1">
      <alignment horizontal="center"/>
    </xf>
    <xf numFmtId="10" fontId="11" fillId="0" borderId="1" xfId="2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/>
    <xf numFmtId="10" fontId="3" fillId="0" borderId="6" xfId="0" applyNumberFormat="1" applyFont="1" applyBorder="1" applyAlignment="1">
      <alignment horizontal="center"/>
    </xf>
    <xf numFmtId="9" fontId="3" fillId="0" borderId="6" xfId="0" applyNumberFormat="1" applyFont="1" applyBorder="1" applyAlignment="1">
      <alignment horizontal="center"/>
    </xf>
    <xf numFmtId="0" fontId="11" fillId="0" borderId="0" xfId="0" applyFont="1"/>
    <xf numFmtId="0" fontId="12" fillId="0" borderId="10" xfId="0" applyFont="1" applyBorder="1" applyAlignment="1">
      <alignment horizontal="centerContinuous"/>
    </xf>
    <xf numFmtId="0" fontId="12" fillId="0" borderId="11" xfId="0" applyFont="1" applyBorder="1" applyAlignment="1">
      <alignment horizontal="centerContinuous"/>
    </xf>
    <xf numFmtId="0" fontId="12" fillId="0" borderId="12" xfId="0" applyFont="1" applyBorder="1" applyAlignment="1">
      <alignment horizontal="centerContinuous"/>
    </xf>
    <xf numFmtId="0" fontId="13" fillId="0" borderId="0" xfId="0" applyFont="1"/>
    <xf numFmtId="44" fontId="11" fillId="0" borderId="1" xfId="1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11" fillId="0" borderId="8" xfId="0" applyFont="1" applyBorder="1" applyAlignment="1">
      <alignment horizontal="center"/>
    </xf>
    <xf numFmtId="10" fontId="11" fillId="0" borderId="8" xfId="0" applyNumberFormat="1" applyFont="1" applyBorder="1" applyAlignment="1">
      <alignment horizontal="center"/>
    </xf>
    <xf numFmtId="44" fontId="3" fillId="0" borderId="0" xfId="0" applyNumberFormat="1" applyFont="1" applyAlignment="1"/>
    <xf numFmtId="0" fontId="3" fillId="0" borderId="0" xfId="0" applyFont="1" applyAlignment="1"/>
    <xf numFmtId="0" fontId="14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0" fontId="11" fillId="0" borderId="1" xfId="0" applyNumberFormat="1" applyFont="1" applyBorder="1"/>
    <xf numFmtId="0" fontId="14" fillId="0" borderId="0" xfId="0" applyFont="1"/>
    <xf numFmtId="0" fontId="12" fillId="0" borderId="0" xfId="0" applyFont="1"/>
    <xf numFmtId="0" fontId="15" fillId="0" borderId="0" xfId="0" applyFont="1"/>
    <xf numFmtId="0" fontId="14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5" fillId="0" borderId="1" xfId="0" applyFont="1" applyBorder="1"/>
    <xf numFmtId="10" fontId="15" fillId="0" borderId="1" xfId="0" applyNumberFormat="1" applyFont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10" fontId="15" fillId="0" borderId="1" xfId="2" applyNumberFormat="1" applyFont="1" applyBorder="1" applyAlignment="1">
      <alignment horizontal="center"/>
    </xf>
    <xf numFmtId="10" fontId="15" fillId="0" borderId="1" xfId="0" applyNumberFormat="1" applyFont="1" applyBorder="1"/>
    <xf numFmtId="0" fontId="11" fillId="4" borderId="4" xfId="0" applyFont="1" applyFill="1" applyBorder="1" applyAlignment="1">
      <alignment horizontal="center"/>
    </xf>
    <xf numFmtId="10" fontId="11" fillId="4" borderId="4" xfId="2" applyNumberFormat="1" applyFont="1" applyFill="1" applyBorder="1" applyAlignment="1">
      <alignment horizontal="center"/>
    </xf>
    <xf numFmtId="10" fontId="3" fillId="4" borderId="4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5" fillId="0" borderId="7" xfId="0" applyFont="1" applyBorder="1"/>
    <xf numFmtId="10" fontId="15" fillId="0" borderId="8" xfId="0" applyNumberFormat="1" applyFont="1" applyBorder="1" applyAlignment="1">
      <alignment horizontal="center"/>
    </xf>
    <xf numFmtId="10" fontId="15" fillId="0" borderId="8" xfId="2" applyNumberFormat="1" applyFont="1" applyBorder="1" applyAlignment="1">
      <alignment horizontal="center"/>
    </xf>
    <xf numFmtId="9" fontId="15" fillId="0" borderId="9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0">
    <dxf>
      <font>
        <strike val="0"/>
        <outline val="0"/>
        <shadow val="0"/>
        <u val="none"/>
        <vertAlign val="baseline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87:E198" totalsRowShown="0" headerRowDxfId="1" dataDxfId="0" headerRowBorderDxfId="8" tableBorderDxfId="9" totalsRowBorderDxfId="7">
  <autoFilter ref="A187:E198"/>
  <tableColumns count="5">
    <tableColumn id="1" name="Column1" dataDxfId="6"/>
    <tableColumn id="2" name="Default Spread" dataDxfId="5" dataCellStyle="Percent"/>
    <tableColumn id="3" name="ERP" dataDxfId="4"/>
    <tableColumn id="4" name="CRP" dataDxfId="3" dataCellStyle="Percent">
      <calculatedColumnFormula>C188-$C$192</calculatedColumnFormula>
    </tableColumn>
    <tableColumn id="5" name="Tax rate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"/>
  <sheetViews>
    <sheetView tabSelected="1" zoomScale="130" zoomScaleNormal="130" workbookViewId="0">
      <selection activeCell="E114" sqref="E114"/>
    </sheetView>
  </sheetViews>
  <sheetFormatPr baseColWidth="10" defaultRowHeight="16" x14ac:dyDescent="0.2"/>
  <cols>
    <col min="1" max="1" width="33.1640625" style="1" bestFit="1" customWidth="1"/>
    <col min="2" max="15" width="10.83203125" style="1"/>
    <col min="16" max="16" width="11.5" style="1" customWidth="1"/>
    <col min="17" max="16384" width="10.83203125" style="1"/>
  </cols>
  <sheetData>
    <row r="1" spans="1:23" s="11" customFormat="1" ht="14" x14ac:dyDescent="0.15">
      <c r="A1" s="11" t="s">
        <v>0</v>
      </c>
      <c r="C1" s="12"/>
      <c r="D1" s="12"/>
      <c r="E1" s="11" t="s">
        <v>1</v>
      </c>
      <c r="H1" s="12"/>
      <c r="I1" s="12"/>
      <c r="J1" s="12"/>
      <c r="K1" s="12"/>
      <c r="L1" s="12"/>
    </row>
    <row r="2" spans="1:23" s="13" customFormat="1" ht="14" x14ac:dyDescent="0.15">
      <c r="A2" s="13" t="s">
        <v>2</v>
      </c>
      <c r="B2" s="14">
        <v>2.6800000000000001E-2</v>
      </c>
      <c r="C2" s="15"/>
      <c r="D2" s="15"/>
      <c r="E2" s="16" t="s">
        <v>3</v>
      </c>
      <c r="F2" s="16"/>
      <c r="G2" s="15" t="s">
        <v>4</v>
      </c>
      <c r="H2" s="15"/>
      <c r="I2" s="15"/>
      <c r="J2" s="15"/>
      <c r="K2" s="15"/>
      <c r="L2" s="15"/>
    </row>
    <row r="3" spans="1:23" s="13" customFormat="1" ht="14" x14ac:dyDescent="0.15">
      <c r="A3" s="13" t="s">
        <v>5</v>
      </c>
      <c r="B3" s="14">
        <v>5.96E-2</v>
      </c>
      <c r="C3" s="15"/>
      <c r="D3" s="15"/>
      <c r="E3" s="17">
        <v>0</v>
      </c>
      <c r="F3" s="17">
        <v>0.25</v>
      </c>
      <c r="G3" s="17">
        <v>8.9999999999999993E-3</v>
      </c>
      <c r="H3" s="15"/>
      <c r="I3" s="15"/>
      <c r="J3" s="15"/>
      <c r="K3" s="15"/>
      <c r="L3" s="15"/>
    </row>
    <row r="4" spans="1:23" s="13" customFormat="1" ht="14" x14ac:dyDescent="0.15">
      <c r="A4" s="13" t="s">
        <v>6</v>
      </c>
      <c r="B4" s="14">
        <v>0.25</v>
      </c>
      <c r="C4" s="15"/>
      <c r="D4" s="15"/>
      <c r="E4" s="17">
        <v>0.25</v>
      </c>
      <c r="F4" s="17">
        <v>0.4</v>
      </c>
      <c r="G4" s="17">
        <v>1.4999999999999999E-2</v>
      </c>
      <c r="H4" s="15"/>
      <c r="I4" s="15"/>
      <c r="J4" s="15"/>
      <c r="K4" s="15"/>
      <c r="L4" s="15"/>
    </row>
    <row r="5" spans="1:23" s="13" customFormat="1" ht="14" x14ac:dyDescent="0.15">
      <c r="A5" s="13" t="s">
        <v>7</v>
      </c>
      <c r="B5" s="14">
        <v>0</v>
      </c>
      <c r="C5" s="15"/>
      <c r="D5" s="15"/>
      <c r="E5" s="17">
        <v>0.4</v>
      </c>
      <c r="F5" s="17">
        <v>0.65</v>
      </c>
      <c r="G5" s="17">
        <v>1.8800000000000001E-2</v>
      </c>
      <c r="H5" s="15"/>
      <c r="I5" s="15"/>
      <c r="J5" s="15"/>
      <c r="K5" s="15"/>
      <c r="L5" s="15"/>
    </row>
    <row r="6" spans="1:23" s="13" customFormat="1" ht="14" x14ac:dyDescent="0.15">
      <c r="C6" s="15"/>
      <c r="D6" s="15"/>
      <c r="E6" s="17">
        <v>0.65</v>
      </c>
      <c r="F6" s="17">
        <v>0.75</v>
      </c>
      <c r="G6" s="17">
        <v>2.75E-2</v>
      </c>
      <c r="H6" s="15"/>
      <c r="I6" s="15"/>
      <c r="J6" s="15"/>
      <c r="K6" s="15"/>
      <c r="L6" s="15"/>
    </row>
    <row r="7" spans="1:23" s="13" customFormat="1" ht="14" x14ac:dyDescent="0.15">
      <c r="C7" s="15"/>
      <c r="D7" s="15"/>
      <c r="E7" s="17">
        <v>0.75</v>
      </c>
      <c r="F7" s="17">
        <v>0.9</v>
      </c>
      <c r="G7" s="17">
        <v>5.7500000000000002E-2</v>
      </c>
      <c r="H7" s="15"/>
      <c r="I7" s="15"/>
      <c r="J7" s="15"/>
      <c r="K7" s="15"/>
      <c r="L7" s="15"/>
    </row>
    <row r="8" spans="1:23" s="13" customFormat="1" ht="14" x14ac:dyDescent="0.15">
      <c r="C8" s="15"/>
      <c r="D8" s="15"/>
      <c r="E8" s="17">
        <v>0.9</v>
      </c>
      <c r="F8" s="17">
        <v>1</v>
      </c>
      <c r="G8" s="17">
        <v>7.2499999999999995E-2</v>
      </c>
      <c r="H8" s="15"/>
      <c r="I8" s="15"/>
      <c r="J8" s="15"/>
      <c r="K8" s="15"/>
      <c r="L8" s="15"/>
    </row>
    <row r="9" spans="1:23" s="13" customFormat="1" ht="14" x14ac:dyDescent="0.15">
      <c r="C9" s="15"/>
      <c r="D9" s="15"/>
      <c r="E9" s="17">
        <v>1</v>
      </c>
      <c r="F9" s="17">
        <v>10</v>
      </c>
      <c r="G9" s="17">
        <v>8.7499999999999994E-2</v>
      </c>
      <c r="H9" s="15"/>
      <c r="I9" s="15"/>
      <c r="J9" s="15"/>
      <c r="K9" s="15"/>
      <c r="L9" s="15"/>
    </row>
    <row r="10" spans="1:23" s="10" customFormat="1" ht="75" x14ac:dyDescent="0.2">
      <c r="A10" s="8" t="s">
        <v>8</v>
      </c>
      <c r="B10" s="8" t="s">
        <v>9</v>
      </c>
      <c r="C10" s="9" t="s">
        <v>10</v>
      </c>
      <c r="D10" s="8" t="s">
        <v>11</v>
      </c>
      <c r="E10" s="8" t="s">
        <v>12</v>
      </c>
      <c r="F10" s="8" t="s">
        <v>13</v>
      </c>
      <c r="G10" s="8" t="s">
        <v>14</v>
      </c>
      <c r="H10" s="8" t="s">
        <v>15</v>
      </c>
      <c r="I10" s="8" t="s">
        <v>16</v>
      </c>
      <c r="J10" s="8" t="s">
        <v>17</v>
      </c>
      <c r="K10" s="8" t="s">
        <v>18</v>
      </c>
      <c r="L10" s="8" t="s">
        <v>19</v>
      </c>
      <c r="M10" s="8" t="s">
        <v>20</v>
      </c>
      <c r="N10" s="8" t="s">
        <v>21</v>
      </c>
      <c r="O10" s="8" t="s">
        <v>22</v>
      </c>
      <c r="P10" s="8" t="s">
        <v>23</v>
      </c>
      <c r="Q10" s="8" t="s">
        <v>24</v>
      </c>
      <c r="R10" s="8" t="s">
        <v>25</v>
      </c>
      <c r="S10" s="8" t="s">
        <v>26</v>
      </c>
      <c r="T10" s="8" t="s">
        <v>27</v>
      </c>
      <c r="U10" s="8" t="s">
        <v>28</v>
      </c>
      <c r="V10" s="8" t="s">
        <v>29</v>
      </c>
      <c r="W10" s="8" t="s">
        <v>30</v>
      </c>
    </row>
    <row r="11" spans="1:23" x14ac:dyDescent="0.2">
      <c r="A11" s="3" t="s">
        <v>31</v>
      </c>
      <c r="B11" s="3">
        <v>48</v>
      </c>
      <c r="C11" s="4">
        <v>0.23487315789473689</v>
      </c>
      <c r="D11" s="4">
        <v>0.71460758359585552</v>
      </c>
      <c r="E11" s="4">
        <v>0.13801496437708399</v>
      </c>
      <c r="F11" s="4">
        <v>0.11620506560024861</v>
      </c>
      <c r="G11" s="4">
        <v>1.9223860472935356E-2</v>
      </c>
      <c r="H11" s="4">
        <v>7.2428609455843637E-3</v>
      </c>
      <c r="I11" s="4">
        <v>5.6938561540536697E-2</v>
      </c>
      <c r="J11" s="5">
        <v>0.86798131535667578</v>
      </c>
      <c r="K11" s="6">
        <f>$B$2+$B$3*J11</f>
        <v>7.8531686395257871E-2</v>
      </c>
      <c r="L11" s="5">
        <v>1.2156116959064325</v>
      </c>
      <c r="M11" s="7">
        <f>$B$2+$B$3*L11</f>
        <v>9.9250457076023382E-2</v>
      </c>
      <c r="N11" s="7">
        <v>0.66442375633202</v>
      </c>
      <c r="O11" s="7">
        <f>$B$2+VLOOKUP(N11,$E$3:$G$9,3)+$B$5</f>
        <v>5.4300000000000001E-2</v>
      </c>
      <c r="P11" s="7">
        <v>0.34996505631168162</v>
      </c>
      <c r="Q11" s="7">
        <f>M11*(1-P11)+O11*(1-$B$4)*P11</f>
        <v>7.8768592194745954E-2</v>
      </c>
      <c r="R11" s="7">
        <v>0.45380573172403615</v>
      </c>
      <c r="S11" s="5">
        <v>1.5708055487830423</v>
      </c>
      <c r="T11" s="5">
        <v>7.858881553563366</v>
      </c>
      <c r="U11" s="5">
        <v>12.662332027155431</v>
      </c>
      <c r="V11" s="5">
        <v>5.5369188424661777</v>
      </c>
      <c r="W11" s="5">
        <v>12.494460619955705</v>
      </c>
    </row>
    <row r="12" spans="1:23" x14ac:dyDescent="0.2">
      <c r="A12" s="3" t="s">
        <v>32</v>
      </c>
      <c r="B12" s="3">
        <v>85</v>
      </c>
      <c r="C12" s="4">
        <v>1.6258333333333333E-2</v>
      </c>
      <c r="D12" s="4">
        <v>0.79283559703456297</v>
      </c>
      <c r="E12" s="4">
        <v>6.9307566207430116E-2</v>
      </c>
      <c r="F12" s="4">
        <v>0.1194118065975952</v>
      </c>
      <c r="G12" s="4">
        <v>2.6564253393694292E-2</v>
      </c>
      <c r="H12" s="4">
        <v>0.33738357217577608</v>
      </c>
      <c r="I12" s="4">
        <v>0.11404624323361992</v>
      </c>
      <c r="J12" s="5">
        <v>1.09222603297197</v>
      </c>
      <c r="K12" s="6">
        <f t="shared" ref="K12:K76" si="0">$B$2+$B$3*J12</f>
        <v>9.1896671565129415E-2</v>
      </c>
      <c r="L12" s="5">
        <v>1.2398163663663664</v>
      </c>
      <c r="M12" s="7">
        <f t="shared" ref="M12:M76" si="1">$B$2+$B$3*L12</f>
        <v>0.10069305543543544</v>
      </c>
      <c r="N12" s="7">
        <v>0.40771427541654326</v>
      </c>
      <c r="O12" s="7">
        <f t="shared" ref="O12:O76" si="2">$B$2+VLOOKUP(N12,$E$3:$G$9,3)+$B$5</f>
        <v>4.5600000000000002E-2</v>
      </c>
      <c r="P12" s="7">
        <v>0.19224800366628678</v>
      </c>
      <c r="Q12" s="7">
        <f t="shared" ref="Q12:Q76" si="3">M12*(1-P12)+O12*(1-$B$4)*P12</f>
        <v>8.790989827030124E-2</v>
      </c>
      <c r="R12" s="7">
        <v>0.34285466679278287</v>
      </c>
      <c r="S12" s="5">
        <v>1.8413416376871194</v>
      </c>
      <c r="T12" s="5">
        <v>12.064660358059035</v>
      </c>
      <c r="U12" s="5">
        <v>15.295896176024389</v>
      </c>
      <c r="V12" s="5">
        <v>5.7475757914126859</v>
      </c>
      <c r="W12" s="5">
        <v>18.303826102378089</v>
      </c>
    </row>
    <row r="13" spans="1:23" x14ac:dyDescent="0.2">
      <c r="A13" s="3" t="s">
        <v>33</v>
      </c>
      <c r="B13" s="3">
        <v>18</v>
      </c>
      <c r="C13" s="4">
        <v>6.6524999999999987E-2</v>
      </c>
      <c r="D13" s="4">
        <v>0.70206962172327625</v>
      </c>
      <c r="E13" s="4">
        <v>3.7212153437569097E-2</v>
      </c>
      <c r="F13" s="4">
        <v>0.10710601095342973</v>
      </c>
      <c r="G13" s="4">
        <v>0.11077364684284319</v>
      </c>
      <c r="H13" s="4">
        <v>1.9600874259440144E-2</v>
      </c>
      <c r="I13" s="4">
        <v>6.4808527816189357E-2</v>
      </c>
      <c r="J13" s="5">
        <v>0.63449012760872248</v>
      </c>
      <c r="K13" s="6">
        <f t="shared" si="0"/>
        <v>6.4615611605479864E-2</v>
      </c>
      <c r="L13" s="5">
        <v>1.021926388888889</v>
      </c>
      <c r="M13" s="7">
        <f t="shared" si="1"/>
        <v>8.7706812777777782E-2</v>
      </c>
      <c r="N13" s="7">
        <v>0.34188829892686035</v>
      </c>
      <c r="O13" s="7">
        <f t="shared" si="2"/>
        <v>4.1800000000000004E-2</v>
      </c>
      <c r="P13" s="7">
        <v>0.35649172714130128</v>
      </c>
      <c r="Q13" s="7">
        <f t="shared" si="3"/>
        <v>6.7616075254448821E-2</v>
      </c>
      <c r="R13" s="7">
        <v>0.21973052578517072</v>
      </c>
      <c r="S13" s="5">
        <v>1.2547742675171067</v>
      </c>
      <c r="T13" s="5">
        <v>6.1822542661753914</v>
      </c>
      <c r="U13" s="5">
        <v>12.067713303340739</v>
      </c>
      <c r="V13" s="5">
        <v>2.4575679253659524</v>
      </c>
      <c r="W13" s="5">
        <v>8.7371503103803523</v>
      </c>
    </row>
    <row r="14" spans="1:23" x14ac:dyDescent="0.2">
      <c r="A14" s="3" t="s">
        <v>34</v>
      </c>
      <c r="B14" s="3">
        <v>50</v>
      </c>
      <c r="C14" s="4">
        <v>0.20058720000000002</v>
      </c>
      <c r="D14" s="4">
        <v>0.49910911990259466</v>
      </c>
      <c r="E14" s="4">
        <v>0.39323811770171352</v>
      </c>
      <c r="F14" s="4">
        <v>0.10089500549797317</v>
      </c>
      <c r="G14" s="4">
        <v>2.626162020808067E-2</v>
      </c>
      <c r="H14" s="4">
        <v>0.2565329279990175</v>
      </c>
      <c r="I14" s="4">
        <v>0.14186222011385058</v>
      </c>
      <c r="J14" s="5">
        <v>0.76317292413268889</v>
      </c>
      <c r="K14" s="6">
        <f t="shared" si="0"/>
        <v>7.2285106278308253E-2</v>
      </c>
      <c r="L14" s="5">
        <v>0.93043000000000009</v>
      </c>
      <c r="M14" s="7">
        <f t="shared" si="1"/>
        <v>8.2253628000000009E-2</v>
      </c>
      <c r="N14" s="7">
        <v>0.48889660856608169</v>
      </c>
      <c r="O14" s="7">
        <f t="shared" si="2"/>
        <v>4.5600000000000002E-2</v>
      </c>
      <c r="P14" s="7">
        <v>0.18445309858709644</v>
      </c>
      <c r="Q14" s="7">
        <f t="shared" si="3"/>
        <v>7.3389987417048344E-2</v>
      </c>
      <c r="R14" s="7">
        <v>0.38997638492086506</v>
      </c>
      <c r="S14" s="5">
        <v>1.6566633639765151</v>
      </c>
      <c r="T14" s="5">
        <v>10.08186616284647</v>
      </c>
      <c r="U14" s="5">
        <v>16.038471607508626</v>
      </c>
      <c r="V14" s="5">
        <v>3.0931247683981979</v>
      </c>
      <c r="W14" s="5">
        <v>20.960946882551259</v>
      </c>
    </row>
    <row r="15" spans="1:23" x14ac:dyDescent="0.2">
      <c r="A15" s="3" t="s">
        <v>35</v>
      </c>
      <c r="B15" s="3">
        <v>14</v>
      </c>
      <c r="C15" s="4">
        <v>0.16507666666666665</v>
      </c>
      <c r="D15" s="4">
        <v>0.88548035127514479</v>
      </c>
      <c r="E15" s="4">
        <v>6.7962236496789438E-2</v>
      </c>
      <c r="F15" s="4">
        <v>4.2063622438163618E-2</v>
      </c>
      <c r="G15" s="4">
        <v>0.1093671622167674</v>
      </c>
      <c r="H15" s="4">
        <v>-6.6520709615114484E-2</v>
      </c>
      <c r="I15" s="4">
        <v>0.10146919013305655</v>
      </c>
      <c r="J15" s="5">
        <v>0.34187109553097822</v>
      </c>
      <c r="K15" s="6">
        <f t="shared" si="0"/>
        <v>4.7175517293646302E-2</v>
      </c>
      <c r="L15" s="5">
        <v>0.79288148148148163</v>
      </c>
      <c r="M15" s="7">
        <f t="shared" si="1"/>
        <v>7.4055736296296304E-2</v>
      </c>
      <c r="N15" s="7">
        <v>0.38244580488334956</v>
      </c>
      <c r="O15" s="7">
        <f t="shared" si="2"/>
        <v>4.1800000000000004E-2</v>
      </c>
      <c r="P15" s="7">
        <v>0.65876733334586557</v>
      </c>
      <c r="Q15" s="7">
        <f t="shared" si="3"/>
        <v>4.5922592277813451E-2</v>
      </c>
      <c r="R15" s="7">
        <v>0.20024681224614088</v>
      </c>
      <c r="S15" s="5">
        <v>1.1783008789688456</v>
      </c>
      <c r="T15" s="5">
        <v>10.5749546875523</v>
      </c>
      <c r="U15" s="5">
        <v>27.651868675272585</v>
      </c>
      <c r="V15" s="5">
        <v>1.6348951976061001</v>
      </c>
      <c r="W15" s="5">
        <v>10.881262084724908</v>
      </c>
    </row>
    <row r="16" spans="1:23" x14ac:dyDescent="0.2">
      <c r="A16" s="3" t="s">
        <v>36</v>
      </c>
      <c r="B16" s="3">
        <v>52</v>
      </c>
      <c r="C16" s="4">
        <v>9.5649999999999999E-2</v>
      </c>
      <c r="D16" s="4">
        <v>0.83267491429654761</v>
      </c>
      <c r="E16" s="4">
        <v>6.5139722086793292E-2</v>
      </c>
      <c r="F16" s="4">
        <v>8.8754993286716544E-2</v>
      </c>
      <c r="G16" s="4">
        <v>4.388611442164219E-2</v>
      </c>
      <c r="H16" s="4">
        <v>0.11251849417366115</v>
      </c>
      <c r="I16" s="4">
        <v>0.11574666707381789</v>
      </c>
      <c r="J16" s="5">
        <v>0.96788506434122124</v>
      </c>
      <c r="K16" s="6">
        <f t="shared" si="0"/>
        <v>8.4485949834736784E-2</v>
      </c>
      <c r="L16" s="5">
        <v>1.1667673333333335</v>
      </c>
      <c r="M16" s="7">
        <f t="shared" si="1"/>
        <v>9.6339333066666685E-2</v>
      </c>
      <c r="N16" s="7">
        <v>0.44280557931784481</v>
      </c>
      <c r="O16" s="7">
        <f t="shared" si="2"/>
        <v>4.5600000000000002E-2</v>
      </c>
      <c r="P16" s="7">
        <v>0.26334464124631962</v>
      </c>
      <c r="Q16" s="7">
        <f t="shared" si="3"/>
        <v>7.9975272692939789E-2</v>
      </c>
      <c r="R16" s="7">
        <v>0.344476062659066</v>
      </c>
      <c r="S16" s="5">
        <v>0.66907774105406637</v>
      </c>
      <c r="T16" s="5">
        <v>5.2034914359781039</v>
      </c>
      <c r="U16" s="5">
        <v>7.4140232823368049</v>
      </c>
      <c r="V16" s="5">
        <v>1.9089624036494788</v>
      </c>
      <c r="W16" s="5">
        <v>9.8210992785831763</v>
      </c>
    </row>
    <row r="17" spans="1:23" x14ac:dyDescent="0.2">
      <c r="A17" s="3" t="s">
        <v>37</v>
      </c>
      <c r="B17" s="3">
        <v>10</v>
      </c>
      <c r="C17" s="4">
        <v>4.938625E-2</v>
      </c>
      <c r="D17" s="4">
        <v>0</v>
      </c>
      <c r="E17" s="4">
        <v>0.50888341656571523</v>
      </c>
      <c r="F17" s="4">
        <v>0</v>
      </c>
      <c r="G17" s="4">
        <v>9.858106928908086E-3</v>
      </c>
      <c r="H17" s="4" t="s">
        <v>124</v>
      </c>
      <c r="I17" s="4">
        <v>0.26006803610640039</v>
      </c>
      <c r="J17" s="5">
        <v>0.42823345075055169</v>
      </c>
      <c r="K17" s="6">
        <f t="shared" si="0"/>
        <v>5.2322713664732887E-2</v>
      </c>
      <c r="L17" s="5">
        <v>0.71343888888888884</v>
      </c>
      <c r="M17" s="7">
        <f t="shared" si="1"/>
        <v>6.9320957777777775E-2</v>
      </c>
      <c r="N17" s="7">
        <v>0.18288196726115774</v>
      </c>
      <c r="O17" s="7">
        <f t="shared" si="2"/>
        <v>3.5799999999999998E-2</v>
      </c>
      <c r="P17" s="7">
        <v>0.66729335169681148</v>
      </c>
      <c r="Q17" s="7">
        <f t="shared" si="3"/>
        <v>4.0980370012470679E-2</v>
      </c>
      <c r="R17" s="7">
        <v>9.4790075640602961E-2</v>
      </c>
      <c r="S17" s="5">
        <v>5.480852800538238</v>
      </c>
      <c r="T17" s="5" t="s">
        <v>124</v>
      </c>
      <c r="U17" s="5" t="s">
        <v>124</v>
      </c>
      <c r="V17" s="5">
        <v>1.0150250933656284</v>
      </c>
      <c r="W17" s="5">
        <v>10.416279824540922</v>
      </c>
    </row>
    <row r="18" spans="1:23" x14ac:dyDescent="0.2">
      <c r="A18" s="3" t="s">
        <v>38</v>
      </c>
      <c r="B18" s="3">
        <v>633</v>
      </c>
      <c r="C18" s="4">
        <v>9.7713891402714997E-2</v>
      </c>
      <c r="D18" s="4">
        <v>1.9152161810335189E-3</v>
      </c>
      <c r="E18" s="4">
        <v>0.49150213302209717</v>
      </c>
      <c r="F18" s="4">
        <v>0</v>
      </c>
      <c r="G18" s="4">
        <v>3.9918256169163141E-2</v>
      </c>
      <c r="H18" s="4" t="s">
        <v>124</v>
      </c>
      <c r="I18" s="4">
        <v>0.26985998983947729</v>
      </c>
      <c r="J18" s="5">
        <v>0.4043516578768579</v>
      </c>
      <c r="K18" s="6">
        <f t="shared" si="0"/>
        <v>5.0899358809460733E-2</v>
      </c>
      <c r="L18" s="5">
        <v>0.56929422896758552</v>
      </c>
      <c r="M18" s="7">
        <f t="shared" si="1"/>
        <v>6.0729936046468092E-2</v>
      </c>
      <c r="N18" s="7">
        <v>0.20604688571762841</v>
      </c>
      <c r="O18" s="7">
        <f t="shared" si="2"/>
        <v>3.5799999999999998E-2</v>
      </c>
      <c r="P18" s="7">
        <v>0.42302142187435449</v>
      </c>
      <c r="Q18" s="7">
        <f t="shared" si="3"/>
        <v>4.6397997327078971E-2</v>
      </c>
      <c r="R18" s="7">
        <v>0.13810632227424305</v>
      </c>
      <c r="S18" s="5">
        <v>5.2414687030448883</v>
      </c>
      <c r="T18" s="5" t="s">
        <v>124</v>
      </c>
      <c r="U18" s="5" t="s">
        <v>124</v>
      </c>
      <c r="V18" s="5">
        <v>1.1742774403077287</v>
      </c>
      <c r="W18" s="5">
        <v>11.321462156845959</v>
      </c>
    </row>
    <row r="19" spans="1:23" x14ac:dyDescent="0.2">
      <c r="A19" s="3" t="s">
        <v>39</v>
      </c>
      <c r="B19" s="3">
        <v>31</v>
      </c>
      <c r="C19" s="4">
        <v>7.8299999999999995E-2</v>
      </c>
      <c r="D19" s="4">
        <v>0.5217997668271428</v>
      </c>
      <c r="E19" s="4">
        <v>0.2456988324616661</v>
      </c>
      <c r="F19" s="4">
        <v>0.22385061841487794</v>
      </c>
      <c r="G19" s="4">
        <v>7.3555779198070562E-2</v>
      </c>
      <c r="H19" s="4">
        <v>0.14882008998700547</v>
      </c>
      <c r="I19" s="4">
        <v>2.5475438233270621E-2</v>
      </c>
      <c r="J19" s="5">
        <v>1.0479649012287298</v>
      </c>
      <c r="K19" s="6">
        <f t="shared" si="0"/>
        <v>8.9258708113232291E-2</v>
      </c>
      <c r="L19" s="5">
        <v>1.2988324074074074</v>
      </c>
      <c r="M19" s="7">
        <f t="shared" si="1"/>
        <v>0.10421041148148148</v>
      </c>
      <c r="N19" s="7">
        <v>0.33489795419371121</v>
      </c>
      <c r="O19" s="7">
        <f t="shared" si="2"/>
        <v>4.1800000000000004E-2</v>
      </c>
      <c r="P19" s="7">
        <v>0.24918094562143348</v>
      </c>
      <c r="Q19" s="7">
        <f t="shared" si="3"/>
        <v>8.6054985250159172E-2</v>
      </c>
      <c r="R19" s="7">
        <v>0.26828944824560796</v>
      </c>
      <c r="S19" s="5">
        <v>3.8665618266321422</v>
      </c>
      <c r="T19" s="5">
        <v>13.579458341280555</v>
      </c>
      <c r="U19" s="5">
        <v>17.231123895097713</v>
      </c>
      <c r="V19" s="5">
        <v>2.4827087639266345</v>
      </c>
      <c r="W19" s="5">
        <v>11.886958144379998</v>
      </c>
    </row>
    <row r="20" spans="1:23" x14ac:dyDescent="0.2">
      <c r="A20" s="3" t="s">
        <v>40</v>
      </c>
      <c r="B20" s="3">
        <v>37</v>
      </c>
      <c r="C20" s="4">
        <v>0.17971285714285717</v>
      </c>
      <c r="D20" s="4">
        <v>0.4405238011436956</v>
      </c>
      <c r="E20" s="4">
        <v>0.34460777539886833</v>
      </c>
      <c r="F20" s="4">
        <v>0.20759154198905067</v>
      </c>
      <c r="G20" s="4">
        <v>4.3163967625905096E-2</v>
      </c>
      <c r="H20" s="4">
        <v>-2.5643671348550123E-2</v>
      </c>
      <c r="I20" s="4">
        <v>3.8673485430949325E-2</v>
      </c>
      <c r="J20" s="5">
        <v>1.0445632745746374</v>
      </c>
      <c r="K20" s="6">
        <f t="shared" si="0"/>
        <v>8.905597116464839E-2</v>
      </c>
      <c r="L20" s="5">
        <v>1.1772472222222226</v>
      </c>
      <c r="M20" s="7">
        <f t="shared" si="1"/>
        <v>9.6963934444444469E-2</v>
      </c>
      <c r="N20" s="7">
        <v>0.50315959073094219</v>
      </c>
      <c r="O20" s="7">
        <f t="shared" si="2"/>
        <v>4.5600000000000002E-2</v>
      </c>
      <c r="P20" s="7">
        <v>0.18658653837208719</v>
      </c>
      <c r="Q20" s="7">
        <f t="shared" si="3"/>
        <v>8.5253029181842965E-2</v>
      </c>
      <c r="R20" s="7">
        <v>0.42776633121146068</v>
      </c>
      <c r="S20" s="5">
        <v>4.5482941974610789</v>
      </c>
      <c r="T20" s="5">
        <v>18.255111437613625</v>
      </c>
      <c r="U20" s="5">
        <v>21.718865633482338</v>
      </c>
      <c r="V20" s="5">
        <v>7.378502586812969</v>
      </c>
      <c r="W20" s="5">
        <v>43.092509852790691</v>
      </c>
    </row>
    <row r="21" spans="1:23" x14ac:dyDescent="0.2">
      <c r="A21" s="3" t="s">
        <v>41</v>
      </c>
      <c r="B21" s="3">
        <v>24</v>
      </c>
      <c r="C21" s="4">
        <v>8.3272105263157883E-2</v>
      </c>
      <c r="D21" s="4">
        <v>0.50595330478776435</v>
      </c>
      <c r="E21" s="4">
        <v>0.21323345028462104</v>
      </c>
      <c r="F21" s="4">
        <v>0.20424187259804424</v>
      </c>
      <c r="G21" s="4">
        <v>2.4805848731091953E-2</v>
      </c>
      <c r="H21" s="4">
        <v>0.21973473399551832</v>
      </c>
      <c r="I21" s="4">
        <v>2.5439089377065353E-2</v>
      </c>
      <c r="J21" s="5">
        <v>0.50865466473151821</v>
      </c>
      <c r="K21" s="6">
        <f t="shared" si="0"/>
        <v>5.711581801799849E-2</v>
      </c>
      <c r="L21" s="5">
        <v>1.0202492753623189</v>
      </c>
      <c r="M21" s="7">
        <f t="shared" si="1"/>
        <v>8.7606856811594205E-2</v>
      </c>
      <c r="N21" s="7">
        <v>0.37288378179252196</v>
      </c>
      <c r="O21" s="7">
        <f t="shared" si="2"/>
        <v>4.1800000000000004E-2</v>
      </c>
      <c r="P21" s="7">
        <v>0.57716097647488096</v>
      </c>
      <c r="Q21" s="7">
        <f t="shared" si="3"/>
        <v>5.5137594400806934E-2</v>
      </c>
      <c r="R21" s="7">
        <v>0.21086663547242135</v>
      </c>
      <c r="S21" s="5">
        <v>2.5611951652552665</v>
      </c>
      <c r="T21" s="5">
        <v>8.8399921602264797</v>
      </c>
      <c r="U21" s="5">
        <v>12.288969689778817</v>
      </c>
      <c r="V21" s="5">
        <v>3.5296899511055573</v>
      </c>
      <c r="W21" s="5">
        <v>6.4223495002362094</v>
      </c>
    </row>
    <row r="22" spans="1:23" x14ac:dyDescent="0.2">
      <c r="A22" s="3" t="s">
        <v>42</v>
      </c>
      <c r="B22" s="3">
        <v>38</v>
      </c>
      <c r="C22" s="4">
        <v>0.1032588</v>
      </c>
      <c r="D22" s="4">
        <v>0.28362051590504156</v>
      </c>
      <c r="E22" s="4">
        <v>0.40858740055509241</v>
      </c>
      <c r="F22" s="4">
        <v>4.0948679470830364E-3</v>
      </c>
      <c r="G22" s="4">
        <v>6.542991420733478E-2</v>
      </c>
      <c r="H22" s="4" t="s">
        <v>124</v>
      </c>
      <c r="I22" s="4">
        <v>0.22467023269429615</v>
      </c>
      <c r="J22" s="5">
        <v>0.45767101776631969</v>
      </c>
      <c r="K22" s="6">
        <f t="shared" si="0"/>
        <v>5.4077192658872654E-2</v>
      </c>
      <c r="L22" s="5">
        <v>1.2061323529411769</v>
      </c>
      <c r="M22" s="7">
        <f t="shared" si="1"/>
        <v>9.8685488235294147E-2</v>
      </c>
      <c r="N22" s="7">
        <v>0.32075726639143559</v>
      </c>
      <c r="O22" s="7">
        <f t="shared" si="2"/>
        <v>4.1800000000000004E-2</v>
      </c>
      <c r="P22" s="7">
        <v>0.74550249986780359</v>
      </c>
      <c r="Q22" s="7">
        <f t="shared" si="3"/>
        <v>4.8486713426063283E-2</v>
      </c>
      <c r="R22" s="7">
        <v>0.15331104534210271</v>
      </c>
      <c r="S22" s="5">
        <v>5.5641681153687914</v>
      </c>
      <c r="T22" s="5" t="s">
        <v>124</v>
      </c>
      <c r="U22" s="5" t="s">
        <v>124</v>
      </c>
      <c r="V22" s="5">
        <v>1.1448869546388658</v>
      </c>
      <c r="W22" s="5">
        <v>11.871168356920696</v>
      </c>
    </row>
    <row r="23" spans="1:23" x14ac:dyDescent="0.2">
      <c r="A23" s="3" t="s">
        <v>43</v>
      </c>
      <c r="B23" s="3">
        <v>42</v>
      </c>
      <c r="C23" s="4">
        <v>9.4643214285714289E-2</v>
      </c>
      <c r="D23" s="4">
        <v>0.73377907904203821</v>
      </c>
      <c r="E23" s="4">
        <v>0.1588868044458592</v>
      </c>
      <c r="F23" s="4">
        <v>9.3655535102471196E-2</v>
      </c>
      <c r="G23" s="4">
        <v>3.1577950304821065E-2</v>
      </c>
      <c r="H23" s="4">
        <v>0.15064280055292309</v>
      </c>
      <c r="I23" s="4">
        <v>0.16112440310063644</v>
      </c>
      <c r="J23" s="5">
        <v>0.9149343033203543</v>
      </c>
      <c r="K23" s="6">
        <f t="shared" si="0"/>
        <v>8.1330084477893111E-2</v>
      </c>
      <c r="L23" s="5">
        <v>1.0957829059829063</v>
      </c>
      <c r="M23" s="7">
        <f t="shared" si="1"/>
        <v>9.2108661196581218E-2</v>
      </c>
      <c r="N23" s="7">
        <v>0.33399831073740011</v>
      </c>
      <c r="O23" s="7">
        <f t="shared" si="2"/>
        <v>4.1800000000000004E-2</v>
      </c>
      <c r="P23" s="7">
        <v>0.23143815163820677</v>
      </c>
      <c r="Q23" s="7">
        <f t="shared" si="3"/>
        <v>7.8046788953232429E-2</v>
      </c>
      <c r="R23" s="7">
        <v>0.26924386977364617</v>
      </c>
      <c r="S23" s="5">
        <v>1.2579318015866212</v>
      </c>
      <c r="T23" s="5">
        <v>9.593957310313348</v>
      </c>
      <c r="U23" s="5">
        <v>13.041103345290914</v>
      </c>
      <c r="V23" s="5">
        <v>2.9400676758984026</v>
      </c>
      <c r="W23" s="5">
        <v>17.436789118998576</v>
      </c>
    </row>
    <row r="24" spans="1:23" x14ac:dyDescent="0.2">
      <c r="A24" s="3" t="s">
        <v>44</v>
      </c>
      <c r="B24" s="3">
        <v>168</v>
      </c>
      <c r="C24" s="4">
        <v>8.2459487179487201E-2</v>
      </c>
      <c r="D24" s="4">
        <v>0.64560553215525118</v>
      </c>
      <c r="E24" s="4">
        <v>0.20387548425333782</v>
      </c>
      <c r="F24" s="4">
        <v>0.10563611051704229</v>
      </c>
      <c r="G24" s="4">
        <v>3.0961736810014229E-2</v>
      </c>
      <c r="H24" s="4">
        <v>0.14134940579352998</v>
      </c>
      <c r="I24" s="4">
        <v>7.5971702667950225E-2</v>
      </c>
      <c r="J24" s="5">
        <v>1.0001911265533716</v>
      </c>
      <c r="K24" s="6">
        <f t="shared" si="0"/>
        <v>8.6411391142580951E-2</v>
      </c>
      <c r="L24" s="5">
        <v>1.217834063260341</v>
      </c>
      <c r="M24" s="7">
        <f t="shared" si="1"/>
        <v>9.9382910170316335E-2</v>
      </c>
      <c r="N24" s="7">
        <v>0.44863392862734747</v>
      </c>
      <c r="O24" s="7">
        <f t="shared" si="2"/>
        <v>4.5600000000000002E-2</v>
      </c>
      <c r="P24" s="7">
        <v>0.23932404883595751</v>
      </c>
      <c r="Q24" s="7">
        <f t="shared" si="3"/>
        <v>8.3783072193445732E-2</v>
      </c>
      <c r="R24" s="7">
        <v>0.35659228071861571</v>
      </c>
      <c r="S24" s="5">
        <v>1.9338860078246274</v>
      </c>
      <c r="T24" s="5">
        <v>11.051456634136761</v>
      </c>
      <c r="U24" s="5">
        <v>17.326308705780793</v>
      </c>
      <c r="V24" s="5">
        <v>3.9059289450023185</v>
      </c>
      <c r="W24" s="5">
        <v>18.719226296706935</v>
      </c>
    </row>
    <row r="25" spans="1:23" x14ac:dyDescent="0.2">
      <c r="A25" s="3" t="s">
        <v>45</v>
      </c>
      <c r="B25" s="3">
        <v>14</v>
      </c>
      <c r="C25" s="4">
        <v>0.17758571428571426</v>
      </c>
      <c r="D25" s="4">
        <v>0.38619621666976056</v>
      </c>
      <c r="E25" s="4">
        <v>0.25959216410121172</v>
      </c>
      <c r="F25" s="4">
        <v>0.1841178889079714</v>
      </c>
      <c r="G25" s="4">
        <v>0.12883630761864609</v>
      </c>
      <c r="H25" s="4">
        <v>-2.489078095879154E-3</v>
      </c>
      <c r="I25" s="4">
        <v>3.611261490082341E-2</v>
      </c>
      <c r="J25" s="5">
        <v>0.761515774451065</v>
      </c>
      <c r="K25" s="6">
        <f t="shared" si="0"/>
        <v>7.218634015728348E-2</v>
      </c>
      <c r="L25" s="5">
        <v>1.1320272727272729</v>
      </c>
      <c r="M25" s="7">
        <f t="shared" si="1"/>
        <v>9.4268825454545471E-2</v>
      </c>
      <c r="N25" s="7">
        <v>0.26315139851739083</v>
      </c>
      <c r="O25" s="7">
        <f t="shared" si="2"/>
        <v>4.1800000000000004E-2</v>
      </c>
      <c r="P25" s="7">
        <v>0.40801866296020678</v>
      </c>
      <c r="Q25" s="7">
        <f t="shared" si="3"/>
        <v>6.8596770417555214E-2</v>
      </c>
      <c r="R25" s="7">
        <v>0.17996600760136661</v>
      </c>
      <c r="S25" s="5">
        <v>2.963493834330174</v>
      </c>
      <c r="T25" s="5">
        <v>8.3881184563574891</v>
      </c>
      <c r="U25" s="5">
        <v>15.659773313807497</v>
      </c>
      <c r="V25" s="5">
        <v>1.8577673570890567</v>
      </c>
      <c r="W25" s="5">
        <v>6.8627800778664154</v>
      </c>
    </row>
    <row r="26" spans="1:23" x14ac:dyDescent="0.2">
      <c r="A26" s="3" t="s">
        <v>46</v>
      </c>
      <c r="B26" s="3">
        <v>39</v>
      </c>
      <c r="C26" s="4">
        <v>8.4436874999999995E-2</v>
      </c>
      <c r="D26" s="4">
        <v>0.78747414645843949</v>
      </c>
      <c r="E26" s="4">
        <v>7.6117697311231663E-2</v>
      </c>
      <c r="F26" s="4">
        <v>0.12729514310814333</v>
      </c>
      <c r="G26" s="4">
        <v>5.5759546499482372E-2</v>
      </c>
      <c r="H26" s="4">
        <v>0.2040130057436943</v>
      </c>
      <c r="I26" s="4">
        <v>7.3273412843062283E-2</v>
      </c>
      <c r="J26" s="5">
        <v>1.1226945412373202</v>
      </c>
      <c r="K26" s="6">
        <f t="shared" si="0"/>
        <v>9.3712594657744286E-2</v>
      </c>
      <c r="L26" s="5">
        <v>1.5495339506172838</v>
      </c>
      <c r="M26" s="7">
        <f t="shared" si="1"/>
        <v>0.11915222345679012</v>
      </c>
      <c r="N26" s="7">
        <v>0.54334844367949997</v>
      </c>
      <c r="O26" s="7">
        <f t="shared" si="2"/>
        <v>4.5600000000000002E-2</v>
      </c>
      <c r="P26" s="7">
        <v>0.37300248875799902</v>
      </c>
      <c r="Q26" s="7">
        <f t="shared" si="3"/>
        <v>8.7464832681881738E-2</v>
      </c>
      <c r="R26" s="7">
        <v>0.3773322323334789</v>
      </c>
      <c r="S26" s="5">
        <v>1.101434304751598</v>
      </c>
      <c r="T26" s="5">
        <v>5.6155617004770688</v>
      </c>
      <c r="U26" s="5">
        <v>8.542636886016485</v>
      </c>
      <c r="V26" s="5">
        <v>1.8022545650440824</v>
      </c>
      <c r="W26" s="5">
        <v>5.9275441481695896</v>
      </c>
    </row>
    <row r="27" spans="1:23" x14ac:dyDescent="0.2">
      <c r="A27" s="3" t="s">
        <v>47</v>
      </c>
      <c r="B27" s="3">
        <v>6</v>
      </c>
      <c r="C27" s="4">
        <v>-1.1599999999999997E-2</v>
      </c>
      <c r="D27" s="4">
        <v>0.74014516434277544</v>
      </c>
      <c r="E27" s="4">
        <v>7.5949614521054518E-2</v>
      </c>
      <c r="F27" s="4">
        <v>0.13591853453139674</v>
      </c>
      <c r="G27" s="4">
        <v>4.9564498086599261E-2</v>
      </c>
      <c r="H27" s="4">
        <v>0.22704065721117067</v>
      </c>
      <c r="I27" s="4">
        <v>3.1834855249125438E-2</v>
      </c>
      <c r="J27" s="5">
        <v>1.4913554180375088</v>
      </c>
      <c r="K27" s="6">
        <f t="shared" si="0"/>
        <v>0.11568478291503553</v>
      </c>
      <c r="L27" s="5">
        <v>1.8173888888888889</v>
      </c>
      <c r="M27" s="7">
        <f t="shared" si="1"/>
        <v>0.13511637777777777</v>
      </c>
      <c r="N27" s="7">
        <v>0.32600131705662116</v>
      </c>
      <c r="O27" s="7">
        <f t="shared" si="2"/>
        <v>4.1800000000000004E-2</v>
      </c>
      <c r="P27" s="7">
        <v>0.25463969565658545</v>
      </c>
      <c r="Q27" s="7">
        <f t="shared" si="3"/>
        <v>0.10869333892105816</v>
      </c>
      <c r="R27" s="7">
        <v>0.25764759488989503</v>
      </c>
      <c r="S27" s="5">
        <v>1.6543650863683661</v>
      </c>
      <c r="T27" s="5">
        <v>8.0291096849775148</v>
      </c>
      <c r="U27" s="5">
        <v>12.11555391859188</v>
      </c>
      <c r="V27" s="5">
        <v>1.2792924407629522</v>
      </c>
      <c r="W27" s="5">
        <v>25.209828227377372</v>
      </c>
    </row>
    <row r="28" spans="1:23" x14ac:dyDescent="0.2">
      <c r="A28" s="3" t="s">
        <v>48</v>
      </c>
      <c r="B28" s="3">
        <v>89</v>
      </c>
      <c r="C28" s="4">
        <v>6.1728367346938769E-2</v>
      </c>
      <c r="D28" s="4">
        <v>0.65572870480240508</v>
      </c>
      <c r="E28" s="4">
        <v>0.18209987638587347</v>
      </c>
      <c r="F28" s="4">
        <v>0.13648147681016079</v>
      </c>
      <c r="G28" s="4">
        <v>5.4169526693468271E-2</v>
      </c>
      <c r="H28" s="4">
        <v>0.18220309070057614</v>
      </c>
      <c r="I28" s="4">
        <v>0.10706858506641508</v>
      </c>
      <c r="J28" s="5">
        <v>0.98902378999477181</v>
      </c>
      <c r="K28" s="6">
        <f t="shared" si="0"/>
        <v>8.5745817883688402E-2</v>
      </c>
      <c r="L28" s="5">
        <v>1.1702732804232803</v>
      </c>
      <c r="M28" s="7">
        <f t="shared" si="1"/>
        <v>9.6548287513227513E-2</v>
      </c>
      <c r="N28" s="7">
        <v>0.42326856760488069</v>
      </c>
      <c r="O28" s="7">
        <f t="shared" si="2"/>
        <v>4.5600000000000002E-2</v>
      </c>
      <c r="P28" s="7">
        <v>0.23294750918545115</v>
      </c>
      <c r="Q28" s="7">
        <f t="shared" si="3"/>
        <v>8.2024409235042797E-2</v>
      </c>
      <c r="R28" s="7">
        <v>0.3418876901354071</v>
      </c>
      <c r="S28" s="5">
        <v>2.3652355470161712</v>
      </c>
      <c r="T28" s="5">
        <v>11.352154811002768</v>
      </c>
      <c r="U28" s="5">
        <v>16.929217438435447</v>
      </c>
      <c r="V28" s="5">
        <v>3.2188658498634783</v>
      </c>
      <c r="W28" s="5">
        <v>19.091917296813754</v>
      </c>
    </row>
    <row r="29" spans="1:23" x14ac:dyDescent="0.2">
      <c r="A29" s="3" t="s">
        <v>49</v>
      </c>
      <c r="B29" s="3">
        <v>23</v>
      </c>
      <c r="C29" s="4">
        <v>-7.9585714285714287E-2</v>
      </c>
      <c r="D29" s="4">
        <v>0.7661562612332965</v>
      </c>
      <c r="E29" s="4">
        <v>4.9543636036211536E-2</v>
      </c>
      <c r="F29" s="4">
        <v>7.9945068171415487E-2</v>
      </c>
      <c r="G29" s="4">
        <v>5.1464411302627952E-2</v>
      </c>
      <c r="H29" s="4">
        <v>3.8344973736280902E-2</v>
      </c>
      <c r="I29" s="4">
        <v>1.7525748445490121E-2</v>
      </c>
      <c r="J29" s="5">
        <v>0.96728429164799401</v>
      </c>
      <c r="K29" s="6">
        <f t="shared" si="0"/>
        <v>8.4450143782220446E-2</v>
      </c>
      <c r="L29" s="5">
        <v>1.1683761111111113</v>
      </c>
      <c r="M29" s="7">
        <f t="shared" si="1"/>
        <v>9.6435216222222231E-2</v>
      </c>
      <c r="N29" s="7">
        <v>0.53577212233545379</v>
      </c>
      <c r="O29" s="7">
        <f t="shared" si="2"/>
        <v>4.5600000000000002E-2</v>
      </c>
      <c r="P29" s="7">
        <v>0.38404136673048028</v>
      </c>
      <c r="Q29" s="7">
        <f t="shared" si="3"/>
        <v>7.2534318725473057E-2</v>
      </c>
      <c r="R29" s="7">
        <v>0.37081038550279444</v>
      </c>
      <c r="S29" s="5">
        <v>0.74047682654665237</v>
      </c>
      <c r="T29" s="5">
        <v>3.3655484214791582</v>
      </c>
      <c r="U29" s="5">
        <v>7.8547589235518185</v>
      </c>
      <c r="V29" s="5">
        <v>1.3847524418782557</v>
      </c>
      <c r="W29" s="5">
        <v>4.8873931461504965</v>
      </c>
    </row>
    <row r="30" spans="1:23" x14ac:dyDescent="0.2">
      <c r="A30" s="3" t="s">
        <v>50</v>
      </c>
      <c r="B30" s="3">
        <v>119</v>
      </c>
      <c r="C30" s="4">
        <v>0.2722365384615385</v>
      </c>
      <c r="D30" s="4">
        <v>0.75297983719635186</v>
      </c>
      <c r="E30" s="4">
        <v>0.13657169173968881</v>
      </c>
      <c r="F30" s="4">
        <v>8.3471664199342419E-2</v>
      </c>
      <c r="G30" s="4">
        <v>1.89523768572516E-2</v>
      </c>
      <c r="H30" s="4">
        <v>0.12180435731581443</v>
      </c>
      <c r="I30" s="4">
        <v>8.7474682304510429E-2</v>
      </c>
      <c r="J30" s="5">
        <v>1.0462592460215911</v>
      </c>
      <c r="K30" s="6">
        <f t="shared" si="0"/>
        <v>8.9157051062886836E-2</v>
      </c>
      <c r="L30" s="5">
        <v>1.2695705612829324</v>
      </c>
      <c r="M30" s="7">
        <f t="shared" si="1"/>
        <v>0.10246640545246277</v>
      </c>
      <c r="N30" s="7">
        <v>0.41692722150292855</v>
      </c>
      <c r="O30" s="7">
        <f t="shared" si="2"/>
        <v>4.5600000000000002E-2</v>
      </c>
      <c r="P30" s="7">
        <v>0.25217102024098281</v>
      </c>
      <c r="Q30" s="7">
        <f t="shared" si="3"/>
        <v>8.5251596341330643E-2</v>
      </c>
      <c r="R30" s="7">
        <v>0.32557546303829987</v>
      </c>
      <c r="S30" s="5">
        <v>1.0137978466098212</v>
      </c>
      <c r="T30" s="5">
        <v>7.9895581013883614</v>
      </c>
      <c r="U30" s="5">
        <v>11.679665182233364</v>
      </c>
      <c r="V30" s="5">
        <v>3.0747327203451342</v>
      </c>
      <c r="W30" s="5">
        <v>17.547717247547634</v>
      </c>
    </row>
    <row r="31" spans="1:23" x14ac:dyDescent="0.2">
      <c r="A31" s="3" t="s">
        <v>51</v>
      </c>
      <c r="B31" s="3">
        <v>57</v>
      </c>
      <c r="C31" s="4">
        <v>2.0653703703703733E-2</v>
      </c>
      <c r="D31" s="4">
        <v>0.66528428122708561</v>
      </c>
      <c r="E31" s="4">
        <v>0.11382684516327565</v>
      </c>
      <c r="F31" s="4">
        <v>0.16344530827439291</v>
      </c>
      <c r="G31" s="4">
        <v>3.9610606810042498E-2</v>
      </c>
      <c r="H31" s="4">
        <v>-8.7253488408825602E-2</v>
      </c>
      <c r="I31" s="4">
        <v>6.6042945267840394E-2</v>
      </c>
      <c r="J31" s="5">
        <v>1.4982789281613096</v>
      </c>
      <c r="K31" s="6">
        <f t="shared" si="0"/>
        <v>0.11609742411841406</v>
      </c>
      <c r="L31" s="5">
        <v>1.6798532494758911</v>
      </c>
      <c r="M31" s="7">
        <f t="shared" si="1"/>
        <v>0.12691925366876311</v>
      </c>
      <c r="N31" s="7">
        <v>0.49870428196343347</v>
      </c>
      <c r="O31" s="7">
        <f t="shared" si="2"/>
        <v>4.5600000000000002E-2</v>
      </c>
      <c r="P31" s="7">
        <v>0.1905659712643844</v>
      </c>
      <c r="Q31" s="7">
        <f t="shared" si="3"/>
        <v>0.10925011903846645</v>
      </c>
      <c r="R31" s="7">
        <v>0.42001387113721761</v>
      </c>
      <c r="S31" s="5">
        <v>2.0811854975069406</v>
      </c>
      <c r="T31" s="5">
        <v>9.3873426524421841</v>
      </c>
      <c r="U31" s="5">
        <v>12.650388987543431</v>
      </c>
      <c r="V31" s="5">
        <v>5.2730995862595211</v>
      </c>
      <c r="W31" s="5">
        <v>12.239526294485346</v>
      </c>
    </row>
    <row r="32" spans="1:23" x14ac:dyDescent="0.2">
      <c r="A32" s="3" t="s">
        <v>52</v>
      </c>
      <c r="B32" s="3">
        <v>48</v>
      </c>
      <c r="C32" s="4">
        <v>6.2687428571428574E-2</v>
      </c>
      <c r="D32" s="4">
        <v>0.77181164146682568</v>
      </c>
      <c r="E32" s="4">
        <v>8.5365240376747642E-2</v>
      </c>
      <c r="F32" s="4">
        <v>0.11790266553172365</v>
      </c>
      <c r="G32" s="4">
        <v>5.3662598993982111E-2</v>
      </c>
      <c r="H32" s="4">
        <v>0.16000244794412644</v>
      </c>
      <c r="I32" s="4">
        <v>0.13214466407664444</v>
      </c>
      <c r="J32" s="5">
        <v>1.1495970541250109</v>
      </c>
      <c r="K32" s="6">
        <f t="shared" si="0"/>
        <v>9.5315984425850653E-2</v>
      </c>
      <c r="L32" s="5">
        <v>1.4522237037037042</v>
      </c>
      <c r="M32" s="7">
        <f t="shared" si="1"/>
        <v>0.11335253274074078</v>
      </c>
      <c r="N32" s="7">
        <v>0.32236678277443553</v>
      </c>
      <c r="O32" s="7">
        <f t="shared" si="2"/>
        <v>4.1800000000000004E-2</v>
      </c>
      <c r="P32" s="7">
        <v>0.30538556280093204</v>
      </c>
      <c r="Q32" s="7">
        <f t="shared" si="3"/>
        <v>8.8310143128607799E-2</v>
      </c>
      <c r="R32" s="7">
        <v>0.24380216764353532</v>
      </c>
      <c r="S32" s="5">
        <v>1.4651283498729533</v>
      </c>
      <c r="T32" s="5">
        <v>9.0717539222624861</v>
      </c>
      <c r="U32" s="5">
        <v>12.307620825634503</v>
      </c>
      <c r="V32" s="5">
        <v>2.9521915229260043</v>
      </c>
      <c r="W32" s="5">
        <v>14.172164286910972</v>
      </c>
    </row>
    <row r="33" spans="1:23" x14ac:dyDescent="0.2">
      <c r="A33" s="3" t="s">
        <v>53</v>
      </c>
      <c r="B33" s="3">
        <v>23</v>
      </c>
      <c r="C33" s="4">
        <v>5.2422222222222231E-2</v>
      </c>
      <c r="D33" s="4">
        <v>0.79376576724493708</v>
      </c>
      <c r="E33" s="4">
        <v>7.2222010880719306E-2</v>
      </c>
      <c r="F33" s="4">
        <v>0.12930341988526417</v>
      </c>
      <c r="G33" s="4">
        <v>5.1017433298188627E-2</v>
      </c>
      <c r="H33" s="4">
        <v>5.9768474286284491E-2</v>
      </c>
      <c r="I33" s="4">
        <v>7.4071716861247583E-2</v>
      </c>
      <c r="J33" s="5">
        <v>1.1438090814341535</v>
      </c>
      <c r="K33" s="6">
        <f t="shared" si="0"/>
        <v>9.4971021253475549E-2</v>
      </c>
      <c r="L33" s="5">
        <v>1.3598321637426898</v>
      </c>
      <c r="M33" s="7">
        <f t="shared" si="1"/>
        <v>0.10784599695906431</v>
      </c>
      <c r="N33" s="7">
        <v>0.39461086623709107</v>
      </c>
      <c r="O33" s="7">
        <f t="shared" si="2"/>
        <v>4.1800000000000004E-2</v>
      </c>
      <c r="P33" s="7">
        <v>0.25162219072392072</v>
      </c>
      <c r="Q33" s="7">
        <f t="shared" si="3"/>
        <v>8.8597906622614186E-2</v>
      </c>
      <c r="R33" s="7">
        <v>0.31400259423788374</v>
      </c>
      <c r="S33" s="5">
        <v>2.2391273519485733</v>
      </c>
      <c r="T33" s="5">
        <v>12.278162103016561</v>
      </c>
      <c r="U33" s="5">
        <v>17.256126846784788</v>
      </c>
      <c r="V33" s="5">
        <v>1.708588494869081</v>
      </c>
      <c r="W33" s="5">
        <v>10.485158971215204</v>
      </c>
    </row>
    <row r="34" spans="1:23" x14ac:dyDescent="0.2">
      <c r="A34" s="3" t="s">
        <v>54</v>
      </c>
      <c r="B34" s="3">
        <v>481</v>
      </c>
      <c r="C34" s="4">
        <v>0.33894532374100733</v>
      </c>
      <c r="D34" s="4">
        <v>0.2928756081579913</v>
      </c>
      <c r="E34" s="4">
        <v>0.28475895436649817</v>
      </c>
      <c r="F34" s="4">
        <v>0.19312553018819423</v>
      </c>
      <c r="G34" s="4">
        <v>4.3174555493562E-2</v>
      </c>
      <c r="H34" s="4">
        <v>0.13439098807745811</v>
      </c>
      <c r="I34" s="4">
        <v>9.2841949048864843E-3</v>
      </c>
      <c r="J34" s="5">
        <v>1.4307835597315306</v>
      </c>
      <c r="K34" s="6">
        <f t="shared" si="0"/>
        <v>0.11207470015999922</v>
      </c>
      <c r="L34" s="5">
        <v>1.5117912025827276</v>
      </c>
      <c r="M34" s="7">
        <f t="shared" si="1"/>
        <v>0.11690275567393058</v>
      </c>
      <c r="N34" s="7">
        <v>0.68956567741970209</v>
      </c>
      <c r="O34" s="7">
        <f t="shared" si="2"/>
        <v>5.4300000000000001E-2</v>
      </c>
      <c r="P34" s="7">
        <v>0.15269823382987918</v>
      </c>
      <c r="Q34" s="7">
        <f t="shared" si="3"/>
        <v>0.10527054692539731</v>
      </c>
      <c r="R34" s="7">
        <v>0.60298139643728221</v>
      </c>
      <c r="S34" s="5">
        <v>6.4625141821674204</v>
      </c>
      <c r="T34" s="5">
        <v>11.992411783573226</v>
      </c>
      <c r="U34" s="5">
        <v>26.11689707099756</v>
      </c>
      <c r="V34" s="5">
        <v>6.2441401431994628</v>
      </c>
      <c r="W34" s="5">
        <v>27.385049402809138</v>
      </c>
    </row>
    <row r="35" spans="1:23" x14ac:dyDescent="0.2">
      <c r="A35" s="3" t="s">
        <v>55</v>
      </c>
      <c r="B35" s="3">
        <v>237</v>
      </c>
      <c r="C35" s="4">
        <v>0.7066988333333335</v>
      </c>
      <c r="D35" s="4">
        <v>0.3139689052543635</v>
      </c>
      <c r="E35" s="4">
        <v>0.26461616112985936</v>
      </c>
      <c r="F35" s="4">
        <v>0.23303355862606615</v>
      </c>
      <c r="G35" s="4">
        <v>4.5855862606634788E-2</v>
      </c>
      <c r="H35" s="4">
        <v>0.22145364286235658</v>
      </c>
      <c r="I35" s="4">
        <v>2.2599010972558713E-2</v>
      </c>
      <c r="J35" s="5">
        <v>1.3790871702678402</v>
      </c>
      <c r="K35" s="6">
        <f t="shared" si="0"/>
        <v>0.10899359534796328</v>
      </c>
      <c r="L35" s="5">
        <v>1.4652906120023765</v>
      </c>
      <c r="M35" s="7">
        <f t="shared" si="1"/>
        <v>0.11413132047534165</v>
      </c>
      <c r="N35" s="7">
        <v>0.72446101025919885</v>
      </c>
      <c r="O35" s="7">
        <f t="shared" si="2"/>
        <v>5.4300000000000001E-2</v>
      </c>
      <c r="P35" s="7">
        <v>0.12174744600626128</v>
      </c>
      <c r="Q35" s="7">
        <f t="shared" si="3"/>
        <v>0.10519428843675167</v>
      </c>
      <c r="R35" s="7">
        <v>0.65243506735703871</v>
      </c>
      <c r="S35" s="5">
        <v>4.7910074707663375</v>
      </c>
      <c r="T35" s="5">
        <v>13.458456559176875</v>
      </c>
      <c r="U35" s="5">
        <v>20.000237538950294</v>
      </c>
      <c r="V35" s="5">
        <v>4.8543804130499124</v>
      </c>
      <c r="W35" s="5">
        <v>31.117183183950512</v>
      </c>
    </row>
    <row r="36" spans="1:23" s="10" customFormat="1" ht="75" x14ac:dyDescent="0.2">
      <c r="A36" s="8" t="s">
        <v>8</v>
      </c>
      <c r="B36" s="8" t="s">
        <v>9</v>
      </c>
      <c r="C36" s="9" t="s">
        <v>10</v>
      </c>
      <c r="D36" s="8" t="s">
        <v>11</v>
      </c>
      <c r="E36" s="8" t="s">
        <v>12</v>
      </c>
      <c r="F36" s="8" t="s">
        <v>13</v>
      </c>
      <c r="G36" s="8" t="s">
        <v>14</v>
      </c>
      <c r="H36" s="8" t="s">
        <v>15</v>
      </c>
      <c r="I36" s="8" t="s">
        <v>16</v>
      </c>
      <c r="J36" s="8" t="s">
        <v>17</v>
      </c>
      <c r="K36" s="8" t="s">
        <v>18</v>
      </c>
      <c r="L36" s="8" t="s">
        <v>19</v>
      </c>
      <c r="M36" s="8" t="s">
        <v>20</v>
      </c>
      <c r="N36" s="8" t="s">
        <v>21</v>
      </c>
      <c r="O36" s="8" t="s">
        <v>22</v>
      </c>
      <c r="P36" s="8" t="s">
        <v>23</v>
      </c>
      <c r="Q36" s="8" t="s">
        <v>24</v>
      </c>
      <c r="R36" s="8" t="s">
        <v>25</v>
      </c>
      <c r="S36" s="8" t="s">
        <v>26</v>
      </c>
      <c r="T36" s="8" t="s">
        <v>27</v>
      </c>
      <c r="U36" s="8" t="s">
        <v>28</v>
      </c>
      <c r="V36" s="8" t="s">
        <v>29</v>
      </c>
      <c r="W36" s="8" t="s">
        <v>30</v>
      </c>
    </row>
    <row r="37" spans="1:23" x14ac:dyDescent="0.2">
      <c r="A37" s="3" t="s">
        <v>56</v>
      </c>
      <c r="B37" s="3">
        <v>35</v>
      </c>
      <c r="C37" s="4">
        <v>-4.8458823529411782E-3</v>
      </c>
      <c r="D37" s="4">
        <v>0.59420640605935215</v>
      </c>
      <c r="E37" s="4">
        <v>0.2915875410558057</v>
      </c>
      <c r="F37" s="4">
        <v>9.2063472943879704E-2</v>
      </c>
      <c r="G37" s="4">
        <v>4.8850466672751697E-2</v>
      </c>
      <c r="H37" s="4">
        <v>0.11628492926598692</v>
      </c>
      <c r="I37" s="4">
        <v>6.138434688891057E-2</v>
      </c>
      <c r="J37" s="5">
        <v>1.1083755117525074</v>
      </c>
      <c r="K37" s="6">
        <f t="shared" si="0"/>
        <v>9.2859180500449445E-2</v>
      </c>
      <c r="L37" s="5">
        <v>1.2767152777777779</v>
      </c>
      <c r="M37" s="7">
        <f t="shared" si="1"/>
        <v>0.10289223055555557</v>
      </c>
      <c r="N37" s="7">
        <v>0.37656284188288391</v>
      </c>
      <c r="O37" s="7">
        <f t="shared" si="2"/>
        <v>4.1800000000000004E-2</v>
      </c>
      <c r="P37" s="7">
        <v>0.16568031175789569</v>
      </c>
      <c r="Q37" s="7">
        <f t="shared" si="3"/>
        <v>9.1039091493255883E-2</v>
      </c>
      <c r="R37" s="7">
        <v>0.30728259417685599</v>
      </c>
      <c r="S37" s="5">
        <v>2.1640231953535829</v>
      </c>
      <c r="T37" s="5">
        <v>11.59446853086558</v>
      </c>
      <c r="U37" s="5">
        <v>22.798099707326454</v>
      </c>
      <c r="V37" s="5">
        <v>2.4058250077625245</v>
      </c>
      <c r="W37" s="5">
        <v>16.013254870182447</v>
      </c>
    </row>
    <row r="38" spans="1:23" x14ac:dyDescent="0.2">
      <c r="A38" s="3" t="s">
        <v>57</v>
      </c>
      <c r="B38" s="3">
        <v>116</v>
      </c>
      <c r="C38" s="4">
        <v>-9.8980392156861681E-4</v>
      </c>
      <c r="D38" s="4">
        <v>0.64819847827573773</v>
      </c>
      <c r="E38" s="4">
        <v>0.20296459638772604</v>
      </c>
      <c r="F38" s="4">
        <v>0.13246074733632421</v>
      </c>
      <c r="G38" s="4">
        <v>4.3608868296779804E-2</v>
      </c>
      <c r="H38" s="4">
        <v>0.19148335935465677</v>
      </c>
      <c r="I38" s="4">
        <v>4.3629841406150657E-2</v>
      </c>
      <c r="J38" s="5">
        <v>1.1823979253907428</v>
      </c>
      <c r="K38" s="6">
        <f t="shared" si="0"/>
        <v>9.7270916353288273E-2</v>
      </c>
      <c r="L38" s="5">
        <v>1.3225290429042904</v>
      </c>
      <c r="M38" s="7">
        <f t="shared" si="1"/>
        <v>0.10562273095709571</v>
      </c>
      <c r="N38" s="7">
        <v>0.57291756945382677</v>
      </c>
      <c r="O38" s="7">
        <f t="shared" si="2"/>
        <v>4.5600000000000002E-2</v>
      </c>
      <c r="P38" s="7">
        <v>0.16828680919010397</v>
      </c>
      <c r="Q38" s="7">
        <f t="shared" si="3"/>
        <v>9.3603227460682809E-2</v>
      </c>
      <c r="R38" s="7">
        <v>0.49116100225390708</v>
      </c>
      <c r="S38" s="5">
        <v>2.0977713726704752</v>
      </c>
      <c r="T38" s="5">
        <v>10.856091058015581</v>
      </c>
      <c r="U38" s="5">
        <v>14.898583601417306</v>
      </c>
      <c r="V38" s="5">
        <v>3.8123086260741279</v>
      </c>
      <c r="W38" s="5">
        <v>16.581068360892889</v>
      </c>
    </row>
    <row r="39" spans="1:23" x14ac:dyDescent="0.2">
      <c r="A39" s="3" t="s">
        <v>58</v>
      </c>
      <c r="B39" s="3">
        <v>19</v>
      </c>
      <c r="C39" s="4">
        <v>6.3939999999999997E-2</v>
      </c>
      <c r="D39" s="4">
        <v>0.65900223759878562</v>
      </c>
      <c r="E39" s="4">
        <v>0.24898720150503453</v>
      </c>
      <c r="F39" s="4">
        <v>-2.2346815341091297E-2</v>
      </c>
      <c r="G39" s="4">
        <v>2.3378987949746671E-2</v>
      </c>
      <c r="H39" s="4">
        <v>0.14061419948834528</v>
      </c>
      <c r="I39" s="4">
        <v>7.6716030811586566E-2</v>
      </c>
      <c r="J39" s="5">
        <v>1.2240277060430294</v>
      </c>
      <c r="K39" s="6">
        <f t="shared" si="0"/>
        <v>9.9752051280164553E-2</v>
      </c>
      <c r="L39" s="5">
        <v>1.1909614379084967</v>
      </c>
      <c r="M39" s="7">
        <f t="shared" si="1"/>
        <v>9.7781301699346415E-2</v>
      </c>
      <c r="N39" s="7">
        <v>0.62714472614580818</v>
      </c>
      <c r="O39" s="7">
        <f t="shared" si="2"/>
        <v>4.5600000000000002E-2</v>
      </c>
      <c r="P39" s="7">
        <v>5.5534167815572195E-2</v>
      </c>
      <c r="Q39" s="7">
        <f t="shared" si="3"/>
        <v>9.4250367020842385E-2</v>
      </c>
      <c r="R39" s="7">
        <v>0.58281576654271816</v>
      </c>
      <c r="S39" s="5">
        <v>1.3357788633950201</v>
      </c>
      <c r="T39" s="5">
        <v>22.426726253271941</v>
      </c>
      <c r="U39" s="5" t="s">
        <v>124</v>
      </c>
      <c r="V39" s="5">
        <v>5.3149456401936312</v>
      </c>
      <c r="W39" s="5">
        <v>10.949736766285131</v>
      </c>
    </row>
    <row r="40" spans="1:23" x14ac:dyDescent="0.2">
      <c r="A40" s="3" t="s">
        <v>59</v>
      </c>
      <c r="B40" s="3">
        <v>160</v>
      </c>
      <c r="C40" s="4">
        <v>7.7889056603773585E-2</v>
      </c>
      <c r="D40" s="4">
        <v>0.71152949000082288</v>
      </c>
      <c r="E40" s="4">
        <v>0.135259567361248</v>
      </c>
      <c r="F40" s="4">
        <v>9.5203852866490857E-2</v>
      </c>
      <c r="G40" s="4">
        <v>5.7205059081033356E-2</v>
      </c>
      <c r="H40" s="4">
        <v>0.20360113146054648</v>
      </c>
      <c r="I40" s="4">
        <v>0.11671762312941365</v>
      </c>
      <c r="J40" s="5">
        <v>0.96066030351745013</v>
      </c>
      <c r="K40" s="6">
        <f t="shared" si="0"/>
        <v>8.405535408964003E-2</v>
      </c>
      <c r="L40" s="5">
        <v>1.01628018018018</v>
      </c>
      <c r="M40" s="7">
        <f t="shared" si="1"/>
        <v>8.7370298738738722E-2</v>
      </c>
      <c r="N40" s="7">
        <v>0.4668778154926882</v>
      </c>
      <c r="O40" s="7">
        <f t="shared" si="2"/>
        <v>4.5600000000000002E-2</v>
      </c>
      <c r="P40" s="7">
        <v>0.14903822885293827</v>
      </c>
      <c r="Q40" s="7">
        <f t="shared" si="3"/>
        <v>7.9445891587135484E-2</v>
      </c>
      <c r="R40" s="7">
        <v>0.40709456049056941</v>
      </c>
      <c r="S40" s="5">
        <v>1.6438489078053065</v>
      </c>
      <c r="T40" s="5">
        <v>10.456672341764861</v>
      </c>
      <c r="U40" s="5">
        <v>16.629646618305667</v>
      </c>
      <c r="V40" s="5">
        <v>2.6577510328154772</v>
      </c>
      <c r="W40" s="5">
        <v>29.620865867556596</v>
      </c>
    </row>
    <row r="41" spans="1:23" x14ac:dyDescent="0.2">
      <c r="A41" s="3" t="s">
        <v>60</v>
      </c>
      <c r="B41" s="3">
        <v>52</v>
      </c>
      <c r="C41" s="4">
        <v>0.11384999999999999</v>
      </c>
      <c r="D41" s="4">
        <v>0.87849957665710554</v>
      </c>
      <c r="E41" s="4">
        <v>7.6516001333658615E-2</v>
      </c>
      <c r="F41" s="4">
        <v>4.0565098529620272E-2</v>
      </c>
      <c r="G41" s="4">
        <v>1.6039723196318956E-2</v>
      </c>
      <c r="H41" s="4">
        <v>0.17225865449809002</v>
      </c>
      <c r="I41" s="4">
        <v>7.6153849314545302E-2</v>
      </c>
      <c r="J41" s="5">
        <v>0.81015878396309304</v>
      </c>
      <c r="K41" s="6">
        <f t="shared" si="0"/>
        <v>7.5085463524200341E-2</v>
      </c>
      <c r="L41" s="5">
        <v>1.0073425120772952</v>
      </c>
      <c r="M41" s="7">
        <f t="shared" si="1"/>
        <v>8.6837613719806792E-2</v>
      </c>
      <c r="N41" s="7">
        <v>0.40143175253395441</v>
      </c>
      <c r="O41" s="7">
        <f t="shared" si="2"/>
        <v>4.5600000000000002E-2</v>
      </c>
      <c r="P41" s="7">
        <v>0.28352612329496757</v>
      </c>
      <c r="Q41" s="7">
        <f t="shared" si="3"/>
        <v>7.1913475162331986E-2</v>
      </c>
      <c r="R41" s="7">
        <v>0.29949513054083166</v>
      </c>
      <c r="S41" s="5">
        <v>0.5760523429267973</v>
      </c>
      <c r="T41" s="5">
        <v>8.2223510252362839</v>
      </c>
      <c r="U41" s="5">
        <v>13.183393111520155</v>
      </c>
      <c r="V41" s="5">
        <v>1.4155212567651088</v>
      </c>
      <c r="W41" s="5">
        <v>16.284614012864193</v>
      </c>
    </row>
    <row r="42" spans="1:23" x14ac:dyDescent="0.2">
      <c r="A42" s="3" t="s">
        <v>61</v>
      </c>
      <c r="B42" s="3">
        <v>120</v>
      </c>
      <c r="C42" s="4">
        <v>9.1102142857142868E-2</v>
      </c>
      <c r="D42" s="4">
        <v>0.5752866231228595</v>
      </c>
      <c r="E42" s="4">
        <v>0.17925404448600557</v>
      </c>
      <c r="F42" s="4">
        <v>0.17963823608966931</v>
      </c>
      <c r="G42" s="4">
        <v>4.4546514915992458E-2</v>
      </c>
      <c r="H42" s="4">
        <v>9.7031356101486915E-2</v>
      </c>
      <c r="I42" s="4">
        <v>1.9314876579370907E-2</v>
      </c>
      <c r="J42" s="5">
        <v>1.2140124334135816</v>
      </c>
      <c r="K42" s="6">
        <f t="shared" si="0"/>
        <v>9.915514103144947E-2</v>
      </c>
      <c r="L42" s="5">
        <v>1.3301927437641725</v>
      </c>
      <c r="M42" s="7">
        <f t="shared" si="1"/>
        <v>0.10607948752834469</v>
      </c>
      <c r="N42" s="7">
        <v>0.54337168001581271</v>
      </c>
      <c r="O42" s="7">
        <f t="shared" si="2"/>
        <v>4.5600000000000002E-2</v>
      </c>
      <c r="P42" s="7">
        <v>0.14261318771416306</v>
      </c>
      <c r="Q42" s="7">
        <f t="shared" si="3"/>
        <v>9.5828524680667021E-2</v>
      </c>
      <c r="R42" s="7">
        <v>0.47239349324229229</v>
      </c>
      <c r="S42" s="5">
        <v>3.4508656043506392</v>
      </c>
      <c r="T42" s="5">
        <v>14.177048462231737</v>
      </c>
      <c r="U42" s="5">
        <v>19.277949411228178</v>
      </c>
      <c r="V42" s="5">
        <v>3.9088724307909533</v>
      </c>
      <c r="W42" s="5">
        <v>20.996464097092428</v>
      </c>
    </row>
    <row r="43" spans="1:23" x14ac:dyDescent="0.2">
      <c r="A43" s="3" t="s">
        <v>62</v>
      </c>
      <c r="B43" s="3">
        <v>91</v>
      </c>
      <c r="C43" s="4">
        <v>9.4996999999999984E-2</v>
      </c>
      <c r="D43" s="4">
        <v>0.67422495316451037</v>
      </c>
      <c r="E43" s="4">
        <v>0.12958179881806839</v>
      </c>
      <c r="F43" s="4">
        <v>0.11819188493832571</v>
      </c>
      <c r="G43" s="4">
        <v>7.7079188409501481E-2</v>
      </c>
      <c r="H43" s="4">
        <v>0.1028680436112636</v>
      </c>
      <c r="I43" s="4">
        <v>3.2345200757488972E-2</v>
      </c>
      <c r="J43" s="5">
        <v>0.96017519579922372</v>
      </c>
      <c r="K43" s="6">
        <f t="shared" si="0"/>
        <v>8.4026441669633731E-2</v>
      </c>
      <c r="L43" s="5">
        <v>1.1920144927536236</v>
      </c>
      <c r="M43" s="7">
        <f t="shared" si="1"/>
        <v>9.7844063768115969E-2</v>
      </c>
      <c r="N43" s="7">
        <v>0.46148462695520232</v>
      </c>
      <c r="O43" s="7">
        <f t="shared" si="2"/>
        <v>4.5600000000000002E-2</v>
      </c>
      <c r="P43" s="7">
        <v>0.236134103888577</v>
      </c>
      <c r="Q43" s="7">
        <f t="shared" si="3"/>
        <v>8.2815529802404447E-2</v>
      </c>
      <c r="R43" s="7">
        <v>0.37074080149967203</v>
      </c>
      <c r="S43" s="5">
        <v>2.6078642700309649</v>
      </c>
      <c r="T43" s="5">
        <v>11.669430179279489</v>
      </c>
      <c r="U43" s="5">
        <v>20.967730674934337</v>
      </c>
      <c r="V43" s="5">
        <v>3.5034183535942001</v>
      </c>
      <c r="W43" s="5">
        <v>19.652056519743397</v>
      </c>
    </row>
    <row r="44" spans="1:23" x14ac:dyDescent="0.2">
      <c r="A44" s="3" t="s">
        <v>63</v>
      </c>
      <c r="B44" s="3">
        <v>33</v>
      </c>
      <c r="C44" s="4">
        <v>2.7625624999999997E-2</v>
      </c>
      <c r="D44" s="4">
        <v>0.87936317332764258</v>
      </c>
      <c r="E44" s="4">
        <v>5.3301928021962645E-2</v>
      </c>
      <c r="F44" s="4">
        <v>5.1868032690474637E-2</v>
      </c>
      <c r="G44" s="4">
        <v>3.1333156070605765E-2</v>
      </c>
      <c r="H44" s="4">
        <v>0.12148079739514681</v>
      </c>
      <c r="I44" s="4">
        <v>9.6390188268963825E-2</v>
      </c>
      <c r="J44" s="5">
        <v>0.49587806644422544</v>
      </c>
      <c r="K44" s="6">
        <f t="shared" si="0"/>
        <v>5.6354332760075836E-2</v>
      </c>
      <c r="L44" s="5">
        <v>0.71687777777777772</v>
      </c>
      <c r="M44" s="7">
        <f t="shared" si="1"/>
        <v>6.9525915555555554E-2</v>
      </c>
      <c r="N44" s="7">
        <v>0.29067662291101459</v>
      </c>
      <c r="O44" s="7">
        <f t="shared" si="2"/>
        <v>4.1800000000000004E-2</v>
      </c>
      <c r="P44" s="7">
        <v>0.38959190380640718</v>
      </c>
      <c r="Q44" s="7">
        <f t="shared" si="3"/>
        <v>5.4652887934714033E-2</v>
      </c>
      <c r="R44" s="7">
        <v>0.2020240024513347</v>
      </c>
      <c r="S44" s="5">
        <v>0.92771807194532885</v>
      </c>
      <c r="T44" s="5">
        <v>11.353581985054397</v>
      </c>
      <c r="U44" s="5">
        <v>17.349111531816217</v>
      </c>
      <c r="V44" s="5">
        <v>2.0666903555251412</v>
      </c>
      <c r="W44" s="5">
        <v>16.53841993115882</v>
      </c>
    </row>
    <row r="45" spans="1:23" x14ac:dyDescent="0.2">
      <c r="A45" s="3" t="s">
        <v>64</v>
      </c>
      <c r="B45" s="3">
        <v>259</v>
      </c>
      <c r="C45" s="4">
        <v>0.10725981366459622</v>
      </c>
      <c r="D45" s="4">
        <v>0.20157864789228541</v>
      </c>
      <c r="E45" s="4">
        <v>0.28316186228859219</v>
      </c>
      <c r="F45" s="4">
        <v>8.7040439961518043E-2</v>
      </c>
      <c r="G45" s="4">
        <v>8.2242750182922902E-2</v>
      </c>
      <c r="H45" s="4" t="s">
        <v>124</v>
      </c>
      <c r="I45" s="4">
        <v>0.20382431786356273</v>
      </c>
      <c r="J45" s="5">
        <v>7.5615335031345252E-2</v>
      </c>
      <c r="K45" s="6">
        <f t="shared" si="0"/>
        <v>3.1306673967868182E-2</v>
      </c>
      <c r="L45" s="5">
        <v>0.70254169000933675</v>
      </c>
      <c r="M45" s="7">
        <f t="shared" si="1"/>
        <v>6.8671484724556475E-2</v>
      </c>
      <c r="N45" s="7">
        <v>0.27326283385015138</v>
      </c>
      <c r="O45" s="7">
        <f t="shared" si="2"/>
        <v>4.1800000000000004E-2</v>
      </c>
      <c r="P45" s="7">
        <v>0.91909105524870938</v>
      </c>
      <c r="Q45" s="7">
        <f t="shared" si="3"/>
        <v>3.436964194561528E-2</v>
      </c>
      <c r="R45" s="7">
        <v>0.11313765076930278</v>
      </c>
      <c r="S45" s="5">
        <v>28.985014189676768</v>
      </c>
      <c r="T45" s="5" t="s">
        <v>124</v>
      </c>
      <c r="U45" s="5" t="s">
        <v>124</v>
      </c>
      <c r="V45" s="5">
        <v>1.8612997724182456</v>
      </c>
      <c r="W45" s="5">
        <v>10.975921322799559</v>
      </c>
    </row>
    <row r="46" spans="1:23" x14ac:dyDescent="0.2">
      <c r="A46" s="3" t="s">
        <v>65</v>
      </c>
      <c r="B46" s="3">
        <v>83</v>
      </c>
      <c r="C46" s="4">
        <v>6.5351282051282045E-2</v>
      </c>
      <c r="D46" s="4">
        <v>0.7213692383124084</v>
      </c>
      <c r="E46" s="4">
        <v>0.14075227444109395</v>
      </c>
      <c r="F46" s="4">
        <v>0.13219148648138226</v>
      </c>
      <c r="G46" s="4">
        <v>3.6271526175247801E-2</v>
      </c>
      <c r="H46" s="4">
        <v>6.6336799147724376E-2</v>
      </c>
      <c r="I46" s="4">
        <v>5.1745267012941479E-2</v>
      </c>
      <c r="J46" s="5">
        <v>0.61142199192503821</v>
      </c>
      <c r="K46" s="6">
        <f t="shared" si="0"/>
        <v>6.324075071873228E-2</v>
      </c>
      <c r="L46" s="5">
        <v>0.81095108024691342</v>
      </c>
      <c r="M46" s="7">
        <f t="shared" si="1"/>
        <v>7.5132684382716045E-2</v>
      </c>
      <c r="N46" s="7">
        <v>0.27455863641303507</v>
      </c>
      <c r="O46" s="7">
        <f t="shared" si="2"/>
        <v>4.1800000000000004E-2</v>
      </c>
      <c r="P46" s="7">
        <v>0.3103216801003908</v>
      </c>
      <c r="Q46" s="7">
        <f t="shared" si="3"/>
        <v>6.1545968205766466E-2</v>
      </c>
      <c r="R46" s="7">
        <v>0.20676871756372905</v>
      </c>
      <c r="S46" s="5">
        <v>2.0052310236178945</v>
      </c>
      <c r="T46" s="5">
        <v>11.6880917376358</v>
      </c>
      <c r="U46" s="5">
        <v>14.980678422467388</v>
      </c>
      <c r="V46" s="5">
        <v>1.9710101016482582</v>
      </c>
      <c r="W46" s="5">
        <v>11.143416670395188</v>
      </c>
    </row>
    <row r="47" spans="1:23" x14ac:dyDescent="0.2">
      <c r="A47" s="3" t="s">
        <v>66</v>
      </c>
      <c r="B47" s="3">
        <v>18</v>
      </c>
      <c r="C47" s="4">
        <v>0.1149</v>
      </c>
      <c r="D47" s="4">
        <v>0.83034250770052398</v>
      </c>
      <c r="E47" s="4">
        <v>0.13740272143689486</v>
      </c>
      <c r="F47" s="4">
        <v>3.1179476165257753E-2</v>
      </c>
      <c r="G47" s="4">
        <v>1.1492377998438667E-2</v>
      </c>
      <c r="H47" s="4">
        <v>7.3100800601824709E-2</v>
      </c>
      <c r="I47" s="4">
        <v>4.7054648970767866E-2</v>
      </c>
      <c r="J47" s="5">
        <v>1.234429635135682</v>
      </c>
      <c r="K47" s="6">
        <f t="shared" si="0"/>
        <v>0.10037200625408665</v>
      </c>
      <c r="L47" s="5">
        <v>1.6240375</v>
      </c>
      <c r="M47" s="7">
        <f t="shared" si="1"/>
        <v>0.12359263500000001</v>
      </c>
      <c r="N47" s="7">
        <v>0.40989628897603486</v>
      </c>
      <c r="O47" s="7">
        <f t="shared" si="2"/>
        <v>4.5600000000000002E-2</v>
      </c>
      <c r="P47" s="7">
        <v>0.29305188931373338</v>
      </c>
      <c r="Q47" s="7">
        <f t="shared" si="3"/>
        <v>9.7395954422517028E-2</v>
      </c>
      <c r="R47" s="7">
        <v>0.31147286088361886</v>
      </c>
      <c r="S47" s="5">
        <v>0.52541459274398172</v>
      </c>
      <c r="T47" s="5">
        <v>11.272809626195818</v>
      </c>
      <c r="U47" s="5">
        <v>16.483232415345825</v>
      </c>
      <c r="V47" s="5">
        <v>4.2948607007372752</v>
      </c>
      <c r="W47" s="5">
        <v>17.870986763496425</v>
      </c>
    </row>
    <row r="48" spans="1:23" x14ac:dyDescent="0.2">
      <c r="A48" s="3" t="s">
        <v>67</v>
      </c>
      <c r="B48" s="3">
        <v>30</v>
      </c>
      <c r="C48" s="4">
        <v>0.10604</v>
      </c>
      <c r="D48" s="4">
        <v>0.74264189754477528</v>
      </c>
      <c r="E48" s="4">
        <v>0.16812117936242221</v>
      </c>
      <c r="F48" s="4">
        <v>8.3102193452303325E-2</v>
      </c>
      <c r="G48" s="4">
        <v>4.2715008285336566E-2</v>
      </c>
      <c r="H48" s="4">
        <v>0.14767812993802187</v>
      </c>
      <c r="I48" s="4">
        <v>0.16960085606266179</v>
      </c>
      <c r="J48" s="5">
        <v>0.66780864677192153</v>
      </c>
      <c r="K48" s="6">
        <f t="shared" si="0"/>
        <v>6.6601395347606521E-2</v>
      </c>
      <c r="L48" s="5">
        <v>0.88463931623931624</v>
      </c>
      <c r="M48" s="7">
        <f t="shared" si="1"/>
        <v>7.9524503247863254E-2</v>
      </c>
      <c r="N48" s="7">
        <v>0.4351294607662971</v>
      </c>
      <c r="O48" s="7">
        <f t="shared" si="2"/>
        <v>4.5600000000000002E-2</v>
      </c>
      <c r="P48" s="7">
        <v>0.30313287945124956</v>
      </c>
      <c r="Q48" s="7">
        <f t="shared" si="3"/>
        <v>6.5785156068640951E-2</v>
      </c>
      <c r="R48" s="7">
        <v>0.32207587312453156</v>
      </c>
      <c r="S48" s="5">
        <v>0.98159505347427234</v>
      </c>
      <c r="T48" s="5">
        <v>7.5132767203951785</v>
      </c>
      <c r="U48" s="5">
        <v>11.182310545171564</v>
      </c>
      <c r="V48" s="5">
        <v>1.9838469807931838</v>
      </c>
      <c r="W48" s="5">
        <v>14.336943285594886</v>
      </c>
    </row>
    <row r="49" spans="1:23" x14ac:dyDescent="0.2">
      <c r="A49" s="3" t="s">
        <v>68</v>
      </c>
      <c r="B49" s="3">
        <v>21</v>
      </c>
      <c r="C49" s="4">
        <v>3.44E-2</v>
      </c>
      <c r="D49" s="4">
        <v>0.44211012492165203</v>
      </c>
      <c r="E49" s="4">
        <v>0.11834096749322046</v>
      </c>
      <c r="F49" s="4">
        <v>0.16154865093312093</v>
      </c>
      <c r="G49" s="4">
        <v>0.24053489671877831</v>
      </c>
      <c r="H49" s="4">
        <v>6.4158759416318184E-2</v>
      </c>
      <c r="I49" s="4">
        <v>0</v>
      </c>
      <c r="J49" s="5">
        <v>0.79876309391982148</v>
      </c>
      <c r="K49" s="6">
        <f t="shared" si="0"/>
        <v>7.4406280397621358E-2</v>
      </c>
      <c r="L49" s="5">
        <v>1.6214868055555556</v>
      </c>
      <c r="M49" s="7">
        <f t="shared" si="1"/>
        <v>0.12344061361111111</v>
      </c>
      <c r="N49" s="7">
        <v>0.69475481172532183</v>
      </c>
      <c r="O49" s="7">
        <f t="shared" si="2"/>
        <v>5.4300000000000001E-2</v>
      </c>
      <c r="P49" s="7">
        <v>0.58142727912604009</v>
      </c>
      <c r="Q49" s="7">
        <f t="shared" si="3"/>
        <v>7.534749944796193E-2</v>
      </c>
      <c r="R49" s="7">
        <v>0.3915633114729144</v>
      </c>
      <c r="S49" s="5">
        <v>8.899261641245749</v>
      </c>
      <c r="T49" s="5">
        <v>15.573359333523763</v>
      </c>
      <c r="U49" s="5">
        <v>68.28450305638512</v>
      </c>
      <c r="V49" s="5">
        <v>1.0867868062131099</v>
      </c>
      <c r="W49" s="5">
        <v>15.351194297104632</v>
      </c>
    </row>
    <row r="50" spans="1:23" x14ac:dyDescent="0.2">
      <c r="A50" s="3" t="s">
        <v>69</v>
      </c>
      <c r="B50" s="3">
        <v>248</v>
      </c>
      <c r="C50" s="4">
        <v>0.13970709677419346</v>
      </c>
      <c r="D50" s="4">
        <v>0.42258194020294249</v>
      </c>
      <c r="E50" s="4">
        <v>0.32472792409925472</v>
      </c>
      <c r="F50" s="4">
        <v>0.15298032120720137</v>
      </c>
      <c r="G50" s="4">
        <v>5.3214742807706217E-2</v>
      </c>
      <c r="H50" s="4">
        <v>0.22599684247525031</v>
      </c>
      <c r="I50" s="4">
        <v>5.4584003770822002E-2</v>
      </c>
      <c r="J50" s="5">
        <v>1.0412420580286896</v>
      </c>
      <c r="K50" s="6">
        <f t="shared" si="0"/>
        <v>8.8858026658509906E-2</v>
      </c>
      <c r="L50" s="5">
        <v>1.1219401449275359</v>
      </c>
      <c r="M50" s="7">
        <f t="shared" si="1"/>
        <v>9.3667632637681145E-2</v>
      </c>
      <c r="N50" s="7">
        <v>0.56321834039206675</v>
      </c>
      <c r="O50" s="7">
        <f t="shared" si="2"/>
        <v>4.5600000000000002E-2</v>
      </c>
      <c r="P50" s="7">
        <v>0.12337974614022845</v>
      </c>
      <c r="Q50" s="7">
        <f t="shared" si="3"/>
        <v>8.6330531219283677E-2</v>
      </c>
      <c r="R50" s="7">
        <v>0.50554759803588989</v>
      </c>
      <c r="S50" s="5">
        <v>4.9969133371822787</v>
      </c>
      <c r="T50" s="5">
        <v>19.331872918181052</v>
      </c>
      <c r="U50" s="5">
        <v>31.504997994725148</v>
      </c>
      <c r="V50" s="5">
        <v>4.3553907902617937</v>
      </c>
      <c r="W50" s="5">
        <v>50.041957744036175</v>
      </c>
    </row>
    <row r="51" spans="1:23" x14ac:dyDescent="0.2">
      <c r="A51" s="3" t="s">
        <v>70</v>
      </c>
      <c r="B51" s="3">
        <v>111</v>
      </c>
      <c r="C51" s="4">
        <v>0.12487783333333334</v>
      </c>
      <c r="D51" s="4">
        <v>0.85381687106459658</v>
      </c>
      <c r="E51" s="4">
        <v>8.5444715741452126E-2</v>
      </c>
      <c r="F51" s="4">
        <v>4.5296521541746293E-2</v>
      </c>
      <c r="G51" s="4">
        <v>8.2256436637486528E-3</v>
      </c>
      <c r="H51" s="4">
        <v>-5.1970718710201452E-2</v>
      </c>
      <c r="I51" s="4">
        <v>8.3336543119707868E-2</v>
      </c>
      <c r="J51" s="5">
        <v>1.0266507370055664</v>
      </c>
      <c r="K51" s="6">
        <f t="shared" si="0"/>
        <v>8.7988383925531766E-2</v>
      </c>
      <c r="L51" s="5">
        <v>1.1535581111111113</v>
      </c>
      <c r="M51" s="7">
        <f t="shared" si="1"/>
        <v>9.5552063422222236E-2</v>
      </c>
      <c r="N51" s="7">
        <v>0.48132175437109431</v>
      </c>
      <c r="O51" s="7">
        <f t="shared" si="2"/>
        <v>4.5600000000000002E-2</v>
      </c>
      <c r="P51" s="7">
        <v>0.23757451231767418</v>
      </c>
      <c r="Q51" s="7">
        <f t="shared" si="3"/>
        <v>8.0976376875004766E-2</v>
      </c>
      <c r="R51" s="7">
        <v>0.38152370671166591</v>
      </c>
      <c r="S51" s="5">
        <v>0.6318465951863258</v>
      </c>
      <c r="T51" s="5">
        <v>10.702471577141605</v>
      </c>
      <c r="U51" s="5">
        <v>14.106077888759673</v>
      </c>
      <c r="V51" s="5">
        <v>3.1492991238943109</v>
      </c>
      <c r="W51" s="5">
        <v>20.251886593307876</v>
      </c>
    </row>
    <row r="52" spans="1:23" x14ac:dyDescent="0.2">
      <c r="A52" s="3" t="s">
        <v>71</v>
      </c>
      <c r="B52" s="3">
        <v>119</v>
      </c>
      <c r="C52" s="4">
        <v>0.14634107142857147</v>
      </c>
      <c r="D52" s="4">
        <v>0.48789698518069025</v>
      </c>
      <c r="E52" s="4">
        <v>0.27609971050427284</v>
      </c>
      <c r="F52" s="4">
        <v>0.13107899207743001</v>
      </c>
      <c r="G52" s="4">
        <v>3.963201930157801E-2</v>
      </c>
      <c r="H52" s="4">
        <v>0.22458150144695005</v>
      </c>
      <c r="I52" s="4">
        <v>5.6499902355750697E-2</v>
      </c>
      <c r="J52" s="5">
        <v>1.1770734443491222</v>
      </c>
      <c r="K52" s="6">
        <f t="shared" si="0"/>
        <v>9.6953577283207693E-2</v>
      </c>
      <c r="L52" s="5">
        <v>1.2890799603174605</v>
      </c>
      <c r="M52" s="7">
        <f t="shared" si="1"/>
        <v>0.10362916563492065</v>
      </c>
      <c r="N52" s="7">
        <v>0.53011660406406902</v>
      </c>
      <c r="O52" s="7">
        <f t="shared" si="2"/>
        <v>4.5600000000000002E-2</v>
      </c>
      <c r="P52" s="7">
        <v>0.13681740941534895</v>
      </c>
      <c r="Q52" s="7">
        <f t="shared" si="3"/>
        <v>9.4130047054881635E-2</v>
      </c>
      <c r="R52" s="7">
        <v>0.46853446963967671</v>
      </c>
      <c r="S52" s="5">
        <v>4.5835888882193583</v>
      </c>
      <c r="T52" s="5">
        <v>19.331911834708905</v>
      </c>
      <c r="U52" s="5">
        <v>33.178530027325543</v>
      </c>
      <c r="V52" s="5">
        <v>4.135012439616581</v>
      </c>
      <c r="W52" s="5">
        <v>33.960331452126191</v>
      </c>
    </row>
    <row r="53" spans="1:23" x14ac:dyDescent="0.2">
      <c r="A53" s="3" t="s">
        <v>72</v>
      </c>
      <c r="B53" s="3">
        <v>31</v>
      </c>
      <c r="C53" s="4">
        <v>0.23694545454545451</v>
      </c>
      <c r="D53" s="4">
        <v>0.79595807750548986</v>
      </c>
      <c r="E53" s="4">
        <v>9.902979369847939E-2</v>
      </c>
      <c r="F53" s="4">
        <v>0.10505338910015143</v>
      </c>
      <c r="G53" s="4">
        <v>6.5615861407446706E-3</v>
      </c>
      <c r="H53" s="4">
        <v>0.73899458075070967</v>
      </c>
      <c r="I53" s="4">
        <v>0.24350704473900481</v>
      </c>
      <c r="J53" s="5">
        <v>0.72461491658678878</v>
      </c>
      <c r="K53" s="6">
        <f t="shared" si="0"/>
        <v>6.9987049028572612E-2</v>
      </c>
      <c r="L53" s="5">
        <v>0.98090536398467421</v>
      </c>
      <c r="M53" s="7">
        <f t="shared" si="1"/>
        <v>8.5261959693486586E-2</v>
      </c>
      <c r="N53" s="7">
        <v>0.34075277770767604</v>
      </c>
      <c r="O53" s="7">
        <f t="shared" si="2"/>
        <v>4.1800000000000004E-2</v>
      </c>
      <c r="P53" s="7">
        <v>0.37874741905739251</v>
      </c>
      <c r="Q53" s="7">
        <f t="shared" si="3"/>
        <v>6.4842944103252365E-2</v>
      </c>
      <c r="R53" s="7">
        <v>0.24047254466594192</v>
      </c>
      <c r="S53" s="5">
        <v>0.99171587657511395</v>
      </c>
      <c r="T53" s="5">
        <v>8.705259976580809</v>
      </c>
      <c r="U53" s="5">
        <v>9.2602035871241917</v>
      </c>
      <c r="V53" s="5">
        <v>1.2281649127932748</v>
      </c>
      <c r="W53" s="5">
        <v>8.8927437445499873</v>
      </c>
    </row>
    <row r="54" spans="1:23" x14ac:dyDescent="0.2">
      <c r="A54" s="3" t="s">
        <v>73</v>
      </c>
      <c r="B54" s="3">
        <v>34</v>
      </c>
      <c r="C54" s="4">
        <v>4.0011000000000012E-2</v>
      </c>
      <c r="D54" s="4">
        <v>0.63736730150580045</v>
      </c>
      <c r="E54" s="4">
        <v>3.0230861298402079E-2</v>
      </c>
      <c r="F54" s="4">
        <v>0.10126000375877782</v>
      </c>
      <c r="G54" s="4">
        <v>5.7541056482428396E-2</v>
      </c>
      <c r="H54" s="4">
        <v>0.1186858198211129</v>
      </c>
      <c r="I54" s="4">
        <v>6.8784340690957152E-2</v>
      </c>
      <c r="J54" s="5">
        <v>0.55219511182946646</v>
      </c>
      <c r="K54" s="6">
        <f t="shared" si="0"/>
        <v>5.97108286650362E-2</v>
      </c>
      <c r="L54" s="5">
        <v>1.1166198412698412</v>
      </c>
      <c r="M54" s="7">
        <f t="shared" si="1"/>
        <v>9.3350542539682543E-2</v>
      </c>
      <c r="N54" s="7">
        <v>0.49691449467379523</v>
      </c>
      <c r="O54" s="7">
        <f t="shared" si="2"/>
        <v>4.5600000000000002E-2</v>
      </c>
      <c r="P54" s="7">
        <v>0.54989749557329126</v>
      </c>
      <c r="Q54" s="7">
        <f t="shared" si="3"/>
        <v>6.0823807335309683E-2</v>
      </c>
      <c r="R54" s="7">
        <v>0.28353658784372415</v>
      </c>
      <c r="S54" s="5">
        <v>1.4491957585540765</v>
      </c>
      <c r="T54" s="5">
        <v>8.6265072474297355</v>
      </c>
      <c r="U54" s="5">
        <v>14.620164258764293</v>
      </c>
      <c r="V54" s="5">
        <v>6.103524839492362</v>
      </c>
      <c r="W54" s="5">
        <v>13.788981712182649</v>
      </c>
    </row>
    <row r="55" spans="1:23" x14ac:dyDescent="0.2">
      <c r="A55" s="3" t="s">
        <v>74</v>
      </c>
      <c r="B55" s="3">
        <v>70</v>
      </c>
      <c r="C55" s="4">
        <v>8.3267948717948723E-2</v>
      </c>
      <c r="D55" s="4">
        <v>0.45682559375278697</v>
      </c>
      <c r="E55" s="4">
        <v>0.18233370589589851</v>
      </c>
      <c r="F55" s="4">
        <v>0.20418307709506364</v>
      </c>
      <c r="G55" s="4">
        <v>0.10924131772348525</v>
      </c>
      <c r="H55" s="4">
        <v>6.8719561346573338E-2</v>
      </c>
      <c r="I55" s="4">
        <v>9.5535307568216793E-2</v>
      </c>
      <c r="J55" s="5">
        <v>0.71171194651767145</v>
      </c>
      <c r="K55" s="6">
        <f t="shared" si="0"/>
        <v>6.9218032012453218E-2</v>
      </c>
      <c r="L55" s="5">
        <v>1.0069901234567902</v>
      </c>
      <c r="M55" s="7">
        <f t="shared" si="1"/>
        <v>8.6816611358024695E-2</v>
      </c>
      <c r="N55" s="7">
        <v>0.35012959324618553</v>
      </c>
      <c r="O55" s="7">
        <f t="shared" si="2"/>
        <v>4.1800000000000004E-2</v>
      </c>
      <c r="P55" s="7">
        <v>0.37684879504334046</v>
      </c>
      <c r="Q55" s="7">
        <f t="shared" si="3"/>
        <v>6.5914085702615824E-2</v>
      </c>
      <c r="R55" s="7">
        <v>0.24551812635925663</v>
      </c>
      <c r="S55" s="5">
        <v>3.2635269910838285</v>
      </c>
      <c r="T55" s="5">
        <v>10.604143507260126</v>
      </c>
      <c r="U55" s="5">
        <v>16.414341237005761</v>
      </c>
      <c r="V55" s="5">
        <v>2.8686926500465075</v>
      </c>
      <c r="W55" s="5">
        <v>10.956480197168377</v>
      </c>
    </row>
    <row r="56" spans="1:23" x14ac:dyDescent="0.2">
      <c r="A56" s="3" t="s">
        <v>75</v>
      </c>
      <c r="B56" s="3">
        <v>141</v>
      </c>
      <c r="C56" s="4">
        <v>7.3984705882352939E-2</v>
      </c>
      <c r="D56" s="4">
        <v>0.49222540233257495</v>
      </c>
      <c r="E56" s="4">
        <v>0.32672415975992758</v>
      </c>
      <c r="F56" s="4">
        <v>0.17564992437088853</v>
      </c>
      <c r="G56" s="4">
        <v>4.1162134706354346E-2</v>
      </c>
      <c r="H56" s="4">
        <v>0.1171981297496619</v>
      </c>
      <c r="I56" s="4">
        <v>7.1404927661445752E-2</v>
      </c>
      <c r="J56" s="5">
        <v>0.99725066748303448</v>
      </c>
      <c r="K56" s="6">
        <f t="shared" si="0"/>
        <v>8.6236139781988852E-2</v>
      </c>
      <c r="L56" s="5">
        <v>1.1301850045167119</v>
      </c>
      <c r="M56" s="7">
        <f t="shared" si="1"/>
        <v>9.4159026269196033E-2</v>
      </c>
      <c r="N56" s="7">
        <v>0.54641648342715865</v>
      </c>
      <c r="O56" s="7">
        <f t="shared" si="2"/>
        <v>4.5600000000000002E-2</v>
      </c>
      <c r="P56" s="7">
        <v>0.16203722854701752</v>
      </c>
      <c r="Q56" s="7">
        <f t="shared" si="3"/>
        <v>8.4443431826157683E-2</v>
      </c>
      <c r="R56" s="7">
        <v>0.47133745216765816</v>
      </c>
      <c r="S56" s="5">
        <v>3.0373380322874834</v>
      </c>
      <c r="T56" s="5">
        <v>13.376441188636576</v>
      </c>
      <c r="U56" s="5">
        <v>17.135603736166292</v>
      </c>
      <c r="V56" s="5">
        <v>5.5906140134177962</v>
      </c>
      <c r="W56" s="5">
        <v>23.559439308822348</v>
      </c>
    </row>
    <row r="57" spans="1:23" x14ac:dyDescent="0.2">
      <c r="A57" s="3" t="s">
        <v>76</v>
      </c>
      <c r="B57" s="3">
        <v>71</v>
      </c>
      <c r="C57" s="4">
        <v>0.12085891891891891</v>
      </c>
      <c r="D57" s="4">
        <v>0.44718749990682227</v>
      </c>
      <c r="E57" s="4">
        <v>0.22412203683518411</v>
      </c>
      <c r="F57" s="4">
        <v>0.2686380692751606</v>
      </c>
      <c r="G57" s="4">
        <v>3.3800390412360583E-2</v>
      </c>
      <c r="H57" s="4">
        <v>4.2687611322583988E-2</v>
      </c>
      <c r="I57" s="4">
        <v>0.10370814070895523</v>
      </c>
      <c r="J57" s="5">
        <v>1.0476147604347601</v>
      </c>
      <c r="K57" s="6">
        <f t="shared" si="0"/>
        <v>8.9237839721911696E-2</v>
      </c>
      <c r="L57" s="5">
        <v>1.1212998148148152</v>
      </c>
      <c r="M57" s="7">
        <f t="shared" si="1"/>
        <v>9.3629468962962994E-2</v>
      </c>
      <c r="N57" s="7">
        <v>0.37113661075050075</v>
      </c>
      <c r="O57" s="7">
        <f t="shared" si="2"/>
        <v>4.1800000000000004E-2</v>
      </c>
      <c r="P57" s="7">
        <v>0.12507536149419693</v>
      </c>
      <c r="Q57" s="7">
        <f t="shared" si="3"/>
        <v>8.5839841868753777E-2</v>
      </c>
      <c r="R57" s="7">
        <v>0.33269948212018741</v>
      </c>
      <c r="S57" s="5">
        <v>6.3589882452840909</v>
      </c>
      <c r="T57" s="5">
        <v>18.777196726329265</v>
      </c>
      <c r="U57" s="5">
        <v>23.396702441584562</v>
      </c>
      <c r="V57" s="5">
        <v>7.4541417748892043</v>
      </c>
      <c r="W57" s="5">
        <v>28.052734747834933</v>
      </c>
    </row>
    <row r="58" spans="1:23" x14ac:dyDescent="0.2">
      <c r="A58" s="3" t="s">
        <v>77</v>
      </c>
      <c r="B58" s="3">
        <v>20</v>
      </c>
      <c r="C58" s="4">
        <v>7.0900624999999995E-2</v>
      </c>
      <c r="D58" s="4">
        <v>0.6885301766443358</v>
      </c>
      <c r="E58" s="4">
        <v>0.12610421021223381</v>
      </c>
      <c r="F58" s="4">
        <v>0.11000987653940247</v>
      </c>
      <c r="G58" s="4">
        <v>1.4669382650752152E-2</v>
      </c>
      <c r="H58" s="4">
        <v>-0.26411938045339584</v>
      </c>
      <c r="I58" s="4">
        <v>0.1397391104591062</v>
      </c>
      <c r="J58" s="5">
        <v>0.67179161955338684</v>
      </c>
      <c r="K58" s="6">
        <f t="shared" si="0"/>
        <v>6.6838780525381863E-2</v>
      </c>
      <c r="L58" s="5">
        <v>0.87232046783625727</v>
      </c>
      <c r="M58" s="7">
        <f t="shared" si="1"/>
        <v>7.879029988304094E-2</v>
      </c>
      <c r="N58" s="7">
        <v>0.24625122315171519</v>
      </c>
      <c r="O58" s="7">
        <f t="shared" si="2"/>
        <v>3.5799999999999998E-2</v>
      </c>
      <c r="P58" s="7">
        <v>0.30938091292852254</v>
      </c>
      <c r="Q58" s="7">
        <f t="shared" si="3"/>
        <v>6.2720962487444507E-2</v>
      </c>
      <c r="R58" s="7">
        <v>0.18456497313341394</v>
      </c>
      <c r="S58" s="5">
        <v>1.6329555785749539</v>
      </c>
      <c r="T58" s="5">
        <v>9.1498061201979812</v>
      </c>
      <c r="U58" s="5">
        <v>14.646083614939968</v>
      </c>
      <c r="V58" s="5">
        <v>1.164987072573106</v>
      </c>
      <c r="W58" s="5">
        <v>16.085026130574086</v>
      </c>
    </row>
    <row r="59" spans="1:23" x14ac:dyDescent="0.2">
      <c r="A59" s="3" t="s">
        <v>78</v>
      </c>
      <c r="B59" s="3">
        <v>23</v>
      </c>
      <c r="C59" s="4">
        <v>5.9788888888888878E-3</v>
      </c>
      <c r="D59" s="4">
        <v>0.70429677465773155</v>
      </c>
      <c r="E59" s="4">
        <v>0.10109380647999623</v>
      </c>
      <c r="F59" s="4">
        <v>0.10930110109890767</v>
      </c>
      <c r="G59" s="4">
        <v>1.7258745401700761E-3</v>
      </c>
      <c r="H59" s="4">
        <v>0.1710242529553295</v>
      </c>
      <c r="I59" s="4">
        <v>3.4703524667925631E-2</v>
      </c>
      <c r="J59" s="5">
        <v>0.70335628063826439</v>
      </c>
      <c r="K59" s="6">
        <f t="shared" si="0"/>
        <v>6.8720034326040555E-2</v>
      </c>
      <c r="L59" s="5">
        <v>1.1094575757575758</v>
      </c>
      <c r="M59" s="7">
        <f t="shared" si="1"/>
        <v>9.2923671515151518E-2</v>
      </c>
      <c r="N59" s="7">
        <v>0.27640853318834147</v>
      </c>
      <c r="O59" s="7">
        <f t="shared" si="2"/>
        <v>4.1800000000000004E-2</v>
      </c>
      <c r="P59" s="7">
        <v>0.50663149791237116</v>
      </c>
      <c r="Q59" s="7">
        <f t="shared" si="3"/>
        <v>6.1728510083465998E-2</v>
      </c>
      <c r="R59" s="7">
        <v>0.17047857858885967</v>
      </c>
      <c r="S59" s="5">
        <v>1.3425040518235618</v>
      </c>
      <c r="T59" s="5">
        <v>10.58263479298655</v>
      </c>
      <c r="U59" s="5">
        <v>11.847514114679527</v>
      </c>
      <c r="V59" s="5">
        <v>0.82445430543062392</v>
      </c>
      <c r="W59" s="5">
        <v>6.3328908076616175</v>
      </c>
    </row>
    <row r="60" spans="1:23" x14ac:dyDescent="0.2">
      <c r="A60" s="3" t="s">
        <v>79</v>
      </c>
      <c r="B60" s="3">
        <v>50</v>
      </c>
      <c r="C60" s="4">
        <v>7.5722857142857133E-2</v>
      </c>
      <c r="D60" s="4">
        <v>0.70519567079805534</v>
      </c>
      <c r="E60" s="4">
        <v>0.10364498782643757</v>
      </c>
      <c r="F60" s="4">
        <v>0.12286947960512125</v>
      </c>
      <c r="G60" s="4">
        <v>6.6759988672673663E-3</v>
      </c>
      <c r="H60" s="4">
        <v>-0.45813044819626664</v>
      </c>
      <c r="I60" s="4">
        <v>0.15954883826515012</v>
      </c>
      <c r="J60" s="5">
        <v>0.65115065979406583</v>
      </c>
      <c r="K60" s="6">
        <f t="shared" si="0"/>
        <v>6.5608579323726324E-2</v>
      </c>
      <c r="L60" s="5">
        <v>0.74039333333333346</v>
      </c>
      <c r="M60" s="7">
        <f t="shared" si="1"/>
        <v>7.0927442666666674E-2</v>
      </c>
      <c r="N60" s="7">
        <v>0.23895405789245266</v>
      </c>
      <c r="O60" s="7">
        <f t="shared" si="2"/>
        <v>3.5799999999999998E-2</v>
      </c>
      <c r="P60" s="7">
        <v>0.19100879628768719</v>
      </c>
      <c r="Q60" s="7">
        <f t="shared" si="3"/>
        <v>6.2508263399467134E-2</v>
      </c>
      <c r="R60" s="7">
        <v>0.20086976862828121</v>
      </c>
      <c r="S60" s="5">
        <v>1.342843185522399</v>
      </c>
      <c r="T60" s="5">
        <v>9.2637820509508995</v>
      </c>
      <c r="U60" s="5">
        <v>10.820687629149079</v>
      </c>
      <c r="V60" s="5">
        <v>1.5622239725962637</v>
      </c>
      <c r="W60" s="5">
        <v>11.462171006587276</v>
      </c>
    </row>
    <row r="61" spans="1:23" x14ac:dyDescent="0.2">
      <c r="A61" s="3" t="s">
        <v>80</v>
      </c>
      <c r="B61" s="3">
        <v>172</v>
      </c>
      <c r="C61" s="4">
        <v>5.1901451612903243E-2</v>
      </c>
      <c r="D61" s="4">
        <v>0.29332202507866212</v>
      </c>
      <c r="E61" s="4">
        <v>0.3170191688922161</v>
      </c>
      <c r="F61" s="4">
        <v>0.19253577570935354</v>
      </c>
      <c r="G61" s="4">
        <v>2.6042077679276288E-2</v>
      </c>
      <c r="H61" s="4" t="s">
        <v>124</v>
      </c>
      <c r="I61" s="4">
        <v>7.0871982078871007E-2</v>
      </c>
      <c r="J61" s="5">
        <v>0.86668447411796701</v>
      </c>
      <c r="K61" s="6">
        <f t="shared" si="0"/>
        <v>7.8454394657430829E-2</v>
      </c>
      <c r="L61" s="5">
        <v>1.1038535781544252</v>
      </c>
      <c r="M61" s="7">
        <f t="shared" si="1"/>
        <v>9.2589673258003741E-2</v>
      </c>
      <c r="N61" s="7">
        <v>0.35433384019109015</v>
      </c>
      <c r="O61" s="7">
        <f t="shared" si="2"/>
        <v>4.1800000000000004E-2</v>
      </c>
      <c r="P61" s="7">
        <v>0.3914574563440027</v>
      </c>
      <c r="Q61" s="7">
        <f t="shared" si="3"/>
        <v>6.8616946537087747E-2</v>
      </c>
      <c r="R61" s="7">
        <v>0.24528242155131474</v>
      </c>
      <c r="S61" s="5">
        <v>3.7998787093343434</v>
      </c>
      <c r="T61" s="5">
        <v>16.801976377712087</v>
      </c>
      <c r="U61" s="5">
        <v>19.206417616537362</v>
      </c>
      <c r="V61" s="5">
        <v>1.364653279450379</v>
      </c>
      <c r="W61" s="5">
        <v>10.301818473762967</v>
      </c>
    </row>
    <row r="62" spans="1:23" x14ac:dyDescent="0.2">
      <c r="A62" s="3" t="s">
        <v>81</v>
      </c>
      <c r="B62" s="3">
        <v>127</v>
      </c>
      <c r="C62" s="4">
        <v>4.0133466666666687E-2</v>
      </c>
      <c r="D62" s="4">
        <v>0.65424441001520872</v>
      </c>
      <c r="E62" s="4">
        <v>0.19127940167113944</v>
      </c>
      <c r="F62" s="4">
        <v>0.13852289655304456</v>
      </c>
      <c r="G62" s="4">
        <v>2.934058121716589E-2</v>
      </c>
      <c r="H62" s="4">
        <v>0.22233288792200964</v>
      </c>
      <c r="I62" s="4">
        <v>0.13623231315343584</v>
      </c>
      <c r="J62" s="5">
        <v>1.0121653053546547</v>
      </c>
      <c r="K62" s="6">
        <f t="shared" si="0"/>
        <v>8.7125052199137423E-2</v>
      </c>
      <c r="L62" s="5">
        <v>1.1704096491228071</v>
      </c>
      <c r="M62" s="7">
        <f t="shared" si="1"/>
        <v>9.6556415087719311E-2</v>
      </c>
      <c r="N62" s="7">
        <v>0.34355380440821015</v>
      </c>
      <c r="O62" s="7">
        <f t="shared" si="2"/>
        <v>4.1800000000000004E-2</v>
      </c>
      <c r="P62" s="7">
        <v>0.20205286415942972</v>
      </c>
      <c r="Q62" s="7">
        <f t="shared" si="3"/>
        <v>8.3381272157676975E-2</v>
      </c>
      <c r="R62" s="7">
        <v>0.28635508882024202</v>
      </c>
      <c r="S62" s="5">
        <v>1.9955498216863783</v>
      </c>
      <c r="T62" s="5">
        <v>10.792012966439131</v>
      </c>
      <c r="U62" s="5">
        <v>14.106401630170291</v>
      </c>
      <c r="V62" s="5">
        <v>3.3085460802212117</v>
      </c>
      <c r="W62" s="5">
        <v>19.756553918060721</v>
      </c>
    </row>
    <row r="63" spans="1:23" x14ac:dyDescent="0.2">
      <c r="A63" s="3" t="s">
        <v>82</v>
      </c>
      <c r="B63" s="3">
        <v>94</v>
      </c>
      <c r="C63" s="4">
        <v>0.31605583333333331</v>
      </c>
      <c r="D63" s="4">
        <v>0.65634665533207359</v>
      </c>
      <c r="E63" s="4">
        <v>3.2555285655817362E-2</v>
      </c>
      <c r="F63" s="4">
        <v>0.23700670126253914</v>
      </c>
      <c r="G63" s="4">
        <v>7.5915819537514043E-2</v>
      </c>
      <c r="H63" s="4">
        <v>0.13832161112636768</v>
      </c>
      <c r="I63" s="4">
        <v>3.0551925276276207E-2</v>
      </c>
      <c r="J63" s="5">
        <v>1.1094422701693822</v>
      </c>
      <c r="K63" s="6">
        <f t="shared" si="0"/>
        <v>9.292275930209519E-2</v>
      </c>
      <c r="L63" s="5">
        <v>1.3218101851851847</v>
      </c>
      <c r="M63" s="7">
        <f t="shared" si="1"/>
        <v>0.10557988703703701</v>
      </c>
      <c r="N63" s="7">
        <v>0.75457965885964196</v>
      </c>
      <c r="O63" s="7">
        <f t="shared" si="2"/>
        <v>8.43E-2</v>
      </c>
      <c r="P63" s="7">
        <v>0.2896479654608467</v>
      </c>
      <c r="Q63" s="7">
        <f t="shared" si="3"/>
        <v>9.3311880179435258E-2</v>
      </c>
      <c r="R63" s="7">
        <v>0.58181260039286675</v>
      </c>
      <c r="S63" s="5">
        <v>1.4114808825055776</v>
      </c>
      <c r="T63" s="5">
        <v>4.0948170440123057</v>
      </c>
      <c r="U63" s="5">
        <v>5.5400878550859574</v>
      </c>
      <c r="V63" s="5">
        <v>1.7343466141709452</v>
      </c>
      <c r="W63" s="5">
        <v>10.157010628162338</v>
      </c>
    </row>
    <row r="64" spans="1:23" x14ac:dyDescent="0.2">
      <c r="A64" s="3" t="s">
        <v>83</v>
      </c>
      <c r="B64" s="3">
        <v>24</v>
      </c>
      <c r="C64" s="4">
        <v>3.0261333333333335E-2</v>
      </c>
      <c r="D64" s="4">
        <v>0.67387047944980094</v>
      </c>
      <c r="E64" s="4">
        <v>0.2347457139096383</v>
      </c>
      <c r="F64" s="4">
        <v>7.3883230774293304E-2</v>
      </c>
      <c r="G64" s="4">
        <v>2.6263615123893514E-2</v>
      </c>
      <c r="H64" s="4">
        <v>9.107403172200465E-2</v>
      </c>
      <c r="I64" s="4">
        <v>0.137137410329883</v>
      </c>
      <c r="J64" s="5">
        <v>1.3336679465607404</v>
      </c>
      <c r="K64" s="6">
        <f t="shared" si="0"/>
        <v>0.10628660961502014</v>
      </c>
      <c r="L64" s="5">
        <v>1.8129217391304349</v>
      </c>
      <c r="M64" s="7">
        <f t="shared" si="1"/>
        <v>0.13485013565217391</v>
      </c>
      <c r="N64" s="7">
        <v>0.39462479084116475</v>
      </c>
      <c r="O64" s="7">
        <f t="shared" si="2"/>
        <v>4.1800000000000004E-2</v>
      </c>
      <c r="P64" s="7">
        <v>0.34593244948498914</v>
      </c>
      <c r="Q64" s="7">
        <f t="shared" si="3"/>
        <v>9.9046080203988737E-2</v>
      </c>
      <c r="R64" s="7">
        <v>0.27943618041808105</v>
      </c>
      <c r="S64" s="5">
        <v>0.86581833718917833</v>
      </c>
      <c r="T64" s="5">
        <v>7.4333722786727776</v>
      </c>
      <c r="U64" s="5">
        <v>11.066231477566035</v>
      </c>
      <c r="V64" s="5">
        <v>2.372445185649223</v>
      </c>
      <c r="W64" s="5">
        <v>13.004645333280283</v>
      </c>
    </row>
    <row r="65" spans="1:23" x14ac:dyDescent="0.2">
      <c r="A65" s="3" t="s">
        <v>84</v>
      </c>
      <c r="B65" s="3">
        <v>5</v>
      </c>
      <c r="C65" s="4">
        <v>-6.8900000000000003E-2</v>
      </c>
      <c r="D65" s="4">
        <v>0.68525813716277895</v>
      </c>
      <c r="E65" s="4">
        <v>4.4393654988315698E-2</v>
      </c>
      <c r="F65" s="4">
        <v>8.4475166113512953E-2</v>
      </c>
      <c r="G65" s="4">
        <v>8.2473099319922236E-2</v>
      </c>
      <c r="H65" s="4">
        <v>3.6626439334251415E-2</v>
      </c>
      <c r="I65" s="4">
        <v>8.905463497889117E-2</v>
      </c>
      <c r="J65" s="5">
        <v>1.0556071646429179</v>
      </c>
      <c r="K65" s="6">
        <f t="shared" si="0"/>
        <v>8.9714187012717911E-2</v>
      </c>
      <c r="L65" s="5">
        <v>1.1578600000000001</v>
      </c>
      <c r="M65" s="7">
        <f t="shared" si="1"/>
        <v>9.5808456000000014E-2</v>
      </c>
      <c r="N65" s="7">
        <v>0.17619701820832323</v>
      </c>
      <c r="O65" s="7">
        <f t="shared" si="2"/>
        <v>3.5799999999999998E-2</v>
      </c>
      <c r="P65" s="7">
        <v>0.1373739878543129</v>
      </c>
      <c r="Q65" s="7">
        <f t="shared" si="3"/>
        <v>8.633535790300384E-2</v>
      </c>
      <c r="R65" s="7">
        <v>0.15572167779817053</v>
      </c>
      <c r="S65" s="5">
        <v>1.3799075966504435</v>
      </c>
      <c r="T65" s="5">
        <v>7.7000720738373509</v>
      </c>
      <c r="U65" s="5">
        <v>16.135009362502103</v>
      </c>
      <c r="V65" s="5">
        <v>1.4555695434547733</v>
      </c>
      <c r="W65" s="5">
        <v>13.130817229786926</v>
      </c>
    </row>
    <row r="66" spans="1:23" x14ac:dyDescent="0.2">
      <c r="A66" s="3" t="s">
        <v>85</v>
      </c>
      <c r="B66" s="3">
        <v>301</v>
      </c>
      <c r="C66" s="4">
        <v>-1.8838636363636363E-2</v>
      </c>
      <c r="D66" s="4">
        <v>0.41513468773052853</v>
      </c>
      <c r="E66" s="4">
        <v>7.815610271575836E-2</v>
      </c>
      <c r="F66" s="4">
        <v>0.13735488109188473</v>
      </c>
      <c r="G66" s="4">
        <v>0.46144123074641202</v>
      </c>
      <c r="H66" s="4">
        <v>-3.2227225078281491E-2</v>
      </c>
      <c r="I66" s="4">
        <v>1.9261275502694217E-2</v>
      </c>
      <c r="J66" s="5">
        <v>1.0743174544514105</v>
      </c>
      <c r="K66" s="6">
        <f t="shared" si="0"/>
        <v>9.0829320285304063E-2</v>
      </c>
      <c r="L66" s="5">
        <v>1.4533522093522093</v>
      </c>
      <c r="M66" s="7">
        <f t="shared" si="1"/>
        <v>0.11341979167739168</v>
      </c>
      <c r="N66" s="7">
        <v>0.57358375573765152</v>
      </c>
      <c r="O66" s="7">
        <f t="shared" si="2"/>
        <v>4.5600000000000002E-2</v>
      </c>
      <c r="P66" s="7">
        <v>0.3466694113302014</v>
      </c>
      <c r="Q66" s="7">
        <f t="shared" si="3"/>
        <v>8.5956713130889123E-2</v>
      </c>
      <c r="R66" s="7">
        <v>0.41644031004615373</v>
      </c>
      <c r="S66" s="5">
        <v>2.7185625624853116</v>
      </c>
      <c r="T66" s="5">
        <v>5.7278782023156669</v>
      </c>
      <c r="U66" s="5">
        <v>18.769051826645683</v>
      </c>
      <c r="V66" s="5">
        <v>1.303934676498256</v>
      </c>
      <c r="W66" s="5">
        <v>10.770281631630093</v>
      </c>
    </row>
    <row r="67" spans="1:23" x14ac:dyDescent="0.2">
      <c r="A67" s="3" t="s">
        <v>86</v>
      </c>
      <c r="B67" s="3">
        <v>20</v>
      </c>
      <c r="C67" s="4">
        <v>0.17172499999999999</v>
      </c>
      <c r="D67" s="4">
        <v>0.65310110665037113</v>
      </c>
      <c r="E67" s="4">
        <v>6.7661344886191341E-2</v>
      </c>
      <c r="F67" s="4">
        <v>0.16609303185351232</v>
      </c>
      <c r="G67" s="4">
        <v>0.23864256610798748</v>
      </c>
      <c r="H67" s="4">
        <v>4.2014936400057164E-2</v>
      </c>
      <c r="I67" s="4">
        <v>8.0540266545057457E-2</v>
      </c>
      <c r="J67" s="5">
        <v>0.6231608561764338</v>
      </c>
      <c r="K67" s="6">
        <f t="shared" si="0"/>
        <v>6.3940387028115456E-2</v>
      </c>
      <c r="L67" s="5">
        <v>1.0711679012345678</v>
      </c>
      <c r="M67" s="7">
        <f t="shared" si="1"/>
        <v>9.0641606913580253E-2</v>
      </c>
      <c r="N67" s="7">
        <v>0.360303171652889</v>
      </c>
      <c r="O67" s="7">
        <f t="shared" si="2"/>
        <v>4.1800000000000004E-2</v>
      </c>
      <c r="P67" s="7">
        <v>0.49909869571674181</v>
      </c>
      <c r="Q67" s="7">
        <f t="shared" si="3"/>
        <v>6.1049243236062603E-2</v>
      </c>
      <c r="R67" s="7">
        <v>0.2242412124970585</v>
      </c>
      <c r="S67" s="5">
        <v>3.4261023558651629</v>
      </c>
      <c r="T67" s="5">
        <v>12.303180809921246</v>
      </c>
      <c r="U67" s="5">
        <v>20.387477807827757</v>
      </c>
      <c r="V67" s="5">
        <v>1.3630945518578448</v>
      </c>
      <c r="W67" s="5">
        <v>25.060213768837549</v>
      </c>
    </row>
    <row r="68" spans="1:23" x14ac:dyDescent="0.2">
      <c r="A68" s="3" t="s">
        <v>87</v>
      </c>
      <c r="B68" s="3">
        <v>134</v>
      </c>
      <c r="C68" s="4">
        <v>4.9927681159420291E-2</v>
      </c>
      <c r="D68" s="4">
        <v>0.89302221185000741</v>
      </c>
      <c r="E68" s="4">
        <v>3.1158079323329948E-2</v>
      </c>
      <c r="F68" s="4">
        <v>4.7422153442043397E-2</v>
      </c>
      <c r="G68" s="4">
        <v>3.7496109366825778E-2</v>
      </c>
      <c r="H68" s="4">
        <v>8.4618288954568466E-2</v>
      </c>
      <c r="I68" s="4">
        <v>4.2193035323803953E-2</v>
      </c>
      <c r="J68" s="5">
        <v>1.0668864769579942</v>
      </c>
      <c r="K68" s="6">
        <f t="shared" si="0"/>
        <v>9.0386434026696466E-2</v>
      </c>
      <c r="L68" s="5">
        <v>1.3278635748792276</v>
      </c>
      <c r="M68" s="7">
        <f t="shared" si="1"/>
        <v>0.10594066906280197</v>
      </c>
      <c r="N68" s="7">
        <v>0.49290404209349575</v>
      </c>
      <c r="O68" s="7">
        <f t="shared" si="2"/>
        <v>4.5600000000000002E-2</v>
      </c>
      <c r="P68" s="7">
        <v>0.29741588871745733</v>
      </c>
      <c r="Q68" s="7">
        <f t="shared" si="3"/>
        <v>8.4603854216303731E-2</v>
      </c>
      <c r="R68" s="7">
        <v>0.37124386355323585</v>
      </c>
      <c r="S68" s="5">
        <v>0.63860357086530328</v>
      </c>
      <c r="T68" s="5">
        <v>7.1874546076252281</v>
      </c>
      <c r="U68" s="5">
        <v>12.898309819867771</v>
      </c>
      <c r="V68" s="5">
        <v>1.1693383342782016</v>
      </c>
      <c r="W68" s="5">
        <v>9.0393743268898312</v>
      </c>
    </row>
    <row r="69" spans="1:23" x14ac:dyDescent="0.2">
      <c r="A69" s="3" t="s">
        <v>88</v>
      </c>
      <c r="B69" s="3">
        <v>27</v>
      </c>
      <c r="C69" s="4">
        <v>3.0866666666666667E-2</v>
      </c>
      <c r="D69" s="4">
        <v>0.77091501162167697</v>
      </c>
      <c r="E69" s="4">
        <v>9.5411122137839033E-2</v>
      </c>
      <c r="F69" s="4">
        <v>0.10549882278594462</v>
      </c>
      <c r="G69" s="4">
        <v>5.747876827887316E-2</v>
      </c>
      <c r="H69" s="4">
        <v>0.10685967601917817</v>
      </c>
      <c r="I69" s="4">
        <v>0.13007420408078466</v>
      </c>
      <c r="J69" s="5">
        <v>0.73705502274807633</v>
      </c>
      <c r="K69" s="6">
        <f t="shared" si="0"/>
        <v>7.0728479355785356E-2</v>
      </c>
      <c r="L69" s="5">
        <v>1.0749449074074073</v>
      </c>
      <c r="M69" s="7">
        <f t="shared" si="1"/>
        <v>9.086671648148148E-2</v>
      </c>
      <c r="N69" s="7">
        <v>0.27465343415585192</v>
      </c>
      <c r="O69" s="7">
        <f t="shared" si="2"/>
        <v>4.1800000000000004E-2</v>
      </c>
      <c r="P69" s="7">
        <v>0.38786117604408576</v>
      </c>
      <c r="Q69" s="7">
        <f t="shared" si="3"/>
        <v>6.7782492832691651E-2</v>
      </c>
      <c r="R69" s="7">
        <v>0.19078277119573467</v>
      </c>
      <c r="S69" s="5">
        <v>1.3430640546016788</v>
      </c>
      <c r="T69" s="5">
        <v>8.0287897577060932</v>
      </c>
      <c r="U69" s="5">
        <v>12.51171439800866</v>
      </c>
      <c r="V69" s="5">
        <v>2.621873514391591</v>
      </c>
      <c r="W69" s="5">
        <v>10.546603405462928</v>
      </c>
    </row>
    <row r="70" spans="1:23" x14ac:dyDescent="0.2">
      <c r="A70" s="3" t="s">
        <v>89</v>
      </c>
      <c r="B70" s="3">
        <v>20</v>
      </c>
      <c r="C70" s="4">
        <v>6.9341666666666676E-2</v>
      </c>
      <c r="D70" s="4">
        <v>0.81387650421787905</v>
      </c>
      <c r="E70" s="4">
        <v>7.9711909078324178E-2</v>
      </c>
      <c r="F70" s="4">
        <v>7.641257432598493E-2</v>
      </c>
      <c r="G70" s="4">
        <v>4.4804863976710095E-2</v>
      </c>
      <c r="H70" s="4">
        <v>0.12766914628890649</v>
      </c>
      <c r="I70" s="4">
        <v>8.4249723815761374E-2</v>
      </c>
      <c r="J70" s="5">
        <v>1.1728745712683208</v>
      </c>
      <c r="K70" s="6">
        <f t="shared" si="0"/>
        <v>9.6703324447591929E-2</v>
      </c>
      <c r="L70" s="5">
        <v>1.395969590643275</v>
      </c>
      <c r="M70" s="7">
        <f t="shared" si="1"/>
        <v>0.10999978760233919</v>
      </c>
      <c r="N70" s="7">
        <v>0.42718555495233718</v>
      </c>
      <c r="O70" s="7">
        <f t="shared" si="2"/>
        <v>4.5600000000000002E-2</v>
      </c>
      <c r="P70" s="7">
        <v>0.30930109691868646</v>
      </c>
      <c r="Q70" s="7">
        <f t="shared" si="3"/>
        <v>8.6554830150732232E-2</v>
      </c>
      <c r="R70" s="7">
        <v>0.31944251036068833</v>
      </c>
      <c r="S70" s="5">
        <v>0.58900111908135733</v>
      </c>
      <c r="T70" s="5">
        <v>4.7623232049168402</v>
      </c>
      <c r="U70" s="5">
        <v>7.5784397268431771</v>
      </c>
      <c r="V70" s="5">
        <v>1.2054078169994731</v>
      </c>
      <c r="W70" s="5">
        <v>7.311837148324293</v>
      </c>
    </row>
    <row r="71" spans="1:23" x14ac:dyDescent="0.2">
      <c r="A71" s="3" t="s">
        <v>90</v>
      </c>
      <c r="B71" s="3">
        <v>51</v>
      </c>
      <c r="C71" s="4">
        <v>4.987521739130435E-2</v>
      </c>
      <c r="D71" s="4">
        <v>0.59915666172472992</v>
      </c>
      <c r="E71" s="4">
        <v>1.8092973756391118E-2</v>
      </c>
      <c r="F71" s="4">
        <v>0.18877177179805388</v>
      </c>
      <c r="G71" s="4">
        <v>0.30780777558589972</v>
      </c>
      <c r="H71" s="4">
        <v>4.9443918354772742E-2</v>
      </c>
      <c r="I71" s="4">
        <v>0.13586406640836163</v>
      </c>
      <c r="J71" s="5">
        <v>0.3460165075906414</v>
      </c>
      <c r="K71" s="6">
        <f t="shared" si="0"/>
        <v>4.7422583852402229E-2</v>
      </c>
      <c r="L71" s="5">
        <v>0.54395646258503405</v>
      </c>
      <c r="M71" s="7">
        <f t="shared" si="1"/>
        <v>5.9219805170068029E-2</v>
      </c>
      <c r="N71" s="7">
        <v>0.20533951611915865</v>
      </c>
      <c r="O71" s="7">
        <f t="shared" si="2"/>
        <v>3.5799999999999998E-2</v>
      </c>
      <c r="P71" s="7">
        <v>0.43217080198518759</v>
      </c>
      <c r="Q71" s="7">
        <f t="shared" si="3"/>
        <v>4.5230520509615457E-2</v>
      </c>
      <c r="R71" s="7">
        <v>0.13631726535357913</v>
      </c>
      <c r="S71" s="5">
        <v>3.516320379948938</v>
      </c>
      <c r="T71" s="5">
        <v>10.368802354737554</v>
      </c>
      <c r="U71" s="5">
        <v>18.946975289803767</v>
      </c>
      <c r="V71" s="5">
        <v>1.6836137416925701</v>
      </c>
      <c r="W71" s="5">
        <v>16.669981355283404</v>
      </c>
    </row>
    <row r="72" spans="1:23" x14ac:dyDescent="0.2">
      <c r="A72" s="3" t="s">
        <v>91</v>
      </c>
      <c r="B72" s="3">
        <v>91</v>
      </c>
      <c r="C72" s="4">
        <v>-9.3261999999999998E-2</v>
      </c>
      <c r="D72" s="4">
        <v>0.5535494914662511</v>
      </c>
      <c r="E72" s="4">
        <v>8.315773821216732E-2</v>
      </c>
      <c r="F72" s="4">
        <v>0.1028890764334853</v>
      </c>
      <c r="G72" s="4">
        <v>0.20598931459965056</v>
      </c>
      <c r="H72" s="4">
        <v>0.15002071334471526</v>
      </c>
      <c r="I72" s="4">
        <v>2.0767169255965504E-2</v>
      </c>
      <c r="J72" s="5">
        <v>1.1490747541483908</v>
      </c>
      <c r="K72" s="6">
        <f t="shared" si="0"/>
        <v>9.5284855347244096E-2</v>
      </c>
      <c r="L72" s="5">
        <v>1.1914886002886005</v>
      </c>
      <c r="M72" s="7">
        <f t="shared" si="1"/>
        <v>9.7812720577200599E-2</v>
      </c>
      <c r="N72" s="7">
        <v>0.745434836185771</v>
      </c>
      <c r="O72" s="7">
        <f t="shared" si="2"/>
        <v>5.4300000000000001E-2</v>
      </c>
      <c r="P72" s="7">
        <v>0.1738484066665992</v>
      </c>
      <c r="Q72" s="7">
        <f t="shared" si="3"/>
        <v>8.7888111314626247E-2</v>
      </c>
      <c r="R72" s="7">
        <v>0.6425266683525036</v>
      </c>
      <c r="S72" s="5">
        <v>3.1269341128336277</v>
      </c>
      <c r="T72" s="5">
        <v>8.1504620203560005</v>
      </c>
      <c r="U72" s="5">
        <v>29.544991528384816</v>
      </c>
      <c r="V72" s="5">
        <v>1.3978168997548348</v>
      </c>
      <c r="W72" s="5">
        <v>11.624078555211945</v>
      </c>
    </row>
    <row r="73" spans="1:23" x14ac:dyDescent="0.2">
      <c r="A73" s="3" t="s">
        <v>125</v>
      </c>
      <c r="B73" s="3">
        <v>33</v>
      </c>
      <c r="C73" s="4">
        <v>-9.9474999999999911E-3</v>
      </c>
      <c r="D73" s="4">
        <v>0.6088762913212481</v>
      </c>
      <c r="E73" s="4">
        <v>0.25817680548266397</v>
      </c>
      <c r="F73" s="4">
        <v>7.2854965014286496E-2</v>
      </c>
      <c r="G73" s="4">
        <v>3.0978004045693161E-2</v>
      </c>
      <c r="H73" s="4">
        <v>0.14224917683432914</v>
      </c>
      <c r="I73" s="4">
        <v>0.12002771632073334</v>
      </c>
      <c r="J73" s="5">
        <v>0.89788591137584506</v>
      </c>
      <c r="K73" s="6">
        <f t="shared" si="0"/>
        <v>8.0314000318000373E-2</v>
      </c>
      <c r="L73" s="5">
        <v>1.255168100358423</v>
      </c>
      <c r="M73" s="7">
        <f t="shared" si="1"/>
        <v>0.10160801878136201</v>
      </c>
      <c r="N73" s="7">
        <v>0.39315783028815493</v>
      </c>
      <c r="O73" s="7">
        <f t="shared" si="2"/>
        <v>4.1800000000000004E-2</v>
      </c>
      <c r="P73" s="7">
        <v>0.35423993401255621</v>
      </c>
      <c r="Q73" s="7">
        <f t="shared" si="3"/>
        <v>7.6719822844399405E-2</v>
      </c>
      <c r="R73" s="7">
        <v>0.26942641189381145</v>
      </c>
      <c r="S73" s="5">
        <v>0.90235202333767184</v>
      </c>
      <c r="T73" s="5">
        <v>6.8372713383506794</v>
      </c>
      <c r="U73" s="5">
        <v>12.313548488470204</v>
      </c>
      <c r="V73" s="5">
        <v>1.2451910457211997</v>
      </c>
      <c r="W73" s="5">
        <v>16.34394815570732</v>
      </c>
    </row>
    <row r="74" spans="1:23" s="10" customFormat="1" ht="75" x14ac:dyDescent="0.2">
      <c r="A74" s="8" t="s">
        <v>8</v>
      </c>
      <c r="B74" s="8" t="s">
        <v>9</v>
      </c>
      <c r="C74" s="9" t="s">
        <v>10</v>
      </c>
      <c r="D74" s="8" t="s">
        <v>11</v>
      </c>
      <c r="E74" s="8" t="s">
        <v>12</v>
      </c>
      <c r="F74" s="8" t="s">
        <v>13</v>
      </c>
      <c r="G74" s="8" t="s">
        <v>14</v>
      </c>
      <c r="H74" s="8" t="s">
        <v>15</v>
      </c>
      <c r="I74" s="8" t="s">
        <v>16</v>
      </c>
      <c r="J74" s="8" t="s">
        <v>17</v>
      </c>
      <c r="K74" s="8" t="s">
        <v>18</v>
      </c>
      <c r="L74" s="8" t="s">
        <v>19</v>
      </c>
      <c r="M74" s="8" t="s">
        <v>20</v>
      </c>
      <c r="N74" s="8" t="s">
        <v>21</v>
      </c>
      <c r="O74" s="8" t="s">
        <v>22</v>
      </c>
      <c r="P74" s="8" t="s">
        <v>23</v>
      </c>
      <c r="Q74" s="8" t="s">
        <v>24</v>
      </c>
      <c r="R74" s="8" t="s">
        <v>25</v>
      </c>
      <c r="S74" s="8" t="s">
        <v>26</v>
      </c>
      <c r="T74" s="8" t="s">
        <v>27</v>
      </c>
      <c r="U74" s="8" t="s">
        <v>28</v>
      </c>
      <c r="V74" s="8" t="s">
        <v>29</v>
      </c>
      <c r="W74" s="8" t="s">
        <v>30</v>
      </c>
    </row>
    <row r="75" spans="1:23" x14ac:dyDescent="0.2">
      <c r="A75" s="3" t="s">
        <v>93</v>
      </c>
      <c r="B75" s="3">
        <v>18</v>
      </c>
      <c r="C75" s="4">
        <v>9.8379999999999995E-2</v>
      </c>
      <c r="D75" s="4">
        <v>0.62829030842277467</v>
      </c>
      <c r="E75" s="4">
        <v>0.15703148066871481</v>
      </c>
      <c r="F75" s="4">
        <v>9.0681881658221275E-2</v>
      </c>
      <c r="G75" s="4">
        <v>0.2698878825360092</v>
      </c>
      <c r="H75" s="4">
        <v>0.23164106451741615</v>
      </c>
      <c r="I75" s="4">
        <v>0</v>
      </c>
      <c r="J75" s="5">
        <v>0.87103759301648254</v>
      </c>
      <c r="K75" s="6">
        <f t="shared" si="0"/>
        <v>7.871384054378236E-2</v>
      </c>
      <c r="L75" s="5">
        <v>1.1946681481481485</v>
      </c>
      <c r="M75" s="7">
        <f t="shared" si="1"/>
        <v>9.8002221629629654E-2</v>
      </c>
      <c r="N75" s="7">
        <v>0.40783718362831506</v>
      </c>
      <c r="O75" s="7">
        <f t="shared" si="2"/>
        <v>4.5600000000000002E-2</v>
      </c>
      <c r="P75" s="7">
        <v>0.39080567910393132</v>
      </c>
      <c r="Q75" s="7">
        <f t="shared" si="3"/>
        <v>7.3067951077322696E-2</v>
      </c>
      <c r="R75" s="7">
        <v>0.28016116258119111</v>
      </c>
      <c r="S75" s="5">
        <v>7.1458479631189533</v>
      </c>
      <c r="T75" s="5">
        <v>33.801170912233857</v>
      </c>
      <c r="U75" s="5">
        <v>140.5626369993619</v>
      </c>
      <c r="V75" s="5">
        <v>1.2992535058221402</v>
      </c>
      <c r="W75" s="5">
        <v>18.145179414188334</v>
      </c>
    </row>
    <row r="76" spans="1:23" x14ac:dyDescent="0.2">
      <c r="A76" s="3" t="s">
        <v>94</v>
      </c>
      <c r="B76" s="3">
        <v>11</v>
      </c>
      <c r="C76" s="4">
        <v>0.14624833333333334</v>
      </c>
      <c r="D76" s="4">
        <v>0.26917913834679374</v>
      </c>
      <c r="E76" s="4">
        <v>0.38996669965715414</v>
      </c>
      <c r="F76" s="4">
        <v>0.34013784920248691</v>
      </c>
      <c r="G76" s="4">
        <v>9.6893608412027491E-3</v>
      </c>
      <c r="H76" s="4">
        <v>2.1550666827062406</v>
      </c>
      <c r="I76" s="4">
        <v>7.0978304616057586E-2</v>
      </c>
      <c r="J76" s="5">
        <v>1.3273571545799101</v>
      </c>
      <c r="K76" s="6">
        <f t="shared" si="0"/>
        <v>0.10591048641296265</v>
      </c>
      <c r="L76" s="5">
        <v>1.3648122222222221</v>
      </c>
      <c r="M76" s="7">
        <f t="shared" si="1"/>
        <v>0.10814280844444445</v>
      </c>
      <c r="N76" s="7">
        <v>0.21502070283968019</v>
      </c>
      <c r="O76" s="7">
        <f t="shared" si="2"/>
        <v>3.5799999999999998E-2</v>
      </c>
      <c r="P76" s="7">
        <v>0.32466483857437189</v>
      </c>
      <c r="Q76" s="7">
        <f t="shared" si="3"/>
        <v>8.1749891913571557E-2</v>
      </c>
      <c r="R76" s="7">
        <v>0.15973831261013827</v>
      </c>
      <c r="S76" s="5">
        <v>4.3763389289105037</v>
      </c>
      <c r="T76" s="5">
        <v>6.9684187437004175</v>
      </c>
      <c r="U76" s="5">
        <v>10.702748792522486</v>
      </c>
      <c r="V76" s="5">
        <v>0.81955544301384398</v>
      </c>
      <c r="W76" s="5">
        <v>9.441364676237523</v>
      </c>
    </row>
    <row r="77" spans="1:23" x14ac:dyDescent="0.2">
      <c r="A77" s="3" t="s">
        <v>95</v>
      </c>
      <c r="B77" s="3">
        <v>59</v>
      </c>
      <c r="C77" s="4">
        <v>7.6976363636363662E-2</v>
      </c>
      <c r="D77" s="4">
        <v>0.54029979003240092</v>
      </c>
      <c r="E77" s="4">
        <v>0.34979919849931812</v>
      </c>
      <c r="F77" s="4">
        <v>7.1251865194406572E-2</v>
      </c>
      <c r="G77" s="4">
        <v>1.4673031420532064E-2</v>
      </c>
      <c r="H77" s="4">
        <v>0.1192194161408595</v>
      </c>
      <c r="I77" s="4">
        <v>8.4571339658168307E-2</v>
      </c>
      <c r="J77" s="5">
        <v>0.95287705840966175</v>
      </c>
      <c r="K77" s="6">
        <f t="shared" ref="K77:K108" si="4">$B$2+$B$3*J77</f>
        <v>8.3591472681215848E-2</v>
      </c>
      <c r="L77" s="5">
        <v>1.3460990929705217</v>
      </c>
      <c r="M77" s="7">
        <f t="shared" ref="M77:M108" si="5">$B$2+$B$3*L77</f>
        <v>0.1070275059410431</v>
      </c>
      <c r="N77" s="7">
        <v>0.42491288645085756</v>
      </c>
      <c r="O77" s="7">
        <f t="shared" ref="O77:O108" si="6">$B$2+VLOOKUP(N77,$E$3:$G$9,3)+$B$5</f>
        <v>4.5600000000000002E-2</v>
      </c>
      <c r="P77" s="7">
        <v>0.35802256514325381</v>
      </c>
      <c r="Q77" s="7">
        <f t="shared" ref="Q77:Q108" si="7">M77*(1-P77)+O77*(1-$B$4)*P77</f>
        <v>8.0953615451045305E-2</v>
      </c>
      <c r="R77" s="7">
        <v>0.29634604746641013</v>
      </c>
      <c r="S77" s="5">
        <v>1.4449880216449453</v>
      </c>
      <c r="T77" s="5">
        <v>10.742768149797939</v>
      </c>
      <c r="U77" s="5">
        <v>19.006421605639883</v>
      </c>
      <c r="V77" s="5">
        <v>2.0478733017049704</v>
      </c>
      <c r="W77" s="5">
        <v>13.348120610715188</v>
      </c>
    </row>
    <row r="78" spans="1:23" x14ac:dyDescent="0.2">
      <c r="A78" s="3" t="s">
        <v>96</v>
      </c>
      <c r="B78" s="3">
        <v>72</v>
      </c>
      <c r="C78" s="4">
        <v>4.9324193548387102E-2</v>
      </c>
      <c r="D78" s="4">
        <v>0.62892556766559748</v>
      </c>
      <c r="E78" s="4">
        <v>0.23919902853692457</v>
      </c>
      <c r="F78" s="4">
        <v>8.8048697040767343E-2</v>
      </c>
      <c r="G78" s="4">
        <v>4.7151917879715941E-2</v>
      </c>
      <c r="H78" s="4">
        <v>0.18904828404034871</v>
      </c>
      <c r="I78" s="4">
        <v>7.4328453874191291E-2</v>
      </c>
      <c r="J78" s="5">
        <v>0.80923296728017891</v>
      </c>
      <c r="K78" s="6">
        <f t="shared" si="4"/>
        <v>7.5030284849898668E-2</v>
      </c>
      <c r="L78" s="5">
        <v>0.97858395061728398</v>
      </c>
      <c r="M78" s="7">
        <f t="shared" si="5"/>
        <v>8.5123603456790126E-2</v>
      </c>
      <c r="N78" s="7">
        <v>0.42731430588951713</v>
      </c>
      <c r="O78" s="7">
        <f t="shared" si="6"/>
        <v>4.5600000000000002E-2</v>
      </c>
      <c r="P78" s="7">
        <v>0.23988030573325908</v>
      </c>
      <c r="Q78" s="7">
        <f t="shared" si="7"/>
        <v>7.2908033890536073E-2</v>
      </c>
      <c r="R78" s="7">
        <v>0.33854595007590016</v>
      </c>
      <c r="S78" s="5">
        <v>1.898170989989153</v>
      </c>
      <c r="T78" s="5">
        <v>12.318043182451945</v>
      </c>
      <c r="U78" s="5">
        <v>21.267106340387524</v>
      </c>
      <c r="V78" s="5">
        <v>3.8636838019319075</v>
      </c>
      <c r="W78" s="5">
        <v>22.011542829506734</v>
      </c>
    </row>
    <row r="79" spans="1:23" x14ac:dyDescent="0.2">
      <c r="A79" s="3" t="s">
        <v>97</v>
      </c>
      <c r="B79" s="3">
        <v>2</v>
      </c>
      <c r="C79" s="4">
        <v>6.6099999999999992E-2</v>
      </c>
      <c r="D79" s="4">
        <v>0.77293109263705084</v>
      </c>
      <c r="E79" s="4">
        <v>4.1517033392194595E-3</v>
      </c>
      <c r="F79" s="4">
        <v>0.11847979206761769</v>
      </c>
      <c r="G79" s="4">
        <v>3.4870339874208843E-3</v>
      </c>
      <c r="H79" s="4">
        <v>-6.0762683280094097E-3</v>
      </c>
      <c r="I79" s="4">
        <v>9.8046087794620179E-2</v>
      </c>
      <c r="J79" s="5">
        <v>0.8820173563179452</v>
      </c>
      <c r="K79" s="6">
        <f t="shared" si="4"/>
        <v>7.9368234436549528E-2</v>
      </c>
      <c r="L79" s="5">
        <v>0.97012222222222233</v>
      </c>
      <c r="M79" s="7">
        <f t="shared" si="5"/>
        <v>8.4619284444444456E-2</v>
      </c>
      <c r="N79" s="7">
        <v>0.16272070696910848</v>
      </c>
      <c r="O79" s="7">
        <f t="shared" si="6"/>
        <v>3.5799999999999998E-2</v>
      </c>
      <c r="P79" s="7">
        <v>0.22011285179776544</v>
      </c>
      <c r="Q79" s="7">
        <f t="shared" si="7"/>
        <v>7.1903522499061498E-2</v>
      </c>
      <c r="R79" s="7">
        <v>0.13341180143715411</v>
      </c>
      <c r="S79" s="5">
        <v>1.0448766440434418</v>
      </c>
      <c r="T79" s="5">
        <v>8.1063384493855946</v>
      </c>
      <c r="U79" s="5">
        <v>8.8584370703024273</v>
      </c>
      <c r="V79" s="5">
        <v>1.0426213979171599</v>
      </c>
      <c r="W79" s="5">
        <v>6.617832526763455</v>
      </c>
    </row>
    <row r="80" spans="1:23" x14ac:dyDescent="0.2">
      <c r="A80" s="3" t="s">
        <v>98</v>
      </c>
      <c r="B80" s="3">
        <v>78</v>
      </c>
      <c r="C80" s="4">
        <v>6.7511702127659556E-2</v>
      </c>
      <c r="D80" s="4">
        <v>0.69076156635643793</v>
      </c>
      <c r="E80" s="4">
        <v>0.10029456422302056</v>
      </c>
      <c r="F80" s="4">
        <v>0.15777926720199198</v>
      </c>
      <c r="G80" s="4">
        <v>6.8060990400431162E-2</v>
      </c>
      <c r="H80" s="4">
        <v>8.115250169866214E-3</v>
      </c>
      <c r="I80" s="4">
        <v>8.961612468275626E-2</v>
      </c>
      <c r="J80" s="5">
        <v>0.65106883994983511</v>
      </c>
      <c r="K80" s="6">
        <f t="shared" si="4"/>
        <v>6.560370286101018E-2</v>
      </c>
      <c r="L80" s="5">
        <v>0.79808174603174609</v>
      </c>
      <c r="M80" s="7">
        <f t="shared" si="5"/>
        <v>7.4365672063492066E-2</v>
      </c>
      <c r="N80" s="7">
        <v>0.38179353269351113</v>
      </c>
      <c r="O80" s="7">
        <f t="shared" si="6"/>
        <v>4.1800000000000004E-2</v>
      </c>
      <c r="P80" s="7">
        <v>0.19611045000499985</v>
      </c>
      <c r="Q80" s="7">
        <f t="shared" si="7"/>
        <v>6.592984925785314E-2</v>
      </c>
      <c r="R80" s="7">
        <v>0.30371024920087147</v>
      </c>
      <c r="S80" s="5">
        <v>3.4951383813017416</v>
      </c>
      <c r="T80" s="5">
        <v>13.794193421856976</v>
      </c>
      <c r="U80" s="5">
        <v>24.414938116887086</v>
      </c>
      <c r="V80" s="5" t="s">
        <v>124</v>
      </c>
      <c r="W80" s="5">
        <v>20.552814833864499</v>
      </c>
    </row>
    <row r="81" spans="1:23" x14ac:dyDescent="0.2">
      <c r="A81" s="3" t="s">
        <v>99</v>
      </c>
      <c r="B81" s="3">
        <v>24</v>
      </c>
      <c r="C81" s="4">
        <v>0.10279999999999999</v>
      </c>
      <c r="D81" s="4">
        <v>0.78739394538006779</v>
      </c>
      <c r="E81" s="4">
        <v>0.14927610491860288</v>
      </c>
      <c r="F81" s="4">
        <v>5.6923366889652688E-2</v>
      </c>
      <c r="G81" s="4">
        <v>1.9217025515176435E-2</v>
      </c>
      <c r="H81" s="4">
        <v>0.12942790906810389</v>
      </c>
      <c r="I81" s="4">
        <v>8.8896946779589883E-2</v>
      </c>
      <c r="J81" s="5">
        <v>0.76099800140698393</v>
      </c>
      <c r="K81" s="6">
        <f t="shared" si="4"/>
        <v>7.2155480883856246E-2</v>
      </c>
      <c r="L81" s="5">
        <v>1.154252380952381</v>
      </c>
      <c r="M81" s="7">
        <f t="shared" si="5"/>
        <v>9.5593441904761919E-2</v>
      </c>
      <c r="N81" s="7">
        <v>0.33219758631856772</v>
      </c>
      <c r="O81" s="7">
        <f t="shared" si="6"/>
        <v>4.1800000000000004E-2</v>
      </c>
      <c r="P81" s="7">
        <v>0.35869570523310551</v>
      </c>
      <c r="Q81" s="7">
        <f t="shared" si="7"/>
        <v>7.2549595204131304E-2</v>
      </c>
      <c r="R81" s="7">
        <v>0.22621362756380317</v>
      </c>
      <c r="S81" s="5">
        <v>0.94212971631212405</v>
      </c>
      <c r="T81" s="5">
        <v>11.211170757746714</v>
      </c>
      <c r="U81" s="5">
        <v>17.838955747389019</v>
      </c>
      <c r="V81" s="5">
        <v>5.1152747470263566</v>
      </c>
      <c r="W81" s="5">
        <v>13.651870935700646</v>
      </c>
    </row>
    <row r="82" spans="1:23" x14ac:dyDescent="0.2">
      <c r="A82" s="3" t="s">
        <v>100</v>
      </c>
      <c r="B82" s="3">
        <v>17</v>
      </c>
      <c r="C82" s="4">
        <v>4.6823076923076919E-2</v>
      </c>
      <c r="D82" s="4">
        <v>0.65132448841915913</v>
      </c>
      <c r="E82" s="4">
        <v>0.22058068715751597</v>
      </c>
      <c r="F82" s="4">
        <v>0.11139687311374905</v>
      </c>
      <c r="G82" s="4">
        <v>2.3083408092978111E-2</v>
      </c>
      <c r="H82" s="4">
        <v>6.8930822671700656E-2</v>
      </c>
      <c r="I82" s="4">
        <v>0.20084507016617628</v>
      </c>
      <c r="J82" s="5">
        <v>0.96727917776256678</v>
      </c>
      <c r="K82" s="6">
        <f t="shared" si="4"/>
        <v>8.4449838994648987E-2</v>
      </c>
      <c r="L82" s="5">
        <v>1.1176954248366013</v>
      </c>
      <c r="M82" s="7">
        <f t="shared" si="5"/>
        <v>9.3414647320261446E-2</v>
      </c>
      <c r="N82" s="7">
        <v>0.46935114242506693</v>
      </c>
      <c r="O82" s="7">
        <f t="shared" si="6"/>
        <v>4.5600000000000002E-2</v>
      </c>
      <c r="P82" s="7">
        <v>0.13900732843815006</v>
      </c>
      <c r="Q82" s="7">
        <f t="shared" si="7"/>
        <v>8.5183377391864629E-2</v>
      </c>
      <c r="R82" s="7">
        <v>0.4006736528096877</v>
      </c>
      <c r="S82" s="5">
        <v>1.6365286397083401</v>
      </c>
      <c r="T82" s="5">
        <v>10.965544194648682</v>
      </c>
      <c r="U82" s="5">
        <v>14.980418480282003</v>
      </c>
      <c r="V82" s="5">
        <v>19.277123964373079</v>
      </c>
      <c r="W82" s="5">
        <v>18.316710832731069</v>
      </c>
    </row>
    <row r="83" spans="1:23" x14ac:dyDescent="0.2">
      <c r="A83" s="3" t="s">
        <v>101</v>
      </c>
      <c r="B83" s="3">
        <v>88</v>
      </c>
      <c r="C83" s="4">
        <v>6.75104255319149E-2</v>
      </c>
      <c r="D83" s="4">
        <v>0.71785138732029086</v>
      </c>
      <c r="E83" s="4">
        <v>0.18653421064229658</v>
      </c>
      <c r="F83" s="4">
        <v>8.0107118365304403E-2</v>
      </c>
      <c r="G83" s="4">
        <v>6.7125666638076328E-2</v>
      </c>
      <c r="H83" s="4">
        <v>0.17746446315281994</v>
      </c>
      <c r="I83" s="4">
        <v>8.1522429505077931E-2</v>
      </c>
      <c r="J83" s="5">
        <v>0.98702118147956253</v>
      </c>
      <c r="K83" s="6">
        <f t="shared" si="4"/>
        <v>8.5626462416181923E-2</v>
      </c>
      <c r="L83" s="5">
        <v>1.4393734417344175</v>
      </c>
      <c r="M83" s="7">
        <f t="shared" si="5"/>
        <v>0.11258665712737129</v>
      </c>
      <c r="N83" s="7">
        <v>0.44589738468861506</v>
      </c>
      <c r="O83" s="7">
        <f t="shared" si="6"/>
        <v>4.5600000000000002E-2</v>
      </c>
      <c r="P83" s="7">
        <v>0.37086184342378992</v>
      </c>
      <c r="Q83" s="7">
        <f t="shared" si="7"/>
        <v>8.3516036965285811E-2</v>
      </c>
      <c r="R83" s="7">
        <v>0.31063536140400927</v>
      </c>
      <c r="S83" s="5">
        <v>1.1566977555475906</v>
      </c>
      <c r="T83" s="5">
        <v>10.844308461455332</v>
      </c>
      <c r="U83" s="5">
        <v>13.797442107437986</v>
      </c>
      <c r="V83" s="5">
        <v>2.3965401983738697</v>
      </c>
      <c r="W83" s="5">
        <v>12.39310761048328</v>
      </c>
    </row>
    <row r="84" spans="1:23" x14ac:dyDescent="0.2">
      <c r="A84" s="3" t="s">
        <v>102</v>
      </c>
      <c r="B84" s="3">
        <v>19</v>
      </c>
      <c r="C84" s="4">
        <v>1.7892500000000002E-2</v>
      </c>
      <c r="D84" s="4">
        <v>0.75100795529671449</v>
      </c>
      <c r="E84" s="4">
        <v>0.20037721291054064</v>
      </c>
      <c r="F84" s="4">
        <v>4.3634548659709477E-2</v>
      </c>
      <c r="G84" s="4">
        <v>2.3428511492316954E-2</v>
      </c>
      <c r="H84" s="4">
        <v>2.0693556528331446E-2</v>
      </c>
      <c r="I84" s="4">
        <v>0.10849094479637476</v>
      </c>
      <c r="J84" s="5">
        <v>0.7514861871220232</v>
      </c>
      <c r="K84" s="6">
        <f t="shared" si="4"/>
        <v>7.1588576752472585E-2</v>
      </c>
      <c r="L84" s="5">
        <v>0.91219629629629628</v>
      </c>
      <c r="M84" s="7">
        <f t="shared" si="5"/>
        <v>8.1166899259259254E-2</v>
      </c>
      <c r="N84" s="7">
        <v>0.39634979752602972</v>
      </c>
      <c r="O84" s="7">
        <f t="shared" si="6"/>
        <v>4.1800000000000004E-2</v>
      </c>
      <c r="P84" s="7">
        <v>0.19440275905797</v>
      </c>
      <c r="Q84" s="7">
        <f t="shared" si="7"/>
        <v>7.1482356595546304E-2</v>
      </c>
      <c r="R84" s="7">
        <v>0.3176676249766251</v>
      </c>
      <c r="S84" s="5">
        <v>0.69833638630437911</v>
      </c>
      <c r="T84" s="5">
        <v>9.3124464736290182</v>
      </c>
      <c r="U84" s="5">
        <v>16.773708727058384</v>
      </c>
      <c r="V84" s="5">
        <v>3.7276059140942088</v>
      </c>
      <c r="W84" s="5">
        <v>25.289961525008749</v>
      </c>
    </row>
    <row r="85" spans="1:23" x14ac:dyDescent="0.2">
      <c r="A85" s="3" t="s">
        <v>103</v>
      </c>
      <c r="B85" s="3">
        <v>12</v>
      </c>
      <c r="C85" s="4">
        <v>5.7500000000000002E-2</v>
      </c>
      <c r="D85" s="4">
        <v>0.77904833416519492</v>
      </c>
      <c r="E85" s="4">
        <v>0.18117650007542196</v>
      </c>
      <c r="F85" s="4">
        <v>2.142768049980194E-2</v>
      </c>
      <c r="G85" s="4">
        <v>2.6863160530301418E-2</v>
      </c>
      <c r="H85" s="4">
        <v>6.5740138864348128E-4</v>
      </c>
      <c r="I85" s="4">
        <v>3.0118748225875205E-2</v>
      </c>
      <c r="J85" s="5">
        <v>0.28123262190943138</v>
      </c>
      <c r="K85" s="6">
        <f t="shared" si="4"/>
        <v>4.3561464265802111E-2</v>
      </c>
      <c r="L85" s="5">
        <v>0.45178989898989902</v>
      </c>
      <c r="M85" s="7">
        <f t="shared" si="5"/>
        <v>5.3726677979797979E-2</v>
      </c>
      <c r="N85" s="7">
        <v>0.33063266948853998</v>
      </c>
      <c r="O85" s="7">
        <f t="shared" si="6"/>
        <v>4.1800000000000004E-2</v>
      </c>
      <c r="P85" s="7">
        <v>0.3627287369837498</v>
      </c>
      <c r="Q85" s="7">
        <f t="shared" si="7"/>
        <v>4.5610013838293773E-2</v>
      </c>
      <c r="R85" s="7">
        <v>0.21667878067834856</v>
      </c>
      <c r="S85" s="5">
        <v>0.3873838183337705</v>
      </c>
      <c r="T85" s="5">
        <v>7.5040261267337618</v>
      </c>
      <c r="U85" s="5">
        <v>20.162043973135397</v>
      </c>
      <c r="V85" s="5">
        <v>2.6914680610033304</v>
      </c>
      <c r="W85" s="5">
        <v>7.1682892207020803</v>
      </c>
    </row>
    <row r="86" spans="1:23" x14ac:dyDescent="0.2">
      <c r="A86" s="3" t="s">
        <v>104</v>
      </c>
      <c r="B86" s="3">
        <v>79</v>
      </c>
      <c r="C86" s="4">
        <v>8.6207931034482807E-2</v>
      </c>
      <c r="D86" s="4">
        <v>0.53313568843514436</v>
      </c>
      <c r="E86" s="4">
        <v>0.28348383445457176</v>
      </c>
      <c r="F86" s="4">
        <v>6.5431285335484993E-2</v>
      </c>
      <c r="G86" s="4">
        <v>5.5354349256050178E-2</v>
      </c>
      <c r="H86" s="4">
        <v>-1.176988973724857E-2</v>
      </c>
      <c r="I86" s="4">
        <v>3.8524726897185176E-2</v>
      </c>
      <c r="J86" s="5">
        <v>1.34449825920508</v>
      </c>
      <c r="K86" s="6">
        <f t="shared" si="4"/>
        <v>0.10693209624862278</v>
      </c>
      <c r="L86" s="5">
        <v>1.4161400966183577</v>
      </c>
      <c r="M86" s="7">
        <f t="shared" si="5"/>
        <v>0.11120194975845413</v>
      </c>
      <c r="N86" s="7">
        <v>0.54223615938048642</v>
      </c>
      <c r="O86" s="7">
        <f t="shared" si="6"/>
        <v>4.5600000000000002E-2</v>
      </c>
      <c r="P86" s="7">
        <v>8.68935350906547E-2</v>
      </c>
      <c r="Q86" s="7">
        <f t="shared" si="7"/>
        <v>0.10451097813506906</v>
      </c>
      <c r="R86" s="7">
        <v>0.49616679022155907</v>
      </c>
      <c r="S86" s="5">
        <v>3.3210740297701458</v>
      </c>
      <c r="T86" s="5">
        <v>23.400089699604891</v>
      </c>
      <c r="U86" s="5">
        <v>53.91426810981531</v>
      </c>
      <c r="V86" s="5">
        <v>6.1091303827964003</v>
      </c>
      <c r="W86" s="5">
        <v>23.934046457576525</v>
      </c>
    </row>
    <row r="87" spans="1:23" x14ac:dyDescent="0.2">
      <c r="A87" s="3" t="s">
        <v>105</v>
      </c>
      <c r="B87" s="3">
        <v>91</v>
      </c>
      <c r="C87" s="4">
        <v>3.1814761904761901E-2</v>
      </c>
      <c r="D87" s="4">
        <v>0.69523572355535079</v>
      </c>
      <c r="E87" s="4">
        <v>0.23681181434915677</v>
      </c>
      <c r="F87" s="4">
        <v>6.3497383904905003E-2</v>
      </c>
      <c r="G87" s="4">
        <v>2.2393450645682184E-2</v>
      </c>
      <c r="H87" s="4">
        <v>7.8875540299783498E-2</v>
      </c>
      <c r="I87" s="4">
        <v>0.13813197823973286</v>
      </c>
      <c r="J87" s="5">
        <v>0.80006504109099119</v>
      </c>
      <c r="K87" s="6">
        <f t="shared" si="4"/>
        <v>7.4483876449023073E-2</v>
      </c>
      <c r="L87" s="5">
        <v>1.0705119047619047</v>
      </c>
      <c r="M87" s="7">
        <f t="shared" si="5"/>
        <v>9.0602509523809521E-2</v>
      </c>
      <c r="N87" s="7">
        <v>0.49166133132732115</v>
      </c>
      <c r="O87" s="7">
        <f t="shared" si="6"/>
        <v>4.5600000000000002E-2</v>
      </c>
      <c r="P87" s="7">
        <v>0.1586965680337116</v>
      </c>
      <c r="Q87" s="7">
        <f t="shared" si="7"/>
        <v>8.1651624833892225E-2</v>
      </c>
      <c r="R87" s="7">
        <v>0.36241510630120344</v>
      </c>
      <c r="S87" s="5">
        <v>0.94800659199041937</v>
      </c>
      <c r="T87" s="5">
        <v>7.3377069818680747</v>
      </c>
      <c r="U87" s="5">
        <v>14.595895991878235</v>
      </c>
      <c r="V87" s="5">
        <v>3.8792072138946212</v>
      </c>
      <c r="W87" s="5">
        <v>14.525714713486812</v>
      </c>
    </row>
    <row r="88" spans="1:23" x14ac:dyDescent="0.2">
      <c r="A88" s="3" t="s">
        <v>106</v>
      </c>
      <c r="B88" s="3">
        <v>4</v>
      </c>
      <c r="C88" s="4">
        <v>-8.3524999999999988E-2</v>
      </c>
      <c r="D88" s="4">
        <v>0.78420782783267851</v>
      </c>
      <c r="E88" s="4">
        <v>0.14237027526349494</v>
      </c>
      <c r="F88" s="4">
        <v>7.4263652844360623E-2</v>
      </c>
      <c r="G88" s="4">
        <v>5.5604296827676918E-2</v>
      </c>
      <c r="H88" s="4">
        <v>0.16351563446461639</v>
      </c>
      <c r="I88" s="4">
        <v>0.25</v>
      </c>
      <c r="J88" s="5">
        <v>0.23902988074589715</v>
      </c>
      <c r="K88" s="6">
        <f t="shared" si="4"/>
        <v>4.1046180892455472E-2</v>
      </c>
      <c r="L88" s="5">
        <v>0.41858611111111121</v>
      </c>
      <c r="M88" s="7">
        <f t="shared" si="5"/>
        <v>5.1747732222222231E-2</v>
      </c>
      <c r="N88" s="7">
        <v>0.2903045258184882</v>
      </c>
      <c r="O88" s="7">
        <f t="shared" si="6"/>
        <v>4.1800000000000004E-2</v>
      </c>
      <c r="P88" s="7">
        <v>0.51224706356268046</v>
      </c>
      <c r="Q88" s="7">
        <f t="shared" si="7"/>
        <v>4.1299053788051029E-2</v>
      </c>
      <c r="R88" s="7">
        <v>0.17271316429428543</v>
      </c>
      <c r="S88" s="5">
        <v>0.71648617744776733</v>
      </c>
      <c r="T88" s="5">
        <v>5.0180958376800655</v>
      </c>
      <c r="U88" s="5">
        <v>8.8586945168488018</v>
      </c>
      <c r="V88" s="5">
        <v>1.0410453134857165</v>
      </c>
      <c r="W88" s="5">
        <v>12.217404135446412</v>
      </c>
    </row>
    <row r="89" spans="1:23" x14ac:dyDescent="0.2">
      <c r="A89" s="3" t="s">
        <v>107</v>
      </c>
      <c r="B89" s="3">
        <v>72</v>
      </c>
      <c r="C89" s="4">
        <v>0.10495862745098039</v>
      </c>
      <c r="D89" s="4">
        <v>0.41841256839905627</v>
      </c>
      <c r="E89" s="4">
        <v>9.2725749895890747E-2</v>
      </c>
      <c r="F89" s="4">
        <v>0.29608766963381133</v>
      </c>
      <c r="G89" s="4">
        <v>0.14043452278483642</v>
      </c>
      <c r="H89" s="4">
        <v>0.16867270831435804</v>
      </c>
      <c r="I89" s="4">
        <v>0.10194559390748965</v>
      </c>
      <c r="J89" s="5">
        <v>1.2637967280679967</v>
      </c>
      <c r="K89" s="6">
        <f t="shared" si="4"/>
        <v>0.10212228499285261</v>
      </c>
      <c r="L89" s="5">
        <v>1.3358009661835752</v>
      </c>
      <c r="M89" s="7">
        <f t="shared" si="5"/>
        <v>0.10641373758454109</v>
      </c>
      <c r="N89" s="7">
        <v>0.42656447514373413</v>
      </c>
      <c r="O89" s="7">
        <f t="shared" si="6"/>
        <v>4.5600000000000002E-2</v>
      </c>
      <c r="P89" s="7">
        <v>0.1192761445759242</v>
      </c>
      <c r="Q89" s="7">
        <f t="shared" si="7"/>
        <v>9.7800361380039516E-2</v>
      </c>
      <c r="R89" s="7">
        <v>0.3847226008058563</v>
      </c>
      <c r="S89" s="5">
        <v>3.713755554763646</v>
      </c>
      <c r="T89" s="5">
        <v>8.9205870431751784</v>
      </c>
      <c r="U89" s="5">
        <v>12.453435893320909</v>
      </c>
      <c r="V89" s="5">
        <v>3.7209182950464332</v>
      </c>
      <c r="W89" s="5">
        <v>12.038749200451988</v>
      </c>
    </row>
    <row r="90" spans="1:23" x14ac:dyDescent="0.2">
      <c r="A90" s="3" t="s">
        <v>108</v>
      </c>
      <c r="B90" s="3">
        <v>41</v>
      </c>
      <c r="C90" s="4">
        <v>0.10308064516129027</v>
      </c>
      <c r="D90" s="4">
        <v>0.55776732086946723</v>
      </c>
      <c r="E90" s="4">
        <v>9.4615628546909109E-2</v>
      </c>
      <c r="F90" s="4">
        <v>0.23987144009516331</v>
      </c>
      <c r="G90" s="4">
        <v>4.4094434576752592E-2</v>
      </c>
      <c r="H90" s="4">
        <v>0.24909801409585539</v>
      </c>
      <c r="I90" s="4">
        <v>0.13771949493539523</v>
      </c>
      <c r="J90" s="5">
        <v>1.3908894934763405</v>
      </c>
      <c r="K90" s="6">
        <f t="shared" si="4"/>
        <v>0.1096970138111899</v>
      </c>
      <c r="L90" s="5">
        <v>1.3884948509485096</v>
      </c>
      <c r="M90" s="7">
        <f t="shared" si="5"/>
        <v>0.10955429311653117</v>
      </c>
      <c r="N90" s="7">
        <v>0.48660076704878841</v>
      </c>
      <c r="O90" s="7">
        <f t="shared" si="6"/>
        <v>4.5600000000000002E-2</v>
      </c>
      <c r="P90" s="7">
        <v>0.13681178942889791</v>
      </c>
      <c r="Q90" s="7">
        <f t="shared" si="7"/>
        <v>9.9244937434108851E-2</v>
      </c>
      <c r="R90" s="7">
        <v>0.43192602311901429</v>
      </c>
      <c r="S90" s="5">
        <v>1.9438000196796261</v>
      </c>
      <c r="T90" s="5">
        <v>6.7439762715971376</v>
      </c>
      <c r="U90" s="5">
        <v>8.0430925656034731</v>
      </c>
      <c r="V90" s="5">
        <v>3.5215839841303671</v>
      </c>
      <c r="W90" s="5">
        <v>11.256624521803701</v>
      </c>
    </row>
    <row r="91" spans="1:23" x14ac:dyDescent="0.2">
      <c r="A91" s="3" t="s">
        <v>109</v>
      </c>
      <c r="B91" s="3">
        <v>9</v>
      </c>
      <c r="C91" s="4">
        <v>9.083999999999999E-2</v>
      </c>
      <c r="D91" s="4">
        <v>0.76200070195167569</v>
      </c>
      <c r="E91" s="4">
        <v>0.10018646707981439</v>
      </c>
      <c r="F91" s="4">
        <v>7.5320129430663907E-2</v>
      </c>
      <c r="G91" s="4">
        <v>0.15246075315419436</v>
      </c>
      <c r="H91" s="4">
        <v>0.18459039040824121</v>
      </c>
      <c r="I91" s="4">
        <v>0</v>
      </c>
      <c r="J91" s="5">
        <v>0.77850734487942919</v>
      </c>
      <c r="K91" s="6">
        <f t="shared" si="4"/>
        <v>7.3199037754813984E-2</v>
      </c>
      <c r="L91" s="5">
        <v>1.07731975308642</v>
      </c>
      <c r="M91" s="7">
        <f t="shared" si="5"/>
        <v>9.1008257283950636E-2</v>
      </c>
      <c r="N91" s="7">
        <v>0.55886695891051674</v>
      </c>
      <c r="O91" s="7">
        <f t="shared" si="6"/>
        <v>4.5600000000000002E-2</v>
      </c>
      <c r="P91" s="7">
        <v>0.33559158451520715</v>
      </c>
      <c r="Q91" s="7">
        <f t="shared" si="7"/>
        <v>7.1943884208482092E-2</v>
      </c>
      <c r="R91" s="7">
        <v>0.40321595907109414</v>
      </c>
      <c r="S91" s="5">
        <v>1.7028055663029862</v>
      </c>
      <c r="T91" s="5">
        <v>9.1971898054346592</v>
      </c>
      <c r="U91" s="5">
        <v>18.430364748016316</v>
      </c>
      <c r="V91" s="5">
        <v>1.1666303239658327</v>
      </c>
      <c r="W91" s="5">
        <v>9.0431443046249385</v>
      </c>
    </row>
    <row r="92" spans="1:23" x14ac:dyDescent="0.2">
      <c r="A92" s="3" t="s">
        <v>110</v>
      </c>
      <c r="B92" s="3">
        <v>10</v>
      </c>
      <c r="C92" s="4">
        <v>3.0670000000000003E-2</v>
      </c>
      <c r="D92" s="4">
        <v>0.55552680511009078</v>
      </c>
      <c r="E92" s="4">
        <v>0.32496494785805841</v>
      </c>
      <c r="F92" s="4">
        <v>0.1172763432642721</v>
      </c>
      <c r="G92" s="4">
        <v>4.1979929514605564E-3</v>
      </c>
      <c r="H92" s="4">
        <v>0.19463350202490057</v>
      </c>
      <c r="I92" s="4">
        <v>0.1856900439414973</v>
      </c>
      <c r="J92" s="5">
        <v>0.74128200359267893</v>
      </c>
      <c r="K92" s="6">
        <f t="shared" si="4"/>
        <v>7.0980407414123661E-2</v>
      </c>
      <c r="L92" s="5">
        <v>0.75496666666666667</v>
      </c>
      <c r="M92" s="7">
        <f t="shared" si="5"/>
        <v>7.1796013333333339E-2</v>
      </c>
      <c r="N92" s="7">
        <v>0.38649958783286831</v>
      </c>
      <c r="O92" s="7">
        <f t="shared" si="6"/>
        <v>4.1800000000000004E-2</v>
      </c>
      <c r="P92" s="7">
        <v>3.1611034463801591E-2</v>
      </c>
      <c r="Q92" s="7">
        <f t="shared" si="7"/>
        <v>7.0517473011929968E-2</v>
      </c>
      <c r="R92" s="7">
        <v>0.36522899577054796</v>
      </c>
      <c r="S92" s="5">
        <v>2.7595618874791574</v>
      </c>
      <c r="T92" s="5">
        <v>17.493093859572657</v>
      </c>
      <c r="U92" s="5">
        <v>23.911606757198022</v>
      </c>
      <c r="V92" s="5">
        <v>9.2964810353521212</v>
      </c>
      <c r="W92" s="5">
        <v>47.601742778763921</v>
      </c>
    </row>
    <row r="93" spans="1:23" x14ac:dyDescent="0.2">
      <c r="A93" s="3" t="s">
        <v>111</v>
      </c>
      <c r="B93" s="3">
        <v>92</v>
      </c>
      <c r="C93" s="4">
        <v>0.23505769230769225</v>
      </c>
      <c r="D93" s="4">
        <v>0.34091785255384932</v>
      </c>
      <c r="E93" s="4">
        <v>0.21888291109831981</v>
      </c>
      <c r="F93" s="4">
        <v>0.27621105166409365</v>
      </c>
      <c r="G93" s="4">
        <v>0.17476860825808724</v>
      </c>
      <c r="H93" s="4">
        <v>6.3308026466333808E-2</v>
      </c>
      <c r="I93" s="4">
        <v>3.4741936027488082E-2</v>
      </c>
      <c r="J93" s="5">
        <v>1.2697947323690497</v>
      </c>
      <c r="K93" s="6">
        <f t="shared" si="4"/>
        <v>0.10247976604919537</v>
      </c>
      <c r="L93" s="5">
        <v>1.257575375375376</v>
      </c>
      <c r="M93" s="7">
        <f t="shared" si="5"/>
        <v>0.10175149237237241</v>
      </c>
      <c r="N93" s="7">
        <v>0.65580117293529283</v>
      </c>
      <c r="O93" s="7">
        <f t="shared" si="6"/>
        <v>5.4300000000000001E-2</v>
      </c>
      <c r="P93" s="7">
        <v>1.0372427706522813E-2</v>
      </c>
      <c r="Q93" s="7">
        <f t="shared" si="7"/>
        <v>0.10111849949205731</v>
      </c>
      <c r="R93" s="7">
        <v>0.6445778463519457</v>
      </c>
      <c r="S93" s="5">
        <v>5.8979497525352036</v>
      </c>
      <c r="T93" s="5">
        <v>16.215662521120901</v>
      </c>
      <c r="U93" s="5">
        <v>21.425057163687299</v>
      </c>
      <c r="V93" s="5">
        <v>4.3035644939740845</v>
      </c>
      <c r="W93" s="5">
        <v>28.721837220116427</v>
      </c>
    </row>
    <row r="94" spans="1:23" x14ac:dyDescent="0.2">
      <c r="A94" s="3" t="s">
        <v>112</v>
      </c>
      <c r="B94" s="3">
        <v>44</v>
      </c>
      <c r="C94" s="4">
        <v>0.32872545454545454</v>
      </c>
      <c r="D94" s="4">
        <v>0.36731911156588415</v>
      </c>
      <c r="E94" s="4">
        <v>0.35698066125108935</v>
      </c>
      <c r="F94" s="4">
        <v>0.11218727887455289</v>
      </c>
      <c r="G94" s="4">
        <v>4.7895987122125346E-2</v>
      </c>
      <c r="H94" s="4">
        <v>0.10314745757518792</v>
      </c>
      <c r="I94" s="4">
        <v>8.4634905491604729E-3</v>
      </c>
      <c r="J94" s="5">
        <v>1.3051434552841432</v>
      </c>
      <c r="K94" s="6">
        <f t="shared" si="4"/>
        <v>0.10458654993493494</v>
      </c>
      <c r="L94" s="5">
        <v>1.4572765765765769</v>
      </c>
      <c r="M94" s="7">
        <f t="shared" si="5"/>
        <v>0.113653683963964</v>
      </c>
      <c r="N94" s="7">
        <v>0.51900519220130437</v>
      </c>
      <c r="O94" s="7">
        <f t="shared" si="6"/>
        <v>4.5600000000000002E-2</v>
      </c>
      <c r="P94" s="7">
        <v>0.16733462451225403</v>
      </c>
      <c r="Q94" s="7">
        <f t="shared" si="7"/>
        <v>0.10035833159173878</v>
      </c>
      <c r="R94" s="7">
        <v>0.44625597074059892</v>
      </c>
      <c r="S94" s="5">
        <v>6.6856642801298083</v>
      </c>
      <c r="T94" s="5">
        <v>18.983326019185277</v>
      </c>
      <c r="U94" s="5">
        <v>42.57230155746246</v>
      </c>
      <c r="V94" s="5">
        <v>14.042875664067402</v>
      </c>
      <c r="W94" s="5">
        <v>45.591712940264301</v>
      </c>
    </row>
    <row r="95" spans="1:23" x14ac:dyDescent="0.2">
      <c r="A95" s="3" t="s">
        <v>113</v>
      </c>
      <c r="B95" s="3">
        <v>355</v>
      </c>
      <c r="C95" s="4">
        <v>0.16903340277777773</v>
      </c>
      <c r="D95" s="4">
        <v>0.29326873507805784</v>
      </c>
      <c r="E95" s="4">
        <v>0.31766838482005733</v>
      </c>
      <c r="F95" s="4">
        <v>0.21281423816465958</v>
      </c>
      <c r="G95" s="4">
        <v>6.5776683229197844E-2</v>
      </c>
      <c r="H95" s="4">
        <v>0.1127021975934845</v>
      </c>
      <c r="I95" s="4">
        <v>4.6201129835192249E-2</v>
      </c>
      <c r="J95" s="5">
        <v>1.1619596463607587</v>
      </c>
      <c r="K95" s="6">
        <f t="shared" si="4"/>
        <v>9.6052794923101217E-2</v>
      </c>
      <c r="L95" s="5">
        <v>1.2283144668158097</v>
      </c>
      <c r="M95" s="7">
        <f t="shared" si="5"/>
        <v>0.10000754222222226</v>
      </c>
      <c r="N95" s="7">
        <v>0.50675550273342573</v>
      </c>
      <c r="O95" s="7">
        <f t="shared" si="6"/>
        <v>4.5600000000000002E-2</v>
      </c>
      <c r="P95" s="7">
        <v>0.10434863226701709</v>
      </c>
      <c r="Q95" s="7">
        <f t="shared" si="7"/>
        <v>9.3140615198479382E-2</v>
      </c>
      <c r="R95" s="7">
        <v>0.46095925141534849</v>
      </c>
      <c r="S95" s="5">
        <v>6.9895325003191751</v>
      </c>
      <c r="T95" s="5">
        <v>20.211627604691092</v>
      </c>
      <c r="U95" s="5">
        <v>29.566696392892048</v>
      </c>
      <c r="V95" s="5">
        <v>8.0327344546027426</v>
      </c>
      <c r="W95" s="5">
        <v>39.939035735993677</v>
      </c>
    </row>
    <row r="96" spans="1:23" x14ac:dyDescent="0.2">
      <c r="A96" s="3" t="s">
        <v>114</v>
      </c>
      <c r="B96" s="3">
        <v>37</v>
      </c>
      <c r="C96" s="4">
        <v>3.3026249999999993E-2</v>
      </c>
      <c r="D96" s="4">
        <v>0.82784964972596731</v>
      </c>
      <c r="E96" s="4">
        <v>6.6758660268171038E-2</v>
      </c>
      <c r="F96" s="4">
        <v>8.8537051336625525E-2</v>
      </c>
      <c r="G96" s="4">
        <v>3.5517161402171191E-2</v>
      </c>
      <c r="H96" s="4">
        <v>0.20926989416417477</v>
      </c>
      <c r="I96" s="4">
        <v>4.1787831733239272E-2</v>
      </c>
      <c r="J96" s="5">
        <v>1.2948714024708063</v>
      </c>
      <c r="K96" s="6">
        <f t="shared" si="4"/>
        <v>0.10397433558726006</v>
      </c>
      <c r="L96" s="5">
        <v>1.6185271241830066</v>
      </c>
      <c r="M96" s="7">
        <f t="shared" si="5"/>
        <v>0.12326421660130719</v>
      </c>
      <c r="N96" s="7">
        <v>0.44316554787961554</v>
      </c>
      <c r="O96" s="7">
        <f t="shared" si="6"/>
        <v>4.5600000000000002E-2</v>
      </c>
      <c r="P96" s="7">
        <v>0.32207715457872638</v>
      </c>
      <c r="Q96" s="7">
        <f t="shared" si="7"/>
        <v>9.4578667143574796E-2</v>
      </c>
      <c r="R96" s="7">
        <v>0.32862991625664356</v>
      </c>
      <c r="S96" s="5">
        <v>0.64466092770431438</v>
      </c>
      <c r="T96" s="5">
        <v>5.1534860980246551</v>
      </c>
      <c r="U96" s="5">
        <v>7.1282625458855149</v>
      </c>
      <c r="V96" s="5">
        <v>1.3875328668561029</v>
      </c>
      <c r="W96" s="5">
        <v>6.1492158190912889</v>
      </c>
    </row>
    <row r="97" spans="1:23" x14ac:dyDescent="0.2">
      <c r="A97" s="3" t="s">
        <v>115</v>
      </c>
      <c r="B97" s="3">
        <v>21</v>
      </c>
      <c r="C97" s="4">
        <v>4.0623749999999993E-2</v>
      </c>
      <c r="D97" s="4">
        <v>0.42547102992318209</v>
      </c>
      <c r="E97" s="4">
        <v>0.28026308897244534</v>
      </c>
      <c r="F97" s="4">
        <v>0.10193522527221008</v>
      </c>
      <c r="G97" s="4">
        <v>0.21486514184986716</v>
      </c>
      <c r="H97" s="4">
        <v>1.5781125097075563E-2</v>
      </c>
      <c r="I97" s="4">
        <v>2.3809523809523808E-2</v>
      </c>
      <c r="J97" s="5">
        <v>0.70626583312516422</v>
      </c>
      <c r="K97" s="6">
        <f t="shared" si="4"/>
        <v>6.8893443654259784E-2</v>
      </c>
      <c r="L97" s="5">
        <v>1.2629645833333336</v>
      </c>
      <c r="M97" s="7">
        <f t="shared" si="5"/>
        <v>0.10207268916666669</v>
      </c>
      <c r="N97" s="7">
        <v>0.44485687610936936</v>
      </c>
      <c r="O97" s="7">
        <f t="shared" si="6"/>
        <v>4.5600000000000002E-2</v>
      </c>
      <c r="P97" s="7">
        <v>0.46334125861085895</v>
      </c>
      <c r="Q97" s="7">
        <f t="shared" si="7"/>
        <v>7.0624471942879741E-2</v>
      </c>
      <c r="R97" s="7">
        <v>0.26702771734368536</v>
      </c>
      <c r="S97" s="5">
        <v>2.1152079219675675</v>
      </c>
      <c r="T97" s="5">
        <v>5.8247842528619946</v>
      </c>
      <c r="U97" s="5">
        <v>20.313903946038742</v>
      </c>
      <c r="V97" s="5">
        <v>1.4398806113322213</v>
      </c>
      <c r="W97" s="5">
        <v>6.540640348335228</v>
      </c>
    </row>
    <row r="98" spans="1:23" x14ac:dyDescent="0.2">
      <c r="A98" s="3" t="s">
        <v>116</v>
      </c>
      <c r="B98" s="3">
        <v>98</v>
      </c>
      <c r="C98" s="4">
        <v>0.14425000000000002</v>
      </c>
      <c r="D98" s="4">
        <v>0.45972374634450308</v>
      </c>
      <c r="E98" s="4">
        <v>0.22121328425038186</v>
      </c>
      <c r="F98" s="4">
        <v>0.1741088016792888</v>
      </c>
      <c r="G98" s="4">
        <v>3.3718338006565346E-2</v>
      </c>
      <c r="H98" s="4">
        <v>0.17407797881735407</v>
      </c>
      <c r="I98" s="4">
        <v>6.1973643784862725E-2</v>
      </c>
      <c r="J98" s="5">
        <v>1.0228587017593667</v>
      </c>
      <c r="K98" s="6">
        <f t="shared" si="4"/>
        <v>8.776237862485825E-2</v>
      </c>
      <c r="L98" s="5">
        <v>1.0898506172839508</v>
      </c>
      <c r="M98" s="7">
        <f t="shared" si="5"/>
        <v>9.1755096790123475E-2</v>
      </c>
      <c r="N98" s="7">
        <v>0.45724269828158842</v>
      </c>
      <c r="O98" s="7">
        <f t="shared" si="6"/>
        <v>4.5600000000000002E-2</v>
      </c>
      <c r="P98" s="7">
        <v>0.14337048486539494</v>
      </c>
      <c r="Q98" s="7">
        <f t="shared" si="7"/>
        <v>8.3503394656848737E-2</v>
      </c>
      <c r="R98" s="7">
        <v>0.40204165160295119</v>
      </c>
      <c r="S98" s="5">
        <v>3.3672665484561324</v>
      </c>
      <c r="T98" s="5">
        <v>14.071629020467185</v>
      </c>
      <c r="U98" s="5">
        <v>18.968975382415632</v>
      </c>
      <c r="V98" s="5">
        <v>4.0663862284473806</v>
      </c>
      <c r="W98" s="5">
        <v>69.078784712738042</v>
      </c>
    </row>
    <row r="99" spans="1:23" x14ac:dyDescent="0.2">
      <c r="A99" s="3" t="s">
        <v>117</v>
      </c>
      <c r="B99" s="3">
        <v>67</v>
      </c>
      <c r="C99" s="4">
        <v>5.8008846153846168E-2</v>
      </c>
      <c r="D99" s="4">
        <v>0.44630909565369825</v>
      </c>
      <c r="E99" s="4">
        <v>0.20918026052038355</v>
      </c>
      <c r="F99" s="4">
        <v>0.1853571985204012</v>
      </c>
      <c r="G99" s="4">
        <v>0.13767013226128286</v>
      </c>
      <c r="H99" s="4">
        <v>1.800206537614521E-2</v>
      </c>
      <c r="I99" s="4">
        <v>3.7224956489085734E-2</v>
      </c>
      <c r="J99" s="5">
        <v>0.74082603271700076</v>
      </c>
      <c r="K99" s="6">
        <f t="shared" si="4"/>
        <v>7.0953231549933243E-2</v>
      </c>
      <c r="L99" s="5">
        <v>1.2179436781609194</v>
      </c>
      <c r="M99" s="7">
        <f t="shared" si="5"/>
        <v>9.9389443218390799E-2</v>
      </c>
      <c r="N99" s="7">
        <v>0.54234730345965021</v>
      </c>
      <c r="O99" s="7">
        <f t="shared" si="6"/>
        <v>4.5600000000000002E-2</v>
      </c>
      <c r="P99" s="7">
        <v>0.44320659186884043</v>
      </c>
      <c r="Q99" s="7">
        <f t="shared" si="7"/>
        <v>7.049705226374052E-2</v>
      </c>
      <c r="R99" s="7">
        <v>0.3492126357112269</v>
      </c>
      <c r="S99" s="5">
        <v>2.5774765106838178</v>
      </c>
      <c r="T99" s="5">
        <v>7.1135115567403648</v>
      </c>
      <c r="U99" s="5">
        <v>13.995369352685092</v>
      </c>
      <c r="V99" s="5">
        <v>1.7542147811046342</v>
      </c>
      <c r="W99" s="5">
        <v>6.8996314001410166</v>
      </c>
    </row>
    <row r="100" spans="1:23" x14ac:dyDescent="0.2">
      <c r="A100" s="3" t="s">
        <v>118</v>
      </c>
      <c r="B100" s="3">
        <v>17</v>
      </c>
      <c r="C100" s="4">
        <v>0.34537142857142861</v>
      </c>
      <c r="D100" s="4">
        <v>0.41032364091452278</v>
      </c>
      <c r="E100" s="4">
        <v>0.1880798453830099</v>
      </c>
      <c r="F100" s="4">
        <v>0.39967047434187908</v>
      </c>
      <c r="G100" s="4">
        <v>3.4404589093701317E-2</v>
      </c>
      <c r="H100" s="4">
        <v>0.15519561553593722</v>
      </c>
      <c r="I100" s="4">
        <v>7.271331177036873E-2</v>
      </c>
      <c r="J100" s="5">
        <v>1.1252643536813445</v>
      </c>
      <c r="K100" s="6">
        <f t="shared" si="4"/>
        <v>9.3865755479408133E-2</v>
      </c>
      <c r="L100" s="5">
        <v>1.2910809523809523</v>
      </c>
      <c r="M100" s="7">
        <f t="shared" si="5"/>
        <v>0.10374842476190477</v>
      </c>
      <c r="N100" s="7">
        <v>0.48084775760299991</v>
      </c>
      <c r="O100" s="7">
        <f t="shared" si="6"/>
        <v>4.5600000000000002E-2</v>
      </c>
      <c r="P100" s="7">
        <v>0.19785927471127149</v>
      </c>
      <c r="Q100" s="7">
        <f t="shared" si="7"/>
        <v>8.9987623881202849E-2</v>
      </c>
      <c r="R100" s="7">
        <v>0.40472900830082942</v>
      </c>
      <c r="S100" s="5">
        <v>4.324383298769142</v>
      </c>
      <c r="T100" s="5">
        <v>10.077759770111046</v>
      </c>
      <c r="U100" s="5">
        <v>10.775416566638714</v>
      </c>
      <c r="V100" s="5">
        <v>28.739853703292994</v>
      </c>
      <c r="W100" s="5">
        <v>11.354100502694957</v>
      </c>
    </row>
    <row r="101" spans="1:23" x14ac:dyDescent="0.2">
      <c r="A101" s="3" t="s">
        <v>119</v>
      </c>
      <c r="B101" s="3">
        <v>19</v>
      </c>
      <c r="C101" s="4">
        <v>0.20825384615384618</v>
      </c>
      <c r="D101" s="4">
        <v>0.78617487748258963</v>
      </c>
      <c r="E101" s="4">
        <v>2.0052870755656104E-2</v>
      </c>
      <c r="F101" s="4">
        <v>8.4257276721018709E-2</v>
      </c>
      <c r="G101" s="4">
        <v>7.0842922890944737E-2</v>
      </c>
      <c r="H101" s="4">
        <v>7.9942312453321174E-2</v>
      </c>
      <c r="I101" s="4">
        <v>5.2931078898084349E-2</v>
      </c>
      <c r="J101" s="5">
        <v>0.89929754045085275</v>
      </c>
      <c r="K101" s="6">
        <f t="shared" si="4"/>
        <v>8.039813341087082E-2</v>
      </c>
      <c r="L101" s="5">
        <v>1.1418875816993466</v>
      </c>
      <c r="M101" s="7">
        <f t="shared" si="5"/>
        <v>9.4856499869281061E-2</v>
      </c>
      <c r="N101" s="7">
        <v>0.33816792696399062</v>
      </c>
      <c r="O101" s="7">
        <f t="shared" si="6"/>
        <v>4.1800000000000004E-2</v>
      </c>
      <c r="P101" s="7">
        <v>0.23506917741072506</v>
      </c>
      <c r="Q101" s="7">
        <f t="shared" si="7"/>
        <v>7.9928079184774833E-2</v>
      </c>
      <c r="R101" s="7">
        <v>0.25988163639093093</v>
      </c>
      <c r="S101" s="5">
        <v>1.155436935003753</v>
      </c>
      <c r="T101" s="5">
        <v>8.2947361817694372</v>
      </c>
      <c r="U101" s="5">
        <v>13.778048224276366</v>
      </c>
      <c r="V101" s="5">
        <v>4.6588604337984609</v>
      </c>
      <c r="W101" s="5">
        <v>12.487644397025612</v>
      </c>
    </row>
    <row r="102" spans="1:23" x14ac:dyDescent="0.2">
      <c r="A102" s="3" t="s">
        <v>120</v>
      </c>
      <c r="B102" s="3">
        <v>10</v>
      </c>
      <c r="C102" s="4">
        <v>3.0079999999999999E-2</v>
      </c>
      <c r="D102" s="4">
        <v>0.50949713211761294</v>
      </c>
      <c r="E102" s="4">
        <v>1.110477256367723E-3</v>
      </c>
      <c r="F102" s="4">
        <v>0.36641757574184897</v>
      </c>
      <c r="G102" s="4">
        <v>0.15263545354690986</v>
      </c>
      <c r="H102" s="4">
        <v>2.9046703942527244E-2</v>
      </c>
      <c r="I102" s="4">
        <v>0</v>
      </c>
      <c r="J102" s="5">
        <v>2.0801518230331322</v>
      </c>
      <c r="K102" s="6">
        <f t="shared" si="4"/>
        <v>0.15077704865277466</v>
      </c>
      <c r="L102" s="5">
        <v>2.4684638888888886</v>
      </c>
      <c r="M102" s="7">
        <f t="shared" si="5"/>
        <v>0.17392044777777774</v>
      </c>
      <c r="N102" s="7">
        <v>0.20122791236208795</v>
      </c>
      <c r="O102" s="7">
        <f t="shared" si="6"/>
        <v>3.5799999999999998E-2</v>
      </c>
      <c r="P102" s="7">
        <v>0.20091391997017718</v>
      </c>
      <c r="Q102" s="7">
        <f t="shared" si="7"/>
        <v>0.14437194760297517</v>
      </c>
      <c r="R102" s="7">
        <v>0.16772546235176905</v>
      </c>
      <c r="S102" s="5">
        <v>5.1673381613735083</v>
      </c>
      <c r="T102" s="5">
        <v>10.711204845258697</v>
      </c>
      <c r="U102" s="5">
        <v>14.139219066792329</v>
      </c>
      <c r="V102" s="5">
        <v>3.5635876453180728</v>
      </c>
      <c r="W102" s="5">
        <v>8.0904600703939895</v>
      </c>
    </row>
    <row r="103" spans="1:23" x14ac:dyDescent="0.2">
      <c r="A103" s="3" t="s">
        <v>121</v>
      </c>
      <c r="B103" s="3">
        <v>28</v>
      </c>
      <c r="C103" s="4">
        <v>6.6383999999999985E-2</v>
      </c>
      <c r="D103" s="4">
        <v>0.79260164786296317</v>
      </c>
      <c r="E103" s="4">
        <v>7.1743515213905554E-2</v>
      </c>
      <c r="F103" s="4">
        <v>7.3148614228240788E-2</v>
      </c>
      <c r="G103" s="4">
        <v>0.19776323607888857</v>
      </c>
      <c r="H103" s="4">
        <v>6.688132283202318E-2</v>
      </c>
      <c r="I103" s="4">
        <v>1.2348364684166465E-2</v>
      </c>
      <c r="J103" s="5">
        <v>0.71085656044871004</v>
      </c>
      <c r="K103" s="6">
        <f t="shared" si="4"/>
        <v>6.9167051002743118E-2</v>
      </c>
      <c r="L103" s="5">
        <v>1.218820888888889</v>
      </c>
      <c r="M103" s="7">
        <f t="shared" si="5"/>
        <v>9.9441724977777785E-2</v>
      </c>
      <c r="N103" s="7">
        <v>0.41511357813637434</v>
      </c>
      <c r="O103" s="7">
        <f t="shared" si="6"/>
        <v>4.5600000000000002E-2</v>
      </c>
      <c r="P103" s="7">
        <v>0.47882140965033193</v>
      </c>
      <c r="Q103" s="7">
        <f t="shared" si="7"/>
        <v>6.8202590255898962E-2</v>
      </c>
      <c r="R103" s="7">
        <v>0.25711635883171546</v>
      </c>
      <c r="S103" s="5">
        <v>1.2993175617607842</v>
      </c>
      <c r="T103" s="5">
        <v>8.1900449511167039</v>
      </c>
      <c r="U103" s="5">
        <v>15.794627042968429</v>
      </c>
      <c r="V103" s="5">
        <v>2.0080140800807644</v>
      </c>
      <c r="W103" s="5">
        <v>8.2601621906798766</v>
      </c>
    </row>
    <row r="104" spans="1:23" x14ac:dyDescent="0.2">
      <c r="A104" s="3" t="s">
        <v>122</v>
      </c>
      <c r="B104" s="3">
        <v>18</v>
      </c>
      <c r="C104" s="4">
        <v>2.3965555555555559E-2</v>
      </c>
      <c r="D104" s="4">
        <v>0.63694158962547442</v>
      </c>
      <c r="E104" s="4">
        <v>1.6913419711237897E-3</v>
      </c>
      <c r="F104" s="4">
        <v>0.17234448576796615</v>
      </c>
      <c r="G104" s="4">
        <v>0.27491312637705245</v>
      </c>
      <c r="H104" s="4">
        <v>5.718599927403889E-2</v>
      </c>
      <c r="I104" s="4">
        <v>0.14658813461763251</v>
      </c>
      <c r="J104" s="5">
        <v>0.1745698394445703</v>
      </c>
      <c r="K104" s="6">
        <f t="shared" si="4"/>
        <v>3.7204362430896393E-2</v>
      </c>
      <c r="L104" s="5">
        <v>0.26653703703703702</v>
      </c>
      <c r="M104" s="7">
        <f t="shared" si="5"/>
        <v>4.2685607407407407E-2</v>
      </c>
      <c r="N104" s="7">
        <v>0.15339167327314723</v>
      </c>
      <c r="O104" s="7">
        <f t="shared" si="6"/>
        <v>3.5799999999999998E-2</v>
      </c>
      <c r="P104" s="7">
        <v>0.41250543543328361</v>
      </c>
      <c r="Q104" s="7">
        <f t="shared" si="7"/>
        <v>3.6153333278464289E-2</v>
      </c>
      <c r="R104" s="7">
        <v>0.1046553286287614</v>
      </c>
      <c r="S104" s="5">
        <v>3.6865256767842007</v>
      </c>
      <c r="T104" s="5">
        <v>12.40406269696763</v>
      </c>
      <c r="U104" s="5">
        <v>21.486348363693502</v>
      </c>
      <c r="V104" s="5">
        <v>1.9598541988359663</v>
      </c>
      <c r="W104" s="5">
        <v>14.792425074400224</v>
      </c>
    </row>
    <row r="105" spans="1:23" s="10" customFormat="1" ht="75" x14ac:dyDescent="0.2">
      <c r="A105" s="8" t="s">
        <v>8</v>
      </c>
      <c r="B105" s="8" t="s">
        <v>9</v>
      </c>
      <c r="C105" s="9" t="s">
        <v>10</v>
      </c>
      <c r="D105" s="8" t="s">
        <v>11</v>
      </c>
      <c r="E105" s="8" t="s">
        <v>12</v>
      </c>
      <c r="F105" s="8" t="s">
        <v>13</v>
      </c>
      <c r="G105" s="8" t="s">
        <v>14</v>
      </c>
      <c r="H105" s="8" t="s">
        <v>15</v>
      </c>
      <c r="I105" s="8" t="s">
        <v>16</v>
      </c>
      <c r="J105" s="8" t="s">
        <v>17</v>
      </c>
      <c r="K105" s="8" t="s">
        <v>18</v>
      </c>
      <c r="L105" s="8" t="s">
        <v>19</v>
      </c>
      <c r="M105" s="8" t="s">
        <v>20</v>
      </c>
      <c r="N105" s="8" t="s">
        <v>21</v>
      </c>
      <c r="O105" s="8" t="s">
        <v>22</v>
      </c>
      <c r="P105" s="8" t="s">
        <v>23</v>
      </c>
      <c r="Q105" s="8" t="s">
        <v>24</v>
      </c>
      <c r="R105" s="8" t="s">
        <v>25</v>
      </c>
      <c r="S105" s="8" t="s">
        <v>26</v>
      </c>
      <c r="T105" s="8" t="s">
        <v>27</v>
      </c>
      <c r="U105" s="8" t="s">
        <v>28</v>
      </c>
      <c r="V105" s="8" t="s">
        <v>29</v>
      </c>
      <c r="W105" s="8" t="s">
        <v>30</v>
      </c>
    </row>
    <row r="106" spans="1:23" x14ac:dyDescent="0.2">
      <c r="A106" s="3" t="s">
        <v>123</v>
      </c>
      <c r="B106" s="3">
        <v>19</v>
      </c>
      <c r="C106" s="4">
        <v>6.4071538461538471E-2</v>
      </c>
      <c r="D106" s="4">
        <v>0.42963749218907343</v>
      </c>
      <c r="E106" s="4">
        <v>4.8403499941650399E-2</v>
      </c>
      <c r="F106" s="4">
        <v>0.3082092232455762</v>
      </c>
      <c r="G106" s="4">
        <v>0.45795175764840435</v>
      </c>
      <c r="H106" s="4">
        <v>7.8096820253809485E-2</v>
      </c>
      <c r="I106" s="4">
        <v>9.4872497363691813E-2</v>
      </c>
      <c r="J106" s="5">
        <v>0.32295708453677063</v>
      </c>
      <c r="K106" s="6">
        <f t="shared" si="4"/>
        <v>4.6048242238391532E-2</v>
      </c>
      <c r="L106" s="5">
        <v>0.42497076023391817</v>
      </c>
      <c r="M106" s="7">
        <f t="shared" si="5"/>
        <v>5.2128257309941528E-2</v>
      </c>
      <c r="N106" s="7">
        <v>0.22938056773706297</v>
      </c>
      <c r="O106" s="7">
        <f t="shared" si="6"/>
        <v>3.5799999999999998E-2</v>
      </c>
      <c r="P106" s="7">
        <v>0.29859227692644075</v>
      </c>
      <c r="Q106" s="7">
        <f t="shared" si="7"/>
        <v>4.4580364903033645E-2</v>
      </c>
      <c r="R106" s="7">
        <v>0.17582848771680967</v>
      </c>
      <c r="S106" s="5">
        <v>7.3495099539615536</v>
      </c>
      <c r="T106" s="5">
        <v>15.85001713322079</v>
      </c>
      <c r="U106" s="5">
        <v>23.711328073507246</v>
      </c>
      <c r="V106" s="5">
        <v>3.0476133711296702</v>
      </c>
      <c r="W106" s="5">
        <v>33.115850059802675</v>
      </c>
    </row>
    <row r="107" spans="1:23" s="79" customFormat="1" x14ac:dyDescent="0.2">
      <c r="A107" s="83" t="s">
        <v>350</v>
      </c>
      <c r="B107" s="83">
        <v>7209</v>
      </c>
      <c r="C107" s="84">
        <v>0.11209476045416783</v>
      </c>
      <c r="D107" s="84">
        <v>0.63141106589198492</v>
      </c>
      <c r="E107" s="84">
        <v>0.1606702347390562</v>
      </c>
      <c r="F107" s="84">
        <v>0.11312882673392617</v>
      </c>
      <c r="G107" s="84">
        <v>6.1525796700062002E-2</v>
      </c>
      <c r="H107" s="84">
        <v>-0.24071460955441984</v>
      </c>
      <c r="I107" s="84">
        <v>8.7564475509029543E-2</v>
      </c>
      <c r="J107" s="85">
        <v>0.80201739708391317</v>
      </c>
      <c r="K107" s="86">
        <f t="shared" si="4"/>
        <v>7.4600236866201222E-2</v>
      </c>
      <c r="L107" s="85">
        <v>1.1247915828638675</v>
      </c>
      <c r="M107" s="87">
        <f t="shared" si="5"/>
        <v>9.38375783386865E-2</v>
      </c>
      <c r="N107" s="87">
        <v>0.42665284825500943</v>
      </c>
      <c r="O107" s="87">
        <f t="shared" si="6"/>
        <v>4.5600000000000002E-2</v>
      </c>
      <c r="P107" s="87">
        <v>0.38739589201361496</v>
      </c>
      <c r="Q107" s="87">
        <f t="shared" si="7"/>
        <v>7.0734225480639207E-2</v>
      </c>
      <c r="R107" s="87">
        <v>0.29611097494740979</v>
      </c>
      <c r="S107" s="85">
        <v>2.7111043699021593</v>
      </c>
      <c r="T107" s="85">
        <v>14.771982108641236</v>
      </c>
      <c r="U107" s="85">
        <v>23.484031101003623</v>
      </c>
      <c r="V107" s="85">
        <v>2.6605214518309661</v>
      </c>
      <c r="W107" s="85">
        <v>16.049761782310657</v>
      </c>
    </row>
    <row r="108" spans="1:23" s="79" customFormat="1" x14ac:dyDescent="0.2">
      <c r="A108" s="83" t="s">
        <v>126</v>
      </c>
      <c r="B108" s="83">
        <v>6004</v>
      </c>
      <c r="C108" s="84">
        <v>0.11655088719820789</v>
      </c>
      <c r="D108" s="84">
        <v>0.66631671174102292</v>
      </c>
      <c r="E108" s="84">
        <v>0.14318487333650143</v>
      </c>
      <c r="F108" s="84">
        <v>0.11847306786333939</v>
      </c>
      <c r="G108" s="84">
        <v>6.5184936604295335E-2</v>
      </c>
      <c r="H108" s="84">
        <v>8.6216233608267578E-2</v>
      </c>
      <c r="I108" s="84">
        <v>6.2082261282266342E-2</v>
      </c>
      <c r="J108" s="85">
        <v>0.99855894726946337</v>
      </c>
      <c r="K108" s="86">
        <f t="shared" si="4"/>
        <v>8.6314113257260017E-2</v>
      </c>
      <c r="L108" s="85">
        <v>1.2064435613270634</v>
      </c>
      <c r="M108" s="87">
        <f t="shared" si="5"/>
        <v>9.8704036255092983E-2</v>
      </c>
      <c r="N108" s="87">
        <v>0.46241580454939579</v>
      </c>
      <c r="O108" s="87">
        <f t="shared" si="6"/>
        <v>4.5600000000000002E-2</v>
      </c>
      <c r="P108" s="87">
        <v>0.23690232103440967</v>
      </c>
      <c r="Q108" s="87">
        <f t="shared" si="7"/>
        <v>8.3422880350173756E-2</v>
      </c>
      <c r="R108" s="87">
        <v>0.36979437133611459</v>
      </c>
      <c r="S108" s="85">
        <v>2.2028959819598373</v>
      </c>
      <c r="T108" s="85">
        <v>11.309414571300744</v>
      </c>
      <c r="U108" s="85">
        <v>18.155570784315515</v>
      </c>
      <c r="V108" s="85">
        <v>3.1845514175623895</v>
      </c>
      <c r="W108" s="85">
        <v>17.246503766943817</v>
      </c>
    </row>
  </sheetData>
  <mergeCells count="1">
    <mergeCell ref="E2:F2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topLeftCell="A87" zoomScale="130" zoomScaleNormal="130" workbookViewId="0">
      <selection activeCell="B108" sqref="B108"/>
    </sheetView>
  </sheetViews>
  <sheetFormatPr baseColWidth="10" defaultRowHeight="14" x14ac:dyDescent="0.15"/>
  <cols>
    <col min="1" max="1" width="30.5" style="13" bestFit="1" customWidth="1"/>
    <col min="2" max="2" width="9.33203125" style="13" bestFit="1" customWidth="1"/>
    <col min="3" max="3" width="10.83203125" style="13" bestFit="1" customWidth="1"/>
    <col min="4" max="4" width="8.83203125" style="13" bestFit="1" customWidth="1"/>
    <col min="5" max="5" width="8.33203125" style="13" bestFit="1" customWidth="1"/>
    <col min="6" max="6" width="11" style="13" bestFit="1" customWidth="1"/>
    <col min="7" max="7" width="9" style="13" bestFit="1" customWidth="1"/>
    <col min="8" max="8" width="9.1640625" style="13" bestFit="1" customWidth="1"/>
    <col min="9" max="9" width="7.5" style="13" bestFit="1" customWidth="1"/>
    <col min="10" max="10" width="11.33203125" style="13" bestFit="1" customWidth="1"/>
    <col min="11" max="11" width="10.5" style="13" bestFit="1" customWidth="1"/>
    <col min="12" max="12" width="11" style="13" bestFit="1" customWidth="1"/>
    <col min="13" max="13" width="7.5" style="13" bestFit="1" customWidth="1"/>
    <col min="14" max="14" width="11.1640625" style="13" bestFit="1" customWidth="1"/>
    <col min="15" max="15" width="8.1640625" style="13" bestFit="1" customWidth="1"/>
    <col min="16" max="16" width="11.33203125" style="13" customWidth="1"/>
    <col min="17" max="17" width="7.6640625" style="13" bestFit="1" customWidth="1"/>
    <col min="18" max="18" width="9.6640625" style="13" bestFit="1" customWidth="1"/>
    <col min="19" max="19" width="9.1640625" style="13" bestFit="1" customWidth="1"/>
    <col min="20" max="20" width="11.33203125" style="13" bestFit="1" customWidth="1"/>
    <col min="21" max="21" width="10.6640625" style="13" bestFit="1" customWidth="1"/>
    <col min="22" max="22" width="9.83203125" style="13" bestFit="1" customWidth="1"/>
    <col min="23" max="23" width="11" style="13" bestFit="1" customWidth="1"/>
    <col min="24" max="24" width="7.83203125" style="13" bestFit="1" customWidth="1"/>
    <col min="25" max="25" width="11" style="13" bestFit="1" customWidth="1"/>
    <col min="26" max="26" width="12" style="13" customWidth="1"/>
    <col min="27" max="16384" width="10.83203125" style="13"/>
  </cols>
  <sheetData>
    <row r="1" spans="1:26" s="24" customFormat="1" ht="90" x14ac:dyDescent="0.2">
      <c r="A1" s="8" t="s">
        <v>8</v>
      </c>
      <c r="B1" s="8" t="s">
        <v>9</v>
      </c>
      <c r="C1" s="9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26</v>
      </c>
      <c r="T1" s="8" t="s">
        <v>27</v>
      </c>
      <c r="U1" s="8" t="s">
        <v>28</v>
      </c>
      <c r="V1" s="8" t="s">
        <v>29</v>
      </c>
      <c r="W1" s="8" t="s">
        <v>30</v>
      </c>
      <c r="X1" s="8" t="s">
        <v>273</v>
      </c>
      <c r="Y1" s="8" t="s">
        <v>274</v>
      </c>
      <c r="Z1" s="8" t="s">
        <v>275</v>
      </c>
    </row>
    <row r="2" spans="1:26" x14ac:dyDescent="0.15">
      <c r="A2" s="18" t="s">
        <v>31</v>
      </c>
      <c r="B2" s="18">
        <v>303</v>
      </c>
      <c r="C2" s="19">
        <v>0.10244079787234039</v>
      </c>
      <c r="D2" s="19">
        <v>0.71631906731793182</v>
      </c>
      <c r="E2" s="19">
        <v>0.1885081924686238</v>
      </c>
      <c r="F2" s="19">
        <v>9.5172740213444393E-2</v>
      </c>
      <c r="G2" s="19">
        <v>2.1463234223128482E-2</v>
      </c>
      <c r="H2" s="19">
        <v>-3.6295530975531953E-2</v>
      </c>
      <c r="I2" s="19">
        <v>0.15025029178957447</v>
      </c>
      <c r="J2" s="20">
        <v>0.91369234778676578</v>
      </c>
      <c r="K2" s="21">
        <v>9.4595972205778034E-2</v>
      </c>
      <c r="L2" s="20">
        <v>1.1049668393282548</v>
      </c>
      <c r="M2" s="22">
        <v>0.10878853947815652</v>
      </c>
      <c r="N2" s="22">
        <v>0.48588554478151658</v>
      </c>
      <c r="O2" s="22">
        <v>5.7500000000000002E-2</v>
      </c>
      <c r="P2" s="22">
        <v>0.26357145865735504</v>
      </c>
      <c r="Q2" s="22">
        <v>9.1420883161802802E-2</v>
      </c>
      <c r="R2" s="22">
        <v>0.3650538202823066</v>
      </c>
      <c r="S2" s="20">
        <v>1.3984937362402772</v>
      </c>
      <c r="T2" s="20">
        <v>8.6371376322783728</v>
      </c>
      <c r="U2" s="20">
        <v>13.865446017748292</v>
      </c>
      <c r="V2" s="20">
        <v>1.8623570898630317</v>
      </c>
      <c r="W2" s="20">
        <v>12.950552744412738</v>
      </c>
      <c r="X2" s="23">
        <v>0.15260102222126448</v>
      </c>
      <c r="Y2" s="23">
        <v>0.45432272614885488</v>
      </c>
      <c r="Z2" s="23">
        <v>0.45432272614885494</v>
      </c>
    </row>
    <row r="3" spans="1:26" x14ac:dyDescent="0.15">
      <c r="A3" s="18" t="s">
        <v>32</v>
      </c>
      <c r="B3" s="18">
        <v>234</v>
      </c>
      <c r="C3" s="19">
        <v>7.3661390728476828E-2</v>
      </c>
      <c r="D3" s="19">
        <v>0.80554983898655719</v>
      </c>
      <c r="E3" s="19">
        <v>9.5309722762945415E-2</v>
      </c>
      <c r="F3" s="19">
        <v>9.9140438250497329E-2</v>
      </c>
      <c r="G3" s="19">
        <v>3.1687854273623695E-2</v>
      </c>
      <c r="H3" s="19">
        <v>0.30706431521211752</v>
      </c>
      <c r="I3" s="19">
        <v>0.11694608859221087</v>
      </c>
      <c r="J3" s="20">
        <v>1.0569406646334956</v>
      </c>
      <c r="K3" s="21">
        <v>0.10522499731580538</v>
      </c>
      <c r="L3" s="20">
        <v>1.1722343606577026</v>
      </c>
      <c r="M3" s="22">
        <v>0.11377978956080154</v>
      </c>
      <c r="N3" s="22">
        <v>0.40222387826203437</v>
      </c>
      <c r="O3" s="22">
        <v>5.7500000000000002E-2</v>
      </c>
      <c r="P3" s="22">
        <v>0.1890359944146596</v>
      </c>
      <c r="Q3" s="22">
        <v>0.10038001287730154</v>
      </c>
      <c r="R3" s="22">
        <v>0.33845184739969442</v>
      </c>
      <c r="S3" s="20">
        <v>1.6249880007768158</v>
      </c>
      <c r="T3" s="20">
        <v>11.970602716760302</v>
      </c>
      <c r="U3" s="20">
        <v>16.138119113468697</v>
      </c>
      <c r="V3" s="20">
        <v>4.5255612605050715</v>
      </c>
      <c r="W3" s="20">
        <v>18.471457893973149</v>
      </c>
      <c r="X3" s="23">
        <v>0.17461853156634863</v>
      </c>
      <c r="Y3" s="23">
        <v>0.45442322591376055</v>
      </c>
      <c r="Z3" s="23">
        <v>0.45442322591376061</v>
      </c>
    </row>
    <row r="4" spans="1:26" x14ac:dyDescent="0.15">
      <c r="A4" s="18" t="s">
        <v>33</v>
      </c>
      <c r="B4" s="18">
        <v>162</v>
      </c>
      <c r="C4" s="19">
        <v>8.0141344537815143E-2</v>
      </c>
      <c r="D4" s="19">
        <v>0.84683496426995675</v>
      </c>
      <c r="E4" s="19">
        <v>5.8432741228196951E-2</v>
      </c>
      <c r="F4" s="19">
        <v>9.4732294501846268E-2</v>
      </c>
      <c r="G4" s="19">
        <v>0.11632602798288799</v>
      </c>
      <c r="H4" s="19">
        <v>-9.6679392101754122E-3</v>
      </c>
      <c r="I4" s="19">
        <v>0.15008027329710949</v>
      </c>
      <c r="J4" s="20">
        <v>0.5942202018191366</v>
      </c>
      <c r="K4" s="21">
        <v>7.0891138974979936E-2</v>
      </c>
      <c r="L4" s="20">
        <v>0.93923966252049618</v>
      </c>
      <c r="M4" s="22">
        <v>9.6491582959020827E-2</v>
      </c>
      <c r="N4" s="22">
        <v>0.31417686832211172</v>
      </c>
      <c r="O4" s="22">
        <v>5.3700000000000005E-2</v>
      </c>
      <c r="P4" s="22">
        <v>0.38510711574385409</v>
      </c>
      <c r="Q4" s="22">
        <v>7.4759455830235438E-2</v>
      </c>
      <c r="R4" s="22">
        <v>0.19954134990416647</v>
      </c>
      <c r="S4" s="20">
        <v>1.3757631123598302</v>
      </c>
      <c r="T4" s="20">
        <v>6.5407349359421545</v>
      </c>
      <c r="U4" s="20">
        <v>14.726599055531848</v>
      </c>
      <c r="V4" s="20">
        <v>1.7625173905878992</v>
      </c>
      <c r="W4" s="20">
        <v>11.455221382702241</v>
      </c>
      <c r="X4" s="23">
        <v>0.21391240871668266</v>
      </c>
      <c r="Y4" s="23">
        <v>0.24917529099791502</v>
      </c>
      <c r="Z4" s="23">
        <v>0.24917529099791502</v>
      </c>
    </row>
    <row r="5" spans="1:26" x14ac:dyDescent="0.15">
      <c r="A5" s="18" t="s">
        <v>34</v>
      </c>
      <c r="B5" s="18">
        <v>1148</v>
      </c>
      <c r="C5" s="19">
        <v>4.0149689366786118E-2</v>
      </c>
      <c r="D5" s="19">
        <v>0.58967180127827379</v>
      </c>
      <c r="E5" s="19">
        <v>0.29659727435244476</v>
      </c>
      <c r="F5" s="19">
        <v>0.11373092436928148</v>
      </c>
      <c r="G5" s="19">
        <v>3.8688500150725079E-2</v>
      </c>
      <c r="H5" s="19">
        <v>0.21584412621134857</v>
      </c>
      <c r="I5" s="19">
        <v>0.15286515337186171</v>
      </c>
      <c r="J5" s="20">
        <v>0.74875950799856683</v>
      </c>
      <c r="K5" s="21">
        <v>8.2357955493493659E-2</v>
      </c>
      <c r="L5" s="20">
        <v>0.82870476494151224</v>
      </c>
      <c r="M5" s="22">
        <v>8.828989355866021E-2</v>
      </c>
      <c r="N5" s="22">
        <v>0.37145586989532259</v>
      </c>
      <c r="O5" s="22">
        <v>5.3700000000000005E-2</v>
      </c>
      <c r="P5" s="22">
        <v>0.14597159007528693</v>
      </c>
      <c r="Q5" s="22">
        <v>8.1249728501058757E-2</v>
      </c>
      <c r="R5" s="22">
        <v>0.31405990199781914</v>
      </c>
      <c r="S5" s="20">
        <v>1.8599939224533104</v>
      </c>
      <c r="T5" s="20">
        <v>10.310397390678872</v>
      </c>
      <c r="U5" s="20">
        <v>15.474903241076325</v>
      </c>
      <c r="V5" s="20">
        <v>2.6880995655997668</v>
      </c>
      <c r="W5" s="20">
        <v>19.414868452399126</v>
      </c>
      <c r="X5" s="23">
        <v>0.11284845040836856</v>
      </c>
      <c r="Y5" s="23">
        <v>0.46627491461838766</v>
      </c>
      <c r="Z5" s="23">
        <v>0.46627491461838766</v>
      </c>
    </row>
    <row r="6" spans="1:26" x14ac:dyDescent="0.15">
      <c r="A6" s="18" t="s">
        <v>35</v>
      </c>
      <c r="B6" s="18">
        <v>133</v>
      </c>
      <c r="C6" s="19">
        <v>9.2751470588235296E-2</v>
      </c>
      <c r="D6" s="19">
        <v>0.84246169944562221</v>
      </c>
      <c r="E6" s="19">
        <v>9.8289773486256005E-2</v>
      </c>
      <c r="F6" s="19">
        <v>5.9248527068121816E-2</v>
      </c>
      <c r="G6" s="19">
        <v>6.7313427929247521E-2</v>
      </c>
      <c r="H6" s="19">
        <v>4.353157524912496E-2</v>
      </c>
      <c r="I6" s="19">
        <v>0.15057176652481921</v>
      </c>
      <c r="J6" s="20">
        <v>0.80169127706612708</v>
      </c>
      <c r="K6" s="21">
        <v>8.6285492758306631E-2</v>
      </c>
      <c r="L6" s="20">
        <v>1.305168576497866</v>
      </c>
      <c r="M6" s="22">
        <v>0.12364350837614166</v>
      </c>
      <c r="N6" s="22">
        <v>0.31548099167202925</v>
      </c>
      <c r="O6" s="22">
        <v>5.3700000000000005E-2</v>
      </c>
      <c r="P6" s="22">
        <v>0.53228615704416471</v>
      </c>
      <c r="Q6" s="22">
        <v>7.9153270367567877E-2</v>
      </c>
      <c r="R6" s="22">
        <v>0.18944510386311447</v>
      </c>
      <c r="S6" s="20">
        <v>0.8406580996572417</v>
      </c>
      <c r="T6" s="20">
        <v>8.1006885969970561</v>
      </c>
      <c r="U6" s="20">
        <v>13.948972447555983</v>
      </c>
      <c r="V6" s="20">
        <v>0.99875723515225812</v>
      </c>
      <c r="W6" s="20">
        <v>7.8670051398932657</v>
      </c>
      <c r="X6" s="23">
        <v>0.15030172348222348</v>
      </c>
      <c r="Y6" s="23">
        <v>0.3230980442249648</v>
      </c>
      <c r="Z6" s="23">
        <v>0.3230980442249648</v>
      </c>
    </row>
    <row r="7" spans="1:26" x14ac:dyDescent="0.15">
      <c r="A7" s="18" t="s">
        <v>36</v>
      </c>
      <c r="B7" s="18">
        <v>681</v>
      </c>
      <c r="C7" s="19">
        <v>6.9966890595009629E-2</v>
      </c>
      <c r="D7" s="19">
        <v>0.84747657077237082</v>
      </c>
      <c r="E7" s="19">
        <v>8.5976132796559565E-2</v>
      </c>
      <c r="F7" s="19">
        <v>6.6547296431069575E-2</v>
      </c>
      <c r="G7" s="19">
        <v>5.9599427037503684E-2</v>
      </c>
      <c r="H7" s="19">
        <v>0.11612828343495155</v>
      </c>
      <c r="I7" s="19">
        <v>0.18440677184447607</v>
      </c>
      <c r="J7" s="20">
        <v>1.0858928225770144</v>
      </c>
      <c r="K7" s="21">
        <v>0.10737324743521447</v>
      </c>
      <c r="L7" s="20">
        <v>1.2001287614525129</v>
      </c>
      <c r="M7" s="22">
        <v>0.11584955409977646</v>
      </c>
      <c r="N7" s="22">
        <v>0.35521483170217755</v>
      </c>
      <c r="O7" s="22">
        <v>5.3700000000000005E-2</v>
      </c>
      <c r="P7" s="22">
        <v>0.25311967448848421</v>
      </c>
      <c r="Q7" s="22">
        <v>9.6665777460348573E-2</v>
      </c>
      <c r="R7" s="22">
        <v>0.28182410364215332</v>
      </c>
      <c r="S7" s="20">
        <v>0.67151103405087076</v>
      </c>
      <c r="T7" s="20">
        <v>5.9402164469738121</v>
      </c>
      <c r="U7" s="20">
        <v>9.8129887404856682</v>
      </c>
      <c r="V7" s="20">
        <v>1.2311288818046546</v>
      </c>
      <c r="W7" s="20">
        <v>11.346816544694818</v>
      </c>
      <c r="X7" s="23">
        <v>0.118637522948787</v>
      </c>
      <c r="Y7" s="23">
        <v>0.29201583610225612</v>
      </c>
      <c r="Z7" s="23">
        <v>0.29201583610225612</v>
      </c>
    </row>
    <row r="8" spans="1:26" x14ac:dyDescent="0.15">
      <c r="A8" s="18" t="s">
        <v>37</v>
      </c>
      <c r="B8" s="18">
        <v>617</v>
      </c>
      <c r="C8" s="19">
        <v>0.12671670370370364</v>
      </c>
      <c r="D8" s="19">
        <v>0.55113727016832803</v>
      </c>
      <c r="E8" s="19">
        <v>0.44879752055159472</v>
      </c>
      <c r="F8" s="19">
        <v>6.5209280077215603E-5</v>
      </c>
      <c r="G8" s="19">
        <v>4.2604071598196E-2</v>
      </c>
      <c r="H8" s="19" t="s">
        <v>124</v>
      </c>
      <c r="I8" s="19">
        <v>0.20304794839182175</v>
      </c>
      <c r="J8" s="20">
        <v>0.38392646777645967</v>
      </c>
      <c r="K8" s="21">
        <v>5.5287343909013312E-2</v>
      </c>
      <c r="L8" s="20">
        <v>0.77811984173391413</v>
      </c>
      <c r="M8" s="22">
        <v>8.4536492256656437E-2</v>
      </c>
      <c r="N8" s="22">
        <v>0.23457391842151543</v>
      </c>
      <c r="O8" s="22">
        <v>4.7699999999999999E-2</v>
      </c>
      <c r="P8" s="22">
        <v>0.71686783673019505</v>
      </c>
      <c r="Q8" s="22">
        <v>4.9444168403642852E-2</v>
      </c>
      <c r="R8" s="22">
        <v>0.11557414837383276</v>
      </c>
      <c r="S8" s="20">
        <v>7.4184406605621147</v>
      </c>
      <c r="T8" s="20" t="s">
        <v>124</v>
      </c>
      <c r="U8" s="20" t="s">
        <v>124</v>
      </c>
      <c r="V8" s="20">
        <v>0.95277344047581702</v>
      </c>
      <c r="W8" s="20">
        <v>9.301808477892072</v>
      </c>
      <c r="X8" s="23">
        <v>9.9019421568436239E-2</v>
      </c>
      <c r="Y8" s="23">
        <v>0.36846897363681941</v>
      </c>
      <c r="Z8" s="23">
        <v>0.36846897363681941</v>
      </c>
    </row>
    <row r="9" spans="1:26" x14ac:dyDescent="0.15">
      <c r="A9" s="18" t="s">
        <v>38</v>
      </c>
      <c r="B9" s="18">
        <v>872</v>
      </c>
      <c r="C9" s="19">
        <v>8.6625031948881825E-2</v>
      </c>
      <c r="D9" s="19">
        <v>0.55498300626198382</v>
      </c>
      <c r="E9" s="19">
        <v>0.44543134461269651</v>
      </c>
      <c r="F9" s="19">
        <v>-4.1435087468024904E-4</v>
      </c>
      <c r="G9" s="19">
        <v>6.4375790381635392E-2</v>
      </c>
      <c r="H9" s="19" t="s">
        <v>124</v>
      </c>
      <c r="I9" s="19">
        <v>0.25864998022691127</v>
      </c>
      <c r="J9" s="20">
        <v>0.46600710739863394</v>
      </c>
      <c r="K9" s="21">
        <v>6.1377727368978646E-2</v>
      </c>
      <c r="L9" s="20">
        <v>0.62708861365154911</v>
      </c>
      <c r="M9" s="22">
        <v>7.3329975132944952E-2</v>
      </c>
      <c r="N9" s="22">
        <v>0.22184999403120642</v>
      </c>
      <c r="O9" s="22">
        <v>4.7699999999999999E-2</v>
      </c>
      <c r="P9" s="22">
        <v>0.63332422553734224</v>
      </c>
      <c r="Q9" s="22">
        <v>4.9424661329565918E-2</v>
      </c>
      <c r="R9" s="22">
        <v>0.11932660666304014</v>
      </c>
      <c r="S9" s="20">
        <v>3.9819573031632722</v>
      </c>
      <c r="T9" s="20" t="s">
        <v>124</v>
      </c>
      <c r="U9" s="20" t="s">
        <v>124</v>
      </c>
      <c r="V9" s="20">
        <v>0.83728785174960507</v>
      </c>
      <c r="W9" s="20">
        <v>7.4014724716052864</v>
      </c>
      <c r="X9" s="23">
        <v>9.7918085083703685E-2</v>
      </c>
      <c r="Y9" s="23">
        <v>0.248955165044254</v>
      </c>
      <c r="Z9" s="23">
        <v>0.24895516504425397</v>
      </c>
    </row>
    <row r="10" spans="1:26" x14ac:dyDescent="0.15">
      <c r="A10" s="18" t="s">
        <v>39</v>
      </c>
      <c r="B10" s="18">
        <v>220</v>
      </c>
      <c r="C10" s="19">
        <v>5.9682278481012638E-2</v>
      </c>
      <c r="D10" s="19">
        <v>0.53393827808046379</v>
      </c>
      <c r="E10" s="19">
        <v>0.25276420228869761</v>
      </c>
      <c r="F10" s="19">
        <v>0.21329751963083868</v>
      </c>
      <c r="G10" s="19">
        <v>4.5450170235322739E-2</v>
      </c>
      <c r="H10" s="19">
        <v>9.5383791780705954E-2</v>
      </c>
      <c r="I10" s="19">
        <v>0.1709321307647525</v>
      </c>
      <c r="J10" s="20">
        <v>0.79597285649534522</v>
      </c>
      <c r="K10" s="21">
        <v>8.5861185951954619E-2</v>
      </c>
      <c r="L10" s="20">
        <v>0.92388644829400823</v>
      </c>
      <c r="M10" s="22">
        <v>9.5352374463415421E-2</v>
      </c>
      <c r="N10" s="22">
        <v>0.30039927062078725</v>
      </c>
      <c r="O10" s="22">
        <v>5.3700000000000005E-2</v>
      </c>
      <c r="P10" s="22">
        <v>0.21548583158015364</v>
      </c>
      <c r="Q10" s="22">
        <v>8.3437694269291415E-2</v>
      </c>
      <c r="R10" s="22">
        <v>0.24829290900041492</v>
      </c>
      <c r="S10" s="20">
        <v>3.601799479871314</v>
      </c>
      <c r="T10" s="20">
        <v>12.389077026245568</v>
      </c>
      <c r="U10" s="20">
        <v>15.776956976321298</v>
      </c>
      <c r="V10" s="20">
        <v>2.948280909568656</v>
      </c>
      <c r="W10" s="20">
        <v>19.271089969603015</v>
      </c>
      <c r="X10" s="23">
        <v>0.11831471921610523</v>
      </c>
      <c r="Y10" s="23">
        <v>0.69959169431194002</v>
      </c>
      <c r="Z10" s="23">
        <v>0.69959169431194002</v>
      </c>
    </row>
    <row r="11" spans="1:26" x14ac:dyDescent="0.15">
      <c r="A11" s="18" t="s">
        <v>40</v>
      </c>
      <c r="B11" s="18">
        <v>97</v>
      </c>
      <c r="C11" s="19">
        <v>4.928155172413793E-2</v>
      </c>
      <c r="D11" s="19">
        <v>0.51063888564105742</v>
      </c>
      <c r="E11" s="19">
        <v>0.32549879222498357</v>
      </c>
      <c r="F11" s="19">
        <v>0.16386232213395907</v>
      </c>
      <c r="G11" s="19">
        <v>4.2642639138325444E-2</v>
      </c>
      <c r="H11" s="19">
        <v>-6.7491152651553575E-4</v>
      </c>
      <c r="I11" s="19">
        <v>0.10857879328603352</v>
      </c>
      <c r="J11" s="20">
        <v>0.67558436301311986</v>
      </c>
      <c r="K11" s="21">
        <v>7.6928359735573493E-2</v>
      </c>
      <c r="L11" s="20">
        <v>0.75951824082669495</v>
      </c>
      <c r="M11" s="22">
        <v>8.3156253469340774E-2</v>
      </c>
      <c r="N11" s="22">
        <v>0.34115185799182729</v>
      </c>
      <c r="O11" s="22">
        <v>5.3700000000000005E-2</v>
      </c>
      <c r="P11" s="22">
        <v>0.18717393182648903</v>
      </c>
      <c r="Q11" s="22">
        <v>7.5089795695279668E-2</v>
      </c>
      <c r="R11" s="22">
        <v>0.28959349608554441</v>
      </c>
      <c r="S11" s="20">
        <v>3.3877577415784748</v>
      </c>
      <c r="T11" s="20">
        <v>16.119935913064591</v>
      </c>
      <c r="U11" s="20">
        <v>20.412090884026391</v>
      </c>
      <c r="V11" s="20">
        <v>5.1905380199268008</v>
      </c>
      <c r="W11" s="20">
        <v>35.074923903059776</v>
      </c>
      <c r="X11" s="23">
        <v>0.2573413378225623</v>
      </c>
      <c r="Y11" s="23">
        <v>0.53691373669160614</v>
      </c>
      <c r="Z11" s="23">
        <v>0.53691373669160614</v>
      </c>
    </row>
    <row r="12" spans="1:26" x14ac:dyDescent="0.15">
      <c r="A12" s="18" t="s">
        <v>41</v>
      </c>
      <c r="B12" s="18">
        <v>135</v>
      </c>
      <c r="C12" s="19">
        <v>4.7349444444444479E-2</v>
      </c>
      <c r="D12" s="19">
        <v>0.65294748754506438</v>
      </c>
      <c r="E12" s="19">
        <v>0.186713222075227</v>
      </c>
      <c r="F12" s="19">
        <v>0.16033929037970859</v>
      </c>
      <c r="G12" s="19">
        <v>4.0298472368442535E-2</v>
      </c>
      <c r="H12" s="19">
        <v>0.15757194197150939</v>
      </c>
      <c r="I12" s="19">
        <v>0.15738342092447727</v>
      </c>
      <c r="J12" s="20">
        <v>0.61037258942329087</v>
      </c>
      <c r="K12" s="21">
        <v>7.2089646135208185E-2</v>
      </c>
      <c r="L12" s="20">
        <v>0.90022492037472923</v>
      </c>
      <c r="M12" s="22">
        <v>9.3596689091804922E-2</v>
      </c>
      <c r="N12" s="22">
        <v>0.35757920155304035</v>
      </c>
      <c r="O12" s="22">
        <v>5.3700000000000005E-2</v>
      </c>
      <c r="P12" s="22">
        <v>0.41427275874214009</v>
      </c>
      <c r="Q12" s="22">
        <v>7.1417980062374403E-2</v>
      </c>
      <c r="R12" s="22">
        <v>0.24025738876786537</v>
      </c>
      <c r="S12" s="20">
        <v>1.8867413870080971</v>
      </c>
      <c r="T12" s="20">
        <v>8.2758846752102588</v>
      </c>
      <c r="U12" s="20">
        <v>11.51625796345199</v>
      </c>
      <c r="V12" s="20">
        <v>1.7576825230618729</v>
      </c>
      <c r="W12" s="20">
        <v>9.9076568918182986</v>
      </c>
      <c r="X12" s="23">
        <v>0.12881165419016249</v>
      </c>
      <c r="Y12" s="23">
        <v>0.5165226973540884</v>
      </c>
      <c r="Z12" s="23">
        <v>0.5165226973540884</v>
      </c>
    </row>
    <row r="13" spans="1:26" x14ac:dyDescent="0.15">
      <c r="A13" s="18" t="s">
        <v>42</v>
      </c>
      <c r="B13" s="18">
        <v>553</v>
      </c>
      <c r="C13" s="19">
        <v>0.1947906201550387</v>
      </c>
      <c r="D13" s="19">
        <v>0.67618663482404573</v>
      </c>
      <c r="E13" s="19">
        <v>0.31833598111448685</v>
      </c>
      <c r="F13" s="19">
        <v>5.4773840614674553E-3</v>
      </c>
      <c r="G13" s="19">
        <v>5.2175809843259521E-2</v>
      </c>
      <c r="H13" s="19" t="s">
        <v>124</v>
      </c>
      <c r="I13" s="19">
        <v>0.15222746585194133</v>
      </c>
      <c r="J13" s="20">
        <v>0.42119202782012716</v>
      </c>
      <c r="K13" s="21">
        <v>5.8052448464253434E-2</v>
      </c>
      <c r="L13" s="20">
        <v>1.0950712971101895</v>
      </c>
      <c r="M13" s="22">
        <v>0.10805429024557607</v>
      </c>
      <c r="N13" s="22">
        <v>0.38090670303960961</v>
      </c>
      <c r="O13" s="22">
        <v>5.3700000000000005E-2</v>
      </c>
      <c r="P13" s="22">
        <v>0.73252713547474724</v>
      </c>
      <c r="Q13" s="22">
        <v>5.8246774088772782E-2</v>
      </c>
      <c r="R13" s="22">
        <v>0.18461111586615345</v>
      </c>
      <c r="S13" s="20">
        <v>6.7588916412653868</v>
      </c>
      <c r="T13" s="20" t="s">
        <v>124</v>
      </c>
      <c r="U13" s="20" t="s">
        <v>124</v>
      </c>
      <c r="V13" s="20">
        <v>1.0787053709497203</v>
      </c>
      <c r="W13" s="20">
        <v>13.976184571959328</v>
      </c>
      <c r="X13" s="23">
        <v>9.1268523366324697E-2</v>
      </c>
      <c r="Y13" s="23">
        <v>0.58557515754586276</v>
      </c>
      <c r="Z13" s="23">
        <v>0.58557515754586276</v>
      </c>
    </row>
    <row r="14" spans="1:26" x14ac:dyDescent="0.15">
      <c r="A14" s="18" t="s">
        <v>43</v>
      </c>
      <c r="B14" s="18">
        <v>416</v>
      </c>
      <c r="C14" s="19">
        <v>6.2310740740740715E-2</v>
      </c>
      <c r="D14" s="19">
        <v>0.72596361019394973</v>
      </c>
      <c r="E14" s="19">
        <v>0.1864721208863396</v>
      </c>
      <c r="F14" s="19">
        <v>8.7564268919710669E-2</v>
      </c>
      <c r="G14" s="19">
        <v>4.278306161356487E-2</v>
      </c>
      <c r="H14" s="19">
        <v>0.17177673544308691</v>
      </c>
      <c r="I14" s="19">
        <v>0.1890791025075394</v>
      </c>
      <c r="J14" s="20">
        <v>0.81357886086694797</v>
      </c>
      <c r="K14" s="21">
        <v>8.7167551476327543E-2</v>
      </c>
      <c r="L14" s="20">
        <v>0.96426477660791776</v>
      </c>
      <c r="M14" s="22">
        <v>9.8348446424307498E-2</v>
      </c>
      <c r="N14" s="22">
        <v>0.34062322849545151</v>
      </c>
      <c r="O14" s="22">
        <v>5.3700000000000005E-2</v>
      </c>
      <c r="P14" s="22">
        <v>0.24935374928238477</v>
      </c>
      <c r="Q14" s="22">
        <v>8.3814053639310868E-2</v>
      </c>
      <c r="R14" s="22">
        <v>0.26985500778584698</v>
      </c>
      <c r="S14" s="20">
        <v>1.1398593883013965</v>
      </c>
      <c r="T14" s="20">
        <v>8.5792376140376785</v>
      </c>
      <c r="U14" s="20">
        <v>12.524631157597565</v>
      </c>
      <c r="V14" s="20">
        <v>1.6535389730982371</v>
      </c>
      <c r="W14" s="20">
        <v>15.21242388789676</v>
      </c>
      <c r="X14" s="23">
        <v>9.5965558217030192E-2</v>
      </c>
      <c r="Y14" s="23">
        <v>0.43370423773371064</v>
      </c>
      <c r="Z14" s="23">
        <v>0.43370423773371058</v>
      </c>
    </row>
    <row r="15" spans="1:26" x14ac:dyDescent="0.15">
      <c r="A15" s="18" t="s">
        <v>44</v>
      </c>
      <c r="B15" s="18">
        <v>850</v>
      </c>
      <c r="C15" s="19">
        <v>9.5375189620758458E-2</v>
      </c>
      <c r="D15" s="19">
        <v>0.73574113265363394</v>
      </c>
      <c r="E15" s="19">
        <v>0.17863467365940591</v>
      </c>
      <c r="F15" s="19">
        <v>8.5624193686960212E-2</v>
      </c>
      <c r="G15" s="19">
        <v>2.7068587568932382E-2</v>
      </c>
      <c r="H15" s="19">
        <v>0.1153669450409759</v>
      </c>
      <c r="I15" s="19">
        <v>0.17831429207087784</v>
      </c>
      <c r="J15" s="20">
        <v>0.9215650049807711</v>
      </c>
      <c r="K15" s="21">
        <v>9.5180123369573225E-2</v>
      </c>
      <c r="L15" s="20">
        <v>1.0678004407133816</v>
      </c>
      <c r="M15" s="22">
        <v>0.10603079270093292</v>
      </c>
      <c r="N15" s="22">
        <v>0.43105254985551184</v>
      </c>
      <c r="O15" s="22">
        <v>5.7500000000000002E-2</v>
      </c>
      <c r="P15" s="22">
        <v>0.20942363302419267</v>
      </c>
      <c r="Q15" s="22">
        <v>9.280866561964124E-2</v>
      </c>
      <c r="R15" s="22">
        <v>0.35162912265747193</v>
      </c>
      <c r="S15" s="20">
        <v>1.5123424459471471</v>
      </c>
      <c r="T15" s="20">
        <v>11.07325017007072</v>
      </c>
      <c r="U15" s="20">
        <v>16.656228201263488</v>
      </c>
      <c r="V15" s="20">
        <v>3.2736183265242298</v>
      </c>
      <c r="W15" s="20">
        <v>19.794857849061522</v>
      </c>
      <c r="X15" s="23">
        <v>0.15042934192295224</v>
      </c>
      <c r="Y15" s="23">
        <v>0.54781269962529922</v>
      </c>
      <c r="Z15" s="23">
        <v>0.54781269962529922</v>
      </c>
    </row>
    <row r="16" spans="1:26" x14ac:dyDescent="0.15">
      <c r="A16" s="18" t="s">
        <v>45</v>
      </c>
      <c r="B16" s="18">
        <v>60</v>
      </c>
      <c r="C16" s="19">
        <v>7.5403488372093055E-2</v>
      </c>
      <c r="D16" s="19">
        <v>0.60455389816796956</v>
      </c>
      <c r="E16" s="19">
        <v>0.22704362639293027</v>
      </c>
      <c r="F16" s="19">
        <v>0.16840247543910014</v>
      </c>
      <c r="G16" s="19">
        <v>0.14042462270823453</v>
      </c>
      <c r="H16" s="19">
        <v>-5.987345874678549E-3</v>
      </c>
      <c r="I16" s="19">
        <v>0.1111669246800558</v>
      </c>
      <c r="J16" s="20">
        <v>0.71648107037347275</v>
      </c>
      <c r="K16" s="21">
        <v>7.9962895421711686E-2</v>
      </c>
      <c r="L16" s="20">
        <v>1.0589482740851699</v>
      </c>
      <c r="M16" s="22">
        <v>0.10537396193711961</v>
      </c>
      <c r="N16" s="22">
        <v>0.32634725825688299</v>
      </c>
      <c r="O16" s="22">
        <v>5.3700000000000005E-2</v>
      </c>
      <c r="P16" s="22">
        <v>0.40625209478661511</v>
      </c>
      <c r="Q16" s="22">
        <v>7.8840109331770492E-2</v>
      </c>
      <c r="R16" s="22">
        <v>0.22323007945309881</v>
      </c>
      <c r="S16" s="20">
        <v>3.0516459535740021</v>
      </c>
      <c r="T16" s="20">
        <v>8.4588398039751809</v>
      </c>
      <c r="U16" s="20">
        <v>17.550592295484847</v>
      </c>
      <c r="V16" s="20">
        <v>2.0946874107229947</v>
      </c>
      <c r="W16" s="20">
        <v>7.3032737534075256</v>
      </c>
      <c r="X16" s="23">
        <v>0.15819727151825691</v>
      </c>
      <c r="Y16" s="23">
        <v>0.28321013241001719</v>
      </c>
      <c r="Z16" s="23">
        <v>0.28321013241001713</v>
      </c>
    </row>
    <row r="17" spans="1:26" x14ac:dyDescent="0.15">
      <c r="A17" s="18" t="s">
        <v>46</v>
      </c>
      <c r="B17" s="18">
        <v>785</v>
      </c>
      <c r="C17" s="19">
        <v>7.5496518771331164E-2</v>
      </c>
      <c r="D17" s="19">
        <v>0.80001360150183309</v>
      </c>
      <c r="E17" s="19">
        <v>8.8577735089368337E-2</v>
      </c>
      <c r="F17" s="19">
        <v>0.11140866340879864</v>
      </c>
      <c r="G17" s="19">
        <v>6.9458072016190808E-2</v>
      </c>
      <c r="H17" s="19">
        <v>0.13155819233405458</v>
      </c>
      <c r="I17" s="19">
        <v>0.17140539252880568</v>
      </c>
      <c r="J17" s="20">
        <v>0.95053935959206426</v>
      </c>
      <c r="K17" s="21">
        <v>9.7330020481731172E-2</v>
      </c>
      <c r="L17" s="20">
        <v>1.0826041862130882</v>
      </c>
      <c r="M17" s="22">
        <v>0.10712923061701116</v>
      </c>
      <c r="N17" s="22">
        <v>0.3490405644902983</v>
      </c>
      <c r="O17" s="22">
        <v>5.3700000000000005E-2</v>
      </c>
      <c r="P17" s="22">
        <v>0.25588785961146593</v>
      </c>
      <c r="Q17" s="22">
        <v>8.9967079926208296E-2</v>
      </c>
      <c r="R17" s="22">
        <v>0.27793024701588642</v>
      </c>
      <c r="S17" s="20">
        <v>1.2307668439847681</v>
      </c>
      <c r="T17" s="20">
        <v>7.4653247407720746</v>
      </c>
      <c r="U17" s="20">
        <v>10.573194109614128</v>
      </c>
      <c r="V17" s="20">
        <v>1.4316344130891321</v>
      </c>
      <c r="W17" s="20">
        <v>10.923992370752849</v>
      </c>
      <c r="X17" s="23">
        <v>0.10933586451414934</v>
      </c>
      <c r="Y17" s="23">
        <v>0.50693667553701249</v>
      </c>
      <c r="Z17" s="23">
        <v>0.50693667553701249</v>
      </c>
    </row>
    <row r="18" spans="1:26" x14ac:dyDescent="0.15">
      <c r="A18" s="18" t="s">
        <v>47</v>
      </c>
      <c r="B18" s="18">
        <v>71</v>
      </c>
      <c r="C18" s="19">
        <v>4.0848939393939396E-2</v>
      </c>
      <c r="D18" s="19">
        <v>0.75728792582440496</v>
      </c>
      <c r="E18" s="19">
        <v>0.12814419915732173</v>
      </c>
      <c r="F18" s="19">
        <v>0.11456787501827331</v>
      </c>
      <c r="G18" s="19">
        <v>-7.6782349958900986E-2</v>
      </c>
      <c r="H18" s="19">
        <v>0.2259695253692762</v>
      </c>
      <c r="I18" s="19">
        <v>0.19435033355586157</v>
      </c>
      <c r="J18" s="20">
        <v>0.95869966191078437</v>
      </c>
      <c r="K18" s="21">
        <v>9.7935514913780206E-2</v>
      </c>
      <c r="L18" s="20">
        <v>1.183964188027693</v>
      </c>
      <c r="M18" s="22">
        <v>0.11465014275165483</v>
      </c>
      <c r="N18" s="22">
        <v>0.33200800265443253</v>
      </c>
      <c r="O18" s="22">
        <v>5.3700000000000005E-2</v>
      </c>
      <c r="P18" s="22">
        <v>0.28461974949855617</v>
      </c>
      <c r="Q18" s="22">
        <v>9.3420371930567195E-2</v>
      </c>
      <c r="R18" s="22">
        <v>0.25534082584756146</v>
      </c>
      <c r="S18" s="20">
        <v>1.2489862098928637</v>
      </c>
      <c r="T18" s="20">
        <v>7.0123383678448334</v>
      </c>
      <c r="U18" s="20">
        <v>10.817561503366248</v>
      </c>
      <c r="V18" s="20">
        <v>1.228608645624029</v>
      </c>
      <c r="W18" s="20">
        <v>13.902669526205111</v>
      </c>
      <c r="X18" s="23">
        <v>0.14544591338314411</v>
      </c>
      <c r="Y18" s="23">
        <v>0.42405076333761205</v>
      </c>
      <c r="Z18" s="23">
        <v>0.42405076333761205</v>
      </c>
    </row>
    <row r="19" spans="1:26" x14ac:dyDescent="0.15">
      <c r="A19" s="18" t="s">
        <v>48</v>
      </c>
      <c r="B19" s="18">
        <v>811</v>
      </c>
      <c r="C19" s="19">
        <v>6.4057384341637005E-2</v>
      </c>
      <c r="D19" s="19">
        <v>0.72699179008624915</v>
      </c>
      <c r="E19" s="19">
        <v>0.15097496793128518</v>
      </c>
      <c r="F19" s="19">
        <v>0.12203324198246569</v>
      </c>
      <c r="G19" s="19">
        <v>6.5505543208137978E-2</v>
      </c>
      <c r="H19" s="19">
        <v>0.17958310224720611</v>
      </c>
      <c r="I19" s="19">
        <v>0.16743035417926957</v>
      </c>
      <c r="J19" s="20">
        <v>1.0359122277535977</v>
      </c>
      <c r="K19" s="21">
        <v>0.10366468729931695</v>
      </c>
      <c r="L19" s="20">
        <v>1.1702612309518314</v>
      </c>
      <c r="M19" s="22">
        <v>0.1136333833366259</v>
      </c>
      <c r="N19" s="22">
        <v>0.3894799620974268</v>
      </c>
      <c r="O19" s="22">
        <v>5.3700000000000005E-2</v>
      </c>
      <c r="P19" s="22">
        <v>0.20996852215156606</v>
      </c>
      <c r="Q19" s="22">
        <v>9.8185330761448336E-2</v>
      </c>
      <c r="R19" s="22">
        <v>0.32271927981874188</v>
      </c>
      <c r="S19" s="20">
        <v>1.8920217232673326</v>
      </c>
      <c r="T19" s="20">
        <v>10.153743348154826</v>
      </c>
      <c r="U19" s="20">
        <v>15.095088001738654</v>
      </c>
      <c r="V19" s="20">
        <v>2.3320581433819823</v>
      </c>
      <c r="W19" s="20">
        <v>17.629638903166359</v>
      </c>
      <c r="X19" s="23">
        <v>0.10242239275225604</v>
      </c>
      <c r="Y19" s="23">
        <v>0.61157547727994466</v>
      </c>
      <c r="Z19" s="23">
        <v>0.61157547727994466</v>
      </c>
    </row>
    <row r="20" spans="1:26" x14ac:dyDescent="0.15">
      <c r="A20" s="18" t="s">
        <v>49</v>
      </c>
      <c r="B20" s="18">
        <v>232</v>
      </c>
      <c r="C20" s="19">
        <v>5.9962260869565187E-2</v>
      </c>
      <c r="D20" s="19">
        <v>0.70320401779083919</v>
      </c>
      <c r="E20" s="19">
        <v>0.11489260433153851</v>
      </c>
      <c r="F20" s="19">
        <v>0.18190337787762231</v>
      </c>
      <c r="G20" s="19">
        <v>7.2789715507781211E-2</v>
      </c>
      <c r="H20" s="19">
        <v>-3.2642836340272603E-2</v>
      </c>
      <c r="I20" s="19">
        <v>8.9085109646626068E-2</v>
      </c>
      <c r="J20" s="20">
        <v>1.2312048013040942</v>
      </c>
      <c r="K20" s="21">
        <v>0.11815539625676379</v>
      </c>
      <c r="L20" s="20">
        <v>1.4138023062008152</v>
      </c>
      <c r="M20" s="22">
        <v>0.13170413112010049</v>
      </c>
      <c r="N20" s="22">
        <v>0.5957050792430002</v>
      </c>
      <c r="O20" s="22">
        <v>5.7500000000000002E-2</v>
      </c>
      <c r="P20" s="22">
        <v>0.34916077742659696</v>
      </c>
      <c r="Q20" s="22">
        <v>0.10069546585562561</v>
      </c>
      <c r="R20" s="22">
        <v>0.43352545366466699</v>
      </c>
      <c r="S20" s="20">
        <v>1.2203828245552539</v>
      </c>
      <c r="T20" s="20">
        <v>4.5148558664757763</v>
      </c>
      <c r="U20" s="20">
        <v>6.5621287246464526</v>
      </c>
      <c r="V20" s="20">
        <v>1.0204506753051878</v>
      </c>
      <c r="W20" s="20">
        <v>7.6989797397913646</v>
      </c>
      <c r="X20" s="23">
        <v>-1.8141953836714932E-2</v>
      </c>
      <c r="Y20" s="23">
        <v>8.2561581509999996E-2</v>
      </c>
      <c r="Z20" s="23">
        <v>8.2561581510000037E-2</v>
      </c>
    </row>
    <row r="21" spans="1:26" x14ac:dyDescent="0.15">
      <c r="A21" s="18" t="s">
        <v>50</v>
      </c>
      <c r="B21" s="18">
        <v>998</v>
      </c>
      <c r="C21" s="19">
        <v>8.3230000000000151E-2</v>
      </c>
      <c r="D21" s="19">
        <v>0.81159610470267407</v>
      </c>
      <c r="E21" s="19">
        <v>0.11541958502439995</v>
      </c>
      <c r="F21" s="19">
        <v>7.2984310272925984E-2</v>
      </c>
      <c r="G21" s="19">
        <v>1.760076520481468E-2</v>
      </c>
      <c r="H21" s="19">
        <v>0.1387426548311442</v>
      </c>
      <c r="I21" s="19">
        <v>0.1674545442650186</v>
      </c>
      <c r="J21" s="20">
        <v>1.0136316505590375</v>
      </c>
      <c r="K21" s="21">
        <v>0.10201146847148058</v>
      </c>
      <c r="L21" s="20">
        <v>1.1150431537600078</v>
      </c>
      <c r="M21" s="22">
        <v>0.10953620200899258</v>
      </c>
      <c r="N21" s="22">
        <v>0.41942475799253232</v>
      </c>
      <c r="O21" s="22">
        <v>5.7500000000000002E-2</v>
      </c>
      <c r="P21" s="22">
        <v>0.16209301384212538</v>
      </c>
      <c r="Q21" s="22">
        <v>9.8734128729293075E-2</v>
      </c>
      <c r="R21" s="22">
        <v>0.35384948068801048</v>
      </c>
      <c r="S21" s="20">
        <v>1.0499450944767179</v>
      </c>
      <c r="T21" s="20">
        <v>8.9106209918649846</v>
      </c>
      <c r="U21" s="20">
        <v>12.480918011886935</v>
      </c>
      <c r="V21" s="20">
        <v>2.8662292407909957</v>
      </c>
      <c r="W21" s="20">
        <v>18.300558132255077</v>
      </c>
      <c r="X21" s="23">
        <v>0.21321760178922755</v>
      </c>
      <c r="Y21" s="23">
        <v>0.35287888523980521</v>
      </c>
      <c r="Z21" s="23">
        <v>0.35287888523980526</v>
      </c>
    </row>
    <row r="22" spans="1:26" x14ac:dyDescent="0.15">
      <c r="A22" s="18" t="s">
        <v>51</v>
      </c>
      <c r="B22" s="18">
        <v>340</v>
      </c>
      <c r="C22" s="19">
        <v>4.0522578125E-2</v>
      </c>
      <c r="D22" s="19">
        <v>0.75344476048122155</v>
      </c>
      <c r="E22" s="19">
        <v>0.12463763655457459</v>
      </c>
      <c r="F22" s="19">
        <v>0.12191760296420387</v>
      </c>
      <c r="G22" s="19">
        <v>5.3462178623037739E-2</v>
      </c>
      <c r="H22" s="19">
        <v>4.0888410173524882E-2</v>
      </c>
      <c r="I22" s="19">
        <v>0.12392739572384803</v>
      </c>
      <c r="J22" s="20">
        <v>1.3484800037867355</v>
      </c>
      <c r="K22" s="21">
        <v>0.12685721628097577</v>
      </c>
      <c r="L22" s="20">
        <v>1.4536648240849377</v>
      </c>
      <c r="M22" s="22">
        <v>0.13466192994710238</v>
      </c>
      <c r="N22" s="22">
        <v>0.3955023606713654</v>
      </c>
      <c r="O22" s="22">
        <v>5.3700000000000005E-2</v>
      </c>
      <c r="P22" s="22">
        <v>0.19937075026828993</v>
      </c>
      <c r="Q22" s="22">
        <v>0.11580111207087042</v>
      </c>
      <c r="R22" s="22">
        <v>0.33058546032752023</v>
      </c>
      <c r="S22" s="20">
        <v>1.2213306476925629</v>
      </c>
      <c r="T22" s="20">
        <v>6.7219253177730813</v>
      </c>
      <c r="U22" s="20">
        <v>9.6468635208732234</v>
      </c>
      <c r="V22" s="20">
        <v>2.3187495623090557</v>
      </c>
      <c r="W22" s="20">
        <v>10.036062325827803</v>
      </c>
      <c r="X22" s="23">
        <v>0.15105188594436725</v>
      </c>
      <c r="Y22" s="23">
        <v>0.3273281269397979</v>
      </c>
      <c r="Z22" s="23">
        <v>0.32732812693979785</v>
      </c>
    </row>
    <row r="23" spans="1:26" x14ac:dyDescent="0.15">
      <c r="A23" s="18" t="s">
        <v>52</v>
      </c>
      <c r="B23" s="18">
        <v>746</v>
      </c>
      <c r="C23" s="19">
        <v>5.8369983050847438E-2</v>
      </c>
      <c r="D23" s="19">
        <v>0.76866049961649163</v>
      </c>
      <c r="E23" s="19">
        <v>0.13613685758752189</v>
      </c>
      <c r="F23" s="19">
        <v>9.5202642795986475E-2</v>
      </c>
      <c r="G23" s="19">
        <v>4.6124282271506674E-2</v>
      </c>
      <c r="H23" s="19">
        <v>0.13631447031698787</v>
      </c>
      <c r="I23" s="19">
        <v>0.15910060913903601</v>
      </c>
      <c r="J23" s="20">
        <v>0.91931521524024373</v>
      </c>
      <c r="K23" s="21">
        <v>9.5013188970826085E-2</v>
      </c>
      <c r="L23" s="20">
        <v>1.1374051631528523</v>
      </c>
      <c r="M23" s="22">
        <v>0.11119546310594165</v>
      </c>
      <c r="N23" s="22">
        <v>0.3544237232351079</v>
      </c>
      <c r="O23" s="22">
        <v>5.3700000000000005E-2</v>
      </c>
      <c r="P23" s="22">
        <v>0.34146337567312057</v>
      </c>
      <c r="Q23" s="22">
        <v>8.690537603639123E-2</v>
      </c>
      <c r="R23" s="22">
        <v>0.25892056345935027</v>
      </c>
      <c r="S23" s="20">
        <v>1.27270845356662</v>
      </c>
      <c r="T23" s="20">
        <v>8.3619898051486938</v>
      </c>
      <c r="U23" s="20">
        <v>12.670164546935125</v>
      </c>
      <c r="V23" s="20">
        <v>1.4111878981350836</v>
      </c>
      <c r="W23" s="20">
        <v>12.797092376022587</v>
      </c>
      <c r="X23" s="23">
        <v>6.6349216927445775E-2</v>
      </c>
      <c r="Y23" s="23">
        <v>0.69438546917806998</v>
      </c>
      <c r="Z23" s="23">
        <v>0.69438546917806998</v>
      </c>
    </row>
    <row r="24" spans="1:26" x14ac:dyDescent="0.15">
      <c r="A24" s="18" t="s">
        <v>53</v>
      </c>
      <c r="B24" s="18">
        <v>336</v>
      </c>
      <c r="C24" s="19">
        <v>8.7207258687258676E-2</v>
      </c>
      <c r="D24" s="19">
        <v>0.77901259804131739</v>
      </c>
      <c r="E24" s="19">
        <v>0.10600375108406601</v>
      </c>
      <c r="F24" s="19">
        <v>0.11498365087461657</v>
      </c>
      <c r="G24" s="19">
        <v>4.830048161645744E-2</v>
      </c>
      <c r="H24" s="19">
        <v>-0.12349613072820491</v>
      </c>
      <c r="I24" s="19">
        <v>0.15907793962796526</v>
      </c>
      <c r="J24" s="20">
        <v>0.66425277477136013</v>
      </c>
      <c r="K24" s="21">
        <v>7.6087555888034925E-2</v>
      </c>
      <c r="L24" s="20">
        <v>0.91892829144699528</v>
      </c>
      <c r="M24" s="22">
        <v>9.4984479225367055E-2</v>
      </c>
      <c r="N24" s="22">
        <v>0.27211638602102722</v>
      </c>
      <c r="O24" s="22">
        <v>5.3700000000000005E-2</v>
      </c>
      <c r="P24" s="22">
        <v>0.4050531008379159</v>
      </c>
      <c r="Q24" s="22">
        <v>7.2737229613844601E-2</v>
      </c>
      <c r="R24" s="22">
        <v>0.18549212956497524</v>
      </c>
      <c r="S24" s="20">
        <v>1.4612724923377369</v>
      </c>
      <c r="T24" s="20">
        <v>8.8167128304468765</v>
      </c>
      <c r="U24" s="20">
        <v>12.397219113387811</v>
      </c>
      <c r="V24" s="20">
        <v>1.0106188606893274</v>
      </c>
      <c r="W24" s="20">
        <v>9.279408318394804</v>
      </c>
      <c r="X24" s="23">
        <v>9.1778813177858326E-2</v>
      </c>
      <c r="Y24" s="23">
        <v>0.32962544560806456</v>
      </c>
      <c r="Z24" s="23">
        <v>0.3296254456080645</v>
      </c>
    </row>
    <row r="25" spans="1:26" x14ac:dyDescent="0.15">
      <c r="A25" s="18" t="s">
        <v>54</v>
      </c>
      <c r="B25" s="18">
        <v>975</v>
      </c>
      <c r="C25" s="19">
        <v>0.23792565459610024</v>
      </c>
      <c r="D25" s="19">
        <v>0.5461063961732755</v>
      </c>
      <c r="E25" s="19">
        <v>0.28154614795062932</v>
      </c>
      <c r="F25" s="19">
        <v>0.1723474558760951</v>
      </c>
      <c r="G25" s="19">
        <v>5.1579421785268573E-2</v>
      </c>
      <c r="H25" s="19">
        <v>0.18416156593445712</v>
      </c>
      <c r="I25" s="19">
        <v>2.1906966974457872E-2</v>
      </c>
      <c r="J25" s="20">
        <v>1.3757142379570484</v>
      </c>
      <c r="K25" s="21">
        <v>0.12887799645641299</v>
      </c>
      <c r="L25" s="20">
        <v>1.442290192369637</v>
      </c>
      <c r="M25" s="22">
        <v>0.13381793227382707</v>
      </c>
      <c r="N25" s="22">
        <v>0.61804806792466793</v>
      </c>
      <c r="O25" s="22">
        <v>5.7500000000000002E-2</v>
      </c>
      <c r="P25" s="22">
        <v>0.13631336953819495</v>
      </c>
      <c r="Q25" s="22">
        <v>0.12142392100728862</v>
      </c>
      <c r="R25" s="22">
        <v>0.5482832773157249</v>
      </c>
      <c r="S25" s="20">
        <v>6.6943896634265583</v>
      </c>
      <c r="T25" s="20">
        <v>13.435892115709247</v>
      </c>
      <c r="U25" s="20">
        <v>30.640820723486534</v>
      </c>
      <c r="V25" s="20">
        <v>5.157552425293769</v>
      </c>
      <c r="W25" s="20">
        <v>25.960249868344231</v>
      </c>
      <c r="X25" s="23">
        <v>0.12104716475828162</v>
      </c>
      <c r="Y25" s="23">
        <v>0.53164175393684154</v>
      </c>
      <c r="Z25" s="23">
        <v>0.53164175393684154</v>
      </c>
    </row>
    <row r="26" spans="1:26" x14ac:dyDescent="0.15">
      <c r="A26" s="18" t="s">
        <v>55</v>
      </c>
      <c r="B26" s="18">
        <v>1175</v>
      </c>
      <c r="C26" s="19">
        <v>0.16788050903119886</v>
      </c>
      <c r="D26" s="19">
        <v>0.52202838226034531</v>
      </c>
      <c r="E26" s="19">
        <v>0.29228612042552043</v>
      </c>
      <c r="F26" s="19">
        <v>0.18568549731413431</v>
      </c>
      <c r="G26" s="19">
        <v>4.6709638708918116E-2</v>
      </c>
      <c r="H26" s="19">
        <v>0.18944433058371443</v>
      </c>
      <c r="I26" s="19">
        <v>0.10746025779362779</v>
      </c>
      <c r="J26" s="20">
        <v>1.1894809072126773</v>
      </c>
      <c r="K26" s="21">
        <v>0.11505948331518066</v>
      </c>
      <c r="L26" s="20">
        <v>1.2885653290590444</v>
      </c>
      <c r="M26" s="22">
        <v>0.1224115474161811</v>
      </c>
      <c r="N26" s="22">
        <v>0.46120352844263335</v>
      </c>
      <c r="O26" s="22">
        <v>5.7500000000000002E-2</v>
      </c>
      <c r="P26" s="22">
        <v>0.15339702107255157</v>
      </c>
      <c r="Q26" s="22">
        <v>0.11021394591656461</v>
      </c>
      <c r="R26" s="22">
        <v>0.40352556458333494</v>
      </c>
      <c r="S26" s="20">
        <v>3.6636014766915217</v>
      </c>
      <c r="T26" s="20">
        <v>12.933794789145711</v>
      </c>
      <c r="U26" s="20">
        <v>19.126147510078404</v>
      </c>
      <c r="V26" s="20">
        <v>3.0618991731551035</v>
      </c>
      <c r="W26" s="20">
        <v>22.460718315920555</v>
      </c>
      <c r="X26" s="23">
        <v>0.13065013280427221</v>
      </c>
      <c r="Y26" s="23">
        <v>0.64961122980432207</v>
      </c>
      <c r="Z26" s="23">
        <v>0.64961122980432207</v>
      </c>
    </row>
    <row r="27" spans="1:26" s="24" customFormat="1" ht="90" x14ac:dyDescent="0.2">
      <c r="A27" s="8" t="s">
        <v>8</v>
      </c>
      <c r="B27" s="8" t="s">
        <v>9</v>
      </c>
      <c r="C27" s="9" t="s">
        <v>10</v>
      </c>
      <c r="D27" s="8" t="s">
        <v>11</v>
      </c>
      <c r="E27" s="8" t="s">
        <v>12</v>
      </c>
      <c r="F27" s="8" t="s">
        <v>13</v>
      </c>
      <c r="G27" s="8" t="s">
        <v>14</v>
      </c>
      <c r="H27" s="8" t="s">
        <v>15</v>
      </c>
      <c r="I27" s="8" t="s">
        <v>16</v>
      </c>
      <c r="J27" s="8" t="s">
        <v>17</v>
      </c>
      <c r="K27" s="8" t="s">
        <v>18</v>
      </c>
      <c r="L27" s="8" t="s">
        <v>19</v>
      </c>
      <c r="M27" s="8" t="s">
        <v>20</v>
      </c>
      <c r="N27" s="8" t="s">
        <v>21</v>
      </c>
      <c r="O27" s="8" t="s">
        <v>22</v>
      </c>
      <c r="P27" s="8" t="s">
        <v>23</v>
      </c>
      <c r="Q27" s="8" t="s">
        <v>24</v>
      </c>
      <c r="R27" s="8" t="s">
        <v>25</v>
      </c>
      <c r="S27" s="8" t="s">
        <v>26</v>
      </c>
      <c r="T27" s="8" t="s">
        <v>27</v>
      </c>
      <c r="U27" s="8" t="s">
        <v>28</v>
      </c>
      <c r="V27" s="8" t="s">
        <v>29</v>
      </c>
      <c r="W27" s="8" t="s">
        <v>30</v>
      </c>
      <c r="X27" s="8" t="s">
        <v>273</v>
      </c>
      <c r="Y27" s="8" t="s">
        <v>274</v>
      </c>
      <c r="Z27" s="8" t="s">
        <v>275</v>
      </c>
    </row>
    <row r="28" spans="1:26" x14ac:dyDescent="0.15">
      <c r="A28" s="18" t="s">
        <v>56</v>
      </c>
      <c r="B28" s="18">
        <v>189</v>
      </c>
      <c r="C28" s="19">
        <v>6.5585826086956567E-2</v>
      </c>
      <c r="D28" s="19">
        <v>0.59737962068262429</v>
      </c>
      <c r="E28" s="19">
        <v>0.2952194561653475</v>
      </c>
      <c r="F28" s="19">
        <v>0.10740092315202818</v>
      </c>
      <c r="G28" s="19">
        <v>6.549324900091788E-2</v>
      </c>
      <c r="H28" s="19">
        <v>5.9964522102261962E-2</v>
      </c>
      <c r="I28" s="19">
        <v>0.16049441601291098</v>
      </c>
      <c r="J28" s="20">
        <v>1.055947299838236</v>
      </c>
      <c r="K28" s="21">
        <v>0.10515128964799712</v>
      </c>
      <c r="L28" s="20">
        <v>1.1574823450654328</v>
      </c>
      <c r="M28" s="22">
        <v>0.11268519000385512</v>
      </c>
      <c r="N28" s="22">
        <v>0.42038438326725297</v>
      </c>
      <c r="O28" s="22">
        <v>5.7500000000000002E-2</v>
      </c>
      <c r="P28" s="22">
        <v>0.1639525518936234</v>
      </c>
      <c r="Q28" s="22">
        <v>0.10124291025558223</v>
      </c>
      <c r="R28" s="22">
        <v>0.34697580638663378</v>
      </c>
      <c r="S28" s="20">
        <v>2.2450204666789042</v>
      </c>
      <c r="T28" s="20">
        <v>11.524421741777763</v>
      </c>
      <c r="U28" s="20">
        <v>20.459530156422467</v>
      </c>
      <c r="V28" s="20">
        <v>2.1268068524201764</v>
      </c>
      <c r="W28" s="20">
        <v>17.332210117698907</v>
      </c>
      <c r="X28" s="23">
        <v>5.3570939898505171E-2</v>
      </c>
      <c r="Y28" s="23">
        <v>0.64693381844465003</v>
      </c>
      <c r="Z28" s="23">
        <v>0.64693381844465003</v>
      </c>
    </row>
    <row r="29" spans="1:26" x14ac:dyDescent="0.15">
      <c r="A29" s="18" t="s">
        <v>57</v>
      </c>
      <c r="B29" s="18">
        <v>907</v>
      </c>
      <c r="C29" s="19">
        <v>7.2296436781609255E-2</v>
      </c>
      <c r="D29" s="19">
        <v>0.76550040560787003</v>
      </c>
      <c r="E29" s="19">
        <v>0.15238086089573627</v>
      </c>
      <c r="F29" s="19">
        <v>8.2118733496393786E-2</v>
      </c>
      <c r="G29" s="19">
        <v>4.5672818111875089E-2</v>
      </c>
      <c r="H29" s="19">
        <v>0.24207305234678295</v>
      </c>
      <c r="I29" s="19">
        <v>0.13919483448539671</v>
      </c>
      <c r="J29" s="20">
        <v>1.1134884498203954</v>
      </c>
      <c r="K29" s="21">
        <v>0.10942084297667334</v>
      </c>
      <c r="L29" s="20">
        <v>1.2731481063728183</v>
      </c>
      <c r="M29" s="22">
        <v>0.12126758949286312</v>
      </c>
      <c r="N29" s="22">
        <v>0.40812938323311299</v>
      </c>
      <c r="O29" s="22">
        <v>5.7500000000000002E-2</v>
      </c>
      <c r="P29" s="22">
        <v>0.20635778839415544</v>
      </c>
      <c r="Q29" s="22">
        <v>0.10509479525439286</v>
      </c>
      <c r="R29" s="22">
        <v>0.32530298593395773</v>
      </c>
      <c r="S29" s="20">
        <v>1.4355458749765391</v>
      </c>
      <c r="T29" s="20">
        <v>8.6485509557401485</v>
      </c>
      <c r="U29" s="20">
        <v>13.316925534122564</v>
      </c>
      <c r="V29" s="20">
        <v>1.8498048627357839</v>
      </c>
      <c r="W29" s="20">
        <v>16.66722962883868</v>
      </c>
      <c r="X29" s="23">
        <v>8.6762068256166183E-2</v>
      </c>
      <c r="Y29" s="23">
        <v>0.65621541919807247</v>
      </c>
      <c r="Z29" s="23">
        <v>0.65621541919807247</v>
      </c>
    </row>
    <row r="30" spans="1:26" x14ac:dyDescent="0.15">
      <c r="A30" s="18" t="s">
        <v>58</v>
      </c>
      <c r="B30" s="18">
        <v>150</v>
      </c>
      <c r="C30" s="19">
        <v>5.0469444444444468E-3</v>
      </c>
      <c r="D30" s="19">
        <v>0.7670621489474535</v>
      </c>
      <c r="E30" s="19">
        <v>0.18063999983821008</v>
      </c>
      <c r="F30" s="19">
        <v>5.2297851214336354E-2</v>
      </c>
      <c r="G30" s="19">
        <v>5.060787698556124E-2</v>
      </c>
      <c r="H30" s="19">
        <v>3.0363446547335655E-2</v>
      </c>
      <c r="I30" s="19">
        <v>0.13280754616417131</v>
      </c>
      <c r="J30" s="20">
        <v>1.2953016455479365</v>
      </c>
      <c r="K30" s="21">
        <v>0.12291138209965689</v>
      </c>
      <c r="L30" s="20">
        <v>1.4016571504235693</v>
      </c>
      <c r="M30" s="22">
        <v>0.13080296056142884</v>
      </c>
      <c r="N30" s="22">
        <v>0.42122722623034126</v>
      </c>
      <c r="O30" s="22">
        <v>5.7500000000000002E-2</v>
      </c>
      <c r="P30" s="22">
        <v>0.29232728038966799</v>
      </c>
      <c r="Q30" s="22">
        <v>0.10510506552590416</v>
      </c>
      <c r="R30" s="22">
        <v>0.32127093776623855</v>
      </c>
      <c r="S30" s="20">
        <v>0.57685366741442212</v>
      </c>
      <c r="T30" s="20">
        <v>6.1934952894713051</v>
      </c>
      <c r="U30" s="20">
        <v>10.373929096177372</v>
      </c>
      <c r="V30" s="20">
        <v>1.3261463639609186</v>
      </c>
      <c r="W30" s="20">
        <v>10.789028784348186</v>
      </c>
      <c r="X30" s="23">
        <v>2.404358247931454E-2</v>
      </c>
      <c r="Y30" s="23">
        <v>1.2248518122218428</v>
      </c>
      <c r="Z30" s="23">
        <v>1.2248518122218428</v>
      </c>
    </row>
    <row r="31" spans="1:26" x14ac:dyDescent="0.15">
      <c r="A31" s="18" t="s">
        <v>59</v>
      </c>
      <c r="B31" s="18">
        <v>1318</v>
      </c>
      <c r="C31" s="19">
        <v>5.9945801217038526E-2</v>
      </c>
      <c r="D31" s="19">
        <v>0.8250141221122963</v>
      </c>
      <c r="E31" s="19">
        <v>0.10549221452144353</v>
      </c>
      <c r="F31" s="19">
        <v>6.9493663366260186E-2</v>
      </c>
      <c r="G31" s="19">
        <v>6.2532685210768185E-2</v>
      </c>
      <c r="H31" s="19">
        <v>0.17799562290471968</v>
      </c>
      <c r="I31" s="19">
        <v>0.14127357249157571</v>
      </c>
      <c r="J31" s="20">
        <v>1.3615550970838504</v>
      </c>
      <c r="K31" s="21">
        <v>0.12782738820362169</v>
      </c>
      <c r="L31" s="20">
        <v>1.3673885197944646</v>
      </c>
      <c r="M31" s="22">
        <v>0.12826022816874927</v>
      </c>
      <c r="N31" s="22">
        <v>0.4124572084609201</v>
      </c>
      <c r="O31" s="22">
        <v>5.7500000000000002E-2</v>
      </c>
      <c r="P31" s="22">
        <v>0.1762818852435398</v>
      </c>
      <c r="Q31" s="22">
        <v>0.11321188481291722</v>
      </c>
      <c r="R31" s="22">
        <v>0.35340648259328639</v>
      </c>
      <c r="S31" s="20">
        <v>1.0167260543093739</v>
      </c>
      <c r="T31" s="20">
        <v>8.7321512655495344</v>
      </c>
      <c r="U31" s="20">
        <v>14.151740597039543</v>
      </c>
      <c r="V31" s="20">
        <v>1.691513330276619</v>
      </c>
      <c r="W31" s="20">
        <v>15.798526244503988</v>
      </c>
      <c r="X31" s="23">
        <v>8.2878845863880862E-2</v>
      </c>
      <c r="Y31" s="23">
        <v>0.40696121938324109</v>
      </c>
      <c r="Z31" s="23">
        <v>0.40696121938324104</v>
      </c>
    </row>
    <row r="32" spans="1:26" x14ac:dyDescent="0.15">
      <c r="A32" s="18" t="s">
        <v>60</v>
      </c>
      <c r="B32" s="18">
        <v>1183</v>
      </c>
      <c r="C32" s="19">
        <v>5.4872892459826891E-2</v>
      </c>
      <c r="D32" s="19">
        <v>0.84643969193449797</v>
      </c>
      <c r="E32" s="19">
        <v>0.10071916174589911</v>
      </c>
      <c r="F32" s="19">
        <v>5.2841146319602864E-2</v>
      </c>
      <c r="G32" s="19">
        <v>3.2023566623534366E-2</v>
      </c>
      <c r="H32" s="19">
        <v>0.13730946064825847</v>
      </c>
      <c r="I32" s="19">
        <v>0.18120186734640278</v>
      </c>
      <c r="J32" s="20">
        <v>0.87731010565796042</v>
      </c>
      <c r="K32" s="21">
        <v>9.189640983982067E-2</v>
      </c>
      <c r="L32" s="20">
        <v>1.1586212903177282</v>
      </c>
      <c r="M32" s="22">
        <v>0.11276969974157544</v>
      </c>
      <c r="N32" s="22">
        <v>0.3876479591779346</v>
      </c>
      <c r="O32" s="22">
        <v>5.3700000000000005E-2</v>
      </c>
      <c r="P32" s="22">
        <v>0.46479136307165819</v>
      </c>
      <c r="Q32" s="22">
        <v>7.8974952248430208E-2</v>
      </c>
      <c r="R32" s="22">
        <v>0.24913927587621046</v>
      </c>
      <c r="S32" s="20">
        <v>0.61177670460433475</v>
      </c>
      <c r="T32" s="20">
        <v>7.8312224089669247</v>
      </c>
      <c r="U32" s="20">
        <v>11.096448771305921</v>
      </c>
      <c r="V32" s="20">
        <v>1.1176295207598539</v>
      </c>
      <c r="W32" s="20">
        <v>11.133219257834632</v>
      </c>
      <c r="X32" s="23">
        <v>7.5511994978938943E-2</v>
      </c>
      <c r="Y32" s="23">
        <v>0.62995661883786769</v>
      </c>
      <c r="Z32" s="23">
        <v>0.62995661883786769</v>
      </c>
    </row>
    <row r="33" spans="1:26" x14ac:dyDescent="0.15">
      <c r="A33" s="18" t="s">
        <v>61</v>
      </c>
      <c r="B33" s="18">
        <v>634</v>
      </c>
      <c r="C33" s="19">
        <v>0.12249732522796361</v>
      </c>
      <c r="D33" s="19">
        <v>0.62416836090649441</v>
      </c>
      <c r="E33" s="19">
        <v>0.23088265951271367</v>
      </c>
      <c r="F33" s="19">
        <v>0.14494897958079192</v>
      </c>
      <c r="G33" s="19">
        <v>4.2453746137144727E-2</v>
      </c>
      <c r="H33" s="19">
        <v>0.10002712892642185</v>
      </c>
      <c r="I33" s="19">
        <v>9.6294475618957084E-2</v>
      </c>
      <c r="J33" s="20">
        <v>1.2378822052461393</v>
      </c>
      <c r="K33" s="21">
        <v>0.11865085962926354</v>
      </c>
      <c r="L33" s="20">
        <v>1.3114045412527577</v>
      </c>
      <c r="M33" s="22">
        <v>0.12410621696095463</v>
      </c>
      <c r="N33" s="22">
        <v>0.50216721641007167</v>
      </c>
      <c r="O33" s="22">
        <v>5.7500000000000002E-2</v>
      </c>
      <c r="P33" s="22">
        <v>0.13231166551075113</v>
      </c>
      <c r="Q33" s="22">
        <v>0.11336102558669575</v>
      </c>
      <c r="R33" s="22">
        <v>0.43962379192474588</v>
      </c>
      <c r="S33" s="20">
        <v>3.1251927274888844</v>
      </c>
      <c r="T33" s="20">
        <v>13.851008459419322</v>
      </c>
      <c r="U33" s="20">
        <v>20.876398087635835</v>
      </c>
      <c r="V33" s="20">
        <v>3.0576701821919503</v>
      </c>
      <c r="W33" s="20">
        <v>20.76198000187884</v>
      </c>
      <c r="X33" s="23">
        <v>0.14798758056235056</v>
      </c>
      <c r="Y33" s="23">
        <v>0.41366855453239165</v>
      </c>
      <c r="Z33" s="23">
        <v>0.41366855453239171</v>
      </c>
    </row>
    <row r="34" spans="1:26" x14ac:dyDescent="0.15">
      <c r="A34" s="18" t="s">
        <v>62</v>
      </c>
      <c r="B34" s="18">
        <v>321</v>
      </c>
      <c r="C34" s="19">
        <v>0.1049082208588957</v>
      </c>
      <c r="D34" s="19">
        <v>0.75525769930210629</v>
      </c>
      <c r="E34" s="19">
        <v>0.13310919529343829</v>
      </c>
      <c r="F34" s="19">
        <v>0.11163310540445552</v>
      </c>
      <c r="G34" s="19">
        <v>8.9945484261125572E-2</v>
      </c>
      <c r="H34" s="19">
        <v>0.11108970766211269</v>
      </c>
      <c r="I34" s="19">
        <v>0.12236335905170308</v>
      </c>
      <c r="J34" s="20">
        <v>0.97718971293103385</v>
      </c>
      <c r="K34" s="21">
        <v>9.9307476699482714E-2</v>
      </c>
      <c r="L34" s="20">
        <v>1.1827394323695053</v>
      </c>
      <c r="M34" s="22">
        <v>0.11455926588181729</v>
      </c>
      <c r="N34" s="22">
        <v>0.46628210846817891</v>
      </c>
      <c r="O34" s="22">
        <v>5.7500000000000002E-2</v>
      </c>
      <c r="P34" s="22">
        <v>0.25267392732249955</v>
      </c>
      <c r="Q34" s="22">
        <v>9.6451574372774698E-2</v>
      </c>
      <c r="R34" s="22">
        <v>0.36953458521582022</v>
      </c>
      <c r="S34" s="20">
        <v>2.1699300045087626</v>
      </c>
      <c r="T34" s="20">
        <v>11.229716121589114</v>
      </c>
      <c r="U34" s="20">
        <v>18.331927931488405</v>
      </c>
      <c r="V34" s="20">
        <v>2.5647335510125506</v>
      </c>
      <c r="W34" s="20">
        <v>19.130276367485514</v>
      </c>
      <c r="X34" s="23">
        <v>8.9662257279999616E-2</v>
      </c>
      <c r="Y34" s="23">
        <v>0.58765968880922648</v>
      </c>
      <c r="Z34" s="23">
        <v>0.58765968880922648</v>
      </c>
    </row>
    <row r="35" spans="1:26" x14ac:dyDescent="0.15">
      <c r="A35" s="18" t="s">
        <v>63</v>
      </c>
      <c r="B35" s="18">
        <v>407</v>
      </c>
      <c r="C35" s="19">
        <v>8.5966370370370401E-2</v>
      </c>
      <c r="D35" s="19">
        <v>0.86469723802657084</v>
      </c>
      <c r="E35" s="19">
        <v>7.9107064522306245E-2</v>
      </c>
      <c r="F35" s="19">
        <v>5.6195697451122968E-2</v>
      </c>
      <c r="G35" s="19">
        <v>4.5547542710224563E-2</v>
      </c>
      <c r="H35" s="19">
        <v>0.15552979399131234</v>
      </c>
      <c r="I35" s="19">
        <v>0.12984128648748694</v>
      </c>
      <c r="J35" s="20">
        <v>0.59267694775876667</v>
      </c>
      <c r="K35" s="21">
        <v>7.0776629523700493E-2</v>
      </c>
      <c r="L35" s="20">
        <v>0.82703779549585044</v>
      </c>
      <c r="M35" s="22">
        <v>8.8166204425792108E-2</v>
      </c>
      <c r="N35" s="22">
        <v>0.35149663731320541</v>
      </c>
      <c r="O35" s="22">
        <v>5.3700000000000005E-2</v>
      </c>
      <c r="P35" s="22">
        <v>0.38726208729089917</v>
      </c>
      <c r="Q35" s="22">
        <v>6.9536572740634628E-2</v>
      </c>
      <c r="R35" s="22">
        <v>0.24520417396605765</v>
      </c>
      <c r="S35" s="20">
        <v>1.0533684591127062</v>
      </c>
      <c r="T35" s="20">
        <v>11.390157153253282</v>
      </c>
      <c r="U35" s="20">
        <v>18.094344476339501</v>
      </c>
      <c r="V35" s="20">
        <v>1.5665557400014023</v>
      </c>
      <c r="W35" s="20">
        <v>15.952982930341006</v>
      </c>
      <c r="X35" s="23">
        <v>7.9607148181634529E-2</v>
      </c>
      <c r="Y35" s="23">
        <v>0.4694056893993846</v>
      </c>
      <c r="Z35" s="23">
        <v>0.46940568939938454</v>
      </c>
    </row>
    <row r="36" spans="1:26" x14ac:dyDescent="0.15">
      <c r="A36" s="18" t="s">
        <v>64</v>
      </c>
      <c r="B36" s="18">
        <v>1048</v>
      </c>
      <c r="C36" s="19">
        <v>0.14369356223175958</v>
      </c>
      <c r="D36" s="19">
        <v>0.60509754139833638</v>
      </c>
      <c r="E36" s="19">
        <v>0.31515309953024728</v>
      </c>
      <c r="F36" s="19">
        <v>7.9749359071416323E-2</v>
      </c>
      <c r="G36" s="19">
        <v>7.1113027024050035E-2</v>
      </c>
      <c r="H36" s="19" t="s">
        <v>124</v>
      </c>
      <c r="I36" s="19">
        <v>0.17953328504253369</v>
      </c>
      <c r="J36" s="20">
        <v>0.13365425687307278</v>
      </c>
      <c r="K36" s="21">
        <v>3.6717145859982002E-2</v>
      </c>
      <c r="L36" s="20">
        <v>0.80338132449510091</v>
      </c>
      <c r="M36" s="22">
        <v>8.6410894277536496E-2</v>
      </c>
      <c r="N36" s="22">
        <v>0.33874354855439265</v>
      </c>
      <c r="O36" s="22">
        <v>5.3700000000000005E-2</v>
      </c>
      <c r="P36" s="22">
        <v>0.88082094167703173</v>
      </c>
      <c r="Q36" s="22">
        <v>4.5584232096612595E-2</v>
      </c>
      <c r="R36" s="22">
        <v>0.14380383473136582</v>
      </c>
      <c r="S36" s="20">
        <v>15.632479061522682</v>
      </c>
      <c r="T36" s="20">
        <v>139.31842544692182</v>
      </c>
      <c r="U36" s="20">
        <v>185.81013366174781</v>
      </c>
      <c r="V36" s="20">
        <v>1.1986605807664104</v>
      </c>
      <c r="W36" s="20">
        <v>9.6024046486536179</v>
      </c>
      <c r="X36" s="23">
        <v>0.21691737330783034</v>
      </c>
      <c r="Y36" s="23">
        <v>0.20837164384036716</v>
      </c>
      <c r="Z36" s="23">
        <v>0.2083716438403671</v>
      </c>
    </row>
    <row r="37" spans="1:26" x14ac:dyDescent="0.15">
      <c r="A37" s="18" t="s">
        <v>65</v>
      </c>
      <c r="B37" s="18">
        <v>1234</v>
      </c>
      <c r="C37" s="19">
        <v>7.7209088937093204E-2</v>
      </c>
      <c r="D37" s="19">
        <v>0.73070504051392171</v>
      </c>
      <c r="E37" s="19">
        <v>0.183880330328894</v>
      </c>
      <c r="F37" s="19">
        <v>8.5414629157184216E-2</v>
      </c>
      <c r="G37" s="19">
        <v>4.5342824590485976E-2</v>
      </c>
      <c r="H37" s="19">
        <v>0.10548282992541078</v>
      </c>
      <c r="I37" s="19">
        <v>0.16395847528333835</v>
      </c>
      <c r="J37" s="20">
        <v>0.6620661234829931</v>
      </c>
      <c r="K37" s="21">
        <v>7.5925306362438091E-2</v>
      </c>
      <c r="L37" s="20">
        <v>0.77512088979066585</v>
      </c>
      <c r="M37" s="22">
        <v>8.4313970022467405E-2</v>
      </c>
      <c r="N37" s="22">
        <v>0.3343452960809859</v>
      </c>
      <c r="O37" s="22">
        <v>5.3700000000000005E-2</v>
      </c>
      <c r="P37" s="22">
        <v>0.22259222687031219</v>
      </c>
      <c r="Q37" s="22">
        <v>7.4463424805759723E-2</v>
      </c>
      <c r="R37" s="22">
        <v>0.27300982160828879</v>
      </c>
      <c r="S37" s="20">
        <v>1.5195737109013807</v>
      </c>
      <c r="T37" s="20">
        <v>11.91840126647535</v>
      </c>
      <c r="U37" s="20">
        <v>17.377408561406938</v>
      </c>
      <c r="V37" s="20">
        <v>2.2989596468038918</v>
      </c>
      <c r="W37" s="20">
        <v>17.726869403372273</v>
      </c>
      <c r="X37" s="23">
        <v>0.115104161903247</v>
      </c>
      <c r="Y37" s="23">
        <v>0.5172212754400769</v>
      </c>
      <c r="Z37" s="23">
        <v>0.5172212754400769</v>
      </c>
    </row>
    <row r="38" spans="1:26" x14ac:dyDescent="0.15">
      <c r="A38" s="18" t="s">
        <v>66</v>
      </c>
      <c r="B38" s="18">
        <v>156</v>
      </c>
      <c r="C38" s="19">
        <v>8.7640990099009913E-2</v>
      </c>
      <c r="D38" s="19">
        <v>0.85008899431158347</v>
      </c>
      <c r="E38" s="19">
        <v>0.1231261528729891</v>
      </c>
      <c r="F38" s="19">
        <v>2.6784852815427428E-2</v>
      </c>
      <c r="G38" s="19">
        <v>1.4939018370065157E-2</v>
      </c>
      <c r="H38" s="19">
        <v>5.251548848016379E-2</v>
      </c>
      <c r="I38" s="19">
        <v>0.18307012213224907</v>
      </c>
      <c r="J38" s="20">
        <v>0.60422654066434156</v>
      </c>
      <c r="K38" s="21">
        <v>7.163360931729415E-2</v>
      </c>
      <c r="L38" s="20">
        <v>0.86892070317506509</v>
      </c>
      <c r="M38" s="22">
        <v>9.1273916175589831E-2</v>
      </c>
      <c r="N38" s="22">
        <v>0.345007573677656</v>
      </c>
      <c r="O38" s="22">
        <v>5.3700000000000005E-2</v>
      </c>
      <c r="P38" s="22">
        <v>0.39519535462913419</v>
      </c>
      <c r="Q38" s="22">
        <v>7.103449344970178E-2</v>
      </c>
      <c r="R38" s="22">
        <v>0.23165875629605173</v>
      </c>
      <c r="S38" s="20">
        <v>0.41886304341702091</v>
      </c>
      <c r="T38" s="20">
        <v>9.3217467208369751</v>
      </c>
      <c r="U38" s="20">
        <v>14.641290654497352</v>
      </c>
      <c r="V38" s="20">
        <v>1.6135604139378801</v>
      </c>
      <c r="W38" s="20">
        <v>17.011388207481964</v>
      </c>
      <c r="X38" s="23">
        <v>0.12144732597212529</v>
      </c>
      <c r="Y38" s="23">
        <v>0.42823002989746572</v>
      </c>
      <c r="Z38" s="23">
        <v>0.42823002989746572</v>
      </c>
    </row>
    <row r="39" spans="1:26" x14ac:dyDescent="0.15">
      <c r="A39" s="18" t="s">
        <v>67</v>
      </c>
      <c r="B39" s="18">
        <v>317</v>
      </c>
      <c r="C39" s="19">
        <v>7.8319572649572664E-2</v>
      </c>
      <c r="D39" s="19">
        <v>0.7329268820311271</v>
      </c>
      <c r="E39" s="19">
        <v>0.18773282799968249</v>
      </c>
      <c r="F39" s="19">
        <v>7.9340289969190375E-2</v>
      </c>
      <c r="G39" s="19">
        <v>3.6479011053992053E-2</v>
      </c>
      <c r="H39" s="19">
        <v>9.0611377081480232E-2</v>
      </c>
      <c r="I39" s="19">
        <v>0.16803576690063912</v>
      </c>
      <c r="J39" s="20">
        <v>0.97066428077771816</v>
      </c>
      <c r="K39" s="21">
        <v>9.8823289633706693E-2</v>
      </c>
      <c r="L39" s="20">
        <v>0.99722693304192866</v>
      </c>
      <c r="M39" s="22">
        <v>0.10079423843171112</v>
      </c>
      <c r="N39" s="22">
        <v>0.33854207183490881</v>
      </c>
      <c r="O39" s="22">
        <v>5.3700000000000005E-2</v>
      </c>
      <c r="P39" s="22">
        <v>0.20344280410025167</v>
      </c>
      <c r="Q39" s="22">
        <v>8.8438335348831373E-2</v>
      </c>
      <c r="R39" s="22">
        <v>0.28074696747906863</v>
      </c>
      <c r="S39" s="20">
        <v>0.97852852335173746</v>
      </c>
      <c r="T39" s="20">
        <v>8.2924666575295021</v>
      </c>
      <c r="U39" s="20">
        <v>11.3521912827636</v>
      </c>
      <c r="V39" s="20">
        <v>2.0468873327840518</v>
      </c>
      <c r="W39" s="20">
        <v>13.012912261170216</v>
      </c>
      <c r="X39" s="23">
        <v>0.15840452993577991</v>
      </c>
      <c r="Y39" s="23">
        <v>0.38298642855543752</v>
      </c>
      <c r="Z39" s="23">
        <v>0.38298642855543752</v>
      </c>
    </row>
    <row r="40" spans="1:26" x14ac:dyDescent="0.15">
      <c r="A40" s="18" t="s">
        <v>68</v>
      </c>
      <c r="B40" s="18">
        <v>189</v>
      </c>
      <c r="C40" s="19">
        <v>0.18745479591836742</v>
      </c>
      <c r="D40" s="19">
        <v>0.56106618860952007</v>
      </c>
      <c r="E40" s="19">
        <v>6.9946322965657559E-2</v>
      </c>
      <c r="F40" s="19">
        <v>0.36898748842482232</v>
      </c>
      <c r="G40" s="19">
        <v>0.31293952813124842</v>
      </c>
      <c r="H40" s="19">
        <v>-1.835956134760525E-2</v>
      </c>
      <c r="I40" s="19">
        <v>0.11634161638493404</v>
      </c>
      <c r="J40" s="20">
        <v>0.64724315876850391</v>
      </c>
      <c r="K40" s="21">
        <v>7.4825442380622997E-2</v>
      </c>
      <c r="L40" s="20">
        <v>1.0370608187836887</v>
      </c>
      <c r="M40" s="22">
        <v>0.10374991275374972</v>
      </c>
      <c r="N40" s="22">
        <v>0.38751756393705189</v>
      </c>
      <c r="O40" s="22">
        <v>5.3700000000000005E-2</v>
      </c>
      <c r="P40" s="22">
        <v>0.46922238000244976</v>
      </c>
      <c r="Q40" s="22">
        <v>7.38652741537629E-2</v>
      </c>
      <c r="R40" s="22">
        <v>0.2488855745710758</v>
      </c>
      <c r="S40" s="20">
        <v>6.3050732312221287</v>
      </c>
      <c r="T40" s="20">
        <v>10.356612343354215</v>
      </c>
      <c r="U40" s="20">
        <v>17.250438347515924</v>
      </c>
      <c r="V40" s="20">
        <v>1.4913329852452637</v>
      </c>
      <c r="W40" s="20">
        <v>14.872890276938842</v>
      </c>
      <c r="X40" s="23">
        <v>7.3996310720267189E-2</v>
      </c>
      <c r="Y40" s="23">
        <v>0.94897275446152707</v>
      </c>
      <c r="Z40" s="23">
        <v>0.94897275446152707</v>
      </c>
    </row>
    <row r="41" spans="1:26" x14ac:dyDescent="0.15">
      <c r="A41" s="18" t="s">
        <v>69</v>
      </c>
      <c r="B41" s="18">
        <v>707</v>
      </c>
      <c r="C41" s="19">
        <v>0.12436322916666659</v>
      </c>
      <c r="D41" s="19">
        <v>0.5288321683901962</v>
      </c>
      <c r="E41" s="19">
        <v>0.3203571932128299</v>
      </c>
      <c r="F41" s="19">
        <v>0.15081063839697381</v>
      </c>
      <c r="G41" s="19">
        <v>5.1558643050828218E-2</v>
      </c>
      <c r="H41" s="19">
        <v>0.23616639084902252</v>
      </c>
      <c r="I41" s="19">
        <v>8.4080716479317613E-2</v>
      </c>
      <c r="J41" s="20">
        <v>1.1262537574933937</v>
      </c>
      <c r="K41" s="21">
        <v>0.11036802880600982</v>
      </c>
      <c r="L41" s="20">
        <v>1.2033302358890947</v>
      </c>
      <c r="M41" s="22">
        <v>0.11608710350297083</v>
      </c>
      <c r="N41" s="22">
        <v>0.48897443610574665</v>
      </c>
      <c r="O41" s="22">
        <v>5.7500000000000002E-2</v>
      </c>
      <c r="P41" s="22">
        <v>0.12069058717415514</v>
      </c>
      <c r="Q41" s="22">
        <v>0.10725350555468574</v>
      </c>
      <c r="R41" s="22">
        <v>0.43982713796026041</v>
      </c>
      <c r="S41" s="20">
        <v>4.2353133967273351</v>
      </c>
      <c r="T41" s="20">
        <v>17.728869421617958</v>
      </c>
      <c r="U41" s="20">
        <v>26.993150497034538</v>
      </c>
      <c r="V41" s="20">
        <v>3.8297106300316743</v>
      </c>
      <c r="W41" s="20">
        <v>39.217934351326718</v>
      </c>
      <c r="X41" s="23">
        <v>0.10838962214371282</v>
      </c>
      <c r="Y41" s="23">
        <v>0.36612274767917413</v>
      </c>
      <c r="Z41" s="23">
        <v>0.36612274767917419</v>
      </c>
    </row>
    <row r="42" spans="1:26" x14ac:dyDescent="0.15">
      <c r="A42" s="18" t="s">
        <v>70</v>
      </c>
      <c r="B42" s="18">
        <v>362</v>
      </c>
      <c r="C42" s="19">
        <v>0.13517469483568076</v>
      </c>
      <c r="D42" s="19">
        <v>0.86592602240068939</v>
      </c>
      <c r="E42" s="19">
        <v>8.7505059469116395E-2</v>
      </c>
      <c r="F42" s="19">
        <v>4.6568918130194314E-2</v>
      </c>
      <c r="G42" s="19">
        <v>1.0956204175670144E-2</v>
      </c>
      <c r="H42" s="19">
        <v>-1.4880205636306139E-2</v>
      </c>
      <c r="I42" s="19">
        <v>0.15516640785950947</v>
      </c>
      <c r="J42" s="20">
        <v>0.94562486737483031</v>
      </c>
      <c r="K42" s="21">
        <v>9.6965365159212419E-2</v>
      </c>
      <c r="L42" s="20">
        <v>1.0739548479858574</v>
      </c>
      <c r="M42" s="22">
        <v>0.10648744972055063</v>
      </c>
      <c r="N42" s="22">
        <v>0.40029977469368566</v>
      </c>
      <c r="O42" s="22">
        <v>5.7500000000000002E-2</v>
      </c>
      <c r="P42" s="22">
        <v>0.24173492544548156</v>
      </c>
      <c r="Q42" s="22">
        <v>9.1114933628457795E-2</v>
      </c>
      <c r="R42" s="22">
        <v>0.31501943789494186</v>
      </c>
      <c r="S42" s="20">
        <v>0.64985411150091998</v>
      </c>
      <c r="T42" s="20">
        <v>10.327435516826551</v>
      </c>
      <c r="U42" s="20">
        <v>13.963048122710354</v>
      </c>
      <c r="V42" s="20">
        <v>2.6185689210136829</v>
      </c>
      <c r="W42" s="20">
        <v>18.978778035248016</v>
      </c>
      <c r="X42" s="23">
        <v>0.14668088250534292</v>
      </c>
      <c r="Y42" s="23">
        <v>0.23314940368743681</v>
      </c>
      <c r="Z42" s="23">
        <v>0.23314940368743686</v>
      </c>
    </row>
    <row r="43" spans="1:26" x14ac:dyDescent="0.15">
      <c r="A43" s="18" t="s">
        <v>71</v>
      </c>
      <c r="B43" s="18">
        <v>357</v>
      </c>
      <c r="C43" s="19">
        <v>0.17783440677966095</v>
      </c>
      <c r="D43" s="19">
        <v>0.6213956803426226</v>
      </c>
      <c r="E43" s="19">
        <v>0.25227061376744714</v>
      </c>
      <c r="F43" s="19">
        <v>0.12633370588993037</v>
      </c>
      <c r="G43" s="19">
        <v>5.080843480803169E-2</v>
      </c>
      <c r="H43" s="19">
        <v>0.19565206898276111</v>
      </c>
      <c r="I43" s="19">
        <v>8.1909480009070584E-2</v>
      </c>
      <c r="J43" s="20">
        <v>1.2296091130792568</v>
      </c>
      <c r="K43" s="21">
        <v>0.11803699619048086</v>
      </c>
      <c r="L43" s="20">
        <v>1.3170293458251412</v>
      </c>
      <c r="M43" s="22">
        <v>0.12452357746022548</v>
      </c>
      <c r="N43" s="22">
        <v>0.51392472748354145</v>
      </c>
      <c r="O43" s="22">
        <v>5.7500000000000002E-2</v>
      </c>
      <c r="P43" s="22">
        <v>0.11884406078346292</v>
      </c>
      <c r="Q43" s="22">
        <v>0.11482250583887484</v>
      </c>
      <c r="R43" s="22">
        <v>0.46167791328995156</v>
      </c>
      <c r="S43" s="20">
        <v>4.6660436288112743</v>
      </c>
      <c r="T43" s="20">
        <v>19.849944142829028</v>
      </c>
      <c r="U43" s="20">
        <v>33.909741133840271</v>
      </c>
      <c r="V43" s="20">
        <v>4.2759468287759725</v>
      </c>
      <c r="W43" s="20">
        <v>33.893243226601705</v>
      </c>
      <c r="X43" s="23">
        <v>0.13330361944591701</v>
      </c>
      <c r="Y43" s="23">
        <v>0.12917105543334129</v>
      </c>
      <c r="Z43" s="23">
        <v>0.12917105543334129</v>
      </c>
    </row>
    <row r="44" spans="1:26" x14ac:dyDescent="0.15">
      <c r="A44" s="18" t="s">
        <v>72</v>
      </c>
      <c r="B44" s="18">
        <v>164</v>
      </c>
      <c r="C44" s="19">
        <v>0.10310070866141735</v>
      </c>
      <c r="D44" s="19">
        <v>0.78971192331220863</v>
      </c>
      <c r="E44" s="19">
        <v>0.10391545426597064</v>
      </c>
      <c r="F44" s="19">
        <v>0.10637262242182076</v>
      </c>
      <c r="G44" s="19">
        <v>1.1999785192923617E-2</v>
      </c>
      <c r="H44" s="19">
        <v>0.60636468371843544</v>
      </c>
      <c r="I44" s="19">
        <v>0.21406506924626811</v>
      </c>
      <c r="J44" s="20">
        <v>0.73574576295348504</v>
      </c>
      <c r="K44" s="21">
        <v>8.1392335611148586E-2</v>
      </c>
      <c r="L44" s="20">
        <v>0.92828903560215448</v>
      </c>
      <c r="M44" s="22">
        <v>9.5679046441679863E-2</v>
      </c>
      <c r="N44" s="22">
        <v>0.3534609266719973</v>
      </c>
      <c r="O44" s="22">
        <v>5.3700000000000005E-2</v>
      </c>
      <c r="P44" s="22">
        <v>0.31901777137226145</v>
      </c>
      <c r="Q44" s="22">
        <v>7.7935646003559123E-2</v>
      </c>
      <c r="R44" s="22">
        <v>0.25446121626902751</v>
      </c>
      <c r="S44" s="20">
        <v>0.95469963657586854</v>
      </c>
      <c r="T44" s="20">
        <v>7.3860576037698094</v>
      </c>
      <c r="U44" s="20">
        <v>9.1813497961398323</v>
      </c>
      <c r="V44" s="20">
        <v>1.2052655416363869</v>
      </c>
      <c r="W44" s="20">
        <v>8.324265251721453</v>
      </c>
      <c r="X44" s="23">
        <v>0.1405584442378654</v>
      </c>
      <c r="Y44" s="23">
        <v>0.19972995100650182</v>
      </c>
      <c r="Z44" s="23">
        <v>0.19972995100650182</v>
      </c>
    </row>
    <row r="45" spans="1:26" x14ac:dyDescent="0.15">
      <c r="A45" s="18" t="s">
        <v>73</v>
      </c>
      <c r="B45" s="18">
        <v>203</v>
      </c>
      <c r="C45" s="19">
        <v>7.8358686131386884E-2</v>
      </c>
      <c r="D45" s="19">
        <v>0.83171281210382575</v>
      </c>
      <c r="E45" s="19">
        <v>6.4671074854585578E-2</v>
      </c>
      <c r="F45" s="19">
        <v>0.10361611304158869</v>
      </c>
      <c r="G45" s="19">
        <v>6.7977881018102385E-2</v>
      </c>
      <c r="H45" s="19">
        <v>7.969435180238163E-2</v>
      </c>
      <c r="I45" s="19">
        <v>0.16172966829025889</v>
      </c>
      <c r="J45" s="20">
        <v>0.55540153730251185</v>
      </c>
      <c r="K45" s="21">
        <v>6.8010794067846381E-2</v>
      </c>
      <c r="L45" s="20">
        <v>0.85304189487461346</v>
      </c>
      <c r="M45" s="22">
        <v>9.0095708599696331E-2</v>
      </c>
      <c r="N45" s="22">
        <v>0.3371582558799337</v>
      </c>
      <c r="O45" s="22">
        <v>5.3700000000000005E-2</v>
      </c>
      <c r="P45" s="22">
        <v>0.38574897557337035</v>
      </c>
      <c r="Q45" s="22">
        <v>7.0794562415070914E-2</v>
      </c>
      <c r="R45" s="22">
        <v>0.22491252394619879</v>
      </c>
      <c r="S45" s="20">
        <v>1.9393171925211163</v>
      </c>
      <c r="T45" s="20">
        <v>10.924997564495365</v>
      </c>
      <c r="U45" s="20">
        <v>20.542593745649473</v>
      </c>
      <c r="V45" s="20">
        <v>3.091424276527122</v>
      </c>
      <c r="W45" s="20">
        <v>20.364360319301067</v>
      </c>
      <c r="X45" s="23">
        <v>9.2959758553569208E-2</v>
      </c>
      <c r="Y45" s="23">
        <v>0.45807132301738929</v>
      </c>
      <c r="Z45" s="23">
        <v>0.45807132301738929</v>
      </c>
    </row>
    <row r="46" spans="1:26" x14ac:dyDescent="0.15">
      <c r="A46" s="18" t="s">
        <v>74</v>
      </c>
      <c r="B46" s="18">
        <v>646</v>
      </c>
      <c r="C46" s="19">
        <v>0.14192298924731175</v>
      </c>
      <c r="D46" s="19">
        <v>0.67482192372555794</v>
      </c>
      <c r="E46" s="19">
        <v>0.17715421378290902</v>
      </c>
      <c r="F46" s="19">
        <v>0.14802386249153301</v>
      </c>
      <c r="G46" s="19">
        <v>8.7816812167570965E-2</v>
      </c>
      <c r="H46" s="19">
        <v>-1.7737095623243056E-2</v>
      </c>
      <c r="I46" s="19">
        <v>0.13712571950483374</v>
      </c>
      <c r="J46" s="20">
        <v>0.72116712540334549</v>
      </c>
      <c r="K46" s="21">
        <v>8.0310600704928237E-2</v>
      </c>
      <c r="L46" s="20">
        <v>0.92149208437628849</v>
      </c>
      <c r="M46" s="22">
        <v>9.5174712660720612E-2</v>
      </c>
      <c r="N46" s="22">
        <v>0.36090562951361987</v>
      </c>
      <c r="O46" s="22">
        <v>5.3700000000000005E-2</v>
      </c>
      <c r="P46" s="22">
        <v>0.31298139272027825</v>
      </c>
      <c r="Q46" s="22">
        <v>7.7924895729068869E-2</v>
      </c>
      <c r="R46" s="22">
        <v>0.26467993265670742</v>
      </c>
      <c r="S46" s="20">
        <v>2.4811372418151953</v>
      </c>
      <c r="T46" s="20">
        <v>10.243301564561017</v>
      </c>
      <c r="U46" s="20">
        <v>17.282073044563919</v>
      </c>
      <c r="V46" s="20">
        <v>1.9135450890378627</v>
      </c>
      <c r="W46" s="20">
        <v>12.932752606165025</v>
      </c>
      <c r="X46" s="23">
        <v>9.4886178330037846E-2</v>
      </c>
      <c r="Y46" s="23">
        <v>0.58374092358667418</v>
      </c>
      <c r="Z46" s="23">
        <v>0.58374092358667418</v>
      </c>
    </row>
    <row r="47" spans="1:26" x14ac:dyDescent="0.15">
      <c r="A47" s="18" t="s">
        <v>75</v>
      </c>
      <c r="B47" s="18">
        <v>544</v>
      </c>
      <c r="C47" s="19">
        <v>8.8151624203821569E-2</v>
      </c>
      <c r="D47" s="19">
        <v>0.50849862406046642</v>
      </c>
      <c r="E47" s="19">
        <v>0.33506589839458634</v>
      </c>
      <c r="F47" s="19">
        <v>0.15643547754494722</v>
      </c>
      <c r="G47" s="19">
        <v>3.988155150065479E-2</v>
      </c>
      <c r="H47" s="19">
        <v>8.8686831000069577E-2</v>
      </c>
      <c r="I47" s="19">
        <v>0.13479808616251321</v>
      </c>
      <c r="J47" s="20">
        <v>0.9411486452330633</v>
      </c>
      <c r="K47" s="21">
        <v>9.6633229476293298E-2</v>
      </c>
      <c r="L47" s="20">
        <v>1.0186611426156937</v>
      </c>
      <c r="M47" s="22">
        <v>0.10238465678208448</v>
      </c>
      <c r="N47" s="22">
        <v>0.4139699102309064</v>
      </c>
      <c r="O47" s="22">
        <v>5.7500000000000002E-2</v>
      </c>
      <c r="P47" s="22">
        <v>0.12629614029287364</v>
      </c>
      <c r="Q47" s="22">
        <v>9.4871342743159448E-2</v>
      </c>
      <c r="R47" s="22">
        <v>0.36921237901442061</v>
      </c>
      <c r="S47" s="20">
        <v>2.9809029344912261</v>
      </c>
      <c r="T47" s="20">
        <v>14.758638860919101</v>
      </c>
      <c r="U47" s="20">
        <v>18.767971924958761</v>
      </c>
      <c r="V47" s="20">
        <v>5.0770154285296396</v>
      </c>
      <c r="W47" s="20">
        <v>22.398432985129457</v>
      </c>
      <c r="X47" s="23">
        <v>0.2036787255245498</v>
      </c>
      <c r="Y47" s="23">
        <v>0.59039444378237327</v>
      </c>
      <c r="Z47" s="23">
        <v>0.59039444378237327</v>
      </c>
    </row>
    <row r="48" spans="1:26" x14ac:dyDescent="0.15">
      <c r="A48" s="18" t="s">
        <v>76</v>
      </c>
      <c r="B48" s="18">
        <v>214</v>
      </c>
      <c r="C48" s="19">
        <v>0.16397740157480312</v>
      </c>
      <c r="D48" s="19">
        <v>0.54029427558306853</v>
      </c>
      <c r="E48" s="19">
        <v>0.21304700230038018</v>
      </c>
      <c r="F48" s="19">
        <v>0.24665872211655121</v>
      </c>
      <c r="G48" s="19">
        <v>3.445364293415331E-2</v>
      </c>
      <c r="H48" s="19">
        <v>3.9993901983640369E-2</v>
      </c>
      <c r="I48" s="19">
        <v>0.14964114209885854</v>
      </c>
      <c r="J48" s="20">
        <v>1.1219843786422641</v>
      </c>
      <c r="K48" s="21">
        <v>0.110051240895256</v>
      </c>
      <c r="L48" s="20">
        <v>1.1907810527301188</v>
      </c>
      <c r="M48" s="22">
        <v>0.11515595411257482</v>
      </c>
      <c r="N48" s="22">
        <v>0.40534245803466623</v>
      </c>
      <c r="O48" s="22">
        <v>5.7500000000000002E-2</v>
      </c>
      <c r="P48" s="22">
        <v>0.12311228817921267</v>
      </c>
      <c r="Q48" s="22">
        <v>0.10625974270576263</v>
      </c>
      <c r="R48" s="22">
        <v>0.36389239827739889</v>
      </c>
      <c r="S48" s="20">
        <v>5.8443491752551902</v>
      </c>
      <c r="T48" s="20">
        <v>18.33741271415694</v>
      </c>
      <c r="U48" s="20">
        <v>23.171143403709451</v>
      </c>
      <c r="V48" s="20">
        <v>6.9124415722209962</v>
      </c>
      <c r="W48" s="20">
        <v>27.923500657333278</v>
      </c>
      <c r="X48" s="23">
        <v>0.20310061383527414</v>
      </c>
      <c r="Y48" s="23">
        <v>0.27778048259933352</v>
      </c>
      <c r="Z48" s="23">
        <v>0.27778048259933352</v>
      </c>
    </row>
    <row r="49" spans="1:26" x14ac:dyDescent="0.15">
      <c r="A49" s="18" t="s">
        <v>77</v>
      </c>
      <c r="B49" s="18">
        <v>216</v>
      </c>
      <c r="C49" s="19">
        <v>8.2107701149425324E-2</v>
      </c>
      <c r="D49" s="19">
        <v>0.81917452741774399</v>
      </c>
      <c r="E49" s="19">
        <v>8.7456057758924399E-2</v>
      </c>
      <c r="F49" s="19">
        <v>9.3369414823331609E-2</v>
      </c>
      <c r="G49" s="19">
        <v>7.6808442438493062E-3</v>
      </c>
      <c r="H49" s="19">
        <v>-4.3594151204399377E-2</v>
      </c>
      <c r="I49" s="19">
        <v>0.14642580172255457</v>
      </c>
      <c r="J49" s="20">
        <v>0.57922309472306499</v>
      </c>
      <c r="K49" s="21">
        <v>6.9778353628451431E-2</v>
      </c>
      <c r="L49" s="20">
        <v>0.64175138519468189</v>
      </c>
      <c r="M49" s="22">
        <v>7.4417952781445404E-2</v>
      </c>
      <c r="N49" s="22">
        <v>0.25405786400151642</v>
      </c>
      <c r="O49" s="22">
        <v>5.3700000000000005E-2</v>
      </c>
      <c r="P49" s="22">
        <v>0.32973552341979806</v>
      </c>
      <c r="Q49" s="22">
        <v>6.3088981184527493E-2</v>
      </c>
      <c r="R49" s="22">
        <v>0.18713618271938248</v>
      </c>
      <c r="S49" s="20">
        <v>0.86177476828044342</v>
      </c>
      <c r="T49" s="20">
        <v>7.5188642794147835</v>
      </c>
      <c r="U49" s="20">
        <v>9.0234848634438443</v>
      </c>
      <c r="V49" s="20">
        <v>1.1170485719857282</v>
      </c>
      <c r="W49" s="20">
        <v>12.268425371376134</v>
      </c>
      <c r="X49" s="23">
        <v>7.3028523446793378E-2</v>
      </c>
      <c r="Y49" s="23">
        <v>0.52405012626835989</v>
      </c>
      <c r="Z49" s="23">
        <v>0.52405012626835989</v>
      </c>
    </row>
    <row r="50" spans="1:26" x14ac:dyDescent="0.15">
      <c r="A50" s="18" t="s">
        <v>78</v>
      </c>
      <c r="B50" s="18">
        <v>130</v>
      </c>
      <c r="C50" s="19">
        <v>7.1224300000000046E-2</v>
      </c>
      <c r="D50" s="19">
        <v>0.81525439831970448</v>
      </c>
      <c r="E50" s="19">
        <v>8.9563475150327282E-2</v>
      </c>
      <c r="F50" s="19">
        <v>9.5182126529968228E-2</v>
      </c>
      <c r="G50" s="19">
        <v>7.77833113023183E-3</v>
      </c>
      <c r="H50" s="19">
        <v>-0.92084949585523035</v>
      </c>
      <c r="I50" s="19">
        <v>0.13132436506158546</v>
      </c>
      <c r="J50" s="20">
        <v>0.93852942453628019</v>
      </c>
      <c r="K50" s="21">
        <v>9.6438883300591999E-2</v>
      </c>
      <c r="L50" s="20">
        <v>0.96807860331325002</v>
      </c>
      <c r="M50" s="22">
        <v>9.8631432365843152E-2</v>
      </c>
      <c r="N50" s="22">
        <v>0.26602728839419199</v>
      </c>
      <c r="O50" s="22">
        <v>5.3700000000000005E-2</v>
      </c>
      <c r="P50" s="22">
        <v>0.46250758914671342</v>
      </c>
      <c r="Q50" s="22">
        <v>7.1541792890965086E-2</v>
      </c>
      <c r="R50" s="22">
        <v>0.17207824434979396</v>
      </c>
      <c r="S50" s="20">
        <v>0.77884733542955198</v>
      </c>
      <c r="T50" s="20">
        <v>7.3953290857746179</v>
      </c>
      <c r="U50" s="20">
        <v>7.9892672890495895</v>
      </c>
      <c r="V50" s="20">
        <v>0.97268006506570559</v>
      </c>
      <c r="W50" s="20">
        <v>9.8806096567930766</v>
      </c>
      <c r="X50" s="23">
        <v>8.3365796002803444E-2</v>
      </c>
      <c r="Y50" s="23">
        <v>0.36518775337424003</v>
      </c>
      <c r="Z50" s="23">
        <v>0.36518775337424003</v>
      </c>
    </row>
    <row r="51" spans="1:26" x14ac:dyDescent="0.15">
      <c r="A51" s="18" t="s">
        <v>79</v>
      </c>
      <c r="B51" s="18">
        <v>220</v>
      </c>
      <c r="C51" s="19">
        <v>6.6497457627118672E-2</v>
      </c>
      <c r="D51" s="19">
        <v>0.80399989661487803</v>
      </c>
      <c r="E51" s="19">
        <v>0.102429346770593</v>
      </c>
      <c r="F51" s="19">
        <v>9.3570756614529016E-2</v>
      </c>
      <c r="G51" s="19">
        <v>5.5146444738101014E-3</v>
      </c>
      <c r="H51" s="19">
        <v>-0.35690868486299254</v>
      </c>
      <c r="I51" s="19">
        <v>0.17501151883579025</v>
      </c>
      <c r="J51" s="20">
        <v>0.52291587677386231</v>
      </c>
      <c r="K51" s="21">
        <v>6.5600358056620581E-2</v>
      </c>
      <c r="L51" s="20">
        <v>0.57599982576287301</v>
      </c>
      <c r="M51" s="22">
        <v>6.9539187071605182E-2</v>
      </c>
      <c r="N51" s="22">
        <v>0.26417527672832081</v>
      </c>
      <c r="O51" s="22">
        <v>5.3700000000000005E-2</v>
      </c>
      <c r="P51" s="22">
        <v>0.21732522554731795</v>
      </c>
      <c r="Q51" s="22">
        <v>6.3132659557362122E-2</v>
      </c>
      <c r="R51" s="22">
        <v>0.21666043096840226</v>
      </c>
      <c r="S51" s="20">
        <v>0.98901422945562623</v>
      </c>
      <c r="T51" s="20">
        <v>8.9980195577122082</v>
      </c>
      <c r="U51" s="20">
        <v>10.416215849861482</v>
      </c>
      <c r="V51" s="20">
        <v>1.2443457346970546</v>
      </c>
      <c r="W51" s="20">
        <v>11.93794285052188</v>
      </c>
      <c r="X51" s="23">
        <v>0.10625880133712241</v>
      </c>
      <c r="Y51" s="23">
        <v>0.31527285466673877</v>
      </c>
      <c r="Z51" s="23">
        <v>0.31527285466673871</v>
      </c>
    </row>
    <row r="52" spans="1:26" x14ac:dyDescent="0.15">
      <c r="A52" s="18" t="s">
        <v>80</v>
      </c>
      <c r="B52" s="18">
        <v>1018</v>
      </c>
      <c r="C52" s="19">
        <v>0.13276709473684228</v>
      </c>
      <c r="D52" s="19">
        <v>0.59393176091736599</v>
      </c>
      <c r="E52" s="19">
        <v>0.2232197717268038</v>
      </c>
      <c r="F52" s="19">
        <v>0.18284846735583021</v>
      </c>
      <c r="G52" s="19">
        <v>2.1362622386843728E-2</v>
      </c>
      <c r="H52" s="19" t="s">
        <v>124</v>
      </c>
      <c r="I52" s="19">
        <v>7.8126527503759605E-2</v>
      </c>
      <c r="J52" s="20">
        <v>0.57201494935707431</v>
      </c>
      <c r="K52" s="21">
        <v>6.9243509242294915E-2</v>
      </c>
      <c r="L52" s="20">
        <v>0.91340888778611673</v>
      </c>
      <c r="M52" s="22">
        <v>9.4574939473729872E-2</v>
      </c>
      <c r="N52" s="22">
        <v>0.38526713676629198</v>
      </c>
      <c r="O52" s="22">
        <v>5.3700000000000005E-2</v>
      </c>
      <c r="P52" s="22">
        <v>0.53015322370624551</v>
      </c>
      <c r="Q52" s="22">
        <v>6.5673774602225871E-2</v>
      </c>
      <c r="R52" s="22">
        <v>0.23130849193268954</v>
      </c>
      <c r="S52" s="20">
        <v>4.1614395192495399</v>
      </c>
      <c r="T52" s="20">
        <v>18.252364383978875</v>
      </c>
      <c r="U52" s="20">
        <v>21.203345032817825</v>
      </c>
      <c r="V52" s="20">
        <v>1.1084668165552947</v>
      </c>
      <c r="W52" s="20">
        <v>10.255843625784632</v>
      </c>
      <c r="X52" s="23">
        <v>0.10648298620107043</v>
      </c>
      <c r="Y52" s="23">
        <v>0.4533834861920486</v>
      </c>
      <c r="Z52" s="23">
        <v>0.4533834861920486</v>
      </c>
    </row>
    <row r="53" spans="1:26" x14ac:dyDescent="0.15">
      <c r="A53" s="18" t="s">
        <v>81</v>
      </c>
      <c r="B53" s="18">
        <v>1314</v>
      </c>
      <c r="C53" s="19">
        <v>6.0073129459735045E-2</v>
      </c>
      <c r="D53" s="19">
        <v>0.72656072670547001</v>
      </c>
      <c r="E53" s="19">
        <v>0.17374922867774101</v>
      </c>
      <c r="F53" s="19">
        <v>9.9690044616789E-2</v>
      </c>
      <c r="G53" s="19">
        <v>4.0503580947101464E-2</v>
      </c>
      <c r="H53" s="19">
        <v>0.24633186884048083</v>
      </c>
      <c r="I53" s="19">
        <v>0.17877783146926246</v>
      </c>
      <c r="J53" s="20">
        <v>1.1228221725865228</v>
      </c>
      <c r="K53" s="21">
        <v>0.11011340520592</v>
      </c>
      <c r="L53" s="20">
        <v>1.200440891565703</v>
      </c>
      <c r="M53" s="22">
        <v>0.11587271415417517</v>
      </c>
      <c r="N53" s="22">
        <v>0.37251044494171548</v>
      </c>
      <c r="O53" s="22">
        <v>5.3700000000000005E-2</v>
      </c>
      <c r="P53" s="22">
        <v>0.18704534290563574</v>
      </c>
      <c r="Q53" s="22">
        <v>0.1016923364476691</v>
      </c>
      <c r="R53" s="22">
        <v>0.3152850381384516</v>
      </c>
      <c r="S53" s="20">
        <v>1.3696311049524379</v>
      </c>
      <c r="T53" s="20">
        <v>9.692488166020885</v>
      </c>
      <c r="U53" s="20">
        <v>13.269995111456335</v>
      </c>
      <c r="V53" s="20">
        <v>2.0495150370431299</v>
      </c>
      <c r="W53" s="20">
        <v>14.296604107635853</v>
      </c>
      <c r="X53" s="23">
        <v>9.2290625396590151E-2</v>
      </c>
      <c r="Y53" s="23">
        <v>0.50968441713365042</v>
      </c>
      <c r="Z53" s="23">
        <v>0.50968441713365042</v>
      </c>
    </row>
    <row r="54" spans="1:26" x14ac:dyDescent="0.15">
      <c r="A54" s="18" t="s">
        <v>82</v>
      </c>
      <c r="B54" s="18">
        <v>1549</v>
      </c>
      <c r="C54" s="19">
        <v>0.10930656716417911</v>
      </c>
      <c r="D54" s="19">
        <v>0.79454313752873296</v>
      </c>
      <c r="E54" s="19">
        <v>7.0316950053743693E-2</v>
      </c>
      <c r="F54" s="19">
        <v>0.13513991241752329</v>
      </c>
      <c r="G54" s="19">
        <v>7.5621336048400559E-2</v>
      </c>
      <c r="H54" s="19">
        <v>0.12359028448995774</v>
      </c>
      <c r="I54" s="19">
        <v>4.8178534405294147E-2</v>
      </c>
      <c r="J54" s="20">
        <v>1.2422178123867944</v>
      </c>
      <c r="K54" s="21">
        <v>0.11897256167910016</v>
      </c>
      <c r="L54" s="20">
        <v>1.4769942725918026</v>
      </c>
      <c r="M54" s="22">
        <v>0.13639297502631176</v>
      </c>
      <c r="N54" s="22">
        <v>0.7437056470133917</v>
      </c>
      <c r="O54" s="22">
        <v>6.6200000000000009E-2</v>
      </c>
      <c r="P54" s="22">
        <v>0.29369009035457905</v>
      </c>
      <c r="Q54" s="22">
        <v>0.11083965371728337</v>
      </c>
      <c r="R54" s="22">
        <v>0.5703485818634989</v>
      </c>
      <c r="S54" s="20">
        <v>1.2785480253851162</v>
      </c>
      <c r="T54" s="20">
        <v>6.0321359294773647</v>
      </c>
      <c r="U54" s="20">
        <v>9.1351357382252267</v>
      </c>
      <c r="V54" s="20">
        <v>1.3631956002498489</v>
      </c>
      <c r="W54" s="20">
        <v>11.999034199907735</v>
      </c>
      <c r="X54" s="23">
        <v>-6.8324292623040461E-2</v>
      </c>
      <c r="Y54" s="23">
        <v>1.6798597920000002E-2</v>
      </c>
      <c r="Z54" s="23">
        <v>1.6798597920000047E-2</v>
      </c>
    </row>
    <row r="55" spans="1:26" x14ac:dyDescent="0.15">
      <c r="A55" s="18" t="s">
        <v>83</v>
      </c>
      <c r="B55" s="18">
        <v>156</v>
      </c>
      <c r="C55" s="19">
        <v>2.6153478260869573E-2</v>
      </c>
      <c r="D55" s="19">
        <v>0.69812767851422763</v>
      </c>
      <c r="E55" s="19">
        <v>0.231530668671794</v>
      </c>
      <c r="F55" s="19">
        <v>7.0341652813978292E-2</v>
      </c>
      <c r="G55" s="19">
        <v>3.7047286840002275E-2</v>
      </c>
      <c r="H55" s="19">
        <v>0.13070886425938966</v>
      </c>
      <c r="I55" s="19">
        <v>0.18360452325351956</v>
      </c>
      <c r="J55" s="20">
        <v>0.86017269975902722</v>
      </c>
      <c r="K55" s="21">
        <v>9.0624814322119829E-2</v>
      </c>
      <c r="L55" s="20">
        <v>1.0174022024242271</v>
      </c>
      <c r="M55" s="22">
        <v>0.10229124341987765</v>
      </c>
      <c r="N55" s="22">
        <v>0.37122712396253577</v>
      </c>
      <c r="O55" s="22">
        <v>5.3700000000000005E-2</v>
      </c>
      <c r="P55" s="22">
        <v>0.23763441928994475</v>
      </c>
      <c r="Q55" s="22">
        <v>8.750300555498769E-2</v>
      </c>
      <c r="R55" s="22">
        <v>0.28551381911043544</v>
      </c>
      <c r="S55" s="20">
        <v>0.98104443085769466</v>
      </c>
      <c r="T55" s="20">
        <v>7.3692931685731349</v>
      </c>
      <c r="U55" s="20">
        <v>11.692911376642341</v>
      </c>
      <c r="V55" s="20">
        <v>1.8656824985002227</v>
      </c>
      <c r="W55" s="20">
        <v>16.529302588265299</v>
      </c>
      <c r="X55" s="23">
        <v>0.12976610919681916</v>
      </c>
      <c r="Y55" s="23">
        <v>0.39729561151691006</v>
      </c>
      <c r="Z55" s="23">
        <v>0.39729561151691006</v>
      </c>
    </row>
    <row r="56" spans="1:26" x14ac:dyDescent="0.15">
      <c r="A56" s="18" t="s">
        <v>84</v>
      </c>
      <c r="B56" s="18">
        <v>49</v>
      </c>
      <c r="C56" s="19">
        <v>-4.4887500000000023E-3</v>
      </c>
      <c r="D56" s="19">
        <v>0.8569654235040296</v>
      </c>
      <c r="E56" s="19">
        <v>5.3450675595479037E-2</v>
      </c>
      <c r="F56" s="19">
        <v>8.9583900900491426E-2</v>
      </c>
      <c r="G56" s="19">
        <v>8.357358081878391E-2</v>
      </c>
      <c r="H56" s="19">
        <v>2.5878589541802596E-2</v>
      </c>
      <c r="I56" s="19">
        <v>0.22760904762816275</v>
      </c>
      <c r="J56" s="20">
        <v>1.1077893646523318</v>
      </c>
      <c r="K56" s="21">
        <v>0.10899797085720303</v>
      </c>
      <c r="L56" s="20">
        <v>1.3235409988976838</v>
      </c>
      <c r="M56" s="22">
        <v>0.12500674211820814</v>
      </c>
      <c r="N56" s="22">
        <v>0.28917759289648426</v>
      </c>
      <c r="O56" s="22">
        <v>5.3700000000000005E-2</v>
      </c>
      <c r="P56" s="22">
        <v>0.25134375609918891</v>
      </c>
      <c r="Q56" s="22">
        <v>0.10365595915457976</v>
      </c>
      <c r="R56" s="22">
        <v>0.22450178063777429</v>
      </c>
      <c r="S56" s="20">
        <v>0.84126588927540213</v>
      </c>
      <c r="T56" s="20">
        <v>4.909375509348842</v>
      </c>
      <c r="U56" s="20">
        <v>9.5407563700064646</v>
      </c>
      <c r="V56" s="20">
        <v>1.0093000940443912</v>
      </c>
      <c r="W56" s="20">
        <v>10.120749186647419</v>
      </c>
      <c r="X56" s="23">
        <v>9.5811994149722132E-3</v>
      </c>
      <c r="Y56" s="23">
        <v>4.0810650631847531</v>
      </c>
      <c r="Z56" s="23">
        <v>4.0810650631847531</v>
      </c>
    </row>
    <row r="57" spans="1:26" x14ac:dyDescent="0.15">
      <c r="A57" s="18" t="s">
        <v>85</v>
      </c>
      <c r="B57" s="18">
        <v>852</v>
      </c>
      <c r="C57" s="19">
        <v>1.9804285714285705E-2</v>
      </c>
      <c r="D57" s="19">
        <v>0.75238961769158907</v>
      </c>
      <c r="E57" s="19">
        <v>7.568509523477715E-2</v>
      </c>
      <c r="F57" s="19">
        <v>0.17192528707363372</v>
      </c>
      <c r="G57" s="19">
        <v>0.38502274569072525</v>
      </c>
      <c r="H57" s="19">
        <v>2.6432026807170156E-3</v>
      </c>
      <c r="I57" s="19">
        <v>3.9676324066892303E-2</v>
      </c>
      <c r="J57" s="20">
        <v>1.1639456881074064</v>
      </c>
      <c r="K57" s="21">
        <v>0.11316477005756956</v>
      </c>
      <c r="L57" s="20">
        <v>1.5578677763777253</v>
      </c>
      <c r="M57" s="22">
        <v>0.14239378900722721</v>
      </c>
      <c r="N57" s="22">
        <v>0.62063622004010888</v>
      </c>
      <c r="O57" s="22">
        <v>5.7500000000000002E-2</v>
      </c>
      <c r="P57" s="22">
        <v>0.35072185222347413</v>
      </c>
      <c r="Q57" s="22">
        <v>0.10749738943261984</v>
      </c>
      <c r="R57" s="22">
        <v>0.44806243890127745</v>
      </c>
      <c r="S57" s="20">
        <v>2.7124595898679087</v>
      </c>
      <c r="T57" s="20">
        <v>5.5463611667482517</v>
      </c>
      <c r="U57" s="20">
        <v>15.016486658354918</v>
      </c>
      <c r="V57" s="20">
        <v>1.1039788841203593</v>
      </c>
      <c r="W57" s="20">
        <v>10.825310716986625</v>
      </c>
      <c r="X57" s="23">
        <v>-0.2162863903891831</v>
      </c>
      <c r="Y57" s="23">
        <v>5.4358348300000007E-3</v>
      </c>
      <c r="Z57" s="23">
        <v>5.4358348299999859E-3</v>
      </c>
    </row>
    <row r="58" spans="1:26" x14ac:dyDescent="0.15">
      <c r="A58" s="18" t="s">
        <v>86</v>
      </c>
      <c r="B58" s="18">
        <v>143</v>
      </c>
      <c r="C58" s="19">
        <v>0.11017121212121209</v>
      </c>
      <c r="D58" s="19">
        <v>0.80935160690121211</v>
      </c>
      <c r="E58" s="19">
        <v>6.394555755367981E-2</v>
      </c>
      <c r="F58" s="19">
        <v>0.12670283554510803</v>
      </c>
      <c r="G58" s="19">
        <v>0.16258639663363172</v>
      </c>
      <c r="H58" s="19">
        <v>1.7461392672552038E-2</v>
      </c>
      <c r="I58" s="19">
        <v>0.12002649881659659</v>
      </c>
      <c r="J58" s="20">
        <v>0.7522591829556261</v>
      </c>
      <c r="K58" s="21">
        <v>8.2617631375307463E-2</v>
      </c>
      <c r="L58" s="20">
        <v>1.2232029695063364</v>
      </c>
      <c r="M58" s="22">
        <v>0.11756166033737017</v>
      </c>
      <c r="N58" s="22">
        <v>0.33317075460812839</v>
      </c>
      <c r="O58" s="22">
        <v>5.3700000000000005E-2</v>
      </c>
      <c r="P58" s="22">
        <v>0.47432493676766957</v>
      </c>
      <c r="Q58" s="22">
        <v>8.0800785063445013E-2</v>
      </c>
      <c r="R58" s="22">
        <v>0.21231537817226154</v>
      </c>
      <c r="S58" s="20">
        <v>2.4347102037161057</v>
      </c>
      <c r="T58" s="20">
        <v>11.7170258840817</v>
      </c>
      <c r="U58" s="20">
        <v>19.148410719010812</v>
      </c>
      <c r="V58" s="20">
        <v>1.3020301458155119</v>
      </c>
      <c r="W58" s="20">
        <v>19.46702509124226</v>
      </c>
      <c r="X58" s="23">
        <v>3.5844931097850162E-2</v>
      </c>
      <c r="Y58" s="23">
        <v>3.0872260526568405</v>
      </c>
      <c r="Z58" s="23">
        <v>3.0872260526568405</v>
      </c>
    </row>
    <row r="59" spans="1:26" x14ac:dyDescent="0.15">
      <c r="A59" s="18" t="s">
        <v>87</v>
      </c>
      <c r="B59" s="18">
        <v>517</v>
      </c>
      <c r="C59" s="19">
        <v>-9.140980926430519E-3</v>
      </c>
      <c r="D59" s="19">
        <v>0.89847320431258137</v>
      </c>
      <c r="E59" s="19">
        <v>4.4869436561647408E-2</v>
      </c>
      <c r="F59" s="19">
        <v>5.6657359125771162E-2</v>
      </c>
      <c r="G59" s="19">
        <v>3.0293403573126852E-2</v>
      </c>
      <c r="H59" s="19">
        <v>6.578651929304144E-2</v>
      </c>
      <c r="I59" s="19">
        <v>0.10399209954590873</v>
      </c>
      <c r="J59" s="20">
        <v>1.0665139611521441</v>
      </c>
      <c r="K59" s="21">
        <v>0.1059353359174891</v>
      </c>
      <c r="L59" s="20">
        <v>1.374023508929622</v>
      </c>
      <c r="M59" s="22">
        <v>0.12875254436257796</v>
      </c>
      <c r="N59" s="22">
        <v>0.46338321220027523</v>
      </c>
      <c r="O59" s="22">
        <v>5.7500000000000002E-2</v>
      </c>
      <c r="P59" s="22">
        <v>0.32974241248113395</v>
      </c>
      <c r="Q59" s="22">
        <v>0.10044167055475553</v>
      </c>
      <c r="R59" s="22">
        <v>0.33888219685748183</v>
      </c>
      <c r="S59" s="20">
        <v>0.66137319502702652</v>
      </c>
      <c r="T59" s="20">
        <v>7.0127928617692428</v>
      </c>
      <c r="U59" s="20">
        <v>11.229761074538553</v>
      </c>
      <c r="V59" s="20">
        <v>1.2980619929645654</v>
      </c>
      <c r="W59" s="20">
        <v>9.884059989615519</v>
      </c>
      <c r="X59" s="23">
        <v>-3.5031145098097814E-2</v>
      </c>
      <c r="Y59" s="23">
        <v>8.6323625099999999E-3</v>
      </c>
      <c r="Z59" s="23">
        <v>8.6323625099999912E-3</v>
      </c>
    </row>
    <row r="60" spans="1:26" s="24" customFormat="1" ht="90" x14ac:dyDescent="0.2">
      <c r="A60" s="8" t="s">
        <v>8</v>
      </c>
      <c r="B60" s="8" t="s">
        <v>9</v>
      </c>
      <c r="C60" s="9" t="s">
        <v>10</v>
      </c>
      <c r="D60" s="8" t="s">
        <v>11</v>
      </c>
      <c r="E60" s="8" t="s">
        <v>12</v>
      </c>
      <c r="F60" s="8" t="s">
        <v>13</v>
      </c>
      <c r="G60" s="8" t="s">
        <v>14</v>
      </c>
      <c r="H60" s="8" t="s">
        <v>15</v>
      </c>
      <c r="I60" s="8" t="s">
        <v>16</v>
      </c>
      <c r="J60" s="8" t="s">
        <v>17</v>
      </c>
      <c r="K60" s="8" t="s">
        <v>18</v>
      </c>
      <c r="L60" s="8" t="s">
        <v>19</v>
      </c>
      <c r="M60" s="8" t="s">
        <v>20</v>
      </c>
      <c r="N60" s="8" t="s">
        <v>21</v>
      </c>
      <c r="O60" s="8" t="s">
        <v>22</v>
      </c>
      <c r="P60" s="8" t="s">
        <v>23</v>
      </c>
      <c r="Q60" s="8" t="s">
        <v>24</v>
      </c>
      <c r="R60" s="8" t="s">
        <v>25</v>
      </c>
      <c r="S60" s="8" t="s">
        <v>26</v>
      </c>
      <c r="T60" s="8" t="s">
        <v>27</v>
      </c>
      <c r="U60" s="8" t="s">
        <v>28</v>
      </c>
      <c r="V60" s="8" t="s">
        <v>29</v>
      </c>
      <c r="W60" s="8" t="s">
        <v>30</v>
      </c>
      <c r="X60" s="8" t="s">
        <v>273</v>
      </c>
      <c r="Y60" s="8" t="s">
        <v>274</v>
      </c>
      <c r="Z60" s="8" t="s">
        <v>275</v>
      </c>
    </row>
    <row r="61" spans="1:26" x14ac:dyDescent="0.15">
      <c r="A61" s="18" t="s">
        <v>89</v>
      </c>
      <c r="B61" s="18">
        <v>292</v>
      </c>
      <c r="C61" s="19">
        <v>7.3533276595744712E-2</v>
      </c>
      <c r="D61" s="19">
        <v>0.76122713287204669</v>
      </c>
      <c r="E61" s="19">
        <v>0.12132011768011294</v>
      </c>
      <c r="F61" s="19">
        <v>0.1174527494478403</v>
      </c>
      <c r="G61" s="19">
        <v>7.2218519805487796E-2</v>
      </c>
      <c r="H61" s="19">
        <v>0.18466475111991962</v>
      </c>
      <c r="I61" s="19">
        <v>0.15625108824459624</v>
      </c>
      <c r="J61" s="20">
        <v>0.77017518645370298</v>
      </c>
      <c r="K61" s="21">
        <v>8.3946998834864769E-2</v>
      </c>
      <c r="L61" s="20">
        <v>1.0411441250965834</v>
      </c>
      <c r="M61" s="22">
        <v>0.10405289408216649</v>
      </c>
      <c r="N61" s="22">
        <v>0.3696426930132059</v>
      </c>
      <c r="O61" s="22">
        <v>5.3700000000000005E-2</v>
      </c>
      <c r="P61" s="22">
        <v>0.37133373212900245</v>
      </c>
      <c r="Q61" s="22">
        <v>8.0290248159646083E-2</v>
      </c>
      <c r="R61" s="22">
        <v>0.26156766681375276</v>
      </c>
      <c r="S61" s="20">
        <v>1.1912297187396523</v>
      </c>
      <c r="T61" s="20">
        <v>6.7044707710609526</v>
      </c>
      <c r="U61" s="20">
        <v>9.9846704543065101</v>
      </c>
      <c r="V61" s="20">
        <v>1.2511659173545828</v>
      </c>
      <c r="W61" s="20">
        <v>9.462871253794706</v>
      </c>
      <c r="X61" s="23">
        <v>8.5256035135947927E-2</v>
      </c>
      <c r="Y61" s="23">
        <v>0.51529075315024109</v>
      </c>
      <c r="Z61" s="23">
        <v>0.51529075315024109</v>
      </c>
    </row>
    <row r="62" spans="1:26" x14ac:dyDescent="0.15">
      <c r="A62" s="18" t="s">
        <v>90</v>
      </c>
      <c r="B62" s="18">
        <v>529</v>
      </c>
      <c r="C62" s="19">
        <v>8.3434312354312326E-2</v>
      </c>
      <c r="D62" s="19">
        <v>0.81832578455574834</v>
      </c>
      <c r="E62" s="19">
        <v>6.5658747746556889E-2</v>
      </c>
      <c r="F62" s="19">
        <v>0.11601546769769473</v>
      </c>
      <c r="G62" s="19">
        <v>0.16093610617606824</v>
      </c>
      <c r="H62" s="19">
        <v>-9.3564120637374304E-4</v>
      </c>
      <c r="I62" s="19">
        <v>0.18012149744765127</v>
      </c>
      <c r="J62" s="20">
        <v>0.48622628511227367</v>
      </c>
      <c r="K62" s="21">
        <v>6.2877990355330704E-2</v>
      </c>
      <c r="L62" s="20">
        <v>0.81377457586106117</v>
      </c>
      <c r="M62" s="22">
        <v>8.7182073528890736E-2</v>
      </c>
      <c r="N62" s="22">
        <v>0.27276276566556207</v>
      </c>
      <c r="O62" s="22">
        <v>5.3700000000000005E-2</v>
      </c>
      <c r="P62" s="22">
        <v>0.49547090045359199</v>
      </c>
      <c r="Q62" s="22">
        <v>6.3834556420470964E-2</v>
      </c>
      <c r="R62" s="22">
        <v>0.16987318680931895</v>
      </c>
      <c r="S62" s="20">
        <v>2.0151099445417273</v>
      </c>
      <c r="T62" s="20">
        <v>9.1625302392913994</v>
      </c>
      <c r="U62" s="20">
        <v>17.527206705384092</v>
      </c>
      <c r="V62" s="20">
        <v>1.2097991221615958</v>
      </c>
      <c r="W62" s="20">
        <v>14.618929450092484</v>
      </c>
      <c r="X62" s="23">
        <v>7.5865714266650564E-2</v>
      </c>
      <c r="Y62" s="23">
        <v>0.73214561358683572</v>
      </c>
      <c r="Z62" s="23">
        <v>0.73214561358683572</v>
      </c>
    </row>
    <row r="63" spans="1:26" x14ac:dyDescent="0.15">
      <c r="A63" s="18" t="s">
        <v>91</v>
      </c>
      <c r="B63" s="18">
        <v>871</v>
      </c>
      <c r="C63" s="19">
        <v>4.6458495575221234E-2</v>
      </c>
      <c r="D63" s="19">
        <v>0.82539943032453889</v>
      </c>
      <c r="E63" s="19">
        <v>7.0664295927250376E-2</v>
      </c>
      <c r="F63" s="19">
        <v>0.10393627374821073</v>
      </c>
      <c r="G63" s="19">
        <v>0.20373994190717182</v>
      </c>
      <c r="H63" s="19">
        <v>0.13347643262283268</v>
      </c>
      <c r="I63" s="19">
        <v>3.6595025969510288E-2</v>
      </c>
      <c r="J63" s="20">
        <v>1.1521424888333422</v>
      </c>
      <c r="K63" s="21">
        <v>0.11228897267143401</v>
      </c>
      <c r="L63" s="20">
        <v>1.2782330140347902</v>
      </c>
      <c r="M63" s="22">
        <v>0.12164488964138144</v>
      </c>
      <c r="N63" s="22">
        <v>0.79093552506385023</v>
      </c>
      <c r="O63" s="22">
        <v>9.6200000000000008E-2</v>
      </c>
      <c r="P63" s="22">
        <v>0.20729526082601005</v>
      </c>
      <c r="Q63" s="22">
        <v>0.11130506636725085</v>
      </c>
      <c r="R63" s="22">
        <v>0.66015755386582797</v>
      </c>
      <c r="S63" s="20">
        <v>2.3171622739070319</v>
      </c>
      <c r="T63" s="20">
        <v>7.5285251713273738</v>
      </c>
      <c r="U63" s="20">
        <v>20.749115501022878</v>
      </c>
      <c r="V63" s="20">
        <v>1.4802259096183414</v>
      </c>
      <c r="W63" s="20">
        <v>20.175607753228213</v>
      </c>
      <c r="X63" s="23">
        <v>-6.3283277906443711E-2</v>
      </c>
      <c r="Y63" s="23">
        <v>3.1693472800000001E-3</v>
      </c>
      <c r="Z63" s="23">
        <v>3.1693472799999567E-3</v>
      </c>
    </row>
    <row r="64" spans="1:26" x14ac:dyDescent="0.15">
      <c r="A64" s="18" t="s">
        <v>125</v>
      </c>
      <c r="B64" s="18">
        <v>353</v>
      </c>
      <c r="C64" s="19">
        <v>6.7980237154150139E-3</v>
      </c>
      <c r="D64" s="19">
        <v>0.70504172767799489</v>
      </c>
      <c r="E64" s="19">
        <v>0.22657718545031383</v>
      </c>
      <c r="F64" s="19">
        <v>6.838108687169131E-2</v>
      </c>
      <c r="G64" s="19">
        <v>3.3824206213792687E-2</v>
      </c>
      <c r="H64" s="19">
        <v>0.12940426039589151</v>
      </c>
      <c r="I64" s="19">
        <v>0.16075540111380413</v>
      </c>
      <c r="J64" s="20">
        <v>0.89960440498532779</v>
      </c>
      <c r="K64" s="21">
        <v>9.3550646849911323E-2</v>
      </c>
      <c r="L64" s="20">
        <v>0.98110907910349765</v>
      </c>
      <c r="M64" s="22">
        <v>9.9598293669479532E-2</v>
      </c>
      <c r="N64" s="22">
        <v>0.39510178318427464</v>
      </c>
      <c r="O64" s="22">
        <v>5.3700000000000005E-2</v>
      </c>
      <c r="P64" s="22">
        <v>0.21587177368419985</v>
      </c>
      <c r="Q64" s="22">
        <v>8.6745699787272965E-2</v>
      </c>
      <c r="R64" s="22">
        <v>0.31749178635691594</v>
      </c>
      <c r="S64" s="20">
        <v>1.1383946866260382</v>
      </c>
      <c r="T64" s="20">
        <v>9.0175940356342696</v>
      </c>
      <c r="U64" s="20">
        <v>16.016392688978918</v>
      </c>
      <c r="V64" s="20">
        <v>1.3463490844866752</v>
      </c>
      <c r="W64" s="20">
        <v>14.988449463781311</v>
      </c>
      <c r="X64" s="23">
        <v>4.8025240554996775E-2</v>
      </c>
      <c r="Y64" s="23">
        <v>0.86537400164466904</v>
      </c>
      <c r="Z64" s="23">
        <v>0.86537400164466904</v>
      </c>
    </row>
    <row r="65" spans="1:26" x14ac:dyDescent="0.15">
      <c r="A65" s="18" t="s">
        <v>92</v>
      </c>
      <c r="B65" s="18">
        <v>727</v>
      </c>
      <c r="C65" s="19">
        <v>0.12675482062780274</v>
      </c>
      <c r="D65" s="19">
        <v>0.57741140702750915</v>
      </c>
      <c r="E65" s="19">
        <v>8.0433544919641872E-2</v>
      </c>
      <c r="F65" s="19">
        <v>0.34215504805284896</v>
      </c>
      <c r="G65" s="19">
        <v>6.3848433571551913E-2</v>
      </c>
      <c r="H65" s="19">
        <v>0.49286027259495085</v>
      </c>
      <c r="I65" s="19">
        <v>2.6856433742342766E-2</v>
      </c>
      <c r="J65" s="20">
        <v>0.33943979658911216</v>
      </c>
      <c r="K65" s="21">
        <v>5.1986432906912128E-2</v>
      </c>
      <c r="L65" s="20">
        <v>0.5458037066120045</v>
      </c>
      <c r="M65" s="22">
        <v>6.7298635030610732E-2</v>
      </c>
      <c r="N65" s="22">
        <v>0.19067383153153714</v>
      </c>
      <c r="O65" s="22">
        <v>4.7699999999999999E-2</v>
      </c>
      <c r="P65" s="22">
        <v>0.45074592517411249</v>
      </c>
      <c r="Q65" s="22">
        <v>5.3003482671363809E-2</v>
      </c>
      <c r="R65" s="22">
        <v>0.12417756824367973</v>
      </c>
      <c r="S65" s="20">
        <v>11.325983613875467</v>
      </c>
      <c r="T65" s="20">
        <v>19.956253111620711</v>
      </c>
      <c r="U65" s="20">
        <v>31.513060212345792</v>
      </c>
      <c r="V65" s="20">
        <v>1.384730234402761</v>
      </c>
      <c r="W65" s="20">
        <v>15.12000485185586</v>
      </c>
      <c r="X65" s="23">
        <v>8.6098403809761137E-2</v>
      </c>
      <c r="Y65" s="23">
        <v>0.89698933931683711</v>
      </c>
      <c r="Z65" s="23">
        <v>0.89698933931683711</v>
      </c>
    </row>
    <row r="66" spans="1:26" x14ac:dyDescent="0.15">
      <c r="A66" s="18" t="s">
        <v>93</v>
      </c>
      <c r="B66" s="18">
        <v>811</v>
      </c>
      <c r="C66" s="19">
        <v>0.12634809278350517</v>
      </c>
      <c r="D66" s="19">
        <v>0.70649017460467067</v>
      </c>
      <c r="E66" s="19">
        <v>8.3509685166954825E-2</v>
      </c>
      <c r="F66" s="19">
        <v>0.21000014022837457</v>
      </c>
      <c r="G66" s="19">
        <v>4.1413041369622795E-2</v>
      </c>
      <c r="H66" s="19">
        <v>1.6648014820322778</v>
      </c>
      <c r="I66" s="19">
        <v>0.1794212958412095</v>
      </c>
      <c r="J66" s="20">
        <v>0.6584662981000482</v>
      </c>
      <c r="K66" s="21">
        <v>7.5658199319023581E-2</v>
      </c>
      <c r="L66" s="20">
        <v>1.1583421563682523</v>
      </c>
      <c r="M66" s="22">
        <v>0.11274898800252434</v>
      </c>
      <c r="N66" s="22">
        <v>0.34891705040937926</v>
      </c>
      <c r="O66" s="22">
        <v>5.3700000000000005E-2</v>
      </c>
      <c r="P66" s="22">
        <v>0.6154099864741559</v>
      </c>
      <c r="Q66" s="22">
        <v>6.801558196106805E-2</v>
      </c>
      <c r="R66" s="22">
        <v>0.19178875904420262</v>
      </c>
      <c r="S66" s="20">
        <v>2.1111368784848703</v>
      </c>
      <c r="T66" s="20">
        <v>9.2457820266275696</v>
      </c>
      <c r="U66" s="20">
        <v>9.7876156793921432</v>
      </c>
      <c r="V66" s="20">
        <v>0.78700003009870056</v>
      </c>
      <c r="W66" s="20">
        <v>6.8901547750177601</v>
      </c>
      <c r="X66" s="23">
        <v>9.9213465705859469E-2</v>
      </c>
      <c r="Y66" s="23">
        <v>0.62428583309885854</v>
      </c>
      <c r="Z66" s="23">
        <v>0.62428583309885854</v>
      </c>
    </row>
    <row r="67" spans="1:26" x14ac:dyDescent="0.15">
      <c r="A67" s="18" t="s">
        <v>94</v>
      </c>
      <c r="B67" s="18">
        <v>399</v>
      </c>
      <c r="C67" s="19">
        <v>0.11243804093567243</v>
      </c>
      <c r="D67" s="19">
        <v>0.68943625682075826</v>
      </c>
      <c r="E67" s="19">
        <v>0.11556088164649762</v>
      </c>
      <c r="F67" s="19">
        <v>0.19500286153274413</v>
      </c>
      <c r="G67" s="19">
        <v>8.6878552162052564E-2</v>
      </c>
      <c r="H67" s="19">
        <v>0.76662609484192079</v>
      </c>
      <c r="I67" s="19">
        <v>0.15202601941988758</v>
      </c>
      <c r="J67" s="20">
        <v>0.67653026404534355</v>
      </c>
      <c r="K67" s="21">
        <v>7.69985455921645E-2</v>
      </c>
      <c r="L67" s="20">
        <v>1.0171596270740682</v>
      </c>
      <c r="M67" s="22">
        <v>0.10227324432889587</v>
      </c>
      <c r="N67" s="22">
        <v>0.32870127566779272</v>
      </c>
      <c r="O67" s="22">
        <v>5.3700000000000005E-2</v>
      </c>
      <c r="P67" s="22">
        <v>0.45591535633636038</v>
      </c>
      <c r="Q67" s="22">
        <v>7.3909362054917521E-2</v>
      </c>
      <c r="R67" s="22">
        <v>0.21180057603117688</v>
      </c>
      <c r="S67" s="20">
        <v>3.2301487339792905</v>
      </c>
      <c r="T67" s="20">
        <v>11.790600525094231</v>
      </c>
      <c r="U67" s="20">
        <v>14.60996768958355</v>
      </c>
      <c r="V67" s="20">
        <v>0.75172017318447837</v>
      </c>
      <c r="W67" s="20">
        <v>8.3580913330785851</v>
      </c>
      <c r="X67" s="23">
        <v>7.1770359888437371E-2</v>
      </c>
      <c r="Y67" s="23">
        <v>0.38359842854852055</v>
      </c>
      <c r="Z67" s="23">
        <v>0.38359842854852055</v>
      </c>
    </row>
    <row r="68" spans="1:26" x14ac:dyDescent="0.15">
      <c r="A68" s="18" t="s">
        <v>95</v>
      </c>
      <c r="B68" s="18">
        <v>645</v>
      </c>
      <c r="C68" s="19">
        <v>8.8887413394919165E-2</v>
      </c>
      <c r="D68" s="19">
        <v>0.53055822376490425</v>
      </c>
      <c r="E68" s="19">
        <v>0.20933542742163372</v>
      </c>
      <c r="F68" s="19">
        <v>0.26010634881346201</v>
      </c>
      <c r="G68" s="19">
        <v>4.6920953240199709E-2</v>
      </c>
      <c r="H68" s="19">
        <v>0.23352505093465192</v>
      </c>
      <c r="I68" s="19">
        <v>0.14437876080058748</v>
      </c>
      <c r="J68" s="20">
        <v>0.53929932028721228</v>
      </c>
      <c r="K68" s="21">
        <v>6.6816009565311155E-2</v>
      </c>
      <c r="L68" s="20">
        <v>0.80597448167017538</v>
      </c>
      <c r="M68" s="22">
        <v>8.6603306539927011E-2</v>
      </c>
      <c r="N68" s="22">
        <v>0.32256559214381836</v>
      </c>
      <c r="O68" s="22">
        <v>5.3700000000000005E-2</v>
      </c>
      <c r="P68" s="22">
        <v>0.43510819139305457</v>
      </c>
      <c r="Q68" s="22">
        <v>6.6352019631525122E-2</v>
      </c>
      <c r="R68" s="22">
        <v>0.21315648659859551</v>
      </c>
      <c r="S68" s="20">
        <v>5.5114995942491829</v>
      </c>
      <c r="T68" s="20">
        <v>16.871933584236533</v>
      </c>
      <c r="U68" s="20">
        <v>20.350881334630188</v>
      </c>
      <c r="V68" s="20">
        <v>0.85704092839022994</v>
      </c>
      <c r="W68" s="20">
        <v>8.2170691039464643</v>
      </c>
      <c r="X68" s="23">
        <v>8.8346160147559166E-2</v>
      </c>
      <c r="Y68" s="23">
        <v>0.34993916130708275</v>
      </c>
      <c r="Z68" s="23">
        <v>0.3499391613070828</v>
      </c>
    </row>
    <row r="69" spans="1:26" x14ac:dyDescent="0.15">
      <c r="A69" s="18" t="s">
        <v>96</v>
      </c>
      <c r="B69" s="18">
        <v>325</v>
      </c>
      <c r="C69" s="19">
        <v>3.548317535545021E-2</v>
      </c>
      <c r="D69" s="19">
        <v>0.66325718303321957</v>
      </c>
      <c r="E69" s="19">
        <v>0.22952666410632797</v>
      </c>
      <c r="F69" s="19">
        <v>0.10721615286045251</v>
      </c>
      <c r="G69" s="19">
        <v>6.5184350811336417E-2</v>
      </c>
      <c r="H69" s="19">
        <v>0.20318134419015835</v>
      </c>
      <c r="I69" s="19">
        <v>0.15573497524797664</v>
      </c>
      <c r="J69" s="20">
        <v>0.82631278034150735</v>
      </c>
      <c r="K69" s="21">
        <v>8.8112408301339845E-2</v>
      </c>
      <c r="L69" s="20">
        <v>0.90960226350382911</v>
      </c>
      <c r="M69" s="22">
        <v>9.4292487951984125E-2</v>
      </c>
      <c r="N69" s="22">
        <v>0.37607076371877723</v>
      </c>
      <c r="O69" s="22">
        <v>5.3700000000000005E-2</v>
      </c>
      <c r="P69" s="22">
        <v>0.20545762364677306</v>
      </c>
      <c r="Q69" s="22">
        <v>8.3150050944441944E-2</v>
      </c>
      <c r="R69" s="22">
        <v>0.30798526736624243</v>
      </c>
      <c r="S69" s="20">
        <v>2.1127564902383096</v>
      </c>
      <c r="T69" s="20">
        <v>11.61025983885736</v>
      </c>
      <c r="U69" s="20">
        <v>19.226378824943193</v>
      </c>
      <c r="V69" s="20">
        <v>2.3455486129142877</v>
      </c>
      <c r="W69" s="20">
        <v>20.573830336081869</v>
      </c>
      <c r="X69" s="23">
        <v>0.10516102408052354</v>
      </c>
      <c r="Y69" s="23">
        <v>0.48020822503457689</v>
      </c>
      <c r="Z69" s="23">
        <v>0.48020822503457694</v>
      </c>
    </row>
    <row r="70" spans="1:26" x14ac:dyDescent="0.15">
      <c r="A70" s="18" t="s">
        <v>97</v>
      </c>
      <c r="B70" s="18">
        <v>36</v>
      </c>
      <c r="C70" s="19">
        <v>5.9959259259259268E-2</v>
      </c>
      <c r="D70" s="19">
        <v>0.82548367711963921</v>
      </c>
      <c r="E70" s="19">
        <v>0.10133657415837485</v>
      </c>
      <c r="F70" s="19">
        <v>7.3179748721985932E-2</v>
      </c>
      <c r="G70" s="19">
        <v>1.1118305656514472E-3</v>
      </c>
      <c r="H70" s="19">
        <v>-0.39677004520205683</v>
      </c>
      <c r="I70" s="19">
        <v>0.14405060480138596</v>
      </c>
      <c r="J70" s="20">
        <v>0.90145295072715226</v>
      </c>
      <c r="K70" s="21">
        <v>9.3687808943954703E-2</v>
      </c>
      <c r="L70" s="20">
        <v>0.94616008438384114</v>
      </c>
      <c r="M70" s="22">
        <v>9.7005078261281019E-2</v>
      </c>
      <c r="N70" s="22">
        <v>0.25425052753955257</v>
      </c>
      <c r="O70" s="22">
        <v>5.3700000000000005E-2</v>
      </c>
      <c r="P70" s="22">
        <v>0.19351330870289901</v>
      </c>
      <c r="Q70" s="22">
        <v>8.5985486455256735E-2</v>
      </c>
      <c r="R70" s="22">
        <v>0.21376210579762214</v>
      </c>
      <c r="S70" s="20">
        <v>0.77993916888248693</v>
      </c>
      <c r="T70" s="20">
        <v>10.037111524088466</v>
      </c>
      <c r="U70" s="20">
        <v>10.591458723365028</v>
      </c>
      <c r="V70" s="20">
        <v>1.0528409458009724</v>
      </c>
      <c r="W70" s="20">
        <v>13.11225745787506</v>
      </c>
      <c r="X70" s="23">
        <v>0.10562303641133954</v>
      </c>
      <c r="Y70" s="23">
        <v>0.40075131664764957</v>
      </c>
      <c r="Z70" s="23">
        <v>0.40075131664764951</v>
      </c>
    </row>
    <row r="71" spans="1:26" x14ac:dyDescent="0.15">
      <c r="A71" s="18" t="s">
        <v>98</v>
      </c>
      <c r="B71" s="18">
        <v>373</v>
      </c>
      <c r="C71" s="19">
        <v>6.4128064516129027E-2</v>
      </c>
      <c r="D71" s="19">
        <v>0.7243406596522326</v>
      </c>
      <c r="E71" s="19">
        <v>0.16183878248039879</v>
      </c>
      <c r="F71" s="19">
        <v>0.11382055786736862</v>
      </c>
      <c r="G71" s="19">
        <v>5.2926386902912306E-2</v>
      </c>
      <c r="H71" s="19">
        <v>-9.5468874014442168E-3</v>
      </c>
      <c r="I71" s="19">
        <v>0.18735381665460124</v>
      </c>
      <c r="J71" s="20">
        <v>0.64468860173778741</v>
      </c>
      <c r="K71" s="21">
        <v>7.4635894248943832E-2</v>
      </c>
      <c r="L71" s="20">
        <v>0.79471446331368434</v>
      </c>
      <c r="M71" s="22">
        <v>8.5767813177875379E-2</v>
      </c>
      <c r="N71" s="22">
        <v>0.34977773825061126</v>
      </c>
      <c r="O71" s="22">
        <v>5.3700000000000005E-2</v>
      </c>
      <c r="P71" s="22">
        <v>0.21148282649843039</v>
      </c>
      <c r="Q71" s="22">
        <v>7.6101437950521378E-2</v>
      </c>
      <c r="R71" s="22">
        <v>0.27404187796900414</v>
      </c>
      <c r="S71" s="20">
        <v>2.3513528531086019</v>
      </c>
      <c r="T71" s="20">
        <v>12.349125710807071</v>
      </c>
      <c r="U71" s="20">
        <v>21.915026926803538</v>
      </c>
      <c r="V71" s="20">
        <v>8.8646848709108603</v>
      </c>
      <c r="W71" s="20">
        <v>21.361929097455988</v>
      </c>
      <c r="X71" s="23">
        <v>0.2415341492690013</v>
      </c>
      <c r="Y71" s="23">
        <v>0.48386516759988429</v>
      </c>
      <c r="Z71" s="23">
        <v>0.48386516759988429</v>
      </c>
    </row>
    <row r="72" spans="1:26" x14ac:dyDescent="0.15">
      <c r="A72" s="18" t="s">
        <v>99</v>
      </c>
      <c r="B72" s="18">
        <v>173</v>
      </c>
      <c r="C72" s="19">
        <v>9.2099687500000055E-2</v>
      </c>
      <c r="D72" s="19">
        <v>0.84401863376084996</v>
      </c>
      <c r="E72" s="19">
        <v>0.11026606319606587</v>
      </c>
      <c r="F72" s="19">
        <v>4.5715303043084153E-2</v>
      </c>
      <c r="G72" s="19">
        <v>2.2371345015231425E-2</v>
      </c>
      <c r="H72" s="19">
        <v>0.11610124601400873</v>
      </c>
      <c r="I72" s="19">
        <v>0.18449420643651632</v>
      </c>
      <c r="J72" s="20">
        <v>0.64100922073524025</v>
      </c>
      <c r="K72" s="21">
        <v>7.4362884178554828E-2</v>
      </c>
      <c r="L72" s="20">
        <v>0.9533763578252572</v>
      </c>
      <c r="M72" s="22">
        <v>9.7540525750634086E-2</v>
      </c>
      <c r="N72" s="22">
        <v>0.32966276702709435</v>
      </c>
      <c r="O72" s="22">
        <v>5.3700000000000005E-2</v>
      </c>
      <c r="P72" s="22">
        <v>0.3889726555821551</v>
      </c>
      <c r="Q72" s="22">
        <v>7.5182250799682618E-2</v>
      </c>
      <c r="R72" s="22">
        <v>0.22049785220373816</v>
      </c>
      <c r="S72" s="20">
        <v>0.68453280436705799</v>
      </c>
      <c r="T72" s="20">
        <v>9.8374575893656253</v>
      </c>
      <c r="U72" s="20">
        <v>15.528592250917896</v>
      </c>
      <c r="V72" s="20">
        <v>2.372458751786207</v>
      </c>
      <c r="W72" s="20">
        <v>12.236254958276945</v>
      </c>
      <c r="X72" s="23">
        <v>0.18726876300397285</v>
      </c>
      <c r="Y72" s="23">
        <v>0.24812000721735894</v>
      </c>
      <c r="Z72" s="23">
        <v>0.24812000721735894</v>
      </c>
    </row>
    <row r="73" spans="1:26" x14ac:dyDescent="0.15">
      <c r="A73" s="18" t="s">
        <v>100</v>
      </c>
      <c r="B73" s="18">
        <v>90</v>
      </c>
      <c r="C73" s="19">
        <v>5.2137301587301593E-2</v>
      </c>
      <c r="D73" s="19">
        <v>0.65854669825138379</v>
      </c>
      <c r="E73" s="19">
        <v>0.24404562221687132</v>
      </c>
      <c r="F73" s="19">
        <v>9.7407679531744923E-2</v>
      </c>
      <c r="G73" s="19">
        <v>2.476634238135322E-2</v>
      </c>
      <c r="H73" s="19">
        <v>7.25166001562772E-2</v>
      </c>
      <c r="I73" s="19">
        <v>0.22435032122025877</v>
      </c>
      <c r="J73" s="20">
        <v>0.76110571264633875</v>
      </c>
      <c r="K73" s="21">
        <v>8.3274043878358336E-2</v>
      </c>
      <c r="L73" s="20">
        <v>0.89131762787435609</v>
      </c>
      <c r="M73" s="22">
        <v>9.2935767988277226E-2</v>
      </c>
      <c r="N73" s="22">
        <v>0.34542237055299857</v>
      </c>
      <c r="O73" s="22">
        <v>5.3700000000000005E-2</v>
      </c>
      <c r="P73" s="22">
        <v>0.14344085025790398</v>
      </c>
      <c r="Q73" s="22">
        <v>8.5351251558169139E-2</v>
      </c>
      <c r="R73" s="22">
        <v>0.2889018303369108</v>
      </c>
      <c r="S73" s="20">
        <v>1.4376119097325095</v>
      </c>
      <c r="T73" s="20">
        <v>10.321248352618124</v>
      </c>
      <c r="U73" s="20">
        <v>15.133129805102723</v>
      </c>
      <c r="V73" s="20">
        <v>6.685138487124858</v>
      </c>
      <c r="W73" s="20">
        <v>18.062131174663012</v>
      </c>
      <c r="X73" s="23">
        <v>0.27563012302235629</v>
      </c>
      <c r="Y73" s="23">
        <v>0.44676748267843508</v>
      </c>
      <c r="Z73" s="23">
        <v>0.44676748267843513</v>
      </c>
    </row>
    <row r="74" spans="1:26" x14ac:dyDescent="0.15">
      <c r="A74" s="18" t="s">
        <v>101</v>
      </c>
      <c r="B74" s="18">
        <v>983</v>
      </c>
      <c r="C74" s="19">
        <v>8.9748490832157954E-2</v>
      </c>
      <c r="D74" s="19">
        <v>0.8544228176166021</v>
      </c>
      <c r="E74" s="19">
        <v>0.10312150473029436</v>
      </c>
      <c r="F74" s="19">
        <v>4.2455677653103485E-2</v>
      </c>
      <c r="G74" s="19">
        <v>3.2586106882759043E-2</v>
      </c>
      <c r="H74" s="19">
        <v>0.14815135661574386</v>
      </c>
      <c r="I74" s="19">
        <v>0.1733863070751194</v>
      </c>
      <c r="J74" s="20">
        <v>0.62261349691444312</v>
      </c>
      <c r="K74" s="21">
        <v>7.2997921471051677E-2</v>
      </c>
      <c r="L74" s="20">
        <v>0.95071854407616174</v>
      </c>
      <c r="M74" s="22">
        <v>9.7343315970451205E-2</v>
      </c>
      <c r="N74" s="22">
        <v>0.38032040302781694</v>
      </c>
      <c r="O74" s="22">
        <v>5.3700000000000005E-2</v>
      </c>
      <c r="P74" s="22">
        <v>0.46446089962218645</v>
      </c>
      <c r="Q74" s="22">
        <v>7.0737548393653413E-2</v>
      </c>
      <c r="R74" s="22">
        <v>0.24243006466565198</v>
      </c>
      <c r="S74" s="20">
        <v>0.67211425720801932</v>
      </c>
      <c r="T74" s="20">
        <v>10.034596108274297</v>
      </c>
      <c r="U74" s="20">
        <v>14.96352121676485</v>
      </c>
      <c r="V74" s="20">
        <v>1.1228646744665631</v>
      </c>
      <c r="W74" s="20">
        <v>9.8108722174718803</v>
      </c>
      <c r="X74" s="23">
        <v>3.7689883223198155E-2</v>
      </c>
      <c r="Y74" s="23">
        <v>1.0023244715664918</v>
      </c>
      <c r="Z74" s="23">
        <v>1.0023244715664918</v>
      </c>
    </row>
    <row r="75" spans="1:26" x14ac:dyDescent="0.15">
      <c r="A75" s="18" t="s">
        <v>102</v>
      </c>
      <c r="B75" s="18">
        <v>215</v>
      </c>
      <c r="C75" s="19">
        <v>3.4021923076923068E-2</v>
      </c>
      <c r="D75" s="19">
        <v>0.7465344486590153</v>
      </c>
      <c r="E75" s="19">
        <v>0.20844499261097565</v>
      </c>
      <c r="F75" s="19">
        <v>4.5020558730008958E-2</v>
      </c>
      <c r="G75" s="19">
        <v>2.8427644896665692E-2</v>
      </c>
      <c r="H75" s="19">
        <v>-4.4703498735783834E-3</v>
      </c>
      <c r="I75" s="19">
        <v>0.22174194011721268</v>
      </c>
      <c r="J75" s="20">
        <v>0.76889297636032883</v>
      </c>
      <c r="K75" s="21">
        <v>8.3851858845936406E-2</v>
      </c>
      <c r="L75" s="20">
        <v>1.0053619342997684</v>
      </c>
      <c r="M75" s="22">
        <v>0.10139785552504282</v>
      </c>
      <c r="N75" s="22">
        <v>0.30161221780292596</v>
      </c>
      <c r="O75" s="22">
        <v>5.3700000000000005E-2</v>
      </c>
      <c r="P75" s="22">
        <v>0.25095171450115583</v>
      </c>
      <c r="Q75" s="22">
        <v>8.6005065707552023E-2</v>
      </c>
      <c r="R75" s="22">
        <v>0.22242315746236033</v>
      </c>
      <c r="S75" s="20">
        <v>0.7558300056633197</v>
      </c>
      <c r="T75" s="20">
        <v>8.9890941379788245</v>
      </c>
      <c r="U75" s="20">
        <v>18.092636897074922</v>
      </c>
      <c r="V75" s="20">
        <v>2.295060825440618</v>
      </c>
      <c r="W75" s="20">
        <v>22.277018354542385</v>
      </c>
      <c r="X75" s="23">
        <v>0.11500938092905411</v>
      </c>
      <c r="Y75" s="23">
        <v>0.49890333532486281</v>
      </c>
      <c r="Z75" s="23">
        <v>0.49890333532486286</v>
      </c>
    </row>
    <row r="76" spans="1:26" x14ac:dyDescent="0.15">
      <c r="A76" s="18" t="s">
        <v>103</v>
      </c>
      <c r="B76" s="18">
        <v>165</v>
      </c>
      <c r="C76" s="19">
        <v>5.668992366412217E-2</v>
      </c>
      <c r="D76" s="19">
        <v>0.77938689542014117</v>
      </c>
      <c r="E76" s="19">
        <v>0.18512233596858055</v>
      </c>
      <c r="F76" s="19">
        <v>3.5490768611278305E-2</v>
      </c>
      <c r="G76" s="19">
        <v>2.9971674671959016E-2</v>
      </c>
      <c r="H76" s="19">
        <v>-3.4907522314663264E-2</v>
      </c>
      <c r="I76" s="19">
        <v>0.20766754082322625</v>
      </c>
      <c r="J76" s="20">
        <v>0.5132265169888095</v>
      </c>
      <c r="K76" s="21">
        <v>6.4881407560569662E-2</v>
      </c>
      <c r="L76" s="20">
        <v>0.68091282872514036</v>
      </c>
      <c r="M76" s="22">
        <v>7.7323731891405414E-2</v>
      </c>
      <c r="N76" s="22">
        <v>0.29357439169878158</v>
      </c>
      <c r="O76" s="22">
        <v>5.3700000000000005E-2</v>
      </c>
      <c r="P76" s="22">
        <v>0.2655634634828582</v>
      </c>
      <c r="Q76" s="22">
        <v>6.7427899300719851E-2</v>
      </c>
      <c r="R76" s="22">
        <v>0.21051710637410279</v>
      </c>
      <c r="S76" s="20">
        <v>0.60973374394654056</v>
      </c>
      <c r="T76" s="20">
        <v>8.1676605345498761</v>
      </c>
      <c r="U76" s="20">
        <v>17.975659202522415</v>
      </c>
      <c r="V76" s="20">
        <v>1.8853557681864037</v>
      </c>
      <c r="W76" s="20">
        <v>17.148649773432791</v>
      </c>
      <c r="X76" s="23">
        <v>0.11741177152351459</v>
      </c>
      <c r="Y76" s="23">
        <v>0.49283682680696533</v>
      </c>
      <c r="Z76" s="23">
        <v>0.49283682680696539</v>
      </c>
    </row>
    <row r="77" spans="1:26" x14ac:dyDescent="0.15">
      <c r="A77" s="18" t="s">
        <v>104</v>
      </c>
      <c r="B77" s="18">
        <v>291</v>
      </c>
      <c r="C77" s="19">
        <v>0.12228392857142854</v>
      </c>
      <c r="D77" s="19">
        <v>0.65539215163867193</v>
      </c>
      <c r="E77" s="19">
        <v>0.29117169174455526</v>
      </c>
      <c r="F77" s="19">
        <v>5.3436156616772819E-2</v>
      </c>
      <c r="G77" s="19">
        <v>4.7855228106857856E-2</v>
      </c>
      <c r="H77" s="19">
        <v>-2.9634060050187875E-3</v>
      </c>
      <c r="I77" s="19">
        <v>0.12197055614403347</v>
      </c>
      <c r="J77" s="20">
        <v>1.2393918031061377</v>
      </c>
      <c r="K77" s="21">
        <v>0.11876287179047543</v>
      </c>
      <c r="L77" s="20">
        <v>1.2830787093624776</v>
      </c>
      <c r="M77" s="22">
        <v>0.12200444023469584</v>
      </c>
      <c r="N77" s="22">
        <v>0.51424160108931616</v>
      </c>
      <c r="O77" s="22">
        <v>5.7500000000000002E-2</v>
      </c>
      <c r="P77" s="22">
        <v>9.3002782388202976E-2</v>
      </c>
      <c r="Q77" s="22">
        <v>0.11464704217969589</v>
      </c>
      <c r="R77" s="22">
        <v>0.46843835628561659</v>
      </c>
      <c r="S77" s="20">
        <v>2.9488411316737868</v>
      </c>
      <c r="T77" s="20">
        <v>22.354701854537797</v>
      </c>
      <c r="U77" s="20">
        <v>55.75220715771929</v>
      </c>
      <c r="V77" s="20">
        <v>5.153488837598748</v>
      </c>
      <c r="W77" s="20">
        <v>23.419781798418899</v>
      </c>
      <c r="X77" s="23">
        <v>0.1122089411946946</v>
      </c>
      <c r="Y77" s="23">
        <v>0.10929065003853887</v>
      </c>
      <c r="Z77" s="23">
        <v>0.10929065003853888</v>
      </c>
    </row>
    <row r="78" spans="1:26" x14ac:dyDescent="0.15">
      <c r="A78" s="18" t="s">
        <v>105</v>
      </c>
      <c r="B78" s="18">
        <v>466</v>
      </c>
      <c r="C78" s="19">
        <v>3.0350787172011676E-2</v>
      </c>
      <c r="D78" s="19">
        <v>0.68307910047321341</v>
      </c>
      <c r="E78" s="19">
        <v>0.25775051303833052</v>
      </c>
      <c r="F78" s="19">
        <v>5.917038648845608E-2</v>
      </c>
      <c r="G78" s="19">
        <v>2.0623739784774324E-2</v>
      </c>
      <c r="H78" s="19">
        <v>6.9031743100649037E-2</v>
      </c>
      <c r="I78" s="19">
        <v>0.1970242973011663</v>
      </c>
      <c r="J78" s="20">
        <v>0.79974578476434655</v>
      </c>
      <c r="K78" s="21">
        <v>8.6141137229514511E-2</v>
      </c>
      <c r="L78" s="20">
        <v>0.96166577878430903</v>
      </c>
      <c r="M78" s="22">
        <v>9.8155600785795744E-2</v>
      </c>
      <c r="N78" s="22">
        <v>0.39115903920541523</v>
      </c>
      <c r="O78" s="22">
        <v>5.3700000000000005E-2</v>
      </c>
      <c r="P78" s="22">
        <v>0.15106811298921521</v>
      </c>
      <c r="Q78" s="22">
        <v>8.9379238215733417E-2</v>
      </c>
      <c r="R78" s="22">
        <v>0.30444417817475922</v>
      </c>
      <c r="S78" s="20">
        <v>0.94105353885603416</v>
      </c>
      <c r="T78" s="20">
        <v>7.9391826874058795</v>
      </c>
      <c r="U78" s="20">
        <v>14.5191592991884</v>
      </c>
      <c r="V78" s="20">
        <v>2.7936488339582581</v>
      </c>
      <c r="W78" s="20">
        <v>16.670279416609887</v>
      </c>
      <c r="X78" s="23">
        <v>0.13902028049730566</v>
      </c>
      <c r="Y78" s="23">
        <v>0.45081561433138562</v>
      </c>
      <c r="Z78" s="23">
        <v>0.45081561433138562</v>
      </c>
    </row>
    <row r="79" spans="1:26" x14ac:dyDescent="0.15">
      <c r="A79" s="18" t="s">
        <v>106</v>
      </c>
      <c r="B79" s="18">
        <v>93</v>
      </c>
      <c r="C79" s="19">
        <v>3.6984285714285682E-3</v>
      </c>
      <c r="D79" s="19">
        <v>0.73166745641592223</v>
      </c>
      <c r="E79" s="19">
        <v>0.17509981796296692</v>
      </c>
      <c r="F79" s="19">
        <v>9.3232725621110804E-2</v>
      </c>
      <c r="G79" s="19">
        <v>5.4169794668467171E-2</v>
      </c>
      <c r="H79" s="19">
        <v>0.2126357934303324</v>
      </c>
      <c r="I79" s="19">
        <v>0.19343029872435574</v>
      </c>
      <c r="J79" s="20">
        <v>0.70180891259155975</v>
      </c>
      <c r="K79" s="21">
        <v>7.8874221314293738E-2</v>
      </c>
      <c r="L79" s="20">
        <v>0.87220735943750516</v>
      </c>
      <c r="M79" s="22">
        <v>9.1517786070262883E-2</v>
      </c>
      <c r="N79" s="22">
        <v>0.26698164170460609</v>
      </c>
      <c r="O79" s="22">
        <v>5.3700000000000005E-2</v>
      </c>
      <c r="P79" s="22">
        <v>0.30538253972415619</v>
      </c>
      <c r="Q79" s="22">
        <v>7.5803537748051653E-2</v>
      </c>
      <c r="R79" s="22">
        <v>0.20031222348096916</v>
      </c>
      <c r="S79" s="20">
        <v>0.9886009438621719</v>
      </c>
      <c r="T79" s="20">
        <v>6.1270748522992315</v>
      </c>
      <c r="U79" s="20">
        <v>10.27528080150269</v>
      </c>
      <c r="V79" s="20">
        <v>1.2572793497429091</v>
      </c>
      <c r="W79" s="20">
        <v>11.399762346495066</v>
      </c>
      <c r="X79" s="23">
        <v>0.13932468514927113</v>
      </c>
      <c r="Y79" s="23">
        <v>0.38122252717334509</v>
      </c>
      <c r="Z79" s="23">
        <v>0.38122252717334515</v>
      </c>
    </row>
    <row r="80" spans="1:26" x14ac:dyDescent="0.15">
      <c r="A80" s="18" t="s">
        <v>107</v>
      </c>
      <c r="B80" s="18">
        <v>530</v>
      </c>
      <c r="C80" s="19">
        <v>6.4381089588377682E-2</v>
      </c>
      <c r="D80" s="19">
        <v>0.67010998137776401</v>
      </c>
      <c r="E80" s="19">
        <v>8.6763740320746588E-2</v>
      </c>
      <c r="F80" s="19">
        <v>0.24312627830148936</v>
      </c>
      <c r="G80" s="19">
        <v>0.15953300359123015</v>
      </c>
      <c r="H80" s="19">
        <v>0.17457067226054337</v>
      </c>
      <c r="I80" s="19">
        <v>0.10961116692723913</v>
      </c>
      <c r="J80" s="20">
        <v>1.5889433489943721</v>
      </c>
      <c r="K80" s="21">
        <v>0.14469959649538242</v>
      </c>
      <c r="L80" s="20">
        <v>1.6400367026818454</v>
      </c>
      <c r="M80" s="22">
        <v>0.14849072333899294</v>
      </c>
      <c r="N80" s="22">
        <v>0.4019919293379009</v>
      </c>
      <c r="O80" s="22">
        <v>5.7500000000000002E-2</v>
      </c>
      <c r="P80" s="22">
        <v>0.12700441430851994</v>
      </c>
      <c r="Q80" s="22">
        <v>0.13507960034283961</v>
      </c>
      <c r="R80" s="22">
        <v>0.36009713454929365</v>
      </c>
      <c r="S80" s="20">
        <v>2.8627274880335349</v>
      </c>
      <c r="T80" s="20">
        <v>7.6389088401095595</v>
      </c>
      <c r="U80" s="20">
        <v>11.601579180187899</v>
      </c>
      <c r="V80" s="20">
        <v>2.7145290839664358</v>
      </c>
      <c r="W80" s="20">
        <v>11.667401366247026</v>
      </c>
      <c r="X80" s="23">
        <v>0.12416190806679392</v>
      </c>
      <c r="Y80" s="23">
        <v>0.56339921714683661</v>
      </c>
      <c r="Z80" s="23">
        <v>0.56339921714683661</v>
      </c>
    </row>
    <row r="81" spans="1:26" x14ac:dyDescent="0.15">
      <c r="A81" s="18" t="s">
        <v>108</v>
      </c>
      <c r="B81" s="18">
        <v>284</v>
      </c>
      <c r="C81" s="19">
        <v>0.12474210526315782</v>
      </c>
      <c r="D81" s="19">
        <v>0.6923135753281795</v>
      </c>
      <c r="E81" s="19">
        <v>0.10303094717581901</v>
      </c>
      <c r="F81" s="19">
        <v>0.20465547749600152</v>
      </c>
      <c r="G81" s="19">
        <v>7.0719528947622484E-2</v>
      </c>
      <c r="H81" s="19">
        <v>0.24379536808733812</v>
      </c>
      <c r="I81" s="19">
        <v>0.13338202025359885</v>
      </c>
      <c r="J81" s="20">
        <v>1.7258020742872078</v>
      </c>
      <c r="K81" s="21">
        <v>0.1548545139121108</v>
      </c>
      <c r="L81" s="20">
        <v>1.7248506005515996</v>
      </c>
      <c r="M81" s="22">
        <v>0.15478391456092869</v>
      </c>
      <c r="N81" s="22">
        <v>0.42685530248200104</v>
      </c>
      <c r="O81" s="22">
        <v>5.7500000000000002E-2</v>
      </c>
      <c r="P81" s="22">
        <v>0.13133545918315029</v>
      </c>
      <c r="Q81" s="22">
        <v>0.14008893258956487</v>
      </c>
      <c r="R81" s="22">
        <v>0.38071521330930735</v>
      </c>
      <c r="S81" s="20">
        <v>1.9633301566097743</v>
      </c>
      <c r="T81" s="20">
        <v>7.706105582467754</v>
      </c>
      <c r="U81" s="20">
        <v>9.4626952170937084</v>
      </c>
      <c r="V81" s="20">
        <v>2.686603751740777</v>
      </c>
      <c r="W81" s="20">
        <v>12.183783979869506</v>
      </c>
      <c r="X81" s="23">
        <v>0.12461936792651269</v>
      </c>
      <c r="Y81" s="23">
        <v>0.33303565145390035</v>
      </c>
      <c r="Z81" s="23">
        <v>0.33303565145390035</v>
      </c>
    </row>
    <row r="82" spans="1:26" x14ac:dyDescent="0.15">
      <c r="A82" s="18" t="s">
        <v>109</v>
      </c>
      <c r="B82" s="18">
        <v>341</v>
      </c>
      <c r="C82" s="19">
        <v>3.0036098484848492E-2</v>
      </c>
      <c r="D82" s="19">
        <v>0.85212852210517442</v>
      </c>
      <c r="E82" s="19">
        <v>7.904635903262465E-2</v>
      </c>
      <c r="F82" s="19">
        <v>6.8825118862200871E-2</v>
      </c>
      <c r="G82" s="19">
        <v>0.10816083694033454</v>
      </c>
      <c r="H82" s="19">
        <v>5.583796402135284E-2</v>
      </c>
      <c r="I82" s="19">
        <v>0.12391557464742504</v>
      </c>
      <c r="J82" s="20">
        <v>0.66507156174592263</v>
      </c>
      <c r="K82" s="21">
        <v>7.6148309881547457E-2</v>
      </c>
      <c r="L82" s="20">
        <v>1.0783155821888879</v>
      </c>
      <c r="M82" s="22">
        <v>0.10681101619841549</v>
      </c>
      <c r="N82" s="22">
        <v>0.36944365025694215</v>
      </c>
      <c r="O82" s="22">
        <v>5.3700000000000005E-2</v>
      </c>
      <c r="P82" s="22">
        <v>0.46396299844654848</v>
      </c>
      <c r="Q82" s="22">
        <v>7.5841107366244193E-2</v>
      </c>
      <c r="R82" s="22">
        <v>0.22701068662475377</v>
      </c>
      <c r="S82" s="20">
        <v>1.7327780628068163</v>
      </c>
      <c r="T82" s="20">
        <v>9.4356175592750589</v>
      </c>
      <c r="U82" s="20">
        <v>24.115081207339728</v>
      </c>
      <c r="V82" s="20">
        <v>0.95084996352721596</v>
      </c>
      <c r="W82" s="20">
        <v>12.744529758258974</v>
      </c>
      <c r="X82" s="23">
        <v>-3.4923317853737014E-2</v>
      </c>
      <c r="Y82" s="23">
        <v>8.7748124100000009E-3</v>
      </c>
      <c r="Z82" s="23">
        <v>8.7748124099999991E-3</v>
      </c>
    </row>
    <row r="83" spans="1:26" x14ac:dyDescent="0.15">
      <c r="A83" s="18" t="s">
        <v>110</v>
      </c>
      <c r="B83" s="18">
        <v>82</v>
      </c>
      <c r="C83" s="19">
        <v>5.3827868852458936E-3</v>
      </c>
      <c r="D83" s="19">
        <v>0.61167920530613196</v>
      </c>
      <c r="E83" s="19">
        <v>0.29475838164579743</v>
      </c>
      <c r="F83" s="19">
        <v>9.3562413048070656E-2</v>
      </c>
      <c r="G83" s="19">
        <v>1.6324448609584003E-2</v>
      </c>
      <c r="H83" s="19">
        <v>0.20216467446191902</v>
      </c>
      <c r="I83" s="19">
        <v>0.2009075485811776</v>
      </c>
      <c r="J83" s="20">
        <v>0.93722033030162055</v>
      </c>
      <c r="K83" s="21">
        <v>9.6341748508380246E-2</v>
      </c>
      <c r="L83" s="20">
        <v>0.97133714879846145</v>
      </c>
      <c r="M83" s="22">
        <v>9.8873216440845846E-2</v>
      </c>
      <c r="N83" s="22">
        <v>0.36063848122559422</v>
      </c>
      <c r="O83" s="22">
        <v>5.3700000000000005E-2</v>
      </c>
      <c r="P83" s="22">
        <v>6.9735813147661446E-2</v>
      </c>
      <c r="Q83" s="22">
        <v>9.4771842915676682E-2</v>
      </c>
      <c r="R83" s="22">
        <v>0.32980405053940187</v>
      </c>
      <c r="S83" s="20">
        <v>2.0284708388688859</v>
      </c>
      <c r="T83" s="20">
        <v>14.501863085712102</v>
      </c>
      <c r="U83" s="20">
        <v>21.046141066979175</v>
      </c>
      <c r="V83" s="20">
        <v>4.5081356078669925</v>
      </c>
      <c r="W83" s="20">
        <v>34.534994528951728</v>
      </c>
      <c r="X83" s="23">
        <v>0.16291478864965769</v>
      </c>
      <c r="Y83" s="23">
        <v>0.36660715436820612</v>
      </c>
      <c r="Z83" s="23">
        <v>0.36660715436820612</v>
      </c>
    </row>
    <row r="84" spans="1:26" x14ac:dyDescent="0.15">
      <c r="A84" s="18" t="s">
        <v>111</v>
      </c>
      <c r="B84" s="18">
        <v>262</v>
      </c>
      <c r="C84" s="19">
        <v>0.15069432989690723</v>
      </c>
      <c r="D84" s="19">
        <v>0.48948891198200517</v>
      </c>
      <c r="E84" s="19">
        <v>0.24643992096928072</v>
      </c>
      <c r="F84" s="19">
        <v>0.26407116704871408</v>
      </c>
      <c r="G84" s="19">
        <v>0.144082352470495</v>
      </c>
      <c r="H84" s="19">
        <v>2.5828415097352529E-2</v>
      </c>
      <c r="I84" s="19">
        <v>9.6195489665457462E-2</v>
      </c>
      <c r="J84" s="20">
        <v>1.2472757421221403</v>
      </c>
      <c r="K84" s="21">
        <v>0.11934786006546282</v>
      </c>
      <c r="L84" s="20">
        <v>1.2366539979791682</v>
      </c>
      <c r="M84" s="22">
        <v>0.11855972665005429</v>
      </c>
      <c r="N84" s="22">
        <v>0.59167687293972049</v>
      </c>
      <c r="O84" s="22">
        <v>5.7500000000000002E-2</v>
      </c>
      <c r="P84" s="22">
        <v>2.9014674943135775E-2</v>
      </c>
      <c r="Q84" s="22">
        <v>0.11636433920164174</v>
      </c>
      <c r="R84" s="22">
        <v>0.57318033054976958</v>
      </c>
      <c r="S84" s="20">
        <v>6.0624818282412605</v>
      </c>
      <c r="T84" s="20">
        <v>17.047386191665382</v>
      </c>
      <c r="U84" s="20">
        <v>22.805605043122721</v>
      </c>
      <c r="V84" s="20">
        <v>4.6382893315610225</v>
      </c>
      <c r="W84" s="20">
        <v>28.443341150212177</v>
      </c>
      <c r="X84" s="23">
        <v>8.4436045886693359E-2</v>
      </c>
      <c r="Y84" s="23">
        <v>6.0995220886985448</v>
      </c>
      <c r="Z84" s="23">
        <v>6.0995220886985448</v>
      </c>
    </row>
    <row r="85" spans="1:26" x14ac:dyDescent="0.15">
      <c r="A85" s="18" t="s">
        <v>112</v>
      </c>
      <c r="B85" s="18">
        <v>131</v>
      </c>
      <c r="C85" s="19">
        <v>0.28686083333333329</v>
      </c>
      <c r="D85" s="19">
        <v>0.7155710888459792</v>
      </c>
      <c r="E85" s="19">
        <v>0.22049585235885469</v>
      </c>
      <c r="F85" s="19">
        <v>6.3933058795166142E-2</v>
      </c>
      <c r="G85" s="19">
        <v>5.8010736071055412E-2</v>
      </c>
      <c r="H85" s="19">
        <v>5.3320477441576648E-2</v>
      </c>
      <c r="I85" s="19">
        <v>7.8315125022795501E-2</v>
      </c>
      <c r="J85" s="20">
        <v>1.0647910764908508</v>
      </c>
      <c r="K85" s="21">
        <v>0.10580749787562113</v>
      </c>
      <c r="L85" s="20">
        <v>1.145516787371297</v>
      </c>
      <c r="M85" s="22">
        <v>0.11179734562295025</v>
      </c>
      <c r="N85" s="22">
        <v>0.46608327369501928</v>
      </c>
      <c r="O85" s="22">
        <v>5.7500000000000002E-2</v>
      </c>
      <c r="P85" s="22">
        <v>0.14575993811908342</v>
      </c>
      <c r="Q85" s="22">
        <v>0.10175414398868933</v>
      </c>
      <c r="R85" s="22">
        <v>0.40845087900861271</v>
      </c>
      <c r="S85" s="20">
        <v>3.7336620880038995</v>
      </c>
      <c r="T85" s="20">
        <v>17.727709776619573</v>
      </c>
      <c r="U85" s="20">
        <v>37.736600943216168</v>
      </c>
      <c r="V85" s="20">
        <v>7.2172355790448632</v>
      </c>
      <c r="W85" s="20">
        <v>35.414518910719387</v>
      </c>
      <c r="X85" s="23">
        <v>0.11086517537986985</v>
      </c>
      <c r="Y85" s="23">
        <v>0.11270188149036962</v>
      </c>
      <c r="Z85" s="23">
        <v>0.11270188149036964</v>
      </c>
    </row>
    <row r="86" spans="1:26" x14ac:dyDescent="0.15">
      <c r="A86" s="18" t="s">
        <v>113</v>
      </c>
      <c r="B86" s="18">
        <v>1272</v>
      </c>
      <c r="C86" s="19">
        <v>0.13204056716417906</v>
      </c>
      <c r="D86" s="19">
        <v>0.50179348209538044</v>
      </c>
      <c r="E86" s="19">
        <v>0.30871841563346664</v>
      </c>
      <c r="F86" s="19">
        <v>0.18948810227115301</v>
      </c>
      <c r="G86" s="19">
        <v>5.6974322519800953E-2</v>
      </c>
      <c r="H86" s="19">
        <v>0.13704430306811013</v>
      </c>
      <c r="I86" s="19">
        <v>9.5597427146066866E-2</v>
      </c>
      <c r="J86" s="20">
        <v>1.1783224420185525</v>
      </c>
      <c r="K86" s="21">
        <v>0.1142315251977766</v>
      </c>
      <c r="L86" s="20">
        <v>1.2271842205401642</v>
      </c>
      <c r="M86" s="22">
        <v>0.11785706916408019</v>
      </c>
      <c r="N86" s="22">
        <v>0.51092850545927615</v>
      </c>
      <c r="O86" s="22">
        <v>5.7500000000000002E-2</v>
      </c>
      <c r="P86" s="22">
        <v>9.708136851057865E-2</v>
      </c>
      <c r="Q86" s="22">
        <v>0.11057964890324662</v>
      </c>
      <c r="R86" s="22">
        <v>0.4676969899240625</v>
      </c>
      <c r="S86" s="20">
        <v>5.9814180909546701</v>
      </c>
      <c r="T86" s="20">
        <v>19.890226001723704</v>
      </c>
      <c r="U86" s="20">
        <v>28.682444613171011</v>
      </c>
      <c r="V86" s="20">
        <v>6.3487392090334591</v>
      </c>
      <c r="W86" s="20">
        <v>36.217068374938009</v>
      </c>
      <c r="X86" s="23">
        <v>0.14478350068054505</v>
      </c>
      <c r="Y86" s="23">
        <v>0.47062474806429777</v>
      </c>
      <c r="Z86" s="23">
        <v>0.47062474806429777</v>
      </c>
    </row>
    <row r="87" spans="1:26" x14ac:dyDescent="0.15">
      <c r="A87" s="18" t="s">
        <v>114</v>
      </c>
      <c r="B87" s="18">
        <v>701</v>
      </c>
      <c r="C87" s="19">
        <v>2.8879582577132513E-2</v>
      </c>
      <c r="D87" s="19">
        <v>0.83808830667848377</v>
      </c>
      <c r="E87" s="19">
        <v>6.8772499117387809E-2</v>
      </c>
      <c r="F87" s="19">
        <v>9.3139194204128445E-2</v>
      </c>
      <c r="G87" s="19">
        <v>4.2503903715473107E-2</v>
      </c>
      <c r="H87" s="19">
        <v>0.14758688497253766</v>
      </c>
      <c r="I87" s="19">
        <v>0.14104989197090659</v>
      </c>
      <c r="J87" s="20">
        <v>0.89056463230221217</v>
      </c>
      <c r="K87" s="21">
        <v>9.2879895716824146E-2</v>
      </c>
      <c r="L87" s="20">
        <v>1.2120352918361299</v>
      </c>
      <c r="M87" s="22">
        <v>0.11673301865424085</v>
      </c>
      <c r="N87" s="22">
        <v>0.40367221878553033</v>
      </c>
      <c r="O87" s="22">
        <v>5.7500000000000002E-2</v>
      </c>
      <c r="P87" s="22">
        <v>0.39877582080334573</v>
      </c>
      <c r="Q87" s="22">
        <v>8.7288202158903205E-2</v>
      </c>
      <c r="R87" s="22">
        <v>0.27876633336417722</v>
      </c>
      <c r="S87" s="20">
        <v>0.74472360745122546</v>
      </c>
      <c r="T87" s="20">
        <v>5.0461227088556493</v>
      </c>
      <c r="U87" s="20">
        <v>7.6724824934631544</v>
      </c>
      <c r="V87" s="20">
        <v>0.87463664591685664</v>
      </c>
      <c r="W87" s="20">
        <v>7.0399089049694545</v>
      </c>
      <c r="X87" s="23">
        <v>-4.2237722620559894E-2</v>
      </c>
      <c r="Y87" s="23">
        <v>4.3481355699999998E-3</v>
      </c>
      <c r="Z87" s="23">
        <v>4.3481355700000224E-3</v>
      </c>
    </row>
    <row r="88" spans="1:26" x14ac:dyDescent="0.15">
      <c r="A88" s="18" t="s">
        <v>115</v>
      </c>
      <c r="B88" s="18">
        <v>107</v>
      </c>
      <c r="C88" s="19">
        <v>2.2416973684210535E-2</v>
      </c>
      <c r="D88" s="19">
        <v>0.66164826875246163</v>
      </c>
      <c r="E88" s="19">
        <v>0.20129648359785651</v>
      </c>
      <c r="F88" s="19">
        <v>0.13705524764968186</v>
      </c>
      <c r="G88" s="19">
        <v>0.11867238412478986</v>
      </c>
      <c r="H88" s="19">
        <v>1.458764816137392E-3</v>
      </c>
      <c r="I88" s="19">
        <v>0.12926374394398765</v>
      </c>
      <c r="J88" s="20">
        <v>0.69099771409674782</v>
      </c>
      <c r="K88" s="21">
        <v>7.8072030385978694E-2</v>
      </c>
      <c r="L88" s="20">
        <v>0.990665394522942</v>
      </c>
      <c r="M88" s="22">
        <v>0.1003073722736023</v>
      </c>
      <c r="N88" s="22">
        <v>0.33314313897134468</v>
      </c>
      <c r="O88" s="22">
        <v>5.3700000000000005E-2</v>
      </c>
      <c r="P88" s="22">
        <v>0.35782169060983682</v>
      </c>
      <c r="Q88" s="22">
        <v>7.874962723619984E-2</v>
      </c>
      <c r="R88" s="22">
        <v>0.22947570432960185</v>
      </c>
      <c r="S88" s="20">
        <v>2.1239636511301785</v>
      </c>
      <c r="T88" s="20">
        <v>6.1888272848721195</v>
      </c>
      <c r="U88" s="20">
        <v>14.280901858291559</v>
      </c>
      <c r="V88" s="20">
        <v>1.4874401469204139</v>
      </c>
      <c r="W88" s="20">
        <v>11.001149845000542</v>
      </c>
      <c r="X88" s="23">
        <v>7.5656335210514125E-2</v>
      </c>
      <c r="Y88" s="23">
        <v>0.57122981562408848</v>
      </c>
      <c r="Z88" s="23">
        <v>0.57122981562408848</v>
      </c>
    </row>
    <row r="89" spans="1:26" x14ac:dyDescent="0.15">
      <c r="A89" s="18" t="s">
        <v>116</v>
      </c>
      <c r="B89" s="18">
        <v>493</v>
      </c>
      <c r="C89" s="19">
        <v>8.840561403508769E-2</v>
      </c>
      <c r="D89" s="19">
        <v>0.72813262818651014</v>
      </c>
      <c r="E89" s="19">
        <v>0.17915378590873651</v>
      </c>
      <c r="F89" s="19">
        <v>9.2713585904753315E-2</v>
      </c>
      <c r="G89" s="19">
        <v>3.8273490059164673E-2</v>
      </c>
      <c r="H89" s="19">
        <v>0.20609140510202986</v>
      </c>
      <c r="I89" s="19">
        <v>9.9475929826866608E-2</v>
      </c>
      <c r="J89" s="20">
        <v>1.2825820889812123</v>
      </c>
      <c r="K89" s="21">
        <v>0.12196759100240596</v>
      </c>
      <c r="L89" s="20">
        <v>1.3298637748317172</v>
      </c>
      <c r="M89" s="22">
        <v>0.12547589209251342</v>
      </c>
      <c r="N89" s="22">
        <v>0.43243395337579055</v>
      </c>
      <c r="O89" s="22">
        <v>5.7500000000000002E-2</v>
      </c>
      <c r="P89" s="22">
        <v>0.13785380052814253</v>
      </c>
      <c r="Q89" s="22">
        <v>0.11409180226655601</v>
      </c>
      <c r="R89" s="22">
        <v>0.38153337254711173</v>
      </c>
      <c r="S89" s="20">
        <v>2.1937413868275741</v>
      </c>
      <c r="T89" s="20">
        <v>14.336117914629234</v>
      </c>
      <c r="U89" s="20">
        <v>21.925850898335842</v>
      </c>
      <c r="V89" s="20">
        <v>3.0312061912149648</v>
      </c>
      <c r="W89" s="20">
        <v>43.012960844187752</v>
      </c>
      <c r="X89" s="23">
        <v>0.10910239422889961</v>
      </c>
      <c r="Y89" s="23">
        <v>0.5497561529923346</v>
      </c>
      <c r="Z89" s="23">
        <v>0.5497561529923346</v>
      </c>
    </row>
    <row r="90" spans="1:26" x14ac:dyDescent="0.15">
      <c r="A90" s="18" t="s">
        <v>117</v>
      </c>
      <c r="B90" s="18">
        <v>317</v>
      </c>
      <c r="C90" s="19">
        <v>9.3456323529411772E-2</v>
      </c>
      <c r="D90" s="19">
        <v>0.70957281623990498</v>
      </c>
      <c r="E90" s="19">
        <v>0.13970293744162765</v>
      </c>
      <c r="F90" s="19">
        <v>0.1507242463184674</v>
      </c>
      <c r="G90" s="19">
        <v>0.12414115434902617</v>
      </c>
      <c r="H90" s="19">
        <v>2.0535190261351356E-2</v>
      </c>
      <c r="I90" s="19">
        <v>0.13184354902975065</v>
      </c>
      <c r="J90" s="20">
        <v>0.66244443323881774</v>
      </c>
      <c r="K90" s="21">
        <v>7.5953376946320275E-2</v>
      </c>
      <c r="L90" s="20">
        <v>0.98602393752857953</v>
      </c>
      <c r="M90" s="22">
        <v>9.9962976164620604E-2</v>
      </c>
      <c r="N90" s="22">
        <v>0.37401359717937183</v>
      </c>
      <c r="O90" s="22">
        <v>5.3700000000000005E-2</v>
      </c>
      <c r="P90" s="22">
        <v>0.39014682071022205</v>
      </c>
      <c r="Q90" s="22">
        <v>7.6592098492277799E-2</v>
      </c>
      <c r="R90" s="22">
        <v>0.25400256667350224</v>
      </c>
      <c r="S90" s="20">
        <v>2.0977434825725894</v>
      </c>
      <c r="T90" s="20">
        <v>6.1920626625678805</v>
      </c>
      <c r="U90" s="20">
        <v>13.365738180667401</v>
      </c>
      <c r="V90" s="20">
        <v>1.5795114243809651</v>
      </c>
      <c r="W90" s="20">
        <v>11.003180537992751</v>
      </c>
      <c r="X90" s="23">
        <v>0.14131050715215682</v>
      </c>
      <c r="Y90" s="23">
        <v>0.69834906040972045</v>
      </c>
      <c r="Z90" s="23">
        <v>0.69834906040972045</v>
      </c>
    </row>
    <row r="91" spans="1:26" x14ac:dyDescent="0.15">
      <c r="A91" s="18" t="s">
        <v>118</v>
      </c>
      <c r="B91" s="18">
        <v>52</v>
      </c>
      <c r="C91" s="19">
        <v>7.2495641025641017E-2</v>
      </c>
      <c r="D91" s="19">
        <v>0.50649151752980814</v>
      </c>
      <c r="E91" s="19">
        <v>0.17551643174230966</v>
      </c>
      <c r="F91" s="19">
        <v>0.31799205072788211</v>
      </c>
      <c r="G91" s="19">
        <v>3.6966902323033533E-2</v>
      </c>
      <c r="H91" s="19">
        <v>0.16619004050658343</v>
      </c>
      <c r="I91" s="19">
        <v>0.16549704416464234</v>
      </c>
      <c r="J91" s="20">
        <v>0.77352436235204747</v>
      </c>
      <c r="K91" s="21">
        <v>8.4195507686521925E-2</v>
      </c>
      <c r="L91" s="20">
        <v>0.91693641616186339</v>
      </c>
      <c r="M91" s="22">
        <v>9.4836682079210269E-2</v>
      </c>
      <c r="N91" s="22">
        <v>0.3178324794533961</v>
      </c>
      <c r="O91" s="22">
        <v>5.3700000000000005E-2</v>
      </c>
      <c r="P91" s="22">
        <v>0.22697923457521504</v>
      </c>
      <c r="Q91" s="22">
        <v>8.2403558104148136E-2</v>
      </c>
      <c r="R91" s="22">
        <v>0.26063859502351761</v>
      </c>
      <c r="S91" s="20">
        <v>3.8257296253041391</v>
      </c>
      <c r="T91" s="20">
        <v>10.583191936473913</v>
      </c>
      <c r="U91" s="20">
        <v>11.968832752561296</v>
      </c>
      <c r="V91" s="20">
        <v>3.4546458925698147</v>
      </c>
      <c r="W91" s="20">
        <v>6.0549157054948459</v>
      </c>
      <c r="X91" s="23">
        <v>0.57378767259984409</v>
      </c>
      <c r="Y91" s="23">
        <v>0.72612829764020692</v>
      </c>
      <c r="Z91" s="23">
        <v>0.72612829764020692</v>
      </c>
    </row>
    <row r="92" spans="1:26" x14ac:dyDescent="0.15">
      <c r="A92" s="18" t="s">
        <v>119</v>
      </c>
      <c r="B92" s="18">
        <v>261</v>
      </c>
      <c r="C92" s="19">
        <v>0.12193851851851849</v>
      </c>
      <c r="D92" s="19">
        <v>0.87728256472381239</v>
      </c>
      <c r="E92" s="19">
        <v>4.5214949091900596E-2</v>
      </c>
      <c r="F92" s="19">
        <v>7.750248618428697E-2</v>
      </c>
      <c r="G92" s="19">
        <v>5.1672739967798462E-2</v>
      </c>
      <c r="H92" s="19">
        <v>4.0785070164462887E-2</v>
      </c>
      <c r="I92" s="19">
        <v>0.19396243671898539</v>
      </c>
      <c r="J92" s="20">
        <v>0.80289841495346659</v>
      </c>
      <c r="K92" s="21">
        <v>8.637506238954723E-2</v>
      </c>
      <c r="L92" s="20">
        <v>1.0554273545660537</v>
      </c>
      <c r="M92" s="22">
        <v>0.1051127097088012</v>
      </c>
      <c r="N92" s="22">
        <v>0.32517883035918826</v>
      </c>
      <c r="O92" s="22">
        <v>5.3700000000000005E-2</v>
      </c>
      <c r="P92" s="22">
        <v>0.33625960285271805</v>
      </c>
      <c r="Q92" s="22">
        <v>8.3238178629547119E-2</v>
      </c>
      <c r="R92" s="22">
        <v>0.23174504387686068</v>
      </c>
      <c r="S92" s="20">
        <v>1.0964222352034401</v>
      </c>
      <c r="T92" s="20">
        <v>8.2880462435387372</v>
      </c>
      <c r="U92" s="20">
        <v>13.426482308580052</v>
      </c>
      <c r="V92" s="20">
        <v>1.6451359985538101</v>
      </c>
      <c r="W92" s="20">
        <v>13.65770712554356</v>
      </c>
      <c r="X92" s="23">
        <v>0.14318739692619922</v>
      </c>
      <c r="Y92" s="23">
        <v>0.50909177076979062</v>
      </c>
      <c r="Z92" s="23">
        <v>0.50909177076979062</v>
      </c>
    </row>
    <row r="93" spans="1:26" x14ac:dyDescent="0.15">
      <c r="A93" s="18" t="s">
        <v>120</v>
      </c>
      <c r="B93" s="18">
        <v>51</v>
      </c>
      <c r="C93" s="19">
        <v>5.3288604651162801E-2</v>
      </c>
      <c r="D93" s="19">
        <v>0.70094288084895462</v>
      </c>
      <c r="E93" s="19">
        <v>6.988484189154065E-2</v>
      </c>
      <c r="F93" s="19">
        <v>0.2291722772595047</v>
      </c>
      <c r="G93" s="19">
        <v>0.15615671243405566</v>
      </c>
      <c r="H93" s="19">
        <v>0.10603024412145549</v>
      </c>
      <c r="I93" s="19">
        <v>0.20601633765653352</v>
      </c>
      <c r="J93" s="20">
        <v>0.90749395217399775</v>
      </c>
      <c r="K93" s="21">
        <v>9.4136051251310637E-2</v>
      </c>
      <c r="L93" s="20">
        <v>1.1571230042095941</v>
      </c>
      <c r="M93" s="22">
        <v>0.1126585269123519</v>
      </c>
      <c r="N93" s="22">
        <v>0.20714670304496527</v>
      </c>
      <c r="O93" s="22">
        <v>4.7699999999999999E-2</v>
      </c>
      <c r="P93" s="22">
        <v>0.28247188178762428</v>
      </c>
      <c r="Q93" s="22">
        <v>9.0887196751905319E-2</v>
      </c>
      <c r="R93" s="22">
        <v>0.16002219437642556</v>
      </c>
      <c r="S93" s="20">
        <v>3.4574433140234277</v>
      </c>
      <c r="T93" s="20">
        <v>10.20105484093129</v>
      </c>
      <c r="U93" s="20">
        <v>14.823208883523122</v>
      </c>
      <c r="V93" s="20">
        <v>2.2525824952967821</v>
      </c>
      <c r="W93" s="20">
        <v>11.156187769061775</v>
      </c>
      <c r="X93" s="23">
        <v>0.11650983697495541</v>
      </c>
      <c r="Y93" s="23">
        <v>0.39879202212535209</v>
      </c>
      <c r="Z93" s="23">
        <v>0.39879202212535203</v>
      </c>
    </row>
    <row r="94" spans="1:26" x14ac:dyDescent="0.15">
      <c r="A94" s="18" t="s">
        <v>121</v>
      </c>
      <c r="B94" s="18">
        <v>205</v>
      </c>
      <c r="C94" s="19">
        <v>6.1409276315789477E-2</v>
      </c>
      <c r="D94" s="19">
        <v>0.85778949103084645</v>
      </c>
      <c r="E94" s="19">
        <v>7.6787436423900707E-2</v>
      </c>
      <c r="F94" s="19">
        <v>6.5423072545252828E-2</v>
      </c>
      <c r="G94" s="19">
        <v>9.6215236893176667E-2</v>
      </c>
      <c r="H94" s="19">
        <v>7.9971447257548983E-2</v>
      </c>
      <c r="I94" s="19">
        <v>0.18593107605966042</v>
      </c>
      <c r="J94" s="20">
        <v>0.56643531653177803</v>
      </c>
      <c r="K94" s="21">
        <v>6.8829500486657938E-2</v>
      </c>
      <c r="L94" s="20">
        <v>0.92223188249954591</v>
      </c>
      <c r="M94" s="22">
        <v>9.5229605681466309E-2</v>
      </c>
      <c r="N94" s="22">
        <v>0.32840789362321687</v>
      </c>
      <c r="O94" s="22">
        <v>5.3700000000000005E-2</v>
      </c>
      <c r="P94" s="22">
        <v>0.45316502100675288</v>
      </c>
      <c r="Q94" s="22">
        <v>7.0228760796894565E-2</v>
      </c>
      <c r="R94" s="22">
        <v>0.20673517218837362</v>
      </c>
      <c r="S94" s="20">
        <v>1.1453255815184948</v>
      </c>
      <c r="T94" s="20">
        <v>8.2080423967531271</v>
      </c>
      <c r="U94" s="20">
        <v>15.65309993549435</v>
      </c>
      <c r="V94" s="20">
        <v>1.5745384898455694</v>
      </c>
      <c r="W94" s="20">
        <v>11.310680231244286</v>
      </c>
      <c r="X94" s="23">
        <v>0.12396438578966479</v>
      </c>
      <c r="Y94" s="23">
        <v>0.28050563505298476</v>
      </c>
      <c r="Z94" s="23">
        <v>0.28050563505298476</v>
      </c>
    </row>
    <row r="95" spans="1:26" x14ac:dyDescent="0.15">
      <c r="A95" s="18" t="s">
        <v>122</v>
      </c>
      <c r="B95" s="18">
        <v>54</v>
      </c>
      <c r="C95" s="19">
        <v>2.3117346938775509E-2</v>
      </c>
      <c r="D95" s="19">
        <v>0.82095768800985125</v>
      </c>
      <c r="E95" s="19">
        <v>7.5208151327939926E-2</v>
      </c>
      <c r="F95" s="19">
        <v>0.10383416066220885</v>
      </c>
      <c r="G95" s="19">
        <v>0.12735992717890102</v>
      </c>
      <c r="H95" s="19">
        <v>2.0490289761429165E-2</v>
      </c>
      <c r="I95" s="19">
        <v>0.18410070693374733</v>
      </c>
      <c r="J95" s="20">
        <v>0.38337966023127468</v>
      </c>
      <c r="K95" s="21">
        <v>5.5246770789160585E-2</v>
      </c>
      <c r="L95" s="20">
        <v>0.60873720971516443</v>
      </c>
      <c r="M95" s="22">
        <v>7.1968300960865206E-2</v>
      </c>
      <c r="N95" s="22">
        <v>0.20935619281558507</v>
      </c>
      <c r="O95" s="22">
        <v>4.7699999999999999E-2</v>
      </c>
      <c r="P95" s="22">
        <v>0.46254156147775649</v>
      </c>
      <c r="Q95" s="22">
        <v>5.5139142089462273E-2</v>
      </c>
      <c r="R95" s="22">
        <v>0.13488402819426012</v>
      </c>
      <c r="S95" s="20">
        <v>1.7342549496686466</v>
      </c>
      <c r="T95" s="20">
        <v>9.4292700064649022</v>
      </c>
      <c r="U95" s="20">
        <v>16.574663889428795</v>
      </c>
      <c r="V95" s="20">
        <v>1.4670486505580824</v>
      </c>
      <c r="W95" s="20">
        <v>13.574502012119989</v>
      </c>
      <c r="X95" s="23">
        <v>1.3191918968867816E-2</v>
      </c>
      <c r="Y95" s="23">
        <v>5.4251050364673272</v>
      </c>
      <c r="Z95" s="23">
        <v>5.4251050364673272</v>
      </c>
    </row>
    <row r="96" spans="1:26" x14ac:dyDescent="0.15">
      <c r="A96" s="18" t="s">
        <v>123</v>
      </c>
      <c r="B96" s="18">
        <v>102</v>
      </c>
      <c r="C96" s="19">
        <v>0.13417772727272725</v>
      </c>
      <c r="D96" s="19">
        <v>0.6068087957072722</v>
      </c>
      <c r="E96" s="19">
        <v>0.12019899675504439</v>
      </c>
      <c r="F96" s="19">
        <v>0.27299220753768338</v>
      </c>
      <c r="G96" s="19">
        <v>0.23479905242407781</v>
      </c>
      <c r="H96" s="19">
        <v>4.2492851498945827E-2</v>
      </c>
      <c r="I96" s="19">
        <v>0.15980560530872553</v>
      </c>
      <c r="J96" s="20">
        <v>0.65151500811731455</v>
      </c>
      <c r="K96" s="21">
        <v>7.5142413602304739E-2</v>
      </c>
      <c r="L96" s="20">
        <v>0.9328763252216562</v>
      </c>
      <c r="M96" s="22">
        <v>9.601942333144689E-2</v>
      </c>
      <c r="N96" s="22">
        <v>0.30629415860162873</v>
      </c>
      <c r="O96" s="22">
        <v>5.3700000000000005E-2</v>
      </c>
      <c r="P96" s="22">
        <v>0.40960075329082035</v>
      </c>
      <c r="Q96" s="22">
        <v>7.3098483301316991E-2</v>
      </c>
      <c r="R96" s="22">
        <v>0.20986099967900732</v>
      </c>
      <c r="S96" s="20">
        <v>4.5203546938844958</v>
      </c>
      <c r="T96" s="20">
        <v>11.428863486444765</v>
      </c>
      <c r="U96" s="20">
        <v>16.47451487214958</v>
      </c>
      <c r="V96" s="20">
        <v>1.6142054272219002</v>
      </c>
      <c r="W96" s="20">
        <v>16.710062195618914</v>
      </c>
      <c r="X96" s="23">
        <v>8.7102665635334378E-2</v>
      </c>
      <c r="Y96" s="23">
        <v>0.56314688669717106</v>
      </c>
      <c r="Z96" s="23">
        <v>0.56436454606952924</v>
      </c>
    </row>
    <row r="97" spans="1:26" s="24" customFormat="1" ht="90" x14ac:dyDescent="0.2">
      <c r="A97" s="8" t="s">
        <v>8</v>
      </c>
      <c r="B97" s="8" t="s">
        <v>9</v>
      </c>
      <c r="C97" s="9" t="s">
        <v>10</v>
      </c>
      <c r="D97" s="8" t="s">
        <v>11</v>
      </c>
      <c r="E97" s="8" t="s">
        <v>12</v>
      </c>
      <c r="F97" s="8" t="s">
        <v>13</v>
      </c>
      <c r="G97" s="8" t="s">
        <v>14</v>
      </c>
      <c r="H97" s="8" t="s">
        <v>15</v>
      </c>
      <c r="I97" s="8" t="s">
        <v>16</v>
      </c>
      <c r="J97" s="8" t="s">
        <v>17</v>
      </c>
      <c r="K97" s="8" t="s">
        <v>18</v>
      </c>
      <c r="L97" s="8" t="s">
        <v>19</v>
      </c>
      <c r="M97" s="8" t="s">
        <v>20</v>
      </c>
      <c r="N97" s="8" t="s">
        <v>21</v>
      </c>
      <c r="O97" s="8" t="s">
        <v>22</v>
      </c>
      <c r="P97" s="8" t="s">
        <v>23</v>
      </c>
      <c r="Q97" s="8" t="s">
        <v>24</v>
      </c>
      <c r="R97" s="8" t="s">
        <v>25</v>
      </c>
      <c r="S97" s="8" t="s">
        <v>26</v>
      </c>
      <c r="T97" s="8" t="s">
        <v>27</v>
      </c>
      <c r="U97" s="8" t="s">
        <v>28</v>
      </c>
      <c r="V97" s="8" t="s">
        <v>29</v>
      </c>
      <c r="W97" s="8" t="s">
        <v>30</v>
      </c>
      <c r="X97" s="8" t="s">
        <v>273</v>
      </c>
      <c r="Y97" s="8" t="s">
        <v>274</v>
      </c>
      <c r="Z97" s="8" t="s">
        <v>275</v>
      </c>
    </row>
    <row r="98" spans="1:26" s="30" customFormat="1" x14ac:dyDescent="0.15">
      <c r="A98" s="25" t="s">
        <v>350</v>
      </c>
      <c r="B98" s="25">
        <v>43848</v>
      </c>
      <c r="C98" s="26">
        <v>8.6543746410813333E-2</v>
      </c>
      <c r="D98" s="26">
        <v>0.75498303633776054</v>
      </c>
      <c r="E98" s="26">
        <v>0.14870392331393961</v>
      </c>
      <c r="F98" s="26">
        <v>9.6313040348299753E-2</v>
      </c>
      <c r="G98" s="26">
        <v>5.763009662063627E-2</v>
      </c>
      <c r="H98" s="26">
        <v>-1.1515711203711696</v>
      </c>
      <c r="I98" s="26">
        <v>0.13882864513261436</v>
      </c>
      <c r="J98" s="27">
        <v>0.78639635673126307</v>
      </c>
      <c r="K98" s="28">
        <v>8.5150609669459726E-2</v>
      </c>
      <c r="L98" s="27">
        <v>1.0959412585834167</v>
      </c>
      <c r="M98" s="29">
        <v>0.10811884138688953</v>
      </c>
      <c r="N98" s="29">
        <v>0.40113536494291818</v>
      </c>
      <c r="O98" s="29">
        <v>5.7500000000000002E-2</v>
      </c>
      <c r="P98" s="29">
        <v>0.43387534270954653</v>
      </c>
      <c r="Q98" s="29">
        <v>7.9819824852319726E-2</v>
      </c>
      <c r="R98" s="29">
        <v>0.26542583073677112</v>
      </c>
      <c r="S98" s="27">
        <v>1.9862808144549662</v>
      </c>
      <c r="T98" s="27">
        <v>12.050000845628224</v>
      </c>
      <c r="U98" s="27">
        <v>19.129608461245684</v>
      </c>
      <c r="V98" s="27">
        <v>1.6390012478000731</v>
      </c>
      <c r="W98" s="27">
        <v>13.254861683166741</v>
      </c>
    </row>
    <row r="99" spans="1:26" s="30" customFormat="1" x14ac:dyDescent="0.15">
      <c r="A99" s="25" t="s">
        <v>126</v>
      </c>
      <c r="B99" s="25">
        <v>39174</v>
      </c>
      <c r="C99" s="26">
        <v>8.183892701393182E-2</v>
      </c>
      <c r="D99" s="26">
        <v>0.76655167969453786</v>
      </c>
      <c r="E99" s="26">
        <v>0.13182257353267782</v>
      </c>
      <c r="F99" s="26">
        <v>0.10162574677278435</v>
      </c>
      <c r="G99" s="26">
        <v>6.1484001387244983E-2</v>
      </c>
      <c r="H99" s="26">
        <v>0.10933563158682039</v>
      </c>
      <c r="I99" s="26">
        <v>0.13522915489216766</v>
      </c>
      <c r="J99" s="27">
        <v>0.91864109217374168</v>
      </c>
      <c r="K99" s="28">
        <v>9.4963169039291639E-2</v>
      </c>
      <c r="L99" s="27">
        <v>1.1298145277600451</v>
      </c>
      <c r="M99" s="29">
        <v>0.11063223795979535</v>
      </c>
      <c r="N99" s="29">
        <v>0.41214512129642089</v>
      </c>
      <c r="O99" s="29">
        <v>5.7500000000000002E-2</v>
      </c>
      <c r="P99" s="29">
        <v>0.28409525251839879</v>
      </c>
      <c r="Q99" s="29">
        <v>9.138841023670842E-2</v>
      </c>
      <c r="R99" s="29">
        <v>0.31477199283195367</v>
      </c>
      <c r="S99" s="27">
        <v>1.5910981094721199</v>
      </c>
      <c r="T99" s="27">
        <v>9.3306162234662917</v>
      </c>
      <c r="U99" s="27">
        <v>15.06473470367534</v>
      </c>
      <c r="V99" s="27">
        <v>1.8883573771952042</v>
      </c>
      <c r="W99" s="27">
        <v>14.400710326152865</v>
      </c>
    </row>
  </sheetData>
  <pageMargins left="0.75" right="0.75" top="1" bottom="1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zoomScale="120" zoomScaleNormal="120" workbookViewId="0">
      <selection activeCell="A198" sqref="A198:IV198"/>
    </sheetView>
  </sheetViews>
  <sheetFormatPr baseColWidth="10" defaultRowHeight="16" x14ac:dyDescent="0.2"/>
  <cols>
    <col min="1" max="1" width="27.5" style="1" customWidth="1"/>
    <col min="2" max="2" width="17.33203125" style="2" customWidth="1"/>
    <col min="3" max="3" width="15.5" style="2" customWidth="1"/>
    <col min="4" max="4" width="19.5" style="2" customWidth="1"/>
    <col min="5" max="5" width="20.5" style="2" customWidth="1"/>
    <col min="6" max="6" width="22" style="2" customWidth="1"/>
    <col min="7" max="7" width="19.6640625" style="2" customWidth="1"/>
    <col min="8" max="16384" width="10.83203125" style="1"/>
  </cols>
  <sheetData>
    <row r="1" spans="1:7" x14ac:dyDescent="0.2">
      <c r="A1" s="31" t="s">
        <v>127</v>
      </c>
      <c r="B1" s="32" t="s">
        <v>351</v>
      </c>
      <c r="C1" s="33" t="s">
        <v>291</v>
      </c>
      <c r="D1" s="34" t="s">
        <v>128</v>
      </c>
      <c r="E1" s="34" t="s">
        <v>292</v>
      </c>
      <c r="F1" s="34" t="s">
        <v>129</v>
      </c>
      <c r="G1" s="34" t="s">
        <v>130</v>
      </c>
    </row>
    <row r="2" spans="1:7" x14ac:dyDescent="0.2">
      <c r="A2" s="35" t="s">
        <v>131</v>
      </c>
      <c r="B2" s="36">
        <v>415</v>
      </c>
      <c r="C2" s="37" t="s">
        <v>293</v>
      </c>
      <c r="D2" s="38">
        <v>5.5999999999999999E-3</v>
      </c>
      <c r="E2" s="38">
        <v>6.6500000000000004E-2</v>
      </c>
      <c r="F2" s="39">
        <v>6.8999999999999999E-3</v>
      </c>
      <c r="G2" s="39">
        <v>0.55000000000000004</v>
      </c>
    </row>
    <row r="3" spans="1:7" x14ac:dyDescent="0.2">
      <c r="A3" s="40" t="s">
        <v>132</v>
      </c>
      <c r="B3" s="41">
        <v>13.04</v>
      </c>
      <c r="C3" s="42" t="s">
        <v>294</v>
      </c>
      <c r="D3" s="43">
        <v>5.0799999999999998E-2</v>
      </c>
      <c r="E3" s="43">
        <v>0.1221</v>
      </c>
      <c r="F3" s="44">
        <v>6.25E-2</v>
      </c>
      <c r="G3" s="45">
        <v>0.15</v>
      </c>
    </row>
    <row r="4" spans="1:7" x14ac:dyDescent="0.2">
      <c r="A4" s="35" t="s">
        <v>295</v>
      </c>
      <c r="B4" s="36">
        <v>170.37</v>
      </c>
      <c r="C4" s="37" t="s">
        <v>124</v>
      </c>
      <c r="D4" s="46">
        <v>6.2100000000000002E-2</v>
      </c>
      <c r="E4" s="46">
        <v>0.13600000000000001</v>
      </c>
      <c r="F4" s="38">
        <v>7.6399999999999996E-2</v>
      </c>
      <c r="G4" s="47">
        <v>0.26</v>
      </c>
    </row>
    <row r="5" spans="1:7" x14ac:dyDescent="0.2">
      <c r="A5" s="40" t="s">
        <v>133</v>
      </c>
      <c r="B5" s="41">
        <v>3.01</v>
      </c>
      <c r="C5" s="42" t="s">
        <v>296</v>
      </c>
      <c r="D5" s="43">
        <v>2.1499999999999998E-2</v>
      </c>
      <c r="E5" s="43">
        <v>8.5999999999999993E-2</v>
      </c>
      <c r="F5" s="44">
        <v>2.64E-2</v>
      </c>
      <c r="G5" s="45">
        <v>0.1</v>
      </c>
    </row>
    <row r="6" spans="1:7" x14ac:dyDescent="0.2">
      <c r="A6" s="35" t="s">
        <v>134</v>
      </c>
      <c r="B6" s="36">
        <v>124.21</v>
      </c>
      <c r="C6" s="37" t="s">
        <v>307</v>
      </c>
      <c r="D6" s="38">
        <v>7.3400000000000007E-2</v>
      </c>
      <c r="E6" s="38">
        <v>0.14990000000000001</v>
      </c>
      <c r="F6" s="39">
        <v>9.0300000000000005E-2</v>
      </c>
      <c r="G6" s="39">
        <v>0.3</v>
      </c>
    </row>
    <row r="7" spans="1:7" x14ac:dyDescent="0.2">
      <c r="A7" s="40" t="s">
        <v>135</v>
      </c>
      <c r="B7" s="41">
        <v>637.59</v>
      </c>
      <c r="C7" s="42" t="s">
        <v>297</v>
      </c>
      <c r="D7" s="43">
        <v>6.2100000000000002E-2</v>
      </c>
      <c r="E7" s="43">
        <v>0.13600000000000001</v>
      </c>
      <c r="F7" s="44">
        <v>7.6399999999999996E-2</v>
      </c>
      <c r="G7" s="45">
        <v>0.3</v>
      </c>
    </row>
    <row r="8" spans="1:7" x14ac:dyDescent="0.2">
      <c r="A8" s="35" t="s">
        <v>136</v>
      </c>
      <c r="B8" s="36">
        <v>11.54</v>
      </c>
      <c r="C8" s="37" t="s">
        <v>294</v>
      </c>
      <c r="D8" s="38">
        <v>5.0799999999999998E-2</v>
      </c>
      <c r="E8" s="38">
        <v>0.1221</v>
      </c>
      <c r="F8" s="39">
        <v>6.25E-2</v>
      </c>
      <c r="G8" s="39">
        <v>0.2</v>
      </c>
    </row>
    <row r="9" spans="1:7" x14ac:dyDescent="0.2">
      <c r="A9" s="40" t="s">
        <v>137</v>
      </c>
      <c r="B9" s="41">
        <v>3</v>
      </c>
      <c r="C9" s="42" t="s">
        <v>298</v>
      </c>
      <c r="D9" s="43">
        <v>1.7999999999999999E-2</v>
      </c>
      <c r="E9" s="43">
        <v>8.1799999999999998E-2</v>
      </c>
      <c r="F9" s="44">
        <v>2.2200000000000001E-2</v>
      </c>
      <c r="G9" s="45">
        <v>0.25</v>
      </c>
    </row>
    <row r="10" spans="1:7" x14ac:dyDescent="0.2">
      <c r="A10" s="35" t="s">
        <v>138</v>
      </c>
      <c r="B10" s="36">
        <v>1323.42</v>
      </c>
      <c r="C10" s="37" t="s">
        <v>299</v>
      </c>
      <c r="D10" s="38">
        <v>0</v>
      </c>
      <c r="E10" s="38">
        <v>5.96E-2</v>
      </c>
      <c r="F10" s="39">
        <v>0</v>
      </c>
      <c r="G10" s="39">
        <v>0.3</v>
      </c>
    </row>
    <row r="11" spans="1:7" x14ac:dyDescent="0.2">
      <c r="A11" s="40" t="s">
        <v>139</v>
      </c>
      <c r="B11" s="41">
        <v>416.6</v>
      </c>
      <c r="C11" s="42" t="s">
        <v>300</v>
      </c>
      <c r="D11" s="43">
        <v>4.4999999999999997E-3</v>
      </c>
      <c r="E11" s="43">
        <v>6.5100000000000005E-2</v>
      </c>
      <c r="F11" s="44">
        <v>5.4999999999999997E-3</v>
      </c>
      <c r="G11" s="45">
        <v>0.25</v>
      </c>
    </row>
    <row r="12" spans="1:7" x14ac:dyDescent="0.2">
      <c r="A12" s="35" t="s">
        <v>140</v>
      </c>
      <c r="B12" s="36">
        <v>40.75</v>
      </c>
      <c r="C12" s="37" t="s">
        <v>301</v>
      </c>
      <c r="D12" s="38">
        <v>3.39E-2</v>
      </c>
      <c r="E12" s="38">
        <v>0.1013</v>
      </c>
      <c r="F12" s="39">
        <v>4.1700000000000001E-2</v>
      </c>
      <c r="G12" s="39">
        <v>0.2</v>
      </c>
    </row>
    <row r="13" spans="1:7" x14ac:dyDescent="0.2">
      <c r="A13" s="40" t="s">
        <v>141</v>
      </c>
      <c r="B13" s="41">
        <v>12.16</v>
      </c>
      <c r="C13" s="42" t="s">
        <v>302</v>
      </c>
      <c r="D13" s="43">
        <v>2.4799999999999999E-2</v>
      </c>
      <c r="E13" s="43">
        <v>9.0200000000000002E-2</v>
      </c>
      <c r="F13" s="44">
        <v>3.0599999999999999E-2</v>
      </c>
      <c r="G13" s="45">
        <v>0</v>
      </c>
    </row>
    <row r="14" spans="1:7" x14ac:dyDescent="0.2">
      <c r="A14" s="35" t="s">
        <v>142</v>
      </c>
      <c r="B14" s="36">
        <v>35.31</v>
      </c>
      <c r="C14" s="37" t="s">
        <v>297</v>
      </c>
      <c r="D14" s="38">
        <v>6.2100000000000002E-2</v>
      </c>
      <c r="E14" s="38">
        <v>0.13600000000000001</v>
      </c>
      <c r="F14" s="39">
        <v>7.6399999999999996E-2</v>
      </c>
      <c r="G14" s="39">
        <v>0</v>
      </c>
    </row>
    <row r="15" spans="1:7" x14ac:dyDescent="0.2">
      <c r="A15" s="40" t="s">
        <v>143</v>
      </c>
      <c r="B15" s="41">
        <v>249.72</v>
      </c>
      <c r="C15" s="42" t="s">
        <v>303</v>
      </c>
      <c r="D15" s="43">
        <v>4.0599999999999997E-2</v>
      </c>
      <c r="E15" s="43">
        <v>0.1096</v>
      </c>
      <c r="F15" s="44">
        <v>0.05</v>
      </c>
      <c r="G15" s="45">
        <v>0.25</v>
      </c>
    </row>
    <row r="16" spans="1:7" x14ac:dyDescent="0.2">
      <c r="A16" s="35" t="s">
        <v>144</v>
      </c>
      <c r="B16" s="36">
        <v>4.8</v>
      </c>
      <c r="C16" s="37" t="s">
        <v>304</v>
      </c>
      <c r="D16" s="38">
        <v>0.1128</v>
      </c>
      <c r="E16" s="38">
        <v>0.1983</v>
      </c>
      <c r="F16" s="39">
        <v>0.13869999999999999</v>
      </c>
      <c r="G16" s="39">
        <v>0.3</v>
      </c>
    </row>
    <row r="17" spans="1:7" x14ac:dyDescent="0.2">
      <c r="A17" s="40" t="s">
        <v>145</v>
      </c>
      <c r="B17" s="41">
        <v>54.44</v>
      </c>
      <c r="C17" s="42" t="s">
        <v>307</v>
      </c>
      <c r="D17" s="43">
        <v>7.3400000000000007E-2</v>
      </c>
      <c r="E17" s="43">
        <v>0.14990000000000001</v>
      </c>
      <c r="F17" s="44">
        <v>9.0300000000000005E-2</v>
      </c>
      <c r="G17" s="45">
        <v>0.18</v>
      </c>
    </row>
    <row r="18" spans="1:7" x14ac:dyDescent="0.2">
      <c r="A18" s="35" t="s">
        <v>146</v>
      </c>
      <c r="B18" s="36">
        <v>492.68</v>
      </c>
      <c r="C18" s="37" t="s">
        <v>306</v>
      </c>
      <c r="D18" s="38">
        <v>6.7999999999999996E-3</v>
      </c>
      <c r="E18" s="38">
        <v>6.8000000000000005E-2</v>
      </c>
      <c r="F18" s="39">
        <v>8.3999999999999995E-3</v>
      </c>
      <c r="G18" s="39">
        <v>0.28999999999999998</v>
      </c>
    </row>
    <row r="19" spans="1:7" x14ac:dyDescent="0.2">
      <c r="A19" s="40" t="s">
        <v>147</v>
      </c>
      <c r="B19" s="41">
        <v>1.84</v>
      </c>
      <c r="C19" s="42" t="s">
        <v>307</v>
      </c>
      <c r="D19" s="43">
        <v>7.3400000000000007E-2</v>
      </c>
      <c r="E19" s="43">
        <v>0.14990000000000001</v>
      </c>
      <c r="F19" s="44">
        <v>9.0300000000000005E-2</v>
      </c>
      <c r="G19" s="45">
        <v>0.28210000000000002</v>
      </c>
    </row>
    <row r="20" spans="1:7" x14ac:dyDescent="0.2">
      <c r="A20" s="35" t="s">
        <v>308</v>
      </c>
      <c r="B20" s="36">
        <v>9.27</v>
      </c>
      <c r="C20" s="37" t="s">
        <v>294</v>
      </c>
      <c r="D20" s="38">
        <v>5.0799999999999998E-2</v>
      </c>
      <c r="E20" s="38">
        <v>0.1221</v>
      </c>
      <c r="F20" s="39">
        <v>6.25E-2</v>
      </c>
      <c r="G20" s="39">
        <v>0.3</v>
      </c>
    </row>
    <row r="21" spans="1:7" x14ac:dyDescent="0.2">
      <c r="A21" s="40" t="s">
        <v>148</v>
      </c>
      <c r="B21" s="41">
        <v>6.2</v>
      </c>
      <c r="C21" s="42" t="s">
        <v>309</v>
      </c>
      <c r="D21" s="43">
        <v>9.5999999999999992E-3</v>
      </c>
      <c r="E21" s="43">
        <v>7.1400000000000005E-2</v>
      </c>
      <c r="F21" s="44">
        <v>1.18E-2</v>
      </c>
      <c r="G21" s="45">
        <v>0</v>
      </c>
    </row>
    <row r="22" spans="1:7" x14ac:dyDescent="0.2">
      <c r="A22" s="35" t="s">
        <v>149</v>
      </c>
      <c r="B22" s="36">
        <v>37.51</v>
      </c>
      <c r="C22" s="37" t="s">
        <v>303</v>
      </c>
      <c r="D22" s="38">
        <v>4.0599999999999997E-2</v>
      </c>
      <c r="E22" s="38">
        <v>0.1096</v>
      </c>
      <c r="F22" s="39">
        <v>0.05</v>
      </c>
      <c r="G22" s="39">
        <v>0.25</v>
      </c>
    </row>
    <row r="23" spans="1:7" x14ac:dyDescent="0.2">
      <c r="A23" s="40" t="s">
        <v>150</v>
      </c>
      <c r="B23" s="41">
        <v>18.170000000000002</v>
      </c>
      <c r="C23" s="42" t="s">
        <v>307</v>
      </c>
      <c r="D23" s="43">
        <v>7.3400000000000007E-2</v>
      </c>
      <c r="E23" s="43">
        <v>0.14990000000000001</v>
      </c>
      <c r="F23" s="44">
        <v>9.0300000000000005E-2</v>
      </c>
      <c r="G23" s="45">
        <v>0.1</v>
      </c>
    </row>
    <row r="24" spans="1:7" x14ac:dyDescent="0.2">
      <c r="A24" s="35" t="s">
        <v>151</v>
      </c>
      <c r="B24" s="36">
        <v>17.41</v>
      </c>
      <c r="C24" s="37" t="s">
        <v>309</v>
      </c>
      <c r="D24" s="38">
        <v>9.5999999999999992E-3</v>
      </c>
      <c r="E24" s="38">
        <v>7.1400000000000005E-2</v>
      </c>
      <c r="F24" s="39">
        <v>1.18E-2</v>
      </c>
      <c r="G24" s="39">
        <v>0.22</v>
      </c>
    </row>
    <row r="25" spans="1:7" x14ac:dyDescent="0.2">
      <c r="A25" s="40" t="s">
        <v>152</v>
      </c>
      <c r="B25" s="41">
        <v>2055.5100000000002</v>
      </c>
      <c r="C25" s="42" t="s">
        <v>301</v>
      </c>
      <c r="D25" s="43">
        <v>3.39E-2</v>
      </c>
      <c r="E25" s="43">
        <v>0.1013</v>
      </c>
      <c r="F25" s="44">
        <v>4.1700000000000001E-2</v>
      </c>
      <c r="G25" s="45">
        <v>0.34</v>
      </c>
    </row>
    <row r="26" spans="1:7" x14ac:dyDescent="0.2">
      <c r="A26" s="35" t="s">
        <v>310</v>
      </c>
      <c r="B26" s="36">
        <v>12.13</v>
      </c>
      <c r="C26" s="37" t="s">
        <v>124</v>
      </c>
      <c r="D26" s="46">
        <v>7.9000000000000008E-3</v>
      </c>
      <c r="E26" s="46">
        <v>6.9400000000000003E-2</v>
      </c>
      <c r="F26" s="38">
        <v>9.7999999999999997E-3</v>
      </c>
      <c r="G26" s="38">
        <v>0.185</v>
      </c>
    </row>
    <row r="27" spans="1:7" x14ac:dyDescent="0.2">
      <c r="A27" s="40" t="s">
        <v>153</v>
      </c>
      <c r="B27" s="41">
        <v>56.83</v>
      </c>
      <c r="C27" s="42" t="s">
        <v>296</v>
      </c>
      <c r="D27" s="43">
        <v>2.1499999999999998E-2</v>
      </c>
      <c r="E27" s="43">
        <v>8.5999999999999993E-2</v>
      </c>
      <c r="F27" s="44">
        <v>2.64E-2</v>
      </c>
      <c r="G27" s="45">
        <v>0.1</v>
      </c>
    </row>
    <row r="28" spans="1:7" x14ac:dyDescent="0.2">
      <c r="A28" s="35" t="s">
        <v>154</v>
      </c>
      <c r="B28" s="36">
        <v>12.87</v>
      </c>
      <c r="C28" s="37" t="s">
        <v>297</v>
      </c>
      <c r="D28" s="38">
        <v>6.2100000000000002E-2</v>
      </c>
      <c r="E28" s="38">
        <v>0.13600000000000001</v>
      </c>
      <c r="F28" s="39">
        <v>7.6399999999999996E-2</v>
      </c>
      <c r="G28" s="39">
        <v>0.28000000000000003</v>
      </c>
    </row>
    <row r="29" spans="1:7" x14ac:dyDescent="0.2">
      <c r="A29" s="31" t="s">
        <v>127</v>
      </c>
      <c r="B29" s="32" t="s">
        <v>351</v>
      </c>
      <c r="C29" s="33" t="s">
        <v>291</v>
      </c>
      <c r="D29" s="34" t="s">
        <v>128</v>
      </c>
      <c r="E29" s="34" t="s">
        <v>292</v>
      </c>
      <c r="F29" s="34" t="s">
        <v>129</v>
      </c>
      <c r="G29" s="34" t="s">
        <v>130</v>
      </c>
    </row>
    <row r="30" spans="1:7" x14ac:dyDescent="0.2">
      <c r="A30" s="40" t="s">
        <v>155</v>
      </c>
      <c r="B30" s="41">
        <v>22.16</v>
      </c>
      <c r="C30" s="42" t="s">
        <v>297</v>
      </c>
      <c r="D30" s="43">
        <v>6.2100000000000002E-2</v>
      </c>
      <c r="E30" s="43">
        <v>0.13600000000000001</v>
      </c>
      <c r="F30" s="44">
        <v>7.6399999999999996E-2</v>
      </c>
      <c r="G30" s="45">
        <v>0.2</v>
      </c>
    </row>
    <row r="31" spans="1:7" x14ac:dyDescent="0.2">
      <c r="A31" s="35" t="s">
        <v>156</v>
      </c>
      <c r="B31" s="36">
        <v>34.799999999999997</v>
      </c>
      <c r="C31" s="37" t="s">
        <v>297</v>
      </c>
      <c r="D31" s="38">
        <v>6.2100000000000002E-2</v>
      </c>
      <c r="E31" s="38">
        <v>0.13600000000000001</v>
      </c>
      <c r="F31" s="39">
        <v>7.6399999999999996E-2</v>
      </c>
      <c r="G31" s="39">
        <v>0.33</v>
      </c>
    </row>
    <row r="32" spans="1:7" x14ac:dyDescent="0.2">
      <c r="A32" s="40" t="s">
        <v>157</v>
      </c>
      <c r="B32" s="41">
        <v>1653.04</v>
      </c>
      <c r="C32" s="42" t="s">
        <v>299</v>
      </c>
      <c r="D32" s="43">
        <v>0</v>
      </c>
      <c r="E32" s="43">
        <v>5.96E-2</v>
      </c>
      <c r="F32" s="44">
        <v>0</v>
      </c>
      <c r="G32" s="45">
        <v>0.26500000000000001</v>
      </c>
    </row>
    <row r="33" spans="1:7" x14ac:dyDescent="0.2">
      <c r="A33" s="35" t="s">
        <v>159</v>
      </c>
      <c r="B33" s="36">
        <v>3.2</v>
      </c>
      <c r="C33" s="37" t="s">
        <v>297</v>
      </c>
      <c r="D33" s="38">
        <v>6.2100000000000002E-2</v>
      </c>
      <c r="E33" s="38">
        <v>0.13600000000000001</v>
      </c>
      <c r="F33" s="39">
        <v>7.6399999999999996E-2</v>
      </c>
      <c r="G33" s="39">
        <v>0.28000000000000003</v>
      </c>
    </row>
    <row r="34" spans="1:7" x14ac:dyDescent="0.2">
      <c r="A34" s="40" t="s">
        <v>158</v>
      </c>
      <c r="B34" s="41">
        <v>1.9</v>
      </c>
      <c r="C34" s="42" t="s">
        <v>306</v>
      </c>
      <c r="D34" s="43">
        <v>6.7999999999999996E-3</v>
      </c>
      <c r="E34" s="43">
        <v>6.8000000000000005E-2</v>
      </c>
      <c r="F34" s="44">
        <v>8.3999999999999995E-3</v>
      </c>
      <c r="G34" s="45">
        <v>0</v>
      </c>
    </row>
    <row r="35" spans="1:7" x14ac:dyDescent="0.2">
      <c r="A35" s="35" t="s">
        <v>160</v>
      </c>
      <c r="B35" s="36">
        <v>277.08</v>
      </c>
      <c r="C35" s="37" t="s">
        <v>311</v>
      </c>
      <c r="D35" s="38">
        <v>7.9000000000000008E-3</v>
      </c>
      <c r="E35" s="38">
        <v>6.9400000000000003E-2</v>
      </c>
      <c r="F35" s="39">
        <v>9.7999999999999997E-3</v>
      </c>
      <c r="G35" s="39">
        <v>0.26</v>
      </c>
    </row>
    <row r="36" spans="1:7" x14ac:dyDescent="0.2">
      <c r="A36" s="40" t="s">
        <v>161</v>
      </c>
      <c r="B36" s="41">
        <v>12237.7</v>
      </c>
      <c r="C36" s="42" t="s">
        <v>311</v>
      </c>
      <c r="D36" s="43">
        <v>7.9000000000000008E-3</v>
      </c>
      <c r="E36" s="43">
        <v>6.9400000000000003E-2</v>
      </c>
      <c r="F36" s="44">
        <v>9.7999999999999997E-3</v>
      </c>
      <c r="G36" s="45">
        <v>0.25</v>
      </c>
    </row>
    <row r="37" spans="1:7" x14ac:dyDescent="0.2">
      <c r="A37" s="35" t="s">
        <v>162</v>
      </c>
      <c r="B37" s="36">
        <v>309.19</v>
      </c>
      <c r="C37" s="37" t="s">
        <v>296</v>
      </c>
      <c r="D37" s="38">
        <v>2.1499999999999998E-2</v>
      </c>
      <c r="E37" s="38">
        <v>8.5999999999999993E-2</v>
      </c>
      <c r="F37" s="39">
        <v>2.64E-2</v>
      </c>
      <c r="G37" s="39">
        <v>0.33</v>
      </c>
    </row>
    <row r="38" spans="1:7" x14ac:dyDescent="0.2">
      <c r="A38" s="40" t="s">
        <v>163</v>
      </c>
      <c r="B38" s="41">
        <v>37.24</v>
      </c>
      <c r="C38" s="42" t="s">
        <v>307</v>
      </c>
      <c r="D38" s="43">
        <v>7.3400000000000007E-2</v>
      </c>
      <c r="E38" s="43">
        <v>0.14990000000000001</v>
      </c>
      <c r="F38" s="44">
        <v>9.0300000000000005E-2</v>
      </c>
      <c r="G38" s="45">
        <v>0.35</v>
      </c>
    </row>
    <row r="39" spans="1:7" x14ac:dyDescent="0.2">
      <c r="A39" s="35" t="s">
        <v>164</v>
      </c>
      <c r="B39" s="36">
        <v>8.7200000000000006</v>
      </c>
      <c r="C39" s="37" t="s">
        <v>312</v>
      </c>
      <c r="D39" s="38">
        <v>0.1016</v>
      </c>
      <c r="E39" s="38">
        <v>0.18459999999999999</v>
      </c>
      <c r="F39" s="39">
        <v>0.125</v>
      </c>
      <c r="G39" s="39">
        <v>0.28000000000000003</v>
      </c>
    </row>
    <row r="40" spans="1:7" x14ac:dyDescent="0.2">
      <c r="A40" s="40" t="s">
        <v>165</v>
      </c>
      <c r="B40" s="41">
        <v>1.2</v>
      </c>
      <c r="C40" s="42" t="s">
        <v>294</v>
      </c>
      <c r="D40" s="43">
        <v>5.0799999999999998E-2</v>
      </c>
      <c r="E40" s="43">
        <v>0.1221</v>
      </c>
      <c r="F40" s="44">
        <v>6.25E-2</v>
      </c>
      <c r="G40" s="45">
        <v>0</v>
      </c>
    </row>
    <row r="41" spans="1:7" x14ac:dyDescent="0.2">
      <c r="A41" s="35" t="s">
        <v>166</v>
      </c>
      <c r="B41" s="36">
        <v>57.06</v>
      </c>
      <c r="C41" s="37" t="s">
        <v>294</v>
      </c>
      <c r="D41" s="38">
        <v>5.0799999999999998E-2</v>
      </c>
      <c r="E41" s="38">
        <v>0.1221</v>
      </c>
      <c r="F41" s="39">
        <v>6.25E-2</v>
      </c>
      <c r="G41" s="39">
        <v>0.3</v>
      </c>
    </row>
    <row r="42" spans="1:7" x14ac:dyDescent="0.2">
      <c r="A42" s="40" t="s">
        <v>352</v>
      </c>
      <c r="B42" s="41">
        <v>40.39</v>
      </c>
      <c r="C42" s="42" t="s">
        <v>303</v>
      </c>
      <c r="D42" s="43">
        <v>4.0599999999999997E-2</v>
      </c>
      <c r="E42" s="43">
        <v>0.1096</v>
      </c>
      <c r="F42" s="44">
        <v>0.05</v>
      </c>
      <c r="G42" s="45">
        <v>0.25</v>
      </c>
    </row>
    <row r="43" spans="1:7" x14ac:dyDescent="0.2">
      <c r="A43" s="35" t="s">
        <v>167</v>
      </c>
      <c r="B43" s="36">
        <v>54.85</v>
      </c>
      <c r="C43" s="37" t="s">
        <v>301</v>
      </c>
      <c r="D43" s="38">
        <v>3.39E-2</v>
      </c>
      <c r="E43" s="38">
        <v>0.1013</v>
      </c>
      <c r="F43" s="39">
        <v>4.1700000000000001E-2</v>
      </c>
      <c r="G43" s="39">
        <v>0.18</v>
      </c>
    </row>
    <row r="44" spans="1:7" x14ac:dyDescent="0.2">
      <c r="A44" s="40" t="s">
        <v>168</v>
      </c>
      <c r="B44" s="41">
        <v>81.599999999999994</v>
      </c>
      <c r="C44" s="42" t="s">
        <v>312</v>
      </c>
      <c r="D44" s="43">
        <v>0.1016</v>
      </c>
      <c r="E44" s="43">
        <v>0.18459999999999999</v>
      </c>
      <c r="F44" s="44">
        <v>0.125</v>
      </c>
      <c r="G44" s="45">
        <v>0.24</v>
      </c>
    </row>
    <row r="45" spans="1:7" x14ac:dyDescent="0.2">
      <c r="A45" s="35" t="s">
        <v>353</v>
      </c>
      <c r="B45" s="36">
        <v>1</v>
      </c>
      <c r="C45" s="37" t="s">
        <v>313</v>
      </c>
      <c r="D45" s="38">
        <v>1.35E-2</v>
      </c>
      <c r="E45" s="38">
        <v>7.6300000000000007E-2</v>
      </c>
      <c r="F45" s="39">
        <v>1.67E-2</v>
      </c>
      <c r="G45" s="39">
        <v>0.22</v>
      </c>
    </row>
    <row r="46" spans="1:7" x14ac:dyDescent="0.2">
      <c r="A46" s="40" t="s">
        <v>169</v>
      </c>
      <c r="B46" s="41">
        <v>21.65</v>
      </c>
      <c r="C46" s="42" t="s">
        <v>301</v>
      </c>
      <c r="D46" s="43">
        <v>3.39E-2</v>
      </c>
      <c r="E46" s="43">
        <v>0.1013</v>
      </c>
      <c r="F46" s="44">
        <v>4.1700000000000001E-2</v>
      </c>
      <c r="G46" s="45">
        <v>0.125</v>
      </c>
    </row>
    <row r="47" spans="1:7" x14ac:dyDescent="0.2">
      <c r="A47" s="35" t="s">
        <v>170</v>
      </c>
      <c r="B47" s="36">
        <v>215.73</v>
      </c>
      <c r="C47" s="37" t="s">
        <v>311</v>
      </c>
      <c r="D47" s="38">
        <v>7.9000000000000008E-3</v>
      </c>
      <c r="E47" s="38">
        <v>6.9400000000000003E-2</v>
      </c>
      <c r="F47" s="39">
        <v>9.7999999999999997E-3</v>
      </c>
      <c r="G47" s="39">
        <v>0.19</v>
      </c>
    </row>
    <row r="48" spans="1:7" x14ac:dyDescent="0.2">
      <c r="A48" s="40" t="s">
        <v>171</v>
      </c>
      <c r="B48" s="41">
        <v>324.87</v>
      </c>
      <c r="C48" s="42" t="s">
        <v>299</v>
      </c>
      <c r="D48" s="43">
        <v>0</v>
      </c>
      <c r="E48" s="43">
        <v>5.96E-2</v>
      </c>
      <c r="F48" s="44">
        <v>0</v>
      </c>
      <c r="G48" s="45">
        <v>0.22</v>
      </c>
    </row>
    <row r="49" spans="1:7" x14ac:dyDescent="0.2">
      <c r="A49" s="35" t="s">
        <v>172</v>
      </c>
      <c r="B49" s="36">
        <v>75.930000000000007</v>
      </c>
      <c r="C49" s="37" t="s">
        <v>303</v>
      </c>
      <c r="D49" s="38">
        <v>4.0599999999999997E-2</v>
      </c>
      <c r="E49" s="38">
        <v>0.1096</v>
      </c>
      <c r="F49" s="39">
        <v>0.05</v>
      </c>
      <c r="G49" s="39">
        <v>0.27</v>
      </c>
    </row>
    <row r="50" spans="1:7" x14ac:dyDescent="0.2">
      <c r="A50" s="40" t="s">
        <v>173</v>
      </c>
      <c r="B50" s="41">
        <v>103.06</v>
      </c>
      <c r="C50" s="42" t="s">
        <v>307</v>
      </c>
      <c r="D50" s="43">
        <v>7.3400000000000007E-2</v>
      </c>
      <c r="E50" s="43">
        <v>0.14990000000000001</v>
      </c>
      <c r="F50" s="44">
        <v>9.0300000000000005E-2</v>
      </c>
      <c r="G50" s="45">
        <v>0.25</v>
      </c>
    </row>
    <row r="51" spans="1:7" x14ac:dyDescent="0.2">
      <c r="A51" s="35" t="s">
        <v>174</v>
      </c>
      <c r="B51" s="36">
        <v>235.37</v>
      </c>
      <c r="C51" s="37" t="s">
        <v>307</v>
      </c>
      <c r="D51" s="38">
        <v>7.3400000000000007E-2</v>
      </c>
      <c r="E51" s="38">
        <v>0.14990000000000001</v>
      </c>
      <c r="F51" s="39">
        <v>9.0300000000000005E-2</v>
      </c>
      <c r="G51" s="39">
        <v>0.23</v>
      </c>
    </row>
    <row r="52" spans="1:7" x14ac:dyDescent="0.2">
      <c r="A52" s="40" t="s">
        <v>175</v>
      </c>
      <c r="B52" s="41">
        <v>24.81</v>
      </c>
      <c r="C52" s="42" t="s">
        <v>305</v>
      </c>
      <c r="D52" s="43">
        <v>8.4599999999999995E-2</v>
      </c>
      <c r="E52" s="43">
        <v>0.16370000000000001</v>
      </c>
      <c r="F52" s="44">
        <v>0.1041</v>
      </c>
      <c r="G52" s="45">
        <v>0.3</v>
      </c>
    </row>
    <row r="53" spans="1:7" x14ac:dyDescent="0.2">
      <c r="A53" s="35" t="s">
        <v>176</v>
      </c>
      <c r="B53" s="36">
        <v>25.92</v>
      </c>
      <c r="C53" s="37" t="s">
        <v>311</v>
      </c>
      <c r="D53" s="38">
        <v>7.9000000000000008E-3</v>
      </c>
      <c r="E53" s="38">
        <v>6.9400000000000003E-2</v>
      </c>
      <c r="F53" s="39">
        <v>9.7999999999999997E-3</v>
      </c>
      <c r="G53" s="39">
        <v>0.2</v>
      </c>
    </row>
    <row r="54" spans="1:7" x14ac:dyDescent="0.2">
      <c r="A54" s="40" t="s">
        <v>177</v>
      </c>
      <c r="B54" s="41">
        <v>80.56</v>
      </c>
      <c r="C54" s="42" t="s">
        <v>294</v>
      </c>
      <c r="D54" s="43">
        <v>5.0799999999999998E-2</v>
      </c>
      <c r="E54" s="43">
        <v>0.1221</v>
      </c>
      <c r="F54" s="44">
        <v>6.25E-2</v>
      </c>
      <c r="G54" s="45">
        <v>0.3</v>
      </c>
    </row>
    <row r="55" spans="1:7" x14ac:dyDescent="0.2">
      <c r="A55" s="35" t="s">
        <v>178</v>
      </c>
      <c r="B55" s="36">
        <v>5.0599999999999996</v>
      </c>
      <c r="C55" s="37" t="s">
        <v>303</v>
      </c>
      <c r="D55" s="38">
        <v>4.0599999999999997E-2</v>
      </c>
      <c r="E55" s="38">
        <v>0.1096</v>
      </c>
      <c r="F55" s="39">
        <v>0.05</v>
      </c>
      <c r="G55" s="39">
        <v>0.2</v>
      </c>
    </row>
    <row r="56" spans="1:7" x14ac:dyDescent="0.2">
      <c r="A56" s="40" t="s">
        <v>179</v>
      </c>
      <c r="B56" s="41">
        <v>251.88</v>
      </c>
      <c r="C56" s="42" t="s">
        <v>300</v>
      </c>
      <c r="D56" s="43">
        <v>4.4999999999999997E-3</v>
      </c>
      <c r="E56" s="43">
        <v>6.5100000000000005E-2</v>
      </c>
      <c r="F56" s="44">
        <v>5.4999999999999997E-3</v>
      </c>
      <c r="G56" s="45">
        <v>0.2</v>
      </c>
    </row>
    <row r="57" spans="1:7" x14ac:dyDescent="0.2">
      <c r="A57" s="35" t="s">
        <v>180</v>
      </c>
      <c r="B57" s="36">
        <v>2582.5</v>
      </c>
      <c r="C57" s="37" t="s">
        <v>293</v>
      </c>
      <c r="D57" s="38">
        <v>5.5999999999999999E-3</v>
      </c>
      <c r="E57" s="38">
        <v>6.6500000000000004E-2</v>
      </c>
      <c r="F57" s="39">
        <v>6.8999999999999999E-3</v>
      </c>
      <c r="G57" s="39">
        <v>0.33</v>
      </c>
    </row>
    <row r="58" spans="1:7" x14ac:dyDescent="0.2">
      <c r="A58" s="40" t="s">
        <v>181</v>
      </c>
      <c r="B58" s="41">
        <v>14.62</v>
      </c>
      <c r="C58" s="42" t="s">
        <v>305</v>
      </c>
      <c r="D58" s="43">
        <v>8.4599999999999995E-2</v>
      </c>
      <c r="E58" s="43">
        <v>0.16370000000000001</v>
      </c>
      <c r="F58" s="44">
        <v>0.1041</v>
      </c>
      <c r="G58" s="45">
        <v>0.3</v>
      </c>
    </row>
    <row r="59" spans="1:7" x14ac:dyDescent="0.2">
      <c r="A59" s="35" t="s">
        <v>314</v>
      </c>
      <c r="B59" s="36">
        <v>1.01</v>
      </c>
      <c r="C59" s="37" t="s">
        <v>124</v>
      </c>
      <c r="D59" s="46">
        <v>7.3400000000000007E-2</v>
      </c>
      <c r="E59" s="46">
        <v>0.14990000000000001</v>
      </c>
      <c r="F59" s="38">
        <v>9.0300000000000005E-2</v>
      </c>
      <c r="G59" s="38">
        <v>0.31</v>
      </c>
    </row>
    <row r="60" spans="1:7" x14ac:dyDescent="0.2">
      <c r="A60" s="40" t="s">
        <v>182</v>
      </c>
      <c r="B60" s="41">
        <v>15.16</v>
      </c>
      <c r="C60" s="42" t="s">
        <v>301</v>
      </c>
      <c r="D60" s="43">
        <v>3.39E-2</v>
      </c>
      <c r="E60" s="43">
        <v>0.1013</v>
      </c>
      <c r="F60" s="44">
        <v>4.1700000000000001E-2</v>
      </c>
      <c r="G60" s="45">
        <v>0.31</v>
      </c>
    </row>
    <row r="61" spans="1:7" x14ac:dyDescent="0.2">
      <c r="A61" s="35" t="s">
        <v>183</v>
      </c>
      <c r="B61" s="36">
        <v>3677.44</v>
      </c>
      <c r="C61" s="37" t="s">
        <v>299</v>
      </c>
      <c r="D61" s="38">
        <v>0</v>
      </c>
      <c r="E61" s="38">
        <v>5.96E-2</v>
      </c>
      <c r="F61" s="39">
        <v>0</v>
      </c>
      <c r="G61" s="39">
        <v>0.15</v>
      </c>
    </row>
    <row r="62" spans="1:7" x14ac:dyDescent="0.2">
      <c r="A62" s="40" t="s">
        <v>184</v>
      </c>
      <c r="B62" s="41">
        <v>47.33</v>
      </c>
      <c r="C62" s="42" t="s">
        <v>307</v>
      </c>
      <c r="D62" s="43">
        <v>7.3400000000000007E-2</v>
      </c>
      <c r="E62" s="43">
        <v>0.14990000000000001</v>
      </c>
      <c r="F62" s="44">
        <v>9.0300000000000005E-2</v>
      </c>
      <c r="G62" s="45">
        <v>0.25</v>
      </c>
    </row>
    <row r="63" spans="1:7" x14ac:dyDescent="0.2">
      <c r="A63" s="35" t="s">
        <v>185</v>
      </c>
      <c r="B63" s="36">
        <v>200.29</v>
      </c>
      <c r="C63" s="37" t="s">
        <v>307</v>
      </c>
      <c r="D63" s="38">
        <v>7.3400000000000007E-2</v>
      </c>
      <c r="E63" s="38">
        <v>0.14990000000000001</v>
      </c>
      <c r="F63" s="39">
        <v>9.0300000000000005E-2</v>
      </c>
      <c r="G63" s="39">
        <v>0.28999999999999998</v>
      </c>
    </row>
    <row r="64" spans="1:7" x14ac:dyDescent="0.2">
      <c r="A64" s="40" t="s">
        <v>186</v>
      </c>
      <c r="B64" s="41">
        <v>75.62</v>
      </c>
      <c r="C64" s="42" t="s">
        <v>315</v>
      </c>
      <c r="D64" s="43">
        <v>2.8199999999999999E-2</v>
      </c>
      <c r="E64" s="43">
        <v>9.4299999999999995E-2</v>
      </c>
      <c r="F64" s="44">
        <v>3.4700000000000002E-2</v>
      </c>
      <c r="G64" s="45">
        <v>0.25</v>
      </c>
    </row>
    <row r="65" spans="1:7" x14ac:dyDescent="0.2">
      <c r="A65" s="35" t="s">
        <v>187</v>
      </c>
      <c r="B65" s="36">
        <v>0.5</v>
      </c>
      <c r="C65" s="37" t="s">
        <v>306</v>
      </c>
      <c r="D65" s="38">
        <v>6.7999999999999996E-3</v>
      </c>
      <c r="E65" s="38">
        <v>6.8000000000000005E-2</v>
      </c>
      <c r="F65" s="39">
        <v>8.3999999999999995E-3</v>
      </c>
      <c r="G65" s="39">
        <v>0</v>
      </c>
    </row>
    <row r="66" spans="1:7" x14ac:dyDescent="0.2">
      <c r="A66" s="40" t="s">
        <v>316</v>
      </c>
      <c r="B66" s="48">
        <v>10.5</v>
      </c>
      <c r="C66" s="49" t="s">
        <v>124</v>
      </c>
      <c r="D66" s="50">
        <v>0.13539999999999999</v>
      </c>
      <c r="E66" s="50">
        <v>0.2261</v>
      </c>
      <c r="F66" s="43">
        <v>0.16650000000000001</v>
      </c>
      <c r="G66" s="51">
        <v>0.29149999999999998</v>
      </c>
    </row>
    <row r="67" spans="1:7" x14ac:dyDescent="0.2">
      <c r="A67" s="35" t="s">
        <v>317</v>
      </c>
      <c r="B67" s="36">
        <v>1.35</v>
      </c>
      <c r="C67" s="37" t="s">
        <v>124</v>
      </c>
      <c r="D67" s="46">
        <v>8.4599999999999995E-2</v>
      </c>
      <c r="E67" s="46">
        <v>0.16370000000000001</v>
      </c>
      <c r="F67" s="38">
        <v>0.1041</v>
      </c>
      <c r="G67" s="38">
        <v>0.29149999999999998</v>
      </c>
    </row>
    <row r="68" spans="1:7" x14ac:dyDescent="0.2">
      <c r="A68" s="40" t="s">
        <v>318</v>
      </c>
      <c r="B68" s="48">
        <v>3.68</v>
      </c>
      <c r="C68" s="49" t="s">
        <v>124</v>
      </c>
      <c r="D68" s="50">
        <v>5.0799999999999998E-2</v>
      </c>
      <c r="E68" s="50">
        <v>0.1221</v>
      </c>
      <c r="F68" s="43">
        <v>6.25E-2</v>
      </c>
      <c r="G68" s="51">
        <v>0.18640000000000001</v>
      </c>
    </row>
    <row r="69" spans="1:7" x14ac:dyDescent="0.2">
      <c r="A69" s="31" t="s">
        <v>127</v>
      </c>
      <c r="B69" s="32" t="s">
        <v>351</v>
      </c>
      <c r="C69" s="33" t="s">
        <v>291</v>
      </c>
      <c r="D69" s="34" t="s">
        <v>128</v>
      </c>
      <c r="E69" s="34" t="s">
        <v>292</v>
      </c>
      <c r="F69" s="34" t="s">
        <v>129</v>
      </c>
      <c r="G69" s="34" t="s">
        <v>130</v>
      </c>
    </row>
    <row r="70" spans="1:7" x14ac:dyDescent="0.2">
      <c r="A70" s="35" t="s">
        <v>319</v>
      </c>
      <c r="B70" s="36">
        <v>8.41</v>
      </c>
      <c r="C70" s="37" t="s">
        <v>124</v>
      </c>
      <c r="D70" s="46">
        <v>0.1016</v>
      </c>
      <c r="E70" s="46">
        <v>0.18459999999999999</v>
      </c>
      <c r="F70" s="38">
        <v>0.125</v>
      </c>
      <c r="G70" s="38">
        <v>0.18640000000000001</v>
      </c>
    </row>
    <row r="71" spans="1:7" x14ac:dyDescent="0.2">
      <c r="A71" s="40" t="s">
        <v>188</v>
      </c>
      <c r="B71" s="41">
        <v>22.98</v>
      </c>
      <c r="C71" s="42" t="s">
        <v>294</v>
      </c>
      <c r="D71" s="43">
        <v>5.0799999999999998E-2</v>
      </c>
      <c r="E71" s="43">
        <v>0.1221</v>
      </c>
      <c r="F71" s="44">
        <v>6.25E-2</v>
      </c>
      <c r="G71" s="45">
        <v>0.25</v>
      </c>
    </row>
    <row r="72" spans="1:7" x14ac:dyDescent="0.2">
      <c r="A72" s="35" t="s">
        <v>189</v>
      </c>
      <c r="B72" s="36">
        <v>341.45</v>
      </c>
      <c r="C72" s="37" t="s">
        <v>293</v>
      </c>
      <c r="D72" s="38">
        <v>5.5999999999999999E-3</v>
      </c>
      <c r="E72" s="38">
        <v>6.6500000000000004E-2</v>
      </c>
      <c r="F72" s="39">
        <v>6.8999999999999999E-3</v>
      </c>
      <c r="G72" s="39">
        <v>0.16500000000000001</v>
      </c>
    </row>
    <row r="73" spans="1:7" x14ac:dyDescent="0.2">
      <c r="A73" s="40" t="s">
        <v>190</v>
      </c>
      <c r="B73" s="41">
        <v>139.13999999999999</v>
      </c>
      <c r="C73" s="42" t="s">
        <v>302</v>
      </c>
      <c r="D73" s="43">
        <v>2.4799999999999999E-2</v>
      </c>
      <c r="E73" s="43">
        <v>9.0200000000000002E-2</v>
      </c>
      <c r="F73" s="44">
        <v>3.0599999999999999E-2</v>
      </c>
      <c r="G73" s="45">
        <v>0.09</v>
      </c>
    </row>
    <row r="74" spans="1:7" x14ac:dyDescent="0.2">
      <c r="A74" s="35" t="s">
        <v>191</v>
      </c>
      <c r="B74" s="36">
        <v>23.91</v>
      </c>
      <c r="C74" s="37" t="s">
        <v>313</v>
      </c>
      <c r="D74" s="38">
        <v>1.35E-2</v>
      </c>
      <c r="E74" s="38">
        <v>7.6300000000000007E-2</v>
      </c>
      <c r="F74" s="39">
        <v>1.67E-2</v>
      </c>
      <c r="G74" s="39">
        <v>0.2</v>
      </c>
    </row>
    <row r="75" spans="1:7" x14ac:dyDescent="0.2">
      <c r="A75" s="40" t="s">
        <v>192</v>
      </c>
      <c r="B75" s="41">
        <v>2597.4899999999998</v>
      </c>
      <c r="C75" s="42" t="s">
        <v>296</v>
      </c>
      <c r="D75" s="43">
        <v>2.1499999999999998E-2</v>
      </c>
      <c r="E75" s="43">
        <v>8.5999999999999993E-2</v>
      </c>
      <c r="F75" s="44">
        <v>2.64E-2</v>
      </c>
      <c r="G75" s="45">
        <v>0.35</v>
      </c>
    </row>
    <row r="76" spans="1:7" x14ac:dyDescent="0.2">
      <c r="A76" s="35" t="s">
        <v>193</v>
      </c>
      <c r="B76" s="36">
        <v>1015.54</v>
      </c>
      <c r="C76" s="37" t="s">
        <v>296</v>
      </c>
      <c r="D76" s="38">
        <v>2.1499999999999998E-2</v>
      </c>
      <c r="E76" s="38">
        <v>8.5999999999999993E-2</v>
      </c>
      <c r="F76" s="39">
        <v>2.64E-2</v>
      </c>
      <c r="G76" s="39">
        <v>0.25</v>
      </c>
    </row>
    <row r="77" spans="1:7" x14ac:dyDescent="0.2">
      <c r="A77" s="40" t="s">
        <v>320</v>
      </c>
      <c r="B77" s="48">
        <v>439.51</v>
      </c>
      <c r="C77" s="49" t="s">
        <v>124</v>
      </c>
      <c r="D77" s="50">
        <v>3.39E-2</v>
      </c>
      <c r="E77" s="50">
        <v>0.1013</v>
      </c>
      <c r="F77" s="43">
        <v>4.1700000000000001E-2</v>
      </c>
      <c r="G77" s="51">
        <v>0.20230000000000001</v>
      </c>
    </row>
    <row r="78" spans="1:7" x14ac:dyDescent="0.2">
      <c r="A78" s="35" t="s">
        <v>194</v>
      </c>
      <c r="B78" s="36">
        <v>197.72</v>
      </c>
      <c r="C78" s="37" t="s">
        <v>305</v>
      </c>
      <c r="D78" s="38">
        <v>8.4599999999999995E-2</v>
      </c>
      <c r="E78" s="38">
        <v>0.16370000000000001</v>
      </c>
      <c r="F78" s="39">
        <v>0.1041</v>
      </c>
      <c r="G78" s="39">
        <v>0.15</v>
      </c>
    </row>
    <row r="79" spans="1:7" x14ac:dyDescent="0.2">
      <c r="A79" s="40" t="s">
        <v>195</v>
      </c>
      <c r="B79" s="41">
        <v>333.73</v>
      </c>
      <c r="C79" s="42" t="s">
        <v>309</v>
      </c>
      <c r="D79" s="43">
        <v>9.5999999999999992E-3</v>
      </c>
      <c r="E79" s="43">
        <v>7.1400000000000005E-2</v>
      </c>
      <c r="F79" s="44">
        <v>1.18E-2</v>
      </c>
      <c r="G79" s="45">
        <v>0.125</v>
      </c>
    </row>
    <row r="80" spans="1:7" x14ac:dyDescent="0.2">
      <c r="A80" s="35" t="s">
        <v>196</v>
      </c>
      <c r="B80" s="36">
        <v>7.4</v>
      </c>
      <c r="C80" s="37" t="s">
        <v>293</v>
      </c>
      <c r="D80" s="38">
        <v>5.5999999999999999E-3</v>
      </c>
      <c r="E80" s="38">
        <v>6.6500000000000004E-2</v>
      </c>
      <c r="F80" s="39">
        <v>6.8999999999999999E-3</v>
      </c>
      <c r="G80" s="39">
        <v>0</v>
      </c>
    </row>
    <row r="81" spans="1:7" x14ac:dyDescent="0.2">
      <c r="A81" s="40" t="s">
        <v>197</v>
      </c>
      <c r="B81" s="41">
        <v>350.85</v>
      </c>
      <c r="C81" s="42" t="s">
        <v>311</v>
      </c>
      <c r="D81" s="43">
        <v>7.9000000000000008E-3</v>
      </c>
      <c r="E81" s="43">
        <v>6.9400000000000003E-2</v>
      </c>
      <c r="F81" s="44">
        <v>9.7999999999999997E-3</v>
      </c>
      <c r="G81" s="45">
        <v>0.23</v>
      </c>
    </row>
    <row r="82" spans="1:7" x14ac:dyDescent="0.2">
      <c r="A82" s="35" t="s">
        <v>198</v>
      </c>
      <c r="B82" s="36">
        <v>1934.8</v>
      </c>
      <c r="C82" s="37" t="s">
        <v>302</v>
      </c>
      <c r="D82" s="38">
        <v>2.4799999999999999E-2</v>
      </c>
      <c r="E82" s="38">
        <v>9.0200000000000002E-2</v>
      </c>
      <c r="F82" s="39">
        <v>3.0599999999999999E-2</v>
      </c>
      <c r="G82" s="39">
        <v>0.24</v>
      </c>
    </row>
    <row r="83" spans="1:7" x14ac:dyDescent="0.2">
      <c r="A83" s="40" t="s">
        <v>199</v>
      </c>
      <c r="B83" s="41">
        <v>14.77</v>
      </c>
      <c r="C83" s="42" t="s">
        <v>307</v>
      </c>
      <c r="D83" s="43">
        <v>7.3400000000000007E-2</v>
      </c>
      <c r="E83" s="43">
        <v>0.14990000000000001</v>
      </c>
      <c r="F83" s="44">
        <v>9.0300000000000005E-2</v>
      </c>
      <c r="G83" s="45">
        <v>0.25</v>
      </c>
    </row>
    <row r="84" spans="1:7" x14ac:dyDescent="0.2">
      <c r="A84" s="35" t="s">
        <v>200</v>
      </c>
      <c r="B84" s="36">
        <v>4872.1400000000003</v>
      </c>
      <c r="C84" s="37" t="s">
        <v>311</v>
      </c>
      <c r="D84" s="38">
        <v>7.9000000000000008E-3</v>
      </c>
      <c r="E84" s="38">
        <v>6.9400000000000003E-2</v>
      </c>
      <c r="F84" s="39">
        <v>9.7999999999999997E-3</v>
      </c>
      <c r="G84" s="39">
        <v>0.30859999999999999</v>
      </c>
    </row>
    <row r="85" spans="1:7" x14ac:dyDescent="0.2">
      <c r="A85" s="40" t="s">
        <v>201</v>
      </c>
      <c r="B85" s="41">
        <v>1</v>
      </c>
      <c r="C85" s="42" t="s">
        <v>306</v>
      </c>
      <c r="D85" s="43">
        <v>6.7999999999999996E-3</v>
      </c>
      <c r="E85" s="43">
        <v>6.8000000000000005E-2</v>
      </c>
      <c r="F85" s="44">
        <v>8.3999999999999995E-3</v>
      </c>
      <c r="G85" s="45">
        <v>0.2</v>
      </c>
    </row>
    <row r="86" spans="1:7" x14ac:dyDescent="0.2">
      <c r="A86" s="35" t="s">
        <v>202</v>
      </c>
      <c r="B86" s="36">
        <v>40.07</v>
      </c>
      <c r="C86" s="37" t="s">
        <v>294</v>
      </c>
      <c r="D86" s="38">
        <v>5.0799999999999998E-2</v>
      </c>
      <c r="E86" s="38">
        <v>0.1221</v>
      </c>
      <c r="F86" s="39">
        <v>6.25E-2</v>
      </c>
      <c r="G86" s="39">
        <v>0.2</v>
      </c>
    </row>
    <row r="87" spans="1:7" x14ac:dyDescent="0.2">
      <c r="A87" s="40" t="s">
        <v>203</v>
      </c>
      <c r="B87" s="41">
        <v>159.41</v>
      </c>
      <c r="C87" s="42" t="s">
        <v>302</v>
      </c>
      <c r="D87" s="43">
        <v>2.4799999999999999E-2</v>
      </c>
      <c r="E87" s="43">
        <v>9.0200000000000002E-2</v>
      </c>
      <c r="F87" s="44">
        <v>3.0599999999999999E-2</v>
      </c>
      <c r="G87" s="45">
        <v>0.2</v>
      </c>
    </row>
    <row r="88" spans="1:7" x14ac:dyDescent="0.2">
      <c r="A88" s="35" t="s">
        <v>204</v>
      </c>
      <c r="B88" s="36">
        <v>74.94</v>
      </c>
      <c r="C88" s="37" t="s">
        <v>297</v>
      </c>
      <c r="D88" s="38">
        <v>6.2100000000000002E-2</v>
      </c>
      <c r="E88" s="38">
        <v>0.13600000000000001</v>
      </c>
      <c r="F88" s="39">
        <v>7.6399999999999996E-2</v>
      </c>
      <c r="G88" s="39">
        <v>0.3</v>
      </c>
    </row>
    <row r="89" spans="1:7" x14ac:dyDescent="0.2">
      <c r="A89" s="40" t="s">
        <v>205</v>
      </c>
      <c r="B89" s="41">
        <v>1530.75</v>
      </c>
      <c r="C89" s="42" t="s">
        <v>293</v>
      </c>
      <c r="D89" s="43">
        <v>5.5999999999999999E-3</v>
      </c>
      <c r="E89" s="43">
        <v>6.6500000000000004E-2</v>
      </c>
      <c r="F89" s="44">
        <v>6.8999999999999999E-3</v>
      </c>
      <c r="G89" s="45">
        <v>0.25</v>
      </c>
    </row>
    <row r="90" spans="1:7" x14ac:dyDescent="0.2">
      <c r="A90" s="35" t="s">
        <v>321</v>
      </c>
      <c r="B90" s="52" t="s">
        <v>124</v>
      </c>
      <c r="C90" s="37" t="s">
        <v>124</v>
      </c>
      <c r="D90" s="46">
        <v>0.13539999999999999</v>
      </c>
      <c r="E90" s="46">
        <v>0.2261</v>
      </c>
      <c r="F90" s="38">
        <v>0.16650000000000001</v>
      </c>
      <c r="G90" s="38">
        <v>0.23100000000000001</v>
      </c>
    </row>
    <row r="91" spans="1:7" x14ac:dyDescent="0.2">
      <c r="A91" s="40" t="s">
        <v>206</v>
      </c>
      <c r="B91" s="41">
        <v>120.13</v>
      </c>
      <c r="C91" s="42" t="s">
        <v>293</v>
      </c>
      <c r="D91" s="43">
        <v>5.5999999999999999E-3</v>
      </c>
      <c r="E91" s="43">
        <v>6.6500000000000004E-2</v>
      </c>
      <c r="F91" s="44">
        <v>6.8999999999999999E-3</v>
      </c>
      <c r="G91" s="45">
        <v>0.15</v>
      </c>
    </row>
    <row r="92" spans="1:7" x14ac:dyDescent="0.2">
      <c r="A92" s="35" t="s">
        <v>207</v>
      </c>
      <c r="B92" s="36">
        <v>7.56</v>
      </c>
      <c r="C92" s="37" t="s">
        <v>297</v>
      </c>
      <c r="D92" s="38">
        <v>6.2100000000000002E-2</v>
      </c>
      <c r="E92" s="38">
        <v>0.13600000000000001</v>
      </c>
      <c r="F92" s="39">
        <v>7.6399999999999996E-2</v>
      </c>
      <c r="G92" s="39">
        <v>0.1</v>
      </c>
    </row>
    <row r="93" spans="1:7" x14ac:dyDescent="0.2">
      <c r="A93" s="40" t="s">
        <v>208</v>
      </c>
      <c r="B93" s="41">
        <v>30.26</v>
      </c>
      <c r="C93" s="42" t="s">
        <v>313</v>
      </c>
      <c r="D93" s="43">
        <v>1.35E-2</v>
      </c>
      <c r="E93" s="43">
        <v>7.6300000000000007E-2</v>
      </c>
      <c r="F93" s="44">
        <v>1.67E-2</v>
      </c>
      <c r="G93" s="45">
        <v>0.2</v>
      </c>
    </row>
    <row r="94" spans="1:7" x14ac:dyDescent="0.2">
      <c r="A94" s="35" t="s">
        <v>209</v>
      </c>
      <c r="B94" s="36">
        <v>51.84</v>
      </c>
      <c r="C94" s="37" t="s">
        <v>307</v>
      </c>
      <c r="D94" s="38">
        <v>7.3400000000000007E-2</v>
      </c>
      <c r="E94" s="38">
        <v>0.14990000000000001</v>
      </c>
      <c r="F94" s="39">
        <v>9.0300000000000005E-2</v>
      </c>
      <c r="G94" s="39">
        <v>0.15</v>
      </c>
    </row>
    <row r="95" spans="1:7" x14ac:dyDescent="0.2">
      <c r="A95" s="40" t="s">
        <v>322</v>
      </c>
      <c r="B95" s="48">
        <v>2.16</v>
      </c>
      <c r="C95" s="49" t="s">
        <v>124</v>
      </c>
      <c r="D95" s="50">
        <v>0.13539999999999999</v>
      </c>
      <c r="E95" s="50">
        <v>0.2261</v>
      </c>
      <c r="F95" s="43">
        <v>0.16650000000000001</v>
      </c>
      <c r="G95" s="51">
        <v>0.29149999999999998</v>
      </c>
    </row>
    <row r="96" spans="1:7" x14ac:dyDescent="0.2">
      <c r="A96" s="35" t="s">
        <v>323</v>
      </c>
      <c r="B96" s="36">
        <v>50.98</v>
      </c>
      <c r="C96" s="37" t="s">
        <v>124</v>
      </c>
      <c r="D96" s="46">
        <v>5.0799999999999998E-2</v>
      </c>
      <c r="E96" s="46">
        <v>0.1221</v>
      </c>
      <c r="F96" s="38">
        <v>6.25E-2</v>
      </c>
      <c r="G96" s="47">
        <v>0.2</v>
      </c>
    </row>
    <row r="97" spans="1:7" x14ac:dyDescent="0.2">
      <c r="A97" s="40" t="s">
        <v>210</v>
      </c>
      <c r="B97" s="41">
        <v>6.7</v>
      </c>
      <c r="C97" s="42" t="s">
        <v>299</v>
      </c>
      <c r="D97" s="43">
        <v>0</v>
      </c>
      <c r="E97" s="43">
        <v>5.96E-2</v>
      </c>
      <c r="F97" s="44">
        <v>0</v>
      </c>
      <c r="G97" s="45">
        <v>0.125</v>
      </c>
    </row>
    <row r="98" spans="1:7" x14ac:dyDescent="0.2">
      <c r="A98" s="35" t="s">
        <v>211</v>
      </c>
      <c r="B98" s="36">
        <v>47.17</v>
      </c>
      <c r="C98" s="37" t="s">
        <v>313</v>
      </c>
      <c r="D98" s="38">
        <v>1.35E-2</v>
      </c>
      <c r="E98" s="38">
        <v>7.6300000000000007E-2</v>
      </c>
      <c r="F98" s="39">
        <v>1.67E-2</v>
      </c>
      <c r="G98" s="39">
        <v>0.15</v>
      </c>
    </row>
    <row r="99" spans="1:7" x14ac:dyDescent="0.2">
      <c r="A99" s="40" t="s">
        <v>212</v>
      </c>
      <c r="B99" s="41">
        <v>62.4</v>
      </c>
      <c r="C99" s="42" t="s">
        <v>299</v>
      </c>
      <c r="D99" s="43">
        <v>0</v>
      </c>
      <c r="E99" s="43">
        <v>5.96E-2</v>
      </c>
      <c r="F99" s="44">
        <v>0</v>
      </c>
      <c r="G99" s="45">
        <v>0.2601</v>
      </c>
    </row>
    <row r="100" spans="1:7" x14ac:dyDescent="0.2">
      <c r="A100" s="35" t="s">
        <v>354</v>
      </c>
      <c r="B100" s="36">
        <v>62.4</v>
      </c>
      <c r="C100" s="37" t="s">
        <v>306</v>
      </c>
      <c r="D100" s="38">
        <v>6.7999999999999996E-3</v>
      </c>
      <c r="E100" s="38">
        <v>6.8000000000000005E-2</v>
      </c>
      <c r="F100" s="39">
        <v>8.3999999999999995E-3</v>
      </c>
      <c r="G100" s="39">
        <v>0.12</v>
      </c>
    </row>
    <row r="101" spans="1:7" x14ac:dyDescent="0.2">
      <c r="A101" s="40" t="s">
        <v>213</v>
      </c>
      <c r="B101" s="41">
        <v>50.36</v>
      </c>
      <c r="C101" s="42" t="s">
        <v>303</v>
      </c>
      <c r="D101" s="43">
        <v>4.0599999999999997E-2</v>
      </c>
      <c r="E101" s="43">
        <v>0.1096</v>
      </c>
      <c r="F101" s="44">
        <v>0.05</v>
      </c>
      <c r="G101" s="45">
        <v>0.1</v>
      </c>
    </row>
    <row r="102" spans="1:7" x14ac:dyDescent="0.2">
      <c r="A102" s="35" t="s">
        <v>324</v>
      </c>
      <c r="B102" s="36">
        <v>11.5</v>
      </c>
      <c r="C102" s="37" t="s">
        <v>124</v>
      </c>
      <c r="D102" s="46">
        <v>7.3400000000000007E-2</v>
      </c>
      <c r="E102" s="46">
        <v>0.14990000000000001</v>
      </c>
      <c r="F102" s="38">
        <v>9.0300000000000005E-2</v>
      </c>
      <c r="G102" s="38">
        <v>0.2</v>
      </c>
    </row>
    <row r="103" spans="1:7" x14ac:dyDescent="0.2">
      <c r="A103" s="40" t="s">
        <v>325</v>
      </c>
      <c r="B103" s="48">
        <v>6.3</v>
      </c>
      <c r="C103" s="49" t="s">
        <v>124</v>
      </c>
      <c r="D103" s="50">
        <v>8.4599999999999995E-2</v>
      </c>
      <c r="E103" s="50">
        <v>0.16370000000000001</v>
      </c>
      <c r="F103" s="43">
        <v>0.1041</v>
      </c>
      <c r="G103" s="51">
        <v>0.3</v>
      </c>
    </row>
    <row r="104" spans="1:7" x14ac:dyDescent="0.2">
      <c r="A104" s="35" t="s">
        <v>214</v>
      </c>
      <c r="B104" s="36">
        <v>314.5</v>
      </c>
      <c r="C104" s="37" t="s">
        <v>313</v>
      </c>
      <c r="D104" s="38">
        <v>1.35E-2</v>
      </c>
      <c r="E104" s="38">
        <v>7.6300000000000007E-2</v>
      </c>
      <c r="F104" s="39">
        <v>1.67E-2</v>
      </c>
      <c r="G104" s="39">
        <v>0.24</v>
      </c>
    </row>
    <row r="105" spans="1:7" x14ac:dyDescent="0.2">
      <c r="A105" s="40" t="s">
        <v>355</v>
      </c>
      <c r="B105" s="41">
        <v>4.5999999999999996</v>
      </c>
      <c r="C105" s="42" t="s">
        <v>297</v>
      </c>
      <c r="D105" s="43">
        <v>6.2100000000000002E-2</v>
      </c>
      <c r="E105" s="43">
        <v>0.13600000000000001</v>
      </c>
      <c r="F105" s="44">
        <v>7.6399999999999996E-2</v>
      </c>
      <c r="G105" s="45">
        <v>0</v>
      </c>
    </row>
    <row r="106" spans="1:7" x14ac:dyDescent="0.2">
      <c r="A106" s="35" t="s">
        <v>326</v>
      </c>
      <c r="B106" s="36">
        <v>15.29</v>
      </c>
      <c r="C106" s="37" t="s">
        <v>124</v>
      </c>
      <c r="D106" s="46">
        <v>8.4599999999999995E-2</v>
      </c>
      <c r="E106" s="46">
        <v>0.16370000000000001</v>
      </c>
      <c r="F106" s="38">
        <v>0.1041</v>
      </c>
      <c r="G106" s="38">
        <v>0.29149999999999998</v>
      </c>
    </row>
    <row r="107" spans="1:7" x14ac:dyDescent="0.2">
      <c r="A107" s="40" t="s">
        <v>215</v>
      </c>
      <c r="B107" s="41">
        <v>12.54</v>
      </c>
      <c r="C107" s="42" t="s">
        <v>313</v>
      </c>
      <c r="D107" s="43">
        <v>1.35E-2</v>
      </c>
      <c r="E107" s="43">
        <v>7.6300000000000007E-2</v>
      </c>
      <c r="F107" s="44">
        <v>1.67E-2</v>
      </c>
      <c r="G107" s="45">
        <v>0.35</v>
      </c>
    </row>
    <row r="108" spans="1:7" x14ac:dyDescent="0.2">
      <c r="A108" s="35" t="s">
        <v>216</v>
      </c>
      <c r="B108" s="36">
        <v>13.34</v>
      </c>
      <c r="C108" s="37" t="s">
        <v>298</v>
      </c>
      <c r="D108" s="38">
        <v>1.7999999999999999E-2</v>
      </c>
      <c r="E108" s="38">
        <v>8.1799999999999998E-2</v>
      </c>
      <c r="F108" s="39">
        <v>2.2200000000000001E-2</v>
      </c>
      <c r="G108" s="39">
        <v>0.15</v>
      </c>
    </row>
    <row r="109" spans="1:7" x14ac:dyDescent="0.2">
      <c r="A109" s="40" t="s">
        <v>217</v>
      </c>
      <c r="B109" s="41">
        <v>1149.92</v>
      </c>
      <c r="C109" s="42" t="s">
        <v>313</v>
      </c>
      <c r="D109" s="43">
        <v>1.35E-2</v>
      </c>
      <c r="E109" s="43">
        <v>7.6300000000000007E-2</v>
      </c>
      <c r="F109" s="44">
        <v>1.67E-2</v>
      </c>
      <c r="G109" s="45">
        <v>0.3</v>
      </c>
    </row>
    <row r="110" spans="1:7" x14ac:dyDescent="0.2">
      <c r="A110" s="35" t="s">
        <v>218</v>
      </c>
      <c r="B110" s="36">
        <v>8.1300000000000008</v>
      </c>
      <c r="C110" s="37" t="s">
        <v>307</v>
      </c>
      <c r="D110" s="38">
        <v>7.3400000000000007E-2</v>
      </c>
      <c r="E110" s="38">
        <v>0.14990000000000001</v>
      </c>
      <c r="F110" s="39">
        <v>9.0300000000000005E-2</v>
      </c>
      <c r="G110" s="39">
        <v>0.12</v>
      </c>
    </row>
    <row r="111" spans="1:7" x14ac:dyDescent="0.2">
      <c r="A111" s="40" t="s">
        <v>219</v>
      </c>
      <c r="B111" s="41">
        <v>11.49</v>
      </c>
      <c r="C111" s="42" t="s">
        <v>307</v>
      </c>
      <c r="D111" s="43">
        <v>7.3400000000000007E-2</v>
      </c>
      <c r="E111" s="43">
        <v>0.14990000000000001</v>
      </c>
      <c r="F111" s="44">
        <v>9.0300000000000005E-2</v>
      </c>
      <c r="G111" s="45">
        <v>0.33</v>
      </c>
    </row>
    <row r="112" spans="1:7" x14ac:dyDescent="0.2">
      <c r="A112" s="35" t="s">
        <v>220</v>
      </c>
      <c r="B112" s="36">
        <v>4.7699999999999996</v>
      </c>
      <c r="C112" s="37" t="s">
        <v>294</v>
      </c>
      <c r="D112" s="38">
        <v>5.0799999999999998E-2</v>
      </c>
      <c r="E112" s="38">
        <v>0.1221</v>
      </c>
      <c r="F112" s="39">
        <v>6.25E-2</v>
      </c>
      <c r="G112" s="39">
        <v>0.09</v>
      </c>
    </row>
    <row r="113" spans="1:7" x14ac:dyDescent="0.2">
      <c r="A113" s="40" t="s">
        <v>221</v>
      </c>
      <c r="B113" s="41">
        <v>1.5</v>
      </c>
      <c r="C113" s="42" t="s">
        <v>302</v>
      </c>
      <c r="D113" s="43">
        <v>2.4799999999999999E-2</v>
      </c>
      <c r="E113" s="43">
        <v>9.0200000000000002E-2</v>
      </c>
      <c r="F113" s="44">
        <v>3.0599999999999999E-2</v>
      </c>
      <c r="G113" s="45">
        <v>0.27979999999999999</v>
      </c>
    </row>
    <row r="114" spans="1:7" x14ac:dyDescent="0.2">
      <c r="A114" s="35" t="s">
        <v>222</v>
      </c>
      <c r="B114" s="36">
        <v>109.14</v>
      </c>
      <c r="C114" s="37" t="s">
        <v>315</v>
      </c>
      <c r="D114" s="38">
        <v>2.8199999999999999E-2</v>
      </c>
      <c r="E114" s="38">
        <v>9.4299999999999995E-2</v>
      </c>
      <c r="F114" s="39">
        <v>3.4700000000000002E-2</v>
      </c>
      <c r="G114" s="39">
        <v>0.31</v>
      </c>
    </row>
    <row r="115" spans="1:7" x14ac:dyDescent="0.2">
      <c r="A115" s="40" t="s">
        <v>223</v>
      </c>
      <c r="B115" s="41">
        <v>12.33</v>
      </c>
      <c r="C115" s="42" t="s">
        <v>304</v>
      </c>
      <c r="D115" s="43">
        <v>0.1128</v>
      </c>
      <c r="E115" s="43">
        <v>0.1983</v>
      </c>
      <c r="F115" s="44">
        <v>0.13869999999999999</v>
      </c>
      <c r="G115" s="45">
        <v>0.32</v>
      </c>
    </row>
    <row r="116" spans="1:7" x14ac:dyDescent="0.2">
      <c r="A116" s="35" t="s">
        <v>327</v>
      </c>
      <c r="B116" s="36">
        <v>69.319999999999993</v>
      </c>
      <c r="C116" s="37" t="s">
        <v>124</v>
      </c>
      <c r="D116" s="46">
        <v>8.4599999999999995E-2</v>
      </c>
      <c r="E116" s="46">
        <v>0.16370000000000001</v>
      </c>
      <c r="F116" s="38">
        <v>0.1041</v>
      </c>
      <c r="G116" s="38">
        <v>0.25</v>
      </c>
    </row>
    <row r="117" spans="1:7" x14ac:dyDescent="0.2">
      <c r="A117" s="31" t="s">
        <v>127</v>
      </c>
      <c r="B117" s="32" t="s">
        <v>351</v>
      </c>
      <c r="C117" s="33" t="s">
        <v>291</v>
      </c>
      <c r="D117" s="34" t="s">
        <v>128</v>
      </c>
      <c r="E117" s="34" t="s">
        <v>292</v>
      </c>
      <c r="F117" s="34" t="s">
        <v>129</v>
      </c>
      <c r="G117" s="34" t="s">
        <v>130</v>
      </c>
    </row>
    <row r="118" spans="1:7" x14ac:dyDescent="0.2">
      <c r="A118" s="40" t="s">
        <v>224</v>
      </c>
      <c r="B118" s="41">
        <v>13.24</v>
      </c>
      <c r="C118" s="42" t="s">
        <v>315</v>
      </c>
      <c r="D118" s="43">
        <v>2.8199999999999999E-2</v>
      </c>
      <c r="E118" s="43">
        <v>9.4299999999999995E-2</v>
      </c>
      <c r="F118" s="44">
        <v>3.4700000000000002E-2</v>
      </c>
      <c r="G118" s="45">
        <v>0.32</v>
      </c>
    </row>
    <row r="119" spans="1:7" x14ac:dyDescent="0.2">
      <c r="A119" s="35" t="s">
        <v>225</v>
      </c>
      <c r="B119" s="36">
        <v>826.2</v>
      </c>
      <c r="C119" s="37" t="s">
        <v>299</v>
      </c>
      <c r="D119" s="38">
        <v>0</v>
      </c>
      <c r="E119" s="38">
        <v>5.96E-2</v>
      </c>
      <c r="F119" s="39">
        <v>0</v>
      </c>
      <c r="G119" s="39">
        <v>0.25</v>
      </c>
    </row>
    <row r="120" spans="1:7" x14ac:dyDescent="0.2">
      <c r="A120" s="40" t="s">
        <v>226</v>
      </c>
      <c r="B120" s="41">
        <v>205.85</v>
      </c>
      <c r="C120" s="42" t="s">
        <v>299</v>
      </c>
      <c r="D120" s="43">
        <v>0</v>
      </c>
      <c r="E120" s="43">
        <v>5.96E-2</v>
      </c>
      <c r="F120" s="44">
        <v>0</v>
      </c>
      <c r="G120" s="45">
        <v>0.28000000000000003</v>
      </c>
    </row>
    <row r="121" spans="1:7" x14ac:dyDescent="0.2">
      <c r="A121" s="35" t="s">
        <v>227</v>
      </c>
      <c r="B121" s="36">
        <v>13.81</v>
      </c>
      <c r="C121" s="37" t="s">
        <v>297</v>
      </c>
      <c r="D121" s="38">
        <v>6.2100000000000002E-2</v>
      </c>
      <c r="E121" s="38">
        <v>0.13600000000000001</v>
      </c>
      <c r="F121" s="39">
        <v>7.6399999999999996E-2</v>
      </c>
      <c r="G121" s="39">
        <v>0.3</v>
      </c>
    </row>
    <row r="122" spans="1:7" x14ac:dyDescent="0.2">
      <c r="A122" s="40" t="s">
        <v>328</v>
      </c>
      <c r="B122" s="48">
        <v>8.1199999999999992</v>
      </c>
      <c r="C122" s="49" t="s">
        <v>124</v>
      </c>
      <c r="D122" s="50">
        <v>0.13539999999999999</v>
      </c>
      <c r="E122" s="50">
        <v>0.2261</v>
      </c>
      <c r="F122" s="43">
        <v>0.16650000000000001</v>
      </c>
      <c r="G122" s="51">
        <v>0.28210000000000002</v>
      </c>
    </row>
    <row r="123" spans="1:7" x14ac:dyDescent="0.2">
      <c r="A123" s="35" t="s">
        <v>228</v>
      </c>
      <c r="B123" s="36">
        <v>375.77</v>
      </c>
      <c r="C123" s="37" t="s">
        <v>297</v>
      </c>
      <c r="D123" s="38">
        <v>6.2100000000000002E-2</v>
      </c>
      <c r="E123" s="38">
        <v>0.13600000000000001</v>
      </c>
      <c r="F123" s="39">
        <v>7.6399999999999996E-2</v>
      </c>
      <c r="G123" s="39">
        <v>0.3</v>
      </c>
    </row>
    <row r="124" spans="1:7" x14ac:dyDescent="0.2">
      <c r="A124" s="40" t="s">
        <v>229</v>
      </c>
      <c r="B124" s="41">
        <v>398.83</v>
      </c>
      <c r="C124" s="42" t="s">
        <v>299</v>
      </c>
      <c r="D124" s="43">
        <v>0</v>
      </c>
      <c r="E124" s="43">
        <v>5.96E-2</v>
      </c>
      <c r="F124" s="44">
        <v>0</v>
      </c>
      <c r="G124" s="45">
        <v>0.23</v>
      </c>
    </row>
    <row r="125" spans="1:7" x14ac:dyDescent="0.2">
      <c r="A125" s="35" t="s">
        <v>230</v>
      </c>
      <c r="B125" s="36">
        <v>72.64</v>
      </c>
      <c r="C125" s="37" t="s">
        <v>302</v>
      </c>
      <c r="D125" s="38">
        <v>2.4799999999999999E-2</v>
      </c>
      <c r="E125" s="38">
        <v>9.0200000000000002E-2</v>
      </c>
      <c r="F125" s="39">
        <v>3.0599999999999999E-2</v>
      </c>
      <c r="G125" s="39">
        <v>0.15</v>
      </c>
    </row>
    <row r="126" spans="1:7" x14ac:dyDescent="0.2">
      <c r="A126" s="40" t="s">
        <v>231</v>
      </c>
      <c r="B126" s="41">
        <v>304.95</v>
      </c>
      <c r="C126" s="42" t="s">
        <v>307</v>
      </c>
      <c r="D126" s="43">
        <v>7.3400000000000007E-2</v>
      </c>
      <c r="E126" s="43">
        <v>0.14990000000000001</v>
      </c>
      <c r="F126" s="44">
        <v>9.0300000000000005E-2</v>
      </c>
      <c r="G126" s="45">
        <v>0.3</v>
      </c>
    </row>
    <row r="127" spans="1:7" x14ac:dyDescent="0.2">
      <c r="A127" s="35" t="s">
        <v>232</v>
      </c>
      <c r="B127" s="36">
        <v>61.84</v>
      </c>
      <c r="C127" s="37" t="s">
        <v>296</v>
      </c>
      <c r="D127" s="38">
        <v>2.1499999999999998E-2</v>
      </c>
      <c r="E127" s="38">
        <v>8.5999999999999993E-2</v>
      </c>
      <c r="F127" s="39">
        <v>2.64E-2</v>
      </c>
      <c r="G127" s="39">
        <v>0.25</v>
      </c>
    </row>
    <row r="128" spans="1:7" x14ac:dyDescent="0.2">
      <c r="A128" s="40" t="s">
        <v>233</v>
      </c>
      <c r="B128" s="41">
        <v>21.09</v>
      </c>
      <c r="C128" s="42" t="s">
        <v>297</v>
      </c>
      <c r="D128" s="43">
        <v>6.2100000000000002E-2</v>
      </c>
      <c r="E128" s="43">
        <v>0.13600000000000001</v>
      </c>
      <c r="F128" s="44">
        <v>7.6399999999999996E-2</v>
      </c>
      <c r="G128" s="45">
        <v>0.3</v>
      </c>
    </row>
    <row r="129" spans="1:7" x14ac:dyDescent="0.2">
      <c r="A129" s="35" t="s">
        <v>234</v>
      </c>
      <c r="B129" s="36">
        <v>29.73</v>
      </c>
      <c r="C129" s="37" t="s">
        <v>315</v>
      </c>
      <c r="D129" s="38">
        <v>2.8199999999999999E-2</v>
      </c>
      <c r="E129" s="38">
        <v>9.4299999999999995E-2</v>
      </c>
      <c r="F129" s="39">
        <v>3.4700000000000002E-2</v>
      </c>
      <c r="G129" s="39">
        <v>0.1</v>
      </c>
    </row>
    <row r="130" spans="1:7" x14ac:dyDescent="0.2">
      <c r="A130" s="40" t="s">
        <v>235</v>
      </c>
      <c r="B130" s="41">
        <v>211.39</v>
      </c>
      <c r="C130" s="42" t="s">
        <v>313</v>
      </c>
      <c r="D130" s="43">
        <v>1.35E-2</v>
      </c>
      <c r="E130" s="43">
        <v>7.6300000000000007E-2</v>
      </c>
      <c r="F130" s="44">
        <v>1.67E-2</v>
      </c>
      <c r="G130" s="45">
        <v>0.29499999999999998</v>
      </c>
    </row>
    <row r="131" spans="1:7" x14ac:dyDescent="0.2">
      <c r="A131" s="35" t="s">
        <v>236</v>
      </c>
      <c r="B131" s="36">
        <v>313.60000000000002</v>
      </c>
      <c r="C131" s="37" t="s">
        <v>296</v>
      </c>
      <c r="D131" s="38">
        <v>2.1499999999999998E-2</v>
      </c>
      <c r="E131" s="38">
        <v>8.5999999999999993E-2</v>
      </c>
      <c r="F131" s="39">
        <v>2.64E-2</v>
      </c>
      <c r="G131" s="39">
        <v>0.3</v>
      </c>
    </row>
    <row r="132" spans="1:7" x14ac:dyDescent="0.2">
      <c r="A132" s="40" t="s">
        <v>237</v>
      </c>
      <c r="B132" s="41">
        <v>524.51</v>
      </c>
      <c r="C132" s="42" t="s">
        <v>309</v>
      </c>
      <c r="D132" s="43">
        <v>9.5999999999999992E-3</v>
      </c>
      <c r="E132" s="43">
        <v>7.1400000000000005E-2</v>
      </c>
      <c r="F132" s="44">
        <v>1.18E-2</v>
      </c>
      <c r="G132" s="45">
        <v>0.19</v>
      </c>
    </row>
    <row r="133" spans="1:7" x14ac:dyDescent="0.2">
      <c r="A133" s="35" t="s">
        <v>238</v>
      </c>
      <c r="B133" s="36">
        <v>217.57</v>
      </c>
      <c r="C133" s="37" t="s">
        <v>302</v>
      </c>
      <c r="D133" s="38">
        <v>2.4799999999999999E-2</v>
      </c>
      <c r="E133" s="38">
        <v>9.0200000000000002E-2</v>
      </c>
      <c r="F133" s="39">
        <v>3.0599999999999999E-2</v>
      </c>
      <c r="G133" s="39">
        <v>0.21</v>
      </c>
    </row>
    <row r="134" spans="1:7" x14ac:dyDescent="0.2">
      <c r="A134" s="40" t="s">
        <v>239</v>
      </c>
      <c r="B134" s="41">
        <v>167.61</v>
      </c>
      <c r="C134" s="42" t="s">
        <v>306</v>
      </c>
      <c r="D134" s="43">
        <v>6.7999999999999996E-3</v>
      </c>
      <c r="E134" s="43">
        <v>6.8000000000000005E-2</v>
      </c>
      <c r="F134" s="44">
        <v>8.3999999999999995E-3</v>
      </c>
      <c r="G134" s="45">
        <v>0.1</v>
      </c>
    </row>
    <row r="135" spans="1:7" x14ac:dyDescent="0.2">
      <c r="A135" s="35" t="s">
        <v>240</v>
      </c>
      <c r="B135" s="36">
        <v>5.2</v>
      </c>
      <c r="C135" s="37" t="s">
        <v>309</v>
      </c>
      <c r="D135" s="38">
        <v>9.5999999999999992E-3</v>
      </c>
      <c r="E135" s="38">
        <v>7.1400000000000005E-2</v>
      </c>
      <c r="F135" s="39">
        <v>1.18E-2</v>
      </c>
      <c r="G135" s="39">
        <v>0</v>
      </c>
    </row>
    <row r="136" spans="1:7" x14ac:dyDescent="0.2">
      <c r="A136" s="40" t="s">
        <v>241</v>
      </c>
      <c r="B136" s="41">
        <v>211.8</v>
      </c>
      <c r="C136" s="42" t="s">
        <v>302</v>
      </c>
      <c r="D136" s="43">
        <v>2.4799999999999999E-2</v>
      </c>
      <c r="E136" s="43">
        <v>9.0200000000000002E-2</v>
      </c>
      <c r="F136" s="44">
        <v>3.0599999999999999E-2</v>
      </c>
      <c r="G136" s="45">
        <v>0.16</v>
      </c>
    </row>
    <row r="137" spans="1:7" x14ac:dyDescent="0.2">
      <c r="A137" s="35" t="s">
        <v>242</v>
      </c>
      <c r="B137" s="36">
        <v>1577.52</v>
      </c>
      <c r="C137" s="37" t="s">
        <v>315</v>
      </c>
      <c r="D137" s="38">
        <v>2.8199999999999999E-2</v>
      </c>
      <c r="E137" s="38">
        <v>9.4299999999999995E-2</v>
      </c>
      <c r="F137" s="39">
        <v>3.4700000000000002E-2</v>
      </c>
      <c r="G137" s="39">
        <v>0.2</v>
      </c>
    </row>
    <row r="138" spans="1:7" x14ac:dyDescent="0.2">
      <c r="A138" s="40" t="s">
        <v>243</v>
      </c>
      <c r="B138" s="41">
        <v>9.14</v>
      </c>
      <c r="C138" s="42" t="s">
        <v>297</v>
      </c>
      <c r="D138" s="43">
        <v>6.2100000000000002E-2</v>
      </c>
      <c r="E138" s="43">
        <v>0.13600000000000001</v>
      </c>
      <c r="F138" s="44">
        <v>7.6399999999999996E-2</v>
      </c>
      <c r="G138" s="45">
        <v>0.3</v>
      </c>
    </row>
    <row r="139" spans="1:7" x14ac:dyDescent="0.2">
      <c r="A139" s="35" t="s">
        <v>244</v>
      </c>
      <c r="B139" s="36">
        <v>683.83</v>
      </c>
      <c r="C139" s="37" t="s">
        <v>311</v>
      </c>
      <c r="D139" s="38">
        <v>7.9000000000000008E-3</v>
      </c>
      <c r="E139" s="38">
        <v>6.9400000000000003E-2</v>
      </c>
      <c r="F139" s="39">
        <v>9.7999999999999997E-3</v>
      </c>
      <c r="G139" s="39">
        <v>0.2</v>
      </c>
    </row>
    <row r="140" spans="1:7" x14ac:dyDescent="0.2">
      <c r="A140" s="40" t="s">
        <v>245</v>
      </c>
      <c r="B140" s="41">
        <v>16.37</v>
      </c>
      <c r="C140" s="42" t="s">
        <v>303</v>
      </c>
      <c r="D140" s="43">
        <v>4.0599999999999997E-2</v>
      </c>
      <c r="E140" s="43">
        <v>0.1096</v>
      </c>
      <c r="F140" s="44">
        <v>0.05</v>
      </c>
      <c r="G140" s="45">
        <v>0.3</v>
      </c>
    </row>
    <row r="141" spans="1:7" x14ac:dyDescent="0.2">
      <c r="A141" s="35" t="s">
        <v>246</v>
      </c>
      <c r="B141" s="36">
        <v>41.43</v>
      </c>
      <c r="C141" s="37" t="s">
        <v>303</v>
      </c>
      <c r="D141" s="38">
        <v>4.0599999999999997E-2</v>
      </c>
      <c r="E141" s="38">
        <v>0.1096</v>
      </c>
      <c r="F141" s="39">
        <v>0.05</v>
      </c>
      <c r="G141" s="39">
        <v>0.15</v>
      </c>
    </row>
    <row r="142" spans="1:7" x14ac:dyDescent="0.2">
      <c r="A142" s="40" t="s">
        <v>247</v>
      </c>
      <c r="B142" s="41">
        <v>5</v>
      </c>
      <c r="C142" s="42" t="s">
        <v>313</v>
      </c>
      <c r="D142" s="43">
        <v>1.35E-2</v>
      </c>
      <c r="E142" s="43">
        <v>7.6300000000000007E-2</v>
      </c>
      <c r="F142" s="44">
        <v>1.67E-2</v>
      </c>
      <c r="G142" s="45">
        <v>0.2</v>
      </c>
    </row>
    <row r="143" spans="1:7" x14ac:dyDescent="0.2">
      <c r="A143" s="35" t="s">
        <v>329</v>
      </c>
      <c r="B143" s="36">
        <v>3.77</v>
      </c>
      <c r="C143" s="37" t="s">
        <v>124</v>
      </c>
      <c r="D143" s="46">
        <v>0.13539999999999999</v>
      </c>
      <c r="E143" s="46">
        <v>0.2261</v>
      </c>
      <c r="F143" s="38">
        <v>0.16650000000000001</v>
      </c>
      <c r="G143" s="38">
        <v>0.3</v>
      </c>
    </row>
    <row r="144" spans="1:7" x14ac:dyDescent="0.2">
      <c r="A144" s="40" t="s">
        <v>248</v>
      </c>
      <c r="B144" s="41">
        <v>323.91000000000003</v>
      </c>
      <c r="C144" s="42" t="s">
        <v>299</v>
      </c>
      <c r="D144" s="43">
        <v>0</v>
      </c>
      <c r="E144" s="43">
        <v>5.96E-2</v>
      </c>
      <c r="F144" s="44">
        <v>0</v>
      </c>
      <c r="G144" s="45">
        <v>0.17</v>
      </c>
    </row>
    <row r="145" spans="1:7" x14ac:dyDescent="0.2">
      <c r="A145" s="35" t="s">
        <v>249</v>
      </c>
      <c r="B145" s="36">
        <v>95.77</v>
      </c>
      <c r="C145" s="37" t="s">
        <v>309</v>
      </c>
      <c r="D145" s="38">
        <v>9.5999999999999992E-3</v>
      </c>
      <c r="E145" s="38">
        <v>7.1400000000000005E-2</v>
      </c>
      <c r="F145" s="39">
        <v>1.18E-2</v>
      </c>
      <c r="G145" s="39">
        <v>0.21</v>
      </c>
    </row>
    <row r="146" spans="1:7" x14ac:dyDescent="0.2">
      <c r="A146" s="40" t="s">
        <v>250</v>
      </c>
      <c r="B146" s="41">
        <v>48.77</v>
      </c>
      <c r="C146" s="42" t="s">
        <v>298</v>
      </c>
      <c r="D146" s="43">
        <v>1.7999999999999999E-2</v>
      </c>
      <c r="E146" s="43">
        <v>8.1799999999999998E-2</v>
      </c>
      <c r="F146" s="44">
        <v>2.2200000000000001E-2</v>
      </c>
      <c r="G146" s="45">
        <v>0.19</v>
      </c>
    </row>
    <row r="147" spans="1:7" x14ac:dyDescent="0.2">
      <c r="A147" s="35" t="s">
        <v>330</v>
      </c>
      <c r="B147" s="36">
        <v>1.3</v>
      </c>
      <c r="C147" s="37" t="s">
        <v>307</v>
      </c>
      <c r="D147" s="38">
        <v>7.3400000000000007E-2</v>
      </c>
      <c r="E147" s="38">
        <v>0.14990000000000001</v>
      </c>
      <c r="F147" s="39">
        <v>9.0300000000000005E-2</v>
      </c>
      <c r="G147" s="39">
        <v>0.3</v>
      </c>
    </row>
    <row r="148" spans="1:7" x14ac:dyDescent="0.2">
      <c r="A148" s="40" t="s">
        <v>331</v>
      </c>
      <c r="B148" s="48">
        <v>7.37</v>
      </c>
      <c r="C148" s="49" t="s">
        <v>124</v>
      </c>
      <c r="D148" s="50">
        <v>0.13539999999999999</v>
      </c>
      <c r="E148" s="50">
        <v>0.2261</v>
      </c>
      <c r="F148" s="43">
        <v>0.16650000000000001</v>
      </c>
      <c r="G148" s="51">
        <v>0.29149999999999998</v>
      </c>
    </row>
    <row r="149" spans="1:7" x14ac:dyDescent="0.2">
      <c r="A149" s="35" t="s">
        <v>251</v>
      </c>
      <c r="B149" s="36">
        <v>349.42</v>
      </c>
      <c r="C149" s="37" t="s">
        <v>302</v>
      </c>
      <c r="D149" s="38">
        <v>2.4799999999999999E-2</v>
      </c>
      <c r="E149" s="38">
        <v>9.0200000000000002E-2</v>
      </c>
      <c r="F149" s="39">
        <v>3.0599999999999999E-2</v>
      </c>
      <c r="G149" s="39">
        <v>0.28000000000000003</v>
      </c>
    </row>
    <row r="150" spans="1:7" x14ac:dyDescent="0.2">
      <c r="A150" s="40" t="s">
        <v>252</v>
      </c>
      <c r="B150" s="41">
        <v>1311.32</v>
      </c>
      <c r="C150" s="42" t="s">
        <v>298</v>
      </c>
      <c r="D150" s="43">
        <v>1.7999999999999999E-2</v>
      </c>
      <c r="E150" s="43">
        <v>8.1799999999999998E-2</v>
      </c>
      <c r="F150" s="44">
        <v>2.2200000000000001E-2</v>
      </c>
      <c r="G150" s="45">
        <v>0.25</v>
      </c>
    </row>
    <row r="151" spans="1:7" x14ac:dyDescent="0.2">
      <c r="A151" s="35" t="s">
        <v>253</v>
      </c>
      <c r="B151" s="36">
        <v>87.17</v>
      </c>
      <c r="C151" s="37" t="s">
        <v>294</v>
      </c>
      <c r="D151" s="38">
        <v>5.0799999999999998E-2</v>
      </c>
      <c r="E151" s="38">
        <v>0.1221</v>
      </c>
      <c r="F151" s="39">
        <v>6.25E-2</v>
      </c>
      <c r="G151" s="39">
        <v>0.28000000000000003</v>
      </c>
    </row>
    <row r="152" spans="1:7" x14ac:dyDescent="0.2">
      <c r="A152" s="40" t="s">
        <v>254</v>
      </c>
      <c r="B152" s="41">
        <v>1.5</v>
      </c>
      <c r="C152" s="42" t="s">
        <v>296</v>
      </c>
      <c r="D152" s="43">
        <v>2.1499999999999998E-2</v>
      </c>
      <c r="E152" s="43">
        <v>8.5999999999999993E-2</v>
      </c>
      <c r="F152" s="44">
        <v>2.64E-2</v>
      </c>
      <c r="G152" s="45">
        <v>0.35</v>
      </c>
    </row>
    <row r="153" spans="1:7" x14ac:dyDescent="0.2">
      <c r="A153" s="35" t="s">
        <v>255</v>
      </c>
      <c r="B153" s="36">
        <v>0.77</v>
      </c>
      <c r="C153" s="37" t="s">
        <v>307</v>
      </c>
      <c r="D153" s="38">
        <v>7.3400000000000007E-2</v>
      </c>
      <c r="E153" s="38">
        <v>0.14990000000000001</v>
      </c>
      <c r="F153" s="39">
        <v>9.0300000000000005E-2</v>
      </c>
      <c r="G153" s="39">
        <v>0.2</v>
      </c>
    </row>
    <row r="154" spans="1:7" x14ac:dyDescent="0.2">
      <c r="A154" s="40" t="s">
        <v>332</v>
      </c>
      <c r="B154" s="48">
        <v>117.49</v>
      </c>
      <c r="C154" s="49" t="s">
        <v>124</v>
      </c>
      <c r="D154" s="50">
        <v>0.18</v>
      </c>
      <c r="E154" s="50">
        <v>0.28100000000000003</v>
      </c>
      <c r="F154" s="43">
        <v>0.22140000000000001</v>
      </c>
      <c r="G154" s="51">
        <v>0.35</v>
      </c>
    </row>
    <row r="155" spans="1:7" x14ac:dyDescent="0.2">
      <c r="A155" s="35" t="s">
        <v>256</v>
      </c>
      <c r="B155" s="36">
        <v>3.32</v>
      </c>
      <c r="C155" s="37" t="s">
        <v>297</v>
      </c>
      <c r="D155" s="38">
        <v>6.2100000000000002E-2</v>
      </c>
      <c r="E155" s="38">
        <v>0.13600000000000001</v>
      </c>
      <c r="F155" s="39">
        <v>7.6399999999999996E-2</v>
      </c>
      <c r="G155" s="39">
        <v>0.36</v>
      </c>
    </row>
    <row r="156" spans="1:7" x14ac:dyDescent="0.2">
      <c r="A156" s="40" t="s">
        <v>333</v>
      </c>
      <c r="B156" s="41">
        <v>3.72</v>
      </c>
      <c r="C156" s="42" t="s">
        <v>297</v>
      </c>
      <c r="D156" s="43">
        <v>6.2100000000000002E-2</v>
      </c>
      <c r="E156" s="43">
        <v>0.13600000000000001</v>
      </c>
      <c r="F156" s="44">
        <v>7.6399999999999996E-2</v>
      </c>
      <c r="G156" s="45">
        <v>0.28000000000000003</v>
      </c>
    </row>
    <row r="157" spans="1:7" x14ac:dyDescent="0.2">
      <c r="A157" s="35" t="s">
        <v>257</v>
      </c>
      <c r="B157" s="36">
        <v>538.04</v>
      </c>
      <c r="C157" s="37" t="s">
        <v>299</v>
      </c>
      <c r="D157" s="38">
        <v>0</v>
      </c>
      <c r="E157" s="38">
        <v>5.96E-2</v>
      </c>
      <c r="F157" s="39">
        <v>0</v>
      </c>
      <c r="G157" s="39">
        <v>0.22</v>
      </c>
    </row>
    <row r="158" spans="1:7" x14ac:dyDescent="0.2">
      <c r="A158" s="40" t="s">
        <v>258</v>
      </c>
      <c r="B158" s="41">
        <v>678.89</v>
      </c>
      <c r="C158" s="42" t="s">
        <v>299</v>
      </c>
      <c r="D158" s="43">
        <v>0</v>
      </c>
      <c r="E158" s="43">
        <v>5.96E-2</v>
      </c>
      <c r="F158" s="44">
        <v>0</v>
      </c>
      <c r="G158" s="45">
        <v>0.18</v>
      </c>
    </row>
    <row r="159" spans="1:7" x14ac:dyDescent="0.2">
      <c r="A159" s="35" t="s">
        <v>334</v>
      </c>
      <c r="B159" s="52" t="s">
        <v>124</v>
      </c>
      <c r="C159" s="37" t="s">
        <v>124</v>
      </c>
      <c r="D159" s="46">
        <v>0.13539999999999999</v>
      </c>
      <c r="E159" s="46">
        <v>0.2261</v>
      </c>
      <c r="F159" s="38">
        <v>0.16650000000000001</v>
      </c>
      <c r="G159" s="38">
        <v>0.28000000000000003</v>
      </c>
    </row>
    <row r="160" spans="1:7" x14ac:dyDescent="0.2">
      <c r="A160" s="31" t="s">
        <v>127</v>
      </c>
      <c r="B160" s="32" t="s">
        <v>351</v>
      </c>
      <c r="C160" s="33" t="s">
        <v>291</v>
      </c>
      <c r="D160" s="34" t="s">
        <v>128</v>
      </c>
      <c r="E160" s="34" t="s">
        <v>292</v>
      </c>
      <c r="F160" s="34" t="s">
        <v>129</v>
      </c>
      <c r="G160" s="34" t="s">
        <v>130</v>
      </c>
    </row>
    <row r="161" spans="1:7" x14ac:dyDescent="0.2">
      <c r="A161" s="35"/>
      <c r="B161" s="91"/>
      <c r="C161" s="88"/>
      <c r="D161" s="90"/>
      <c r="E161" s="90"/>
      <c r="F161" s="89"/>
      <c r="G161" s="38"/>
    </row>
    <row r="162" spans="1:7" x14ac:dyDescent="0.2">
      <c r="A162" s="40" t="s">
        <v>259</v>
      </c>
      <c r="B162" s="41">
        <v>970.9</v>
      </c>
      <c r="C162" s="42" t="s">
        <v>306</v>
      </c>
      <c r="D162" s="43">
        <v>1.7999999999999999E-2</v>
      </c>
      <c r="E162" s="43">
        <v>8.1799999999999998E-2</v>
      </c>
      <c r="F162" s="44">
        <v>2.2200000000000001E-2</v>
      </c>
      <c r="G162" s="45">
        <v>0.2</v>
      </c>
    </row>
    <row r="163" spans="1:7" x14ac:dyDescent="0.2">
      <c r="A163" s="35" t="s">
        <v>335</v>
      </c>
      <c r="B163" s="36">
        <v>7.15</v>
      </c>
      <c r="C163" s="37" t="s">
        <v>307</v>
      </c>
      <c r="D163" s="38">
        <v>2.8199999999999999E-2</v>
      </c>
      <c r="E163" s="38">
        <v>9.4299999999999995E-2</v>
      </c>
      <c r="F163" s="39">
        <v>3.4700000000000002E-2</v>
      </c>
      <c r="G163" s="39">
        <v>0.2</v>
      </c>
    </row>
    <row r="164" spans="1:7" x14ac:dyDescent="0.2">
      <c r="A164" s="40" t="s">
        <v>336</v>
      </c>
      <c r="B164" s="41">
        <v>52.09</v>
      </c>
      <c r="C164" s="42" t="s">
        <v>294</v>
      </c>
      <c r="D164" s="43">
        <v>5.0799999999999998E-2</v>
      </c>
      <c r="E164" s="43">
        <v>0.1221</v>
      </c>
      <c r="F164" s="44">
        <v>6.25E-2</v>
      </c>
      <c r="G164" s="45">
        <v>0.3</v>
      </c>
    </row>
    <row r="165" spans="1:7" x14ac:dyDescent="0.2">
      <c r="A165" s="35" t="s">
        <v>260</v>
      </c>
      <c r="B165" s="36">
        <v>455.22</v>
      </c>
      <c r="C165" s="37" t="s">
        <v>298</v>
      </c>
      <c r="D165" s="38">
        <v>1.7999999999999999E-2</v>
      </c>
      <c r="E165" s="38">
        <v>8.1799999999999998E-2</v>
      </c>
      <c r="F165" s="39">
        <v>2.2200000000000001E-2</v>
      </c>
      <c r="G165" s="39">
        <v>0.2</v>
      </c>
    </row>
    <row r="166" spans="1:7" x14ac:dyDescent="0.2">
      <c r="A166" s="40" t="s">
        <v>337</v>
      </c>
      <c r="B166" s="48">
        <v>4.8099999999999996</v>
      </c>
      <c r="C166" s="49" t="s">
        <v>124</v>
      </c>
      <c r="D166" s="50">
        <v>8.4599999999999995E-2</v>
      </c>
      <c r="E166" s="50">
        <v>0.16370000000000001</v>
      </c>
      <c r="F166" s="43">
        <v>0.1041</v>
      </c>
      <c r="G166" s="51">
        <v>0.29149999999999998</v>
      </c>
    </row>
    <row r="167" spans="1:7" x14ac:dyDescent="0.2">
      <c r="A167" s="35" t="s">
        <v>356</v>
      </c>
      <c r="B167" s="36">
        <v>22.1</v>
      </c>
      <c r="C167" s="37" t="s">
        <v>315</v>
      </c>
      <c r="D167" s="38">
        <v>2.8199999999999999E-2</v>
      </c>
      <c r="E167" s="38">
        <v>9.4299999999999995E-2</v>
      </c>
      <c r="F167" s="39">
        <v>3.4700000000000002E-2</v>
      </c>
      <c r="G167" s="39">
        <v>0.25</v>
      </c>
    </row>
    <row r="168" spans="1:7" x14ac:dyDescent="0.2">
      <c r="A168" s="40" t="s">
        <v>261</v>
      </c>
      <c r="B168" s="41">
        <v>40.26</v>
      </c>
      <c r="C168" s="42" t="s">
        <v>297</v>
      </c>
      <c r="D168" s="43">
        <v>6.2100000000000002E-2</v>
      </c>
      <c r="E168" s="43">
        <v>0.13600000000000001</v>
      </c>
      <c r="F168" s="44">
        <v>7.6399999999999996E-2</v>
      </c>
      <c r="G168" s="45">
        <v>0.25</v>
      </c>
    </row>
    <row r="169" spans="1:7" x14ac:dyDescent="0.2">
      <c r="A169" s="35" t="s">
        <v>262</v>
      </c>
      <c r="B169" s="36">
        <v>851.1</v>
      </c>
      <c r="C169" s="37" t="s">
        <v>303</v>
      </c>
      <c r="D169" s="38">
        <v>4.0599999999999997E-2</v>
      </c>
      <c r="E169" s="38">
        <v>0.1096</v>
      </c>
      <c r="F169" s="39">
        <v>0.05</v>
      </c>
      <c r="G169" s="39">
        <v>0.22</v>
      </c>
    </row>
    <row r="170" spans="1:7" x14ac:dyDescent="0.2">
      <c r="A170" s="40" t="s">
        <v>357</v>
      </c>
      <c r="B170" s="41">
        <v>1.5</v>
      </c>
      <c r="C170" s="42" t="s">
        <v>298</v>
      </c>
      <c r="D170" s="43">
        <v>1.7999999999999999E-2</v>
      </c>
      <c r="E170" s="43">
        <v>8.1799999999999998E-2</v>
      </c>
      <c r="F170" s="44">
        <v>2.2200000000000001E-2</v>
      </c>
      <c r="G170" s="45">
        <v>0</v>
      </c>
    </row>
    <row r="171" spans="1:7" x14ac:dyDescent="0.2">
      <c r="A171" s="35" t="s">
        <v>263</v>
      </c>
      <c r="B171" s="36">
        <v>25.89</v>
      </c>
      <c r="C171" s="37" t="s">
        <v>297</v>
      </c>
      <c r="D171" s="38">
        <v>6.2100000000000002E-2</v>
      </c>
      <c r="E171" s="38">
        <v>0.13600000000000001</v>
      </c>
      <c r="F171" s="39">
        <v>7.6399999999999996E-2</v>
      </c>
      <c r="G171" s="39">
        <v>0.3</v>
      </c>
    </row>
    <row r="172" spans="1:7" x14ac:dyDescent="0.2">
      <c r="A172" s="40" t="s">
        <v>264</v>
      </c>
      <c r="B172" s="41">
        <v>112.15</v>
      </c>
      <c r="C172" s="42" t="s">
        <v>312</v>
      </c>
      <c r="D172" s="43">
        <v>0.1016</v>
      </c>
      <c r="E172" s="43">
        <v>0.18459999999999999</v>
      </c>
      <c r="F172" s="44">
        <v>0.125</v>
      </c>
      <c r="G172" s="45">
        <v>0.18</v>
      </c>
    </row>
    <row r="173" spans="1:7" x14ac:dyDescent="0.2">
      <c r="A173" s="35" t="s">
        <v>265</v>
      </c>
      <c r="B173" s="36">
        <v>382.58</v>
      </c>
      <c r="C173" s="37" t="s">
        <v>293</v>
      </c>
      <c r="D173" s="38">
        <v>5.5999999999999999E-3</v>
      </c>
      <c r="E173" s="38">
        <v>6.6500000000000004E-2</v>
      </c>
      <c r="F173" s="39">
        <v>6.8999999999999999E-3</v>
      </c>
      <c r="G173" s="39">
        <v>0.55000000000000004</v>
      </c>
    </row>
    <row r="174" spans="1:7" x14ac:dyDescent="0.2">
      <c r="A174" s="40" t="s">
        <v>266</v>
      </c>
      <c r="B174" s="41">
        <v>2622.43</v>
      </c>
      <c r="C174" s="42" t="s">
        <v>293</v>
      </c>
      <c r="D174" s="43">
        <v>5.5999999999999999E-3</v>
      </c>
      <c r="E174" s="43">
        <v>6.6500000000000004E-2</v>
      </c>
      <c r="F174" s="44">
        <v>6.8999999999999999E-3</v>
      </c>
      <c r="G174" s="45">
        <v>0.19</v>
      </c>
    </row>
    <row r="175" spans="1:7" x14ac:dyDescent="0.2">
      <c r="A175" s="35" t="s">
        <v>267</v>
      </c>
      <c r="B175" s="36">
        <v>19390.599999999999</v>
      </c>
      <c r="C175" s="37" t="s">
        <v>299</v>
      </c>
      <c r="D175" s="38">
        <v>0</v>
      </c>
      <c r="E175" s="38">
        <v>5.96E-2</v>
      </c>
      <c r="F175" s="39">
        <v>0</v>
      </c>
      <c r="G175" s="39">
        <v>0.25</v>
      </c>
    </row>
    <row r="176" spans="1:7" x14ac:dyDescent="0.2">
      <c r="A176" s="40" t="s">
        <v>268</v>
      </c>
      <c r="B176" s="41">
        <v>56.16</v>
      </c>
      <c r="C176" s="42" t="s">
        <v>296</v>
      </c>
      <c r="D176" s="43">
        <v>2.1499999999999998E-2</v>
      </c>
      <c r="E176" s="43">
        <v>8.5999999999999993E-2</v>
      </c>
      <c r="F176" s="44">
        <v>2.64E-2</v>
      </c>
      <c r="G176" s="45">
        <v>0.25</v>
      </c>
    </row>
    <row r="177" spans="1:7" x14ac:dyDescent="0.2">
      <c r="A177" s="35" t="s">
        <v>269</v>
      </c>
      <c r="B177" s="36">
        <v>250</v>
      </c>
      <c r="C177" s="37" t="s">
        <v>358</v>
      </c>
      <c r="D177" s="38">
        <v>0.18</v>
      </c>
      <c r="E177" s="38">
        <v>0.28100000000000003</v>
      </c>
      <c r="F177" s="39">
        <v>0.22140000000000001</v>
      </c>
      <c r="G177" s="39">
        <v>0.34</v>
      </c>
    </row>
    <row r="178" spans="1:7" x14ac:dyDescent="0.2">
      <c r="A178" s="40" t="s">
        <v>270</v>
      </c>
      <c r="B178" s="41">
        <v>223.86</v>
      </c>
      <c r="C178" s="42" t="s">
        <v>303</v>
      </c>
      <c r="D178" s="43">
        <v>4.0599999999999997E-2</v>
      </c>
      <c r="E178" s="43">
        <v>0.1096</v>
      </c>
      <c r="F178" s="44">
        <v>0.05</v>
      </c>
      <c r="G178" s="45">
        <v>0.2</v>
      </c>
    </row>
    <row r="179" spans="1:7" x14ac:dyDescent="0.2">
      <c r="A179" s="35" t="s">
        <v>338</v>
      </c>
      <c r="B179" s="52" t="s">
        <v>124</v>
      </c>
      <c r="C179" s="37" t="s">
        <v>124</v>
      </c>
      <c r="D179" s="46">
        <v>0.18</v>
      </c>
      <c r="E179" s="46">
        <v>0.28100000000000003</v>
      </c>
      <c r="F179" s="38">
        <v>0.22140000000000001</v>
      </c>
      <c r="G179" s="38">
        <v>0.2</v>
      </c>
    </row>
    <row r="180" spans="1:7" x14ac:dyDescent="0.2">
      <c r="A180" s="40" t="s">
        <v>271</v>
      </c>
      <c r="B180" s="41">
        <v>25.81</v>
      </c>
      <c r="C180" s="42" t="s">
        <v>305</v>
      </c>
      <c r="D180" s="43">
        <v>8.4599999999999995E-2</v>
      </c>
      <c r="E180" s="43">
        <v>0.16370000000000001</v>
      </c>
      <c r="F180" s="44">
        <v>0.1041</v>
      </c>
      <c r="G180" s="45">
        <v>0.35</v>
      </c>
    </row>
    <row r="181" spans="1:7" x14ac:dyDescent="0.2">
      <c r="A181" s="35" t="s">
        <v>339</v>
      </c>
      <c r="B181" s="36">
        <v>17.850000000000001</v>
      </c>
      <c r="C181" s="37" t="s">
        <v>124</v>
      </c>
      <c r="D181" s="46">
        <v>0.1016</v>
      </c>
      <c r="E181" s="46">
        <v>0.18459999999999999</v>
      </c>
      <c r="F181" s="38">
        <v>0.125</v>
      </c>
      <c r="G181" s="38">
        <v>0.25</v>
      </c>
    </row>
    <row r="187" spans="1:7" x14ac:dyDescent="0.2">
      <c r="A187" s="53" t="s">
        <v>360</v>
      </c>
      <c r="B187" s="54" t="s">
        <v>341</v>
      </c>
      <c r="C187" s="55" t="s">
        <v>340</v>
      </c>
      <c r="D187" s="55" t="s">
        <v>359</v>
      </c>
      <c r="E187" s="56" t="s">
        <v>342</v>
      </c>
    </row>
    <row r="188" spans="1:7" x14ac:dyDescent="0.2">
      <c r="A188" s="57" t="s">
        <v>343</v>
      </c>
      <c r="B188" s="6">
        <v>2.8869484292393624E-2</v>
      </c>
      <c r="C188" s="4">
        <v>9.511165690381955E-2</v>
      </c>
      <c r="D188" s="6">
        <f>C188-$C$192</f>
        <v>3.551165690381955E-2</v>
      </c>
      <c r="E188" s="58">
        <v>0.29246787754291986</v>
      </c>
    </row>
    <row r="189" spans="1:7" x14ac:dyDescent="0.2">
      <c r="A189" s="57" t="s">
        <v>344</v>
      </c>
      <c r="B189" s="6">
        <v>1.9147026194414715E-5</v>
      </c>
      <c r="C189" s="4">
        <v>5.9623552295498525E-2</v>
      </c>
      <c r="D189" s="6">
        <f t="shared" ref="D189:D198" si="0">C189-$C$192</f>
        <v>2.3552295498524556E-5</v>
      </c>
      <c r="E189" s="58">
        <v>0.2804198999549754</v>
      </c>
    </row>
    <row r="190" spans="1:7" x14ac:dyDescent="0.2">
      <c r="A190" s="57" t="s">
        <v>345</v>
      </c>
      <c r="B190" s="6">
        <v>3.3240676309367681E-2</v>
      </c>
      <c r="C190" s="4">
        <v>0.10736101446405152</v>
      </c>
      <c r="D190" s="6">
        <f t="shared" si="0"/>
        <v>4.7761014464051524E-2</v>
      </c>
      <c r="E190" s="58">
        <v>0.27150000000000002</v>
      </c>
    </row>
    <row r="191" spans="1:7" x14ac:dyDescent="0.2">
      <c r="A191" s="57" t="s">
        <v>200</v>
      </c>
      <c r="B191" s="4">
        <v>7.9400114621925918E-3</v>
      </c>
      <c r="C191" s="4">
        <v>6.9366816753705152E-2</v>
      </c>
      <c r="D191" s="6">
        <f t="shared" si="0"/>
        <v>9.7668167537051515E-3</v>
      </c>
      <c r="E191" s="58">
        <v>0.30859999999999999</v>
      </c>
    </row>
    <row r="192" spans="1:7" x14ac:dyDescent="0.2">
      <c r="A192" s="57" t="s">
        <v>346</v>
      </c>
      <c r="B192" s="4">
        <v>0</v>
      </c>
      <c r="C192" s="4">
        <v>5.96E-2</v>
      </c>
      <c r="D192" s="6">
        <f t="shared" si="0"/>
        <v>0</v>
      </c>
      <c r="E192" s="59">
        <v>0.25</v>
      </c>
    </row>
    <row r="193" spans="1:7" x14ac:dyDescent="0.2">
      <c r="A193" s="57" t="s">
        <v>347</v>
      </c>
      <c r="B193" s="4">
        <v>9.3485634860718363E-3</v>
      </c>
      <c r="C193" s="4">
        <v>7.1099442653654421E-2</v>
      </c>
      <c r="D193" s="6">
        <f t="shared" si="0"/>
        <v>1.1499442653654421E-2</v>
      </c>
      <c r="E193" s="59">
        <v>0.22289999999999999</v>
      </c>
    </row>
    <row r="194" spans="1:7" x14ac:dyDescent="0.2">
      <c r="A194" s="57" t="s">
        <v>348</v>
      </c>
      <c r="B194" s="6">
        <v>1.8539444063445001E-2</v>
      </c>
      <c r="C194" s="4">
        <v>8.5309166095167505E-2</v>
      </c>
      <c r="D194" s="6">
        <f t="shared" si="0"/>
        <v>2.5709166095167504E-2</v>
      </c>
      <c r="E194" s="58">
        <v>0.26788870471142334</v>
      </c>
    </row>
    <row r="195" spans="1:7" x14ac:dyDescent="0.2">
      <c r="A195" s="57" t="s">
        <v>349</v>
      </c>
      <c r="B195" s="6">
        <v>1.7062326589231066E-2</v>
      </c>
      <c r="C195" s="4">
        <v>8.30934898838466E-2</v>
      </c>
      <c r="D195" s="6">
        <f t="shared" si="0"/>
        <v>2.3493489883846599E-2</v>
      </c>
      <c r="E195" s="59">
        <v>0.2</v>
      </c>
    </row>
    <row r="196" spans="1:7" x14ac:dyDescent="0.2">
      <c r="A196" s="57" t="s">
        <v>192</v>
      </c>
      <c r="B196" s="6">
        <v>2.1999999999999999E-2</v>
      </c>
      <c r="C196" s="4">
        <v>9.0499999999999997E-2</v>
      </c>
      <c r="D196" s="6">
        <f t="shared" si="0"/>
        <v>3.0899999999999997E-2</v>
      </c>
      <c r="E196" s="59">
        <v>0.35</v>
      </c>
    </row>
    <row r="197" spans="1:7" x14ac:dyDescent="0.2">
      <c r="A197" s="57" t="s">
        <v>161</v>
      </c>
      <c r="B197" s="4">
        <v>6.0000000000000001E-3</v>
      </c>
      <c r="C197" s="4">
        <v>6.9366816753705152E-2</v>
      </c>
      <c r="D197" s="6">
        <f t="shared" si="0"/>
        <v>9.7668167537051515E-3</v>
      </c>
      <c r="E197" s="59">
        <v>0.25</v>
      </c>
    </row>
    <row r="198" spans="1:7" s="79" customFormat="1" x14ac:dyDescent="0.2">
      <c r="A198" s="92" t="s">
        <v>272</v>
      </c>
      <c r="B198" s="93">
        <v>1.1625010896088549E-2</v>
      </c>
      <c r="C198" s="93">
        <v>7.3899645752724064E-2</v>
      </c>
      <c r="D198" s="94">
        <f t="shared" si="0"/>
        <v>1.4299645752724063E-2</v>
      </c>
      <c r="E198" s="95">
        <v>0.3</v>
      </c>
      <c r="F198" s="96"/>
      <c r="G198" s="96"/>
    </row>
  </sheetData>
  <pageMargins left="0.75" right="0.75" top="1" bottom="1" header="0.3" footer="0.3"/>
  <headerFooter alignWithMargin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opLeftCell="A91" zoomScale="130" zoomScaleNormal="130" workbookViewId="0">
      <selection activeCell="A90" sqref="A90:IV91"/>
    </sheetView>
  </sheetViews>
  <sheetFormatPr baseColWidth="10" defaultRowHeight="16" x14ac:dyDescent="0.2"/>
  <cols>
    <col min="1" max="1" width="10.83203125" style="1"/>
    <col min="2" max="2" width="20" style="2" customWidth="1"/>
    <col min="3" max="3" width="19.33203125" style="2" customWidth="1"/>
    <col min="4" max="4" width="24.33203125" style="2" customWidth="1"/>
    <col min="5" max="5" width="17.6640625" style="1" customWidth="1"/>
    <col min="6" max="6" width="18.33203125" style="1" customWidth="1"/>
    <col min="7" max="7" width="19.1640625" style="1" customWidth="1"/>
    <col min="8" max="8" width="15.1640625" style="1" customWidth="1"/>
    <col min="9" max="9" width="17.33203125" style="1" customWidth="1"/>
    <col min="10" max="16384" width="10.83203125" style="1"/>
  </cols>
  <sheetData>
    <row r="1" spans="1:9" s="64" customFormat="1" x14ac:dyDescent="0.2">
      <c r="A1" s="60"/>
      <c r="B1" s="61" t="s">
        <v>276</v>
      </c>
      <c r="C1" s="62"/>
      <c r="D1" s="63"/>
      <c r="E1" s="61" t="s">
        <v>277</v>
      </c>
      <c r="F1" s="62"/>
      <c r="G1" s="63"/>
      <c r="H1" s="60"/>
      <c r="I1" s="60"/>
    </row>
    <row r="2" spans="1:9" s="82" customFormat="1" ht="34" x14ac:dyDescent="0.2">
      <c r="A2" s="80" t="s">
        <v>278</v>
      </c>
      <c r="B2" s="80" t="s">
        <v>361</v>
      </c>
      <c r="C2" s="80" t="s">
        <v>279</v>
      </c>
      <c r="D2" s="80" t="s">
        <v>362</v>
      </c>
      <c r="E2" s="81" t="s">
        <v>280</v>
      </c>
      <c r="F2" s="81" t="s">
        <v>281</v>
      </c>
      <c r="G2" s="81" t="s">
        <v>282</v>
      </c>
      <c r="H2" s="81" t="s">
        <v>283</v>
      </c>
      <c r="I2" s="81" t="s">
        <v>284</v>
      </c>
    </row>
    <row r="3" spans="1:9" x14ac:dyDescent="0.2">
      <c r="A3" s="49">
        <v>1928</v>
      </c>
      <c r="B3" s="45">
        <v>0.43811155152887893</v>
      </c>
      <c r="C3" s="45">
        <v>3.0800000000000001E-2</v>
      </c>
      <c r="D3" s="45">
        <v>8.354708589799302E-3</v>
      </c>
      <c r="E3" s="65">
        <v>143.81115515288789</v>
      </c>
      <c r="F3" s="65">
        <v>103.08</v>
      </c>
      <c r="G3" s="65">
        <v>100.83547085897993</v>
      </c>
      <c r="H3" s="45">
        <v>0.40731155152887893</v>
      </c>
      <c r="I3" s="45">
        <v>0.42975684293907962</v>
      </c>
    </row>
    <row r="4" spans="1:9" x14ac:dyDescent="0.2">
      <c r="A4" s="49">
        <v>1929</v>
      </c>
      <c r="B4" s="45">
        <v>-8.2979466119096595E-2</v>
      </c>
      <c r="C4" s="45">
        <v>3.1600000000000003E-2</v>
      </c>
      <c r="D4" s="45">
        <v>4.2038041563204259E-2</v>
      </c>
      <c r="E4" s="65">
        <v>131.87778227633069</v>
      </c>
      <c r="F4" s="65">
        <v>106.337328</v>
      </c>
      <c r="G4" s="65">
        <v>105.074396573995</v>
      </c>
      <c r="H4" s="45">
        <v>-0.1145794661190966</v>
      </c>
      <c r="I4" s="45">
        <v>-0.12501750768230085</v>
      </c>
    </row>
    <row r="5" spans="1:9" x14ac:dyDescent="0.2">
      <c r="A5" s="49">
        <v>1930</v>
      </c>
      <c r="B5" s="45">
        <v>-0.25123636363636365</v>
      </c>
      <c r="C5" s="45">
        <v>4.5499999999999999E-2</v>
      </c>
      <c r="D5" s="45">
        <v>4.5409314348970366E-2</v>
      </c>
      <c r="E5" s="65">
        <v>98.745287812797272</v>
      </c>
      <c r="F5" s="65">
        <v>111.17567642400002</v>
      </c>
      <c r="G5" s="65">
        <v>109.84575287805193</v>
      </c>
      <c r="H5" s="45">
        <v>-0.29673636363636363</v>
      </c>
      <c r="I5" s="45">
        <v>-0.29664567798533403</v>
      </c>
    </row>
    <row r="6" spans="1:9" x14ac:dyDescent="0.2">
      <c r="A6" s="49">
        <v>1931</v>
      </c>
      <c r="B6" s="45">
        <v>-0.43837548891786188</v>
      </c>
      <c r="C6" s="45">
        <v>2.3099999999999999E-2</v>
      </c>
      <c r="D6" s="45">
        <v>-2.5588559619422531E-2</v>
      </c>
      <c r="E6" s="65">
        <v>55.457773989527276</v>
      </c>
      <c r="F6" s="65">
        <v>113.74383454939441</v>
      </c>
      <c r="G6" s="65">
        <v>107.03495828159154</v>
      </c>
      <c r="H6" s="45">
        <v>-0.46147548891786189</v>
      </c>
      <c r="I6" s="45">
        <v>-0.41278692929843935</v>
      </c>
    </row>
    <row r="7" spans="1:9" x14ac:dyDescent="0.2">
      <c r="A7" s="49">
        <v>1932</v>
      </c>
      <c r="B7" s="45">
        <v>-8.642364532019696E-2</v>
      </c>
      <c r="C7" s="45">
        <v>1.0699999999999999E-2</v>
      </c>
      <c r="D7" s="45">
        <v>8.7903069904773257E-2</v>
      </c>
      <c r="E7" s="65">
        <v>50.664911000008722</v>
      </c>
      <c r="F7" s="65">
        <v>114.96089357907292</v>
      </c>
      <c r="G7" s="65">
        <v>116.44365970167279</v>
      </c>
      <c r="H7" s="45">
        <v>-9.7123645320196961E-2</v>
      </c>
      <c r="I7" s="45">
        <v>-0.17432671522497023</v>
      </c>
    </row>
    <row r="8" spans="1:9" x14ac:dyDescent="0.2">
      <c r="A8" s="49">
        <v>1933</v>
      </c>
      <c r="B8" s="45">
        <v>0.49982225433526023</v>
      </c>
      <c r="C8" s="45">
        <v>9.5999999999999992E-3</v>
      </c>
      <c r="D8" s="45">
        <v>1.8552720891857361E-2</v>
      </c>
      <c r="E8" s="65">
        <v>75.988361031728402</v>
      </c>
      <c r="F8" s="65">
        <v>116.06451815743202</v>
      </c>
      <c r="G8" s="65">
        <v>118.60400641974435</v>
      </c>
      <c r="H8" s="45">
        <v>0.49022225433526023</v>
      </c>
      <c r="I8" s="45">
        <v>0.48126953344340284</v>
      </c>
    </row>
    <row r="9" spans="1:9" x14ac:dyDescent="0.2">
      <c r="A9" s="49">
        <v>1934</v>
      </c>
      <c r="B9" s="45">
        <v>-1.1885656970912803E-2</v>
      </c>
      <c r="C9" s="45">
        <v>3.225E-3</v>
      </c>
      <c r="D9" s="45">
        <v>7.9634426179656104E-2</v>
      </c>
      <c r="E9" s="65">
        <v>75.085189438723404</v>
      </c>
      <c r="F9" s="65">
        <v>116.43882622848975</v>
      </c>
      <c r="G9" s="65">
        <v>128.04896841358894</v>
      </c>
      <c r="H9" s="45">
        <v>-1.5110656970912803E-2</v>
      </c>
      <c r="I9" s="45">
        <v>-9.1520083150568907E-2</v>
      </c>
    </row>
    <row r="10" spans="1:9" x14ac:dyDescent="0.2">
      <c r="A10" s="49">
        <v>1935</v>
      </c>
      <c r="B10" s="45">
        <v>0.46740421052631581</v>
      </c>
      <c r="C10" s="45">
        <v>1.7499999999999998E-3</v>
      </c>
      <c r="D10" s="45">
        <v>4.4720477296566127E-2</v>
      </c>
      <c r="E10" s="65">
        <v>110.18032313054879</v>
      </c>
      <c r="F10" s="65">
        <v>116.64259417438959</v>
      </c>
      <c r="G10" s="65">
        <v>133.77537939837757</v>
      </c>
      <c r="H10" s="45">
        <v>0.46565421052631584</v>
      </c>
      <c r="I10" s="45">
        <v>0.42268373322974967</v>
      </c>
    </row>
    <row r="11" spans="1:9" x14ac:dyDescent="0.2">
      <c r="A11" s="49">
        <v>1936</v>
      </c>
      <c r="B11" s="45">
        <v>0.31943410275502609</v>
      </c>
      <c r="C11" s="45">
        <v>1.7000000000000001E-3</v>
      </c>
      <c r="D11" s="45">
        <v>5.0178754045450601E-2</v>
      </c>
      <c r="E11" s="65">
        <v>145.37567579101449</v>
      </c>
      <c r="F11" s="65">
        <v>116.84088658448606</v>
      </c>
      <c r="G11" s="65">
        <v>140.4880612585456</v>
      </c>
      <c r="H11" s="45">
        <v>0.31773410275502612</v>
      </c>
      <c r="I11" s="45">
        <v>0.26925534870957551</v>
      </c>
    </row>
    <row r="12" spans="1:9" x14ac:dyDescent="0.2">
      <c r="A12" s="49">
        <v>1937</v>
      </c>
      <c r="B12" s="45">
        <v>-0.35336728754365537</v>
      </c>
      <c r="C12" s="45">
        <v>3.0250000000000003E-3</v>
      </c>
      <c r="D12" s="45">
        <v>1.379146059646038E-2</v>
      </c>
      <c r="E12" s="65">
        <v>94.004667561917856</v>
      </c>
      <c r="F12" s="65">
        <v>117.19433026640414</v>
      </c>
      <c r="G12" s="65">
        <v>142.42559681966594</v>
      </c>
      <c r="H12" s="45">
        <v>-0.35639228754365537</v>
      </c>
      <c r="I12" s="45">
        <v>-0.36715874814011573</v>
      </c>
    </row>
    <row r="13" spans="1:9" x14ac:dyDescent="0.2">
      <c r="A13" s="49">
        <v>1938</v>
      </c>
      <c r="B13" s="45">
        <v>0.29282654028436017</v>
      </c>
      <c r="C13" s="45">
        <v>7.7499999999999997E-4</v>
      </c>
      <c r="D13" s="45">
        <v>4.2132485322046068E-2</v>
      </c>
      <c r="E13" s="65">
        <v>121.53172913465568</v>
      </c>
      <c r="F13" s="65">
        <v>117.28515587236059</v>
      </c>
      <c r="G13" s="65">
        <v>148.42634118715418</v>
      </c>
      <c r="H13" s="45">
        <v>0.29205154028436014</v>
      </c>
      <c r="I13" s="45">
        <v>0.25069405496231412</v>
      </c>
    </row>
    <row r="14" spans="1:9" x14ac:dyDescent="0.2">
      <c r="A14" s="49">
        <v>1939</v>
      </c>
      <c r="B14" s="45">
        <v>-1.0975646879756443E-2</v>
      </c>
      <c r="C14" s="45">
        <v>3.7500000000000006E-4</v>
      </c>
      <c r="D14" s="45">
        <v>4.4122613942060671E-2</v>
      </c>
      <c r="E14" s="65">
        <v>120.19783979098749</v>
      </c>
      <c r="F14" s="65">
        <v>117.32913780581272</v>
      </c>
      <c r="G14" s="65">
        <v>154.97529933818757</v>
      </c>
      <c r="H14" s="45">
        <v>-1.1350646879756444E-2</v>
      </c>
      <c r="I14" s="45">
        <v>-5.509826082181711E-2</v>
      </c>
    </row>
    <row r="15" spans="1:9" x14ac:dyDescent="0.2">
      <c r="A15" s="49">
        <v>1940</v>
      </c>
      <c r="B15" s="45">
        <v>-0.10672873194221515</v>
      </c>
      <c r="C15" s="45">
        <v>2.5000000000000001E-4</v>
      </c>
      <c r="D15" s="45">
        <v>5.4024815962845509E-2</v>
      </c>
      <c r="E15" s="65">
        <v>107.36927676790187</v>
      </c>
      <c r="F15" s="65">
        <v>117.35847009026418</v>
      </c>
      <c r="G15" s="65">
        <v>163.34781136372007</v>
      </c>
      <c r="H15" s="45">
        <v>-0.10697873194221515</v>
      </c>
      <c r="I15" s="45">
        <v>-0.16075354790506066</v>
      </c>
    </row>
    <row r="16" spans="1:9" x14ac:dyDescent="0.2">
      <c r="A16" s="49">
        <v>1941</v>
      </c>
      <c r="B16" s="45">
        <v>-0.12771455576559551</v>
      </c>
      <c r="C16" s="45">
        <v>8.2499999999999989E-4</v>
      </c>
      <c r="D16" s="45">
        <v>-2.0221975848580105E-2</v>
      </c>
      <c r="E16" s="65">
        <v>93.656657282615996</v>
      </c>
      <c r="F16" s="65">
        <v>117.45529082808865</v>
      </c>
      <c r="G16" s="65">
        <v>160.0445958674045</v>
      </c>
      <c r="H16" s="45">
        <v>-0.1285395557655955</v>
      </c>
      <c r="I16" s="45">
        <v>-0.10749257991701541</v>
      </c>
    </row>
    <row r="17" spans="1:9" x14ac:dyDescent="0.2">
      <c r="A17" s="49">
        <v>1942</v>
      </c>
      <c r="B17" s="45">
        <v>0.19173762945914843</v>
      </c>
      <c r="C17" s="45">
        <v>3.3750000000000004E-3</v>
      </c>
      <c r="D17" s="45">
        <v>2.2948682374484164E-2</v>
      </c>
      <c r="E17" s="65">
        <v>111.61416273305268</v>
      </c>
      <c r="F17" s="65">
        <v>117.85170243463344</v>
      </c>
      <c r="G17" s="65">
        <v>163.71740846371824</v>
      </c>
      <c r="H17" s="45">
        <v>0.18836262945914845</v>
      </c>
      <c r="I17" s="45">
        <v>0.16878894708466427</v>
      </c>
    </row>
    <row r="18" spans="1:9" x14ac:dyDescent="0.2">
      <c r="A18" s="49">
        <v>1943</v>
      </c>
      <c r="B18" s="45">
        <v>0.25061310133060394</v>
      </c>
      <c r="C18" s="45">
        <v>3.8E-3</v>
      </c>
      <c r="D18" s="45">
        <v>2.4899999999999999E-2</v>
      </c>
      <c r="E18" s="65">
        <v>139.58613420800171</v>
      </c>
      <c r="F18" s="65">
        <v>118.29953890388505</v>
      </c>
      <c r="G18" s="65">
        <v>167.79397193446482</v>
      </c>
      <c r="H18" s="45">
        <v>0.24681310133060394</v>
      </c>
      <c r="I18" s="45">
        <v>0.22571310133060393</v>
      </c>
    </row>
    <row r="19" spans="1:9" x14ac:dyDescent="0.2">
      <c r="A19" s="49">
        <v>1944</v>
      </c>
      <c r="B19" s="45">
        <v>0.19030676949443009</v>
      </c>
      <c r="C19" s="45">
        <v>3.8E-3</v>
      </c>
      <c r="D19" s="45">
        <v>2.5776111579070303E-2</v>
      </c>
      <c r="E19" s="65">
        <v>166.15032047534245</v>
      </c>
      <c r="F19" s="65">
        <v>118.74907715171982</v>
      </c>
      <c r="G19" s="65">
        <v>172.11904807734297</v>
      </c>
      <c r="H19" s="45">
        <v>0.1865067694944301</v>
      </c>
      <c r="I19" s="45">
        <v>0.16453065791535978</v>
      </c>
    </row>
    <row r="20" spans="1:9" x14ac:dyDescent="0.2">
      <c r="A20" s="49">
        <v>1945</v>
      </c>
      <c r="B20" s="45">
        <v>0.35821084337349401</v>
      </c>
      <c r="C20" s="45">
        <v>3.8E-3</v>
      </c>
      <c r="D20" s="45">
        <v>3.8044173419237229E-2</v>
      </c>
      <c r="E20" s="65">
        <v>225.66716689959119</v>
      </c>
      <c r="F20" s="65">
        <v>119.20032364489636</v>
      </c>
      <c r="G20" s="65">
        <v>178.66717499115143</v>
      </c>
      <c r="H20" s="45">
        <v>0.35441084337349399</v>
      </c>
      <c r="I20" s="45">
        <v>0.3201666699542568</v>
      </c>
    </row>
    <row r="21" spans="1:9" x14ac:dyDescent="0.2">
      <c r="A21" s="49">
        <v>1946</v>
      </c>
      <c r="B21" s="45">
        <v>-8.4291474654377807E-2</v>
      </c>
      <c r="C21" s="45">
        <v>3.8E-3</v>
      </c>
      <c r="D21" s="45">
        <v>3.1283745375695685E-2</v>
      </c>
      <c r="E21" s="65">
        <v>206.64534862054904</v>
      </c>
      <c r="F21" s="65">
        <v>119.65328487474697</v>
      </c>
      <c r="G21" s="65">
        <v>184.25655340056949</v>
      </c>
      <c r="H21" s="45">
        <v>-8.8091474654377805E-2</v>
      </c>
      <c r="I21" s="45">
        <v>-0.11557522003007349</v>
      </c>
    </row>
    <row r="22" spans="1:9" x14ac:dyDescent="0.2">
      <c r="A22" s="49">
        <v>1947</v>
      </c>
      <c r="B22" s="45">
        <v>5.1999999999999998E-2</v>
      </c>
      <c r="C22" s="45">
        <v>5.6750000000000004E-3</v>
      </c>
      <c r="D22" s="45">
        <v>9.1969680628322358E-3</v>
      </c>
      <c r="E22" s="65">
        <v>217.3909067488176</v>
      </c>
      <c r="F22" s="65">
        <v>120.33231726641117</v>
      </c>
      <c r="G22" s="65">
        <v>185.95115503756207</v>
      </c>
      <c r="H22" s="45">
        <v>4.6324999999999998E-2</v>
      </c>
      <c r="I22" s="45">
        <v>4.2803031937167765E-2</v>
      </c>
    </row>
    <row r="23" spans="1:9" ht="17" thickBot="1" x14ac:dyDescent="0.25">
      <c r="A23" s="49">
        <v>1948</v>
      </c>
      <c r="B23" s="45">
        <v>5.7045751633986834E-2</v>
      </c>
      <c r="C23" s="45">
        <v>1.0225E-2</v>
      </c>
      <c r="D23" s="45">
        <v>1.9510369413175046E-2</v>
      </c>
      <c r="E23" s="65">
        <v>229.79213442269784</v>
      </c>
      <c r="F23" s="65">
        <v>121.56271521046021</v>
      </c>
      <c r="G23" s="65">
        <v>189.57913076515149</v>
      </c>
      <c r="H23" s="45">
        <v>4.6820751633986836E-2</v>
      </c>
      <c r="I23" s="45">
        <v>3.7535382220811792E-2</v>
      </c>
    </row>
    <row r="24" spans="1:9" s="64" customFormat="1" x14ac:dyDescent="0.2">
      <c r="A24" s="60"/>
      <c r="B24" s="61" t="s">
        <v>276</v>
      </c>
      <c r="C24" s="62"/>
      <c r="D24" s="63"/>
      <c r="E24" s="61" t="s">
        <v>277</v>
      </c>
      <c r="F24" s="62"/>
      <c r="G24" s="63"/>
      <c r="H24" s="60"/>
      <c r="I24" s="60"/>
    </row>
    <row r="25" spans="1:9" s="82" customFormat="1" ht="34" x14ac:dyDescent="0.2">
      <c r="A25" s="80" t="s">
        <v>278</v>
      </c>
      <c r="B25" s="80" t="s">
        <v>361</v>
      </c>
      <c r="C25" s="80" t="s">
        <v>279</v>
      </c>
      <c r="D25" s="80" t="s">
        <v>362</v>
      </c>
      <c r="E25" s="81" t="s">
        <v>280</v>
      </c>
      <c r="F25" s="81" t="s">
        <v>281</v>
      </c>
      <c r="G25" s="81" t="s">
        <v>282</v>
      </c>
      <c r="H25" s="81" t="s">
        <v>283</v>
      </c>
      <c r="I25" s="81" t="s">
        <v>284</v>
      </c>
    </row>
    <row r="26" spans="1:9" x14ac:dyDescent="0.2">
      <c r="A26" s="49">
        <v>1949</v>
      </c>
      <c r="B26" s="45">
        <v>0.18303223684210526</v>
      </c>
      <c r="C26" s="45">
        <v>1.1025E-2</v>
      </c>
      <c r="D26" s="45">
        <v>4.6634851827973139E-2</v>
      </c>
      <c r="E26" s="65">
        <v>271.85150279480598</v>
      </c>
      <c r="F26" s="65">
        <v>122.90294414565554</v>
      </c>
      <c r="G26" s="65">
        <v>198.42012543806027</v>
      </c>
      <c r="H26" s="45">
        <v>0.17200723684210525</v>
      </c>
      <c r="I26" s="45">
        <v>0.13639738501413212</v>
      </c>
    </row>
    <row r="27" spans="1:9" x14ac:dyDescent="0.2">
      <c r="A27" s="49">
        <v>1950</v>
      </c>
      <c r="B27" s="45">
        <v>0.30805539011316263</v>
      </c>
      <c r="C27" s="45">
        <v>1.1724999999999999E-2</v>
      </c>
      <c r="D27" s="45">
        <v>4.2959574171096103E-3</v>
      </c>
      <c r="E27" s="65">
        <v>355.59682354110947</v>
      </c>
      <c r="F27" s="65">
        <v>124.34398116576335</v>
      </c>
      <c r="G27" s="65">
        <v>199.2725298476397</v>
      </c>
      <c r="H27" s="45">
        <v>0.29633039011316264</v>
      </c>
      <c r="I27" s="45">
        <v>0.30375943269605304</v>
      </c>
    </row>
    <row r="28" spans="1:9" x14ac:dyDescent="0.2">
      <c r="A28" s="49">
        <v>1951</v>
      </c>
      <c r="B28" s="45">
        <v>0.23678463044542339</v>
      </c>
      <c r="C28" s="45">
        <v>1.4775E-2</v>
      </c>
      <c r="D28" s="45">
        <v>-2.9531392208319886E-3</v>
      </c>
      <c r="E28" s="65">
        <v>439.7966859908575</v>
      </c>
      <c r="F28" s="65">
        <v>126.18116348748751</v>
      </c>
      <c r="G28" s="65">
        <v>198.68405032411223</v>
      </c>
      <c r="H28" s="45">
        <v>0.22200963044542338</v>
      </c>
      <c r="I28" s="45">
        <v>0.23973776966625537</v>
      </c>
    </row>
    <row r="29" spans="1:9" x14ac:dyDescent="0.2">
      <c r="A29" s="49">
        <v>1952</v>
      </c>
      <c r="B29" s="45">
        <v>0.18150988641144306</v>
      </c>
      <c r="C29" s="45">
        <v>1.6725E-2</v>
      </c>
      <c r="D29" s="45">
        <v>2.2679961918305656E-2</v>
      </c>
      <c r="E29" s="65">
        <v>519.62413250918712</v>
      </c>
      <c r="F29" s="65">
        <v>128.29154344681575</v>
      </c>
      <c r="G29" s="65">
        <v>203.19019701923781</v>
      </c>
      <c r="H29" s="45">
        <v>0.16478488641144307</v>
      </c>
      <c r="I29" s="45">
        <v>0.1588299244931374</v>
      </c>
    </row>
    <row r="30" spans="1:9" x14ac:dyDescent="0.2">
      <c r="A30" s="49">
        <v>1953</v>
      </c>
      <c r="B30" s="45">
        <v>-1.2082047421904465E-2</v>
      </c>
      <c r="C30" s="45">
        <v>1.8925000000000001E-2</v>
      </c>
      <c r="D30" s="45">
        <v>4.1438402589088513E-2</v>
      </c>
      <c r="E30" s="65">
        <v>513.34600909864514</v>
      </c>
      <c r="F30" s="65">
        <v>130.71946090654674</v>
      </c>
      <c r="G30" s="65">
        <v>211.61007420547722</v>
      </c>
      <c r="H30" s="45">
        <v>-3.1007047421904466E-2</v>
      </c>
      <c r="I30" s="45">
        <v>-5.3520450010992981E-2</v>
      </c>
    </row>
    <row r="31" spans="1:9" x14ac:dyDescent="0.2">
      <c r="A31" s="49">
        <v>1954</v>
      </c>
      <c r="B31" s="45">
        <v>0.52563321241434902</v>
      </c>
      <c r="C31" s="45">
        <v>9.6249999999999999E-3</v>
      </c>
      <c r="D31" s="45">
        <v>3.2898034558095555E-2</v>
      </c>
      <c r="E31" s="65">
        <v>783.17772094125166</v>
      </c>
      <c r="F31" s="65">
        <v>131.97763571777224</v>
      </c>
      <c r="G31" s="65">
        <v>218.57162973953018</v>
      </c>
      <c r="H31" s="45">
        <v>0.51600821241434902</v>
      </c>
      <c r="I31" s="45">
        <v>0.49273517785625348</v>
      </c>
    </row>
    <row r="32" spans="1:9" x14ac:dyDescent="0.2">
      <c r="A32" s="49">
        <v>1955</v>
      </c>
      <c r="B32" s="45">
        <v>0.32597331851028349</v>
      </c>
      <c r="C32" s="45">
        <v>1.66E-2</v>
      </c>
      <c r="D32" s="45">
        <v>-1.3364391288618781E-2</v>
      </c>
      <c r="E32" s="65">
        <v>1038.4727616197922</v>
      </c>
      <c r="F32" s="65">
        <v>134.16846447068727</v>
      </c>
      <c r="G32" s="65">
        <v>215.65055295509998</v>
      </c>
      <c r="H32" s="45">
        <v>0.30937331851028349</v>
      </c>
      <c r="I32" s="45">
        <v>0.33933770979890227</v>
      </c>
    </row>
    <row r="33" spans="1:9" x14ac:dyDescent="0.2">
      <c r="A33" s="49">
        <v>1956</v>
      </c>
      <c r="B33" s="45">
        <v>7.4395118733509347E-2</v>
      </c>
      <c r="C33" s="45">
        <v>2.5550000000000003E-2</v>
      </c>
      <c r="D33" s="45">
        <v>-2.2557738173154165E-2</v>
      </c>
      <c r="E33" s="65">
        <v>1115.7300660220119</v>
      </c>
      <c r="F33" s="65">
        <v>137.59646873791331</v>
      </c>
      <c r="G33" s="65">
        <v>210.78596424464291</v>
      </c>
      <c r="H33" s="45">
        <v>4.8845118733509343E-2</v>
      </c>
      <c r="I33" s="45">
        <v>9.6952856906663512E-2</v>
      </c>
    </row>
    <row r="34" spans="1:9" x14ac:dyDescent="0.2">
      <c r="A34" s="49">
        <v>1957</v>
      </c>
      <c r="B34" s="45">
        <v>-0.1045736018855796</v>
      </c>
      <c r="C34" s="45">
        <v>3.2300000000000002E-2</v>
      </c>
      <c r="D34" s="45">
        <v>6.7970128466249904E-2</v>
      </c>
      <c r="E34" s="65">
        <v>999.05415428605454</v>
      </c>
      <c r="F34" s="65">
        <v>142.04083467814792</v>
      </c>
      <c r="G34" s="65">
        <v>225.11311331323367</v>
      </c>
      <c r="H34" s="45">
        <v>-0.13687360188557959</v>
      </c>
      <c r="I34" s="45">
        <v>-0.17254373035182952</v>
      </c>
    </row>
    <row r="35" spans="1:9" x14ac:dyDescent="0.2">
      <c r="A35" s="49">
        <v>1958</v>
      </c>
      <c r="B35" s="45">
        <v>0.43719954988747184</v>
      </c>
      <c r="C35" s="45">
        <v>1.7774999999999999E-2</v>
      </c>
      <c r="D35" s="45">
        <v>-2.0990181755274694E-2</v>
      </c>
      <c r="E35" s="65">
        <v>1435.8401808531264</v>
      </c>
      <c r="F35" s="65">
        <v>144.56561051455202</v>
      </c>
      <c r="G35" s="65">
        <v>220.38794814929315</v>
      </c>
      <c r="H35" s="45">
        <v>0.41942454988747185</v>
      </c>
      <c r="I35" s="45">
        <v>0.45818973164274651</v>
      </c>
    </row>
    <row r="36" spans="1:9" x14ac:dyDescent="0.2">
      <c r="A36" s="49">
        <v>1959</v>
      </c>
      <c r="B36" s="45">
        <v>0.12056457163557326</v>
      </c>
      <c r="C36" s="45">
        <v>3.2549999999999996E-2</v>
      </c>
      <c r="D36" s="45">
        <v>-2.6466312591385065E-2</v>
      </c>
      <c r="E36" s="65">
        <v>1608.9516371948275</v>
      </c>
      <c r="F36" s="65">
        <v>149.2712211368007</v>
      </c>
      <c r="G36" s="65">
        <v>214.55509182219998</v>
      </c>
      <c r="H36" s="45">
        <v>8.801457163557326E-2</v>
      </c>
      <c r="I36" s="45">
        <v>0.14703088422695831</v>
      </c>
    </row>
    <row r="37" spans="1:9" x14ac:dyDescent="0.2">
      <c r="A37" s="49">
        <v>1960</v>
      </c>
      <c r="B37" s="45">
        <v>3.36535314743695E-3</v>
      </c>
      <c r="C37" s="45">
        <v>3.0449999999999998E-2</v>
      </c>
      <c r="D37" s="45">
        <v>0.11639503690963365</v>
      </c>
      <c r="E37" s="65">
        <v>1614.366327651135</v>
      </c>
      <c r="F37" s="65">
        <v>153.81652982041629</v>
      </c>
      <c r="G37" s="65">
        <v>239.52823965399477</v>
      </c>
      <c r="H37" s="45">
        <v>-2.7084646852563048E-2</v>
      </c>
      <c r="I37" s="45">
        <v>-0.1130296837621967</v>
      </c>
    </row>
    <row r="38" spans="1:9" x14ac:dyDescent="0.2">
      <c r="A38" s="49">
        <v>1961</v>
      </c>
      <c r="B38" s="45">
        <v>0.26637712958182752</v>
      </c>
      <c r="C38" s="45">
        <v>2.2675000000000001E-2</v>
      </c>
      <c r="D38" s="45">
        <v>2.0609208076323167E-2</v>
      </c>
      <c r="E38" s="65">
        <v>2044.3965961044005</v>
      </c>
      <c r="F38" s="65">
        <v>157.30431963409424</v>
      </c>
      <c r="G38" s="65">
        <v>244.46472698517934</v>
      </c>
      <c r="H38" s="45">
        <v>0.24370212958182752</v>
      </c>
      <c r="I38" s="45">
        <v>0.24576792150550436</v>
      </c>
    </row>
    <row r="39" spans="1:9" x14ac:dyDescent="0.2">
      <c r="A39" s="49">
        <v>1962</v>
      </c>
      <c r="B39" s="45">
        <v>-8.8114605171208879E-2</v>
      </c>
      <c r="C39" s="45">
        <v>2.7775000000000005E-2</v>
      </c>
      <c r="D39" s="45">
        <v>5.693544054008462E-2</v>
      </c>
      <c r="E39" s="65">
        <v>1864.2553972252979</v>
      </c>
      <c r="F39" s="65">
        <v>161.67344711193124</v>
      </c>
      <c r="G39" s="65">
        <v>258.38343391259201</v>
      </c>
      <c r="H39" s="45">
        <v>-0.11588960517120889</v>
      </c>
      <c r="I39" s="45">
        <v>-0.14505004571129348</v>
      </c>
    </row>
    <row r="40" spans="1:9" x14ac:dyDescent="0.2">
      <c r="A40" s="49">
        <v>1963</v>
      </c>
      <c r="B40" s="45">
        <v>0.22611927099841514</v>
      </c>
      <c r="C40" s="45">
        <v>3.1100000000000003E-2</v>
      </c>
      <c r="D40" s="45">
        <v>1.6841620739546127E-2</v>
      </c>
      <c r="E40" s="65">
        <v>2285.7994686007432</v>
      </c>
      <c r="F40" s="65">
        <v>166.70149131711227</v>
      </c>
      <c r="G40" s="65">
        <v>262.73502971192949</v>
      </c>
      <c r="H40" s="45">
        <v>0.19501927099841515</v>
      </c>
      <c r="I40" s="45">
        <v>0.20927765025886902</v>
      </c>
    </row>
    <row r="41" spans="1:9" x14ac:dyDescent="0.2">
      <c r="A41" s="49">
        <v>1964</v>
      </c>
      <c r="B41" s="45">
        <v>0.16415455878432425</v>
      </c>
      <c r="C41" s="45">
        <v>3.5049999999999998E-2</v>
      </c>
      <c r="D41" s="45">
        <v>3.7280648911540815E-2</v>
      </c>
      <c r="E41" s="65">
        <v>2661.0238718383412</v>
      </c>
      <c r="F41" s="65">
        <v>172.54437858777706</v>
      </c>
      <c r="G41" s="65">
        <v>272.52996211138321</v>
      </c>
      <c r="H41" s="45">
        <v>0.12910455878432425</v>
      </c>
      <c r="I41" s="45">
        <v>0.12687390987278344</v>
      </c>
    </row>
    <row r="42" spans="1:9" x14ac:dyDescent="0.2">
      <c r="A42" s="49">
        <v>1965</v>
      </c>
      <c r="B42" s="45">
        <v>0.12399242477876114</v>
      </c>
      <c r="C42" s="45">
        <v>3.9024999999999997E-2</v>
      </c>
      <c r="D42" s="45">
        <v>7.1885509359262342E-3</v>
      </c>
      <c r="E42" s="65">
        <v>2990.9706741017444</v>
      </c>
      <c r="F42" s="65">
        <v>179.27792296216506</v>
      </c>
      <c r="G42" s="65">
        <v>274.48905762558695</v>
      </c>
      <c r="H42" s="45">
        <v>8.4967424778761153E-2</v>
      </c>
      <c r="I42" s="45">
        <v>0.11680387384283492</v>
      </c>
    </row>
    <row r="43" spans="1:9" x14ac:dyDescent="0.2">
      <c r="A43" s="49">
        <v>1966</v>
      </c>
      <c r="B43" s="45">
        <v>-9.9709542356377898E-2</v>
      </c>
      <c r="C43" s="45">
        <v>4.8399999999999999E-2</v>
      </c>
      <c r="D43" s="45">
        <v>2.9079409324299622E-2</v>
      </c>
      <c r="E43" s="65">
        <v>2692.7423569857124</v>
      </c>
      <c r="F43" s="65">
        <v>187.95497443353386</v>
      </c>
      <c r="G43" s="65">
        <v>282.47103728732264</v>
      </c>
      <c r="H43" s="45">
        <v>-0.14810954235637791</v>
      </c>
      <c r="I43" s="45">
        <v>-0.12878895168067753</v>
      </c>
    </row>
    <row r="44" spans="1:9" x14ac:dyDescent="0.2">
      <c r="A44" s="49">
        <v>1967</v>
      </c>
      <c r="B44" s="45">
        <v>0.23802966513133328</v>
      </c>
      <c r="C44" s="45">
        <v>4.3324999999999995E-2</v>
      </c>
      <c r="D44" s="45">
        <v>-1.5806209932824666E-2</v>
      </c>
      <c r="E44" s="65">
        <v>3333.6949185039784</v>
      </c>
      <c r="F44" s="65">
        <v>196.09812370086672</v>
      </c>
      <c r="G44" s="65">
        <v>278.0062407720165</v>
      </c>
      <c r="H44" s="45">
        <v>0.19470466513133328</v>
      </c>
      <c r="I44" s="45">
        <v>0.25383587506415795</v>
      </c>
    </row>
    <row r="45" spans="1:9" ht="17" thickBot="1" x14ac:dyDescent="0.25">
      <c r="A45" s="49">
        <v>1968</v>
      </c>
      <c r="B45" s="45">
        <v>0.10814862651601535</v>
      </c>
      <c r="C45" s="45">
        <v>5.2600000000000001E-2</v>
      </c>
      <c r="D45" s="45">
        <v>3.2746196950768365E-2</v>
      </c>
      <c r="E45" s="65">
        <v>3694.2294451636035</v>
      </c>
      <c r="F45" s="65">
        <v>206.41288500753231</v>
      </c>
      <c r="G45" s="65">
        <v>287.10988788587969</v>
      </c>
      <c r="H45" s="45">
        <v>5.5548626516015352E-2</v>
      </c>
      <c r="I45" s="45">
        <v>7.5402429565246981E-2</v>
      </c>
    </row>
    <row r="46" spans="1:9" s="64" customFormat="1" x14ac:dyDescent="0.2">
      <c r="A46" s="60"/>
      <c r="B46" s="61" t="s">
        <v>276</v>
      </c>
      <c r="C46" s="62"/>
      <c r="D46" s="63"/>
      <c r="E46" s="61" t="s">
        <v>277</v>
      </c>
      <c r="F46" s="62"/>
      <c r="G46" s="63"/>
      <c r="H46" s="60"/>
      <c r="I46" s="60"/>
    </row>
    <row r="47" spans="1:9" s="82" customFormat="1" ht="34" x14ac:dyDescent="0.2">
      <c r="A47" s="80" t="s">
        <v>278</v>
      </c>
      <c r="B47" s="80" t="s">
        <v>361</v>
      </c>
      <c r="C47" s="80" t="s">
        <v>279</v>
      </c>
      <c r="D47" s="80" t="s">
        <v>362</v>
      </c>
      <c r="E47" s="81" t="s">
        <v>280</v>
      </c>
      <c r="F47" s="81" t="s">
        <v>281</v>
      </c>
      <c r="G47" s="81" t="s">
        <v>282</v>
      </c>
      <c r="H47" s="81" t="s">
        <v>283</v>
      </c>
      <c r="I47" s="81" t="s">
        <v>284</v>
      </c>
    </row>
    <row r="48" spans="1:9" x14ac:dyDescent="0.2">
      <c r="A48" s="49">
        <v>1969</v>
      </c>
      <c r="B48" s="45">
        <v>-8.2413710764490639E-2</v>
      </c>
      <c r="C48" s="45">
        <v>6.5625000000000003E-2</v>
      </c>
      <c r="D48" s="45">
        <v>-5.0140493209926106E-2</v>
      </c>
      <c r="E48" s="65">
        <v>3389.7742881722256</v>
      </c>
      <c r="F48" s="65">
        <v>219.95873058615163</v>
      </c>
      <c r="G48" s="65">
        <v>272.7140565018351</v>
      </c>
      <c r="H48" s="45">
        <v>-0.14803871076449066</v>
      </c>
      <c r="I48" s="45">
        <v>-3.2273217554564533E-2</v>
      </c>
    </row>
    <row r="49" spans="1:9" x14ac:dyDescent="0.2">
      <c r="A49" s="49">
        <v>1970</v>
      </c>
      <c r="B49" s="45">
        <v>3.5611449054964189E-2</v>
      </c>
      <c r="C49" s="45">
        <v>6.6849999999999993E-2</v>
      </c>
      <c r="D49" s="45">
        <v>0.16754737183412338</v>
      </c>
      <c r="E49" s="65">
        <v>3510.4890625432981</v>
      </c>
      <c r="F49" s="65">
        <v>234.66297172583589</v>
      </c>
      <c r="G49" s="65">
        <v>318.40657993094021</v>
      </c>
      <c r="H49" s="45">
        <v>-3.1238550945035803E-2</v>
      </c>
      <c r="I49" s="45">
        <v>-0.13193592277915919</v>
      </c>
    </row>
    <row r="50" spans="1:9" x14ac:dyDescent="0.2">
      <c r="A50" s="49">
        <v>1971</v>
      </c>
      <c r="B50" s="45">
        <v>0.14221150298426474</v>
      </c>
      <c r="C50" s="45">
        <v>4.5400000000000003E-2</v>
      </c>
      <c r="D50" s="45">
        <v>9.7868966197122972E-2</v>
      </c>
      <c r="E50" s="65">
        <v>4009.720988337403</v>
      </c>
      <c r="F50" s="65">
        <v>245.31667064218885</v>
      </c>
      <c r="G50" s="65">
        <v>349.56870273914296</v>
      </c>
      <c r="H50" s="45">
        <v>9.6811502984264747E-2</v>
      </c>
      <c r="I50" s="45">
        <v>4.434253678714177E-2</v>
      </c>
    </row>
    <row r="51" spans="1:9" x14ac:dyDescent="0.2">
      <c r="A51" s="49">
        <v>1972</v>
      </c>
      <c r="B51" s="45">
        <v>0.18755362915074925</v>
      </c>
      <c r="C51" s="45">
        <v>3.9525000000000005E-2</v>
      </c>
      <c r="D51" s="45">
        <v>2.818449050444969E-2</v>
      </c>
      <c r="E51" s="65">
        <v>4761.7587115820115</v>
      </c>
      <c r="F51" s="65">
        <v>255.01281204932138</v>
      </c>
      <c r="G51" s="65">
        <v>359.42111852214714</v>
      </c>
      <c r="H51" s="45">
        <v>0.14802862915074924</v>
      </c>
      <c r="I51" s="45">
        <v>0.15936913864629956</v>
      </c>
    </row>
    <row r="52" spans="1:9" x14ac:dyDescent="0.2">
      <c r="A52" s="49">
        <v>1973</v>
      </c>
      <c r="B52" s="45">
        <v>-0.14308047437526472</v>
      </c>
      <c r="C52" s="45">
        <v>6.724999999999999E-2</v>
      </c>
      <c r="D52" s="45">
        <v>3.6586646024150085E-2</v>
      </c>
      <c r="E52" s="65">
        <v>4080.4440162683081</v>
      </c>
      <c r="F52" s="65">
        <v>272.16242365963825</v>
      </c>
      <c r="G52" s="65">
        <v>372.57113175912104</v>
      </c>
      <c r="H52" s="45">
        <v>-0.2103304743752647</v>
      </c>
      <c r="I52" s="45">
        <v>-0.17966712039941479</v>
      </c>
    </row>
    <row r="53" spans="1:9" x14ac:dyDescent="0.2">
      <c r="A53" s="49">
        <v>1974</v>
      </c>
      <c r="B53" s="45">
        <v>-0.25901785750896972</v>
      </c>
      <c r="C53" s="45">
        <v>7.7775000000000011E-2</v>
      </c>
      <c r="D53" s="45">
        <v>1.9886086932378574E-2</v>
      </c>
      <c r="E53" s="65">
        <v>3023.5361494891954</v>
      </c>
      <c r="F53" s="65">
        <v>293.32985615976662</v>
      </c>
      <c r="G53" s="65">
        <v>379.98011367377757</v>
      </c>
      <c r="H53" s="45">
        <v>-0.3367928575089697</v>
      </c>
      <c r="I53" s="45">
        <v>-0.27890394444134831</v>
      </c>
    </row>
    <row r="54" spans="1:9" x14ac:dyDescent="0.2">
      <c r="A54" s="49">
        <v>1975</v>
      </c>
      <c r="B54" s="45">
        <v>0.36995137106184356</v>
      </c>
      <c r="C54" s="45">
        <v>5.9900000000000002E-2</v>
      </c>
      <c r="D54" s="45">
        <v>3.6052536026033838E-2</v>
      </c>
      <c r="E54" s="65">
        <v>4142.0974934477708</v>
      </c>
      <c r="F54" s="65">
        <v>310.90031454373667</v>
      </c>
      <c r="G54" s="65">
        <v>393.67936041117781</v>
      </c>
      <c r="H54" s="45">
        <v>0.31005137106184355</v>
      </c>
      <c r="I54" s="45">
        <v>0.33389883503580975</v>
      </c>
    </row>
    <row r="55" spans="1:9" x14ac:dyDescent="0.2">
      <c r="A55" s="49">
        <v>1976</v>
      </c>
      <c r="B55" s="45">
        <v>0.23830999002106662</v>
      </c>
      <c r="C55" s="45">
        <v>4.9700000000000008E-2</v>
      </c>
      <c r="D55" s="45">
        <v>0.1598456074290921</v>
      </c>
      <c r="E55" s="65">
        <v>5129.2007057775936</v>
      </c>
      <c r="F55" s="65">
        <v>326.35206017656043</v>
      </c>
      <c r="G55" s="65">
        <v>456.607276908399</v>
      </c>
      <c r="H55" s="45">
        <v>0.1886099900210666</v>
      </c>
      <c r="I55" s="45">
        <v>7.8464382591974524E-2</v>
      </c>
    </row>
    <row r="56" spans="1:9" x14ac:dyDescent="0.2">
      <c r="A56" s="49">
        <v>1977</v>
      </c>
      <c r="B56" s="45">
        <v>-6.9797040759352322E-2</v>
      </c>
      <c r="C56" s="45">
        <v>5.1275000000000001E-2</v>
      </c>
      <c r="D56" s="45">
        <v>1.2899606071070449E-2</v>
      </c>
      <c r="E56" s="65">
        <v>4771.1976750535359</v>
      </c>
      <c r="F56" s="65">
        <v>343.08576206211353</v>
      </c>
      <c r="G56" s="65">
        <v>462.49733090970153</v>
      </c>
      <c r="H56" s="45">
        <v>-0.12107204075935232</v>
      </c>
      <c r="I56" s="45">
        <v>-8.2696646830422771E-2</v>
      </c>
    </row>
    <row r="57" spans="1:9" x14ac:dyDescent="0.2">
      <c r="A57" s="49">
        <v>1978</v>
      </c>
      <c r="B57" s="45">
        <v>6.50928391167193E-2</v>
      </c>
      <c r="C57" s="45">
        <v>6.9325000000000012E-2</v>
      </c>
      <c r="D57" s="45">
        <v>-7.7758069075086478E-3</v>
      </c>
      <c r="E57" s="65">
        <v>5081.7684777098611</v>
      </c>
      <c r="F57" s="65">
        <v>366.87018251706957</v>
      </c>
      <c r="G57" s="65">
        <v>458.90104096930958</v>
      </c>
      <c r="H57" s="45">
        <v>-4.2321608832807112E-3</v>
      </c>
      <c r="I57" s="45">
        <v>7.2868646024227948E-2</v>
      </c>
    </row>
    <row r="58" spans="1:9" x14ac:dyDescent="0.2">
      <c r="A58" s="49">
        <v>1979</v>
      </c>
      <c r="B58" s="45">
        <v>0.18519490167516386</v>
      </c>
      <c r="C58" s="45">
        <v>9.9375000000000005E-2</v>
      </c>
      <c r="D58" s="45">
        <v>6.7072031247235459E-3</v>
      </c>
      <c r="E58" s="65">
        <v>6022.8860912752862</v>
      </c>
      <c r="F58" s="65">
        <v>403.32790690470335</v>
      </c>
      <c r="G58" s="65">
        <v>461.97898346523777</v>
      </c>
      <c r="H58" s="45">
        <v>8.5819901675163859E-2</v>
      </c>
      <c r="I58" s="45">
        <v>0.17848769855044033</v>
      </c>
    </row>
    <row r="59" spans="1:9" x14ac:dyDescent="0.2">
      <c r="A59" s="49">
        <v>1980</v>
      </c>
      <c r="B59" s="45">
        <v>0.3173524550676301</v>
      </c>
      <c r="C59" s="45">
        <v>0.11219999999999999</v>
      </c>
      <c r="D59" s="45">
        <v>-2.989744251999403E-2</v>
      </c>
      <c r="E59" s="65">
        <v>7934.2637789341807</v>
      </c>
      <c r="F59" s="65">
        <v>448.5812980594111</v>
      </c>
      <c r="G59" s="65">
        <v>448.16699336164055</v>
      </c>
      <c r="H59" s="45">
        <v>0.20515245506763011</v>
      </c>
      <c r="I59" s="45">
        <v>0.34724989758762415</v>
      </c>
    </row>
    <row r="60" spans="1:9" x14ac:dyDescent="0.2">
      <c r="A60" s="49">
        <v>1981</v>
      </c>
      <c r="B60" s="45">
        <v>-4.7023902474955762E-2</v>
      </c>
      <c r="C60" s="45">
        <v>0.14299999999999999</v>
      </c>
      <c r="D60" s="45">
        <v>8.1992153358923542E-2</v>
      </c>
      <c r="E60" s="65">
        <v>7561.1637327830058</v>
      </c>
      <c r="F60" s="65">
        <v>512.72842368190686</v>
      </c>
      <c r="G60" s="65">
        <v>484.91317021175587</v>
      </c>
      <c r="H60" s="45">
        <v>-0.19002390247495576</v>
      </c>
      <c r="I60" s="45">
        <v>-0.12901605583387932</v>
      </c>
    </row>
    <row r="61" spans="1:9" x14ac:dyDescent="0.2">
      <c r="A61" s="49">
        <v>1982</v>
      </c>
      <c r="B61" s="45">
        <v>0.20419055079559353</v>
      </c>
      <c r="C61" s="45">
        <v>0.1101</v>
      </c>
      <c r="D61" s="45">
        <v>0.32814549486295586</v>
      </c>
      <c r="E61" s="65">
        <v>9105.0819200356327</v>
      </c>
      <c r="F61" s="65">
        <v>569.17982312928484</v>
      </c>
      <c r="G61" s="65">
        <v>644.03524241645721</v>
      </c>
      <c r="H61" s="45">
        <v>9.4090550795593531E-2</v>
      </c>
      <c r="I61" s="45">
        <v>-0.12395494406736232</v>
      </c>
    </row>
    <row r="62" spans="1:9" x14ac:dyDescent="0.2">
      <c r="A62" s="49">
        <v>1983</v>
      </c>
      <c r="B62" s="45">
        <v>0.22337155858930619</v>
      </c>
      <c r="C62" s="45">
        <v>8.4474999999999995E-2</v>
      </c>
      <c r="D62" s="45">
        <v>3.2002094451429264E-2</v>
      </c>
      <c r="E62" s="65">
        <v>11138.898259597305</v>
      </c>
      <c r="F62" s="65">
        <v>617.26128868813123</v>
      </c>
      <c r="G62" s="65">
        <v>664.64571907431775</v>
      </c>
      <c r="H62" s="45">
        <v>0.13889655858930619</v>
      </c>
      <c r="I62" s="45">
        <v>0.19136946413787692</v>
      </c>
    </row>
    <row r="63" spans="1:9" x14ac:dyDescent="0.2">
      <c r="A63" s="49">
        <v>1984</v>
      </c>
      <c r="B63" s="45">
        <v>6.14614199963621E-2</v>
      </c>
      <c r="C63" s="45">
        <v>9.6125000000000002E-2</v>
      </c>
      <c r="D63" s="45">
        <v>0.13733364344102345</v>
      </c>
      <c r="E63" s="65">
        <v>11823.510763827162</v>
      </c>
      <c r="F63" s="65">
        <v>676.59553006327781</v>
      </c>
      <c r="G63" s="65">
        <v>755.92393727227272</v>
      </c>
      <c r="H63" s="45">
        <v>-3.4663580003637902E-2</v>
      </c>
      <c r="I63" s="45">
        <v>-7.5872223444661352E-2</v>
      </c>
    </row>
    <row r="64" spans="1:9" x14ac:dyDescent="0.2">
      <c r="A64" s="49">
        <v>1985</v>
      </c>
      <c r="B64" s="45">
        <v>0.31235149485768948</v>
      </c>
      <c r="C64" s="45">
        <v>7.4874999999999997E-2</v>
      </c>
      <c r="D64" s="45">
        <v>0.2571248821260641</v>
      </c>
      <c r="E64" s="65">
        <v>15516.602025374559</v>
      </c>
      <c r="F64" s="65">
        <v>727.25562037676571</v>
      </c>
      <c r="G64" s="65">
        <v>950.2907905396761</v>
      </c>
      <c r="H64" s="45">
        <v>0.23747649485768949</v>
      </c>
      <c r="I64" s="45">
        <v>5.522661273162538E-2</v>
      </c>
    </row>
    <row r="65" spans="1:9" x14ac:dyDescent="0.2">
      <c r="A65" s="49">
        <v>1986</v>
      </c>
      <c r="B65" s="45">
        <v>0.18494578758046187</v>
      </c>
      <c r="C65" s="45">
        <v>6.0350000000000001E-2</v>
      </c>
      <c r="D65" s="45">
        <v>0.24284215141767618</v>
      </c>
      <c r="E65" s="65">
        <v>18386.332207530046</v>
      </c>
      <c r="F65" s="65">
        <v>771.14549706650348</v>
      </c>
      <c r="G65" s="65">
        <v>1181.0614505867354</v>
      </c>
      <c r="H65" s="45">
        <v>0.12459578758046187</v>
      </c>
      <c r="I65" s="45">
        <v>-5.7896363837214304E-2</v>
      </c>
    </row>
    <row r="66" spans="1:9" x14ac:dyDescent="0.2">
      <c r="A66" s="49">
        <v>1987</v>
      </c>
      <c r="B66" s="45">
        <v>5.8127216418218712E-2</v>
      </c>
      <c r="C66" s="45">
        <v>5.7224999999999998E-2</v>
      </c>
      <c r="D66" s="45">
        <v>-4.9605089379262279E-2</v>
      </c>
      <c r="E66" s="65">
        <v>19455.07851889441</v>
      </c>
      <c r="F66" s="65">
        <v>815.27429813613423</v>
      </c>
      <c r="G66" s="65">
        <v>1122.4747917679792</v>
      </c>
      <c r="H66" s="45">
        <v>9.0221641821871396E-4</v>
      </c>
      <c r="I66" s="45">
        <v>0.107732305797481</v>
      </c>
    </row>
    <row r="67" spans="1:9" ht="17" thickBot="1" x14ac:dyDescent="0.25">
      <c r="A67" s="49">
        <v>1988</v>
      </c>
      <c r="B67" s="45">
        <v>0.16537192812044688</v>
      </c>
      <c r="C67" s="45">
        <v>6.4499999999999988E-2</v>
      </c>
      <c r="D67" s="45">
        <v>8.2235958434841674E-2</v>
      </c>
      <c r="E67" s="65">
        <v>22672.402365298665</v>
      </c>
      <c r="F67" s="65">
        <v>867.85949036591489</v>
      </c>
      <c r="G67" s="65">
        <v>1214.7825820879684</v>
      </c>
      <c r="H67" s="45">
        <v>0.10087192812044689</v>
      </c>
      <c r="I67" s="45">
        <v>8.3135969685605202E-2</v>
      </c>
    </row>
    <row r="68" spans="1:9" s="64" customFormat="1" x14ac:dyDescent="0.2">
      <c r="A68" s="60"/>
      <c r="B68" s="61" t="s">
        <v>276</v>
      </c>
      <c r="C68" s="62"/>
      <c r="D68" s="63"/>
      <c r="E68" s="61" t="s">
        <v>277</v>
      </c>
      <c r="F68" s="62"/>
      <c r="G68" s="63"/>
      <c r="H68" s="60"/>
      <c r="I68" s="60"/>
    </row>
    <row r="69" spans="1:9" s="82" customFormat="1" ht="34" x14ac:dyDescent="0.2">
      <c r="A69" s="80" t="s">
        <v>278</v>
      </c>
      <c r="B69" s="80" t="s">
        <v>361</v>
      </c>
      <c r="C69" s="80" t="s">
        <v>279</v>
      </c>
      <c r="D69" s="80" t="s">
        <v>362</v>
      </c>
      <c r="E69" s="81" t="s">
        <v>280</v>
      </c>
      <c r="F69" s="81" t="s">
        <v>281</v>
      </c>
      <c r="G69" s="81" t="s">
        <v>282</v>
      </c>
      <c r="H69" s="81" t="s">
        <v>283</v>
      </c>
      <c r="I69" s="81" t="s">
        <v>284</v>
      </c>
    </row>
    <row r="70" spans="1:9" x14ac:dyDescent="0.2">
      <c r="A70" s="49">
        <v>1989</v>
      </c>
      <c r="B70" s="45">
        <v>0.31475183638196724</v>
      </c>
      <c r="C70" s="45">
        <v>8.1099999999999992E-2</v>
      </c>
      <c r="D70" s="45">
        <v>0.17693647159446219</v>
      </c>
      <c r="E70" s="65">
        <v>29808.582644967279</v>
      </c>
      <c r="F70" s="65">
        <v>938.24289503459056</v>
      </c>
      <c r="G70" s="65">
        <v>1429.7219259170236</v>
      </c>
      <c r="H70" s="45">
        <v>0.23365183638196724</v>
      </c>
      <c r="I70" s="45">
        <v>0.13781536478750506</v>
      </c>
    </row>
    <row r="71" spans="1:9" x14ac:dyDescent="0.2">
      <c r="A71" s="49">
        <v>1990</v>
      </c>
      <c r="B71" s="45">
        <v>-3.0644516129032118E-2</v>
      </c>
      <c r="C71" s="45">
        <v>7.5500000000000012E-2</v>
      </c>
      <c r="D71" s="45">
        <v>6.2353753335533363E-2</v>
      </c>
      <c r="E71" s="65">
        <v>28895.113053319994</v>
      </c>
      <c r="F71" s="65">
        <v>1009.0802336097021</v>
      </c>
      <c r="G71" s="65">
        <v>1518.8704542240573</v>
      </c>
      <c r="H71" s="45">
        <v>-0.10614451612903213</v>
      </c>
      <c r="I71" s="45">
        <v>-9.2998269464565478E-2</v>
      </c>
    </row>
    <row r="72" spans="1:9" x14ac:dyDescent="0.2">
      <c r="A72" s="49">
        <v>1991</v>
      </c>
      <c r="B72" s="45">
        <v>0.30234843134879757</v>
      </c>
      <c r="C72" s="45">
        <v>5.6100000000000011E-2</v>
      </c>
      <c r="D72" s="45">
        <v>0.15004510019517303</v>
      </c>
      <c r="E72" s="65">
        <v>37631.505158637461</v>
      </c>
      <c r="F72" s="65">
        <v>1065.6896347152065</v>
      </c>
      <c r="G72" s="65">
        <v>1746.769523711594</v>
      </c>
      <c r="H72" s="45">
        <v>0.24624843134879756</v>
      </c>
      <c r="I72" s="45">
        <v>0.15230333115362454</v>
      </c>
    </row>
    <row r="73" spans="1:9" x14ac:dyDescent="0.2">
      <c r="A73" s="49">
        <v>1992</v>
      </c>
      <c r="B73" s="45">
        <v>7.493727972380064E-2</v>
      </c>
      <c r="C73" s="45">
        <v>3.4049999999999997E-2</v>
      </c>
      <c r="D73" s="45">
        <v>9.3616373162079422E-2</v>
      </c>
      <c r="E73" s="65">
        <v>40451.507787137925</v>
      </c>
      <c r="F73" s="65">
        <v>1101.976366777259</v>
      </c>
      <c r="G73" s="65">
        <v>1910.2957512715263</v>
      </c>
      <c r="H73" s="45">
        <v>4.0887279723800643E-2</v>
      </c>
      <c r="I73" s="45">
        <v>-1.8679093438278782E-2</v>
      </c>
    </row>
    <row r="74" spans="1:9" x14ac:dyDescent="0.2">
      <c r="A74" s="49">
        <v>1993</v>
      </c>
      <c r="B74" s="45">
        <v>9.96705147919488E-2</v>
      </c>
      <c r="C74" s="45">
        <v>2.9825000000000001E-2</v>
      </c>
      <c r="D74" s="45">
        <v>0.14210957589263107</v>
      </c>
      <c r="E74" s="65">
        <v>44483.33039239249</v>
      </c>
      <c r="F74" s="65">
        <v>1134.8428119163907</v>
      </c>
      <c r="G74" s="65">
        <v>2181.7670703142176</v>
      </c>
      <c r="H74" s="45">
        <v>6.9845514791948796E-2</v>
      </c>
      <c r="I74" s="45">
        <v>-4.2439061100682268E-2</v>
      </c>
    </row>
    <row r="75" spans="1:9" x14ac:dyDescent="0.2">
      <c r="A75" s="49">
        <v>1994</v>
      </c>
      <c r="B75" s="45">
        <v>1.3259206774573897E-2</v>
      </c>
      <c r="C75" s="45">
        <v>3.9850000000000003E-2</v>
      </c>
      <c r="D75" s="45">
        <v>-8.0366555509985921E-2</v>
      </c>
      <c r="E75" s="65">
        <v>45073.144068086905</v>
      </c>
      <c r="F75" s="65">
        <v>1180.0662979712588</v>
      </c>
      <c r="G75" s="65">
        <v>2006.4259659479505</v>
      </c>
      <c r="H75" s="45">
        <v>-2.6590793225426106E-2</v>
      </c>
      <c r="I75" s="45">
        <v>9.3625762284559821E-2</v>
      </c>
    </row>
    <row r="76" spans="1:9" x14ac:dyDescent="0.2">
      <c r="A76" s="49">
        <v>1995</v>
      </c>
      <c r="B76" s="45">
        <v>0.37195198902606308</v>
      </c>
      <c r="C76" s="45">
        <v>5.5150000000000005E-2</v>
      </c>
      <c r="D76" s="45">
        <v>0.23480780112538907</v>
      </c>
      <c r="E76" s="65">
        <v>61838.189655870119</v>
      </c>
      <c r="F76" s="65">
        <v>1245.1469543043738</v>
      </c>
      <c r="G76" s="65">
        <v>2477.5504351330737</v>
      </c>
      <c r="H76" s="45">
        <v>0.31680198902606305</v>
      </c>
      <c r="I76" s="45">
        <v>0.13714418790067401</v>
      </c>
    </row>
    <row r="77" spans="1:9" x14ac:dyDescent="0.2">
      <c r="A77" s="49">
        <v>1996</v>
      </c>
      <c r="B77" s="45">
        <v>0.22680966018865789</v>
      </c>
      <c r="C77" s="45">
        <v>5.0224999999999999E-2</v>
      </c>
      <c r="D77" s="45">
        <v>1.428607793401844E-2</v>
      </c>
      <c r="E77" s="65">
        <v>75863.688438399797</v>
      </c>
      <c r="F77" s="65">
        <v>1307.684460084311</v>
      </c>
      <c r="G77" s="65">
        <v>2512.9449137348461</v>
      </c>
      <c r="H77" s="45">
        <v>0.1765846601886579</v>
      </c>
      <c r="I77" s="45">
        <v>0.21252358225463946</v>
      </c>
    </row>
    <row r="78" spans="1:9" x14ac:dyDescent="0.2">
      <c r="A78" s="49">
        <v>1997</v>
      </c>
      <c r="B78" s="45">
        <v>0.33103653103653097</v>
      </c>
      <c r="C78" s="45">
        <v>5.0525E-2</v>
      </c>
      <c r="D78" s="45">
        <v>9.939130272977531E-2</v>
      </c>
      <c r="E78" s="65">
        <v>100977.34069068384</v>
      </c>
      <c r="F78" s="65">
        <v>1373.7552174300708</v>
      </c>
      <c r="G78" s="65">
        <v>2762.7097823991153</v>
      </c>
      <c r="H78" s="45">
        <v>0.28051153103653098</v>
      </c>
      <c r="I78" s="45">
        <v>0.23164522830675566</v>
      </c>
    </row>
    <row r="79" spans="1:9" x14ac:dyDescent="0.2">
      <c r="A79" s="49">
        <v>1998</v>
      </c>
      <c r="B79" s="45">
        <v>0.28337953278443584</v>
      </c>
      <c r="C79" s="45">
        <v>4.7274999999999998E-2</v>
      </c>
      <c r="D79" s="45">
        <v>0.14921431922606215</v>
      </c>
      <c r="E79" s="65">
        <v>129592.25231742462</v>
      </c>
      <c r="F79" s="65">
        <v>1438.6994953340775</v>
      </c>
      <c r="G79" s="65">
        <v>3174.9456417989818</v>
      </c>
      <c r="H79" s="45">
        <v>0.23610453278443583</v>
      </c>
      <c r="I79" s="45">
        <v>0.13416521355837369</v>
      </c>
    </row>
    <row r="80" spans="1:9" x14ac:dyDescent="0.2">
      <c r="A80" s="49">
        <v>1999</v>
      </c>
      <c r="B80" s="45">
        <v>0.20885350992084475</v>
      </c>
      <c r="C80" s="45">
        <v>4.5100000000000001E-2</v>
      </c>
      <c r="D80" s="45">
        <v>-8.2542147962685761E-2</v>
      </c>
      <c r="E80" s="65">
        <v>156658.0490724665</v>
      </c>
      <c r="F80" s="65">
        <v>1503.5848425736442</v>
      </c>
      <c r="G80" s="65">
        <v>2912.8788088601259</v>
      </c>
      <c r="H80" s="45">
        <v>0.16375350992084475</v>
      </c>
      <c r="I80" s="45">
        <v>0.2913956578835305</v>
      </c>
    </row>
    <row r="81" spans="1:9" x14ac:dyDescent="0.2">
      <c r="A81" s="49">
        <v>2000</v>
      </c>
      <c r="B81" s="45">
        <v>-9.0318189552492781E-2</v>
      </c>
      <c r="C81" s="45">
        <v>5.7625000000000003E-2</v>
      </c>
      <c r="D81" s="45">
        <v>0.16655267125397488</v>
      </c>
      <c r="E81" s="65">
        <v>142508.97770141574</v>
      </c>
      <c r="F81" s="65">
        <v>1590.2289191269506</v>
      </c>
      <c r="G81" s="65">
        <v>3398.0265555148762</v>
      </c>
      <c r="H81" s="45">
        <v>-0.14794318955249278</v>
      </c>
      <c r="I81" s="45">
        <v>-0.25687086080646765</v>
      </c>
    </row>
    <row r="82" spans="1:9" x14ac:dyDescent="0.2">
      <c r="A82" s="49">
        <v>2001</v>
      </c>
      <c r="B82" s="45">
        <v>-0.11849759142000185</v>
      </c>
      <c r="C82" s="45">
        <v>3.6725000000000001E-2</v>
      </c>
      <c r="D82" s="45">
        <v>5.5721811892492555E-2</v>
      </c>
      <c r="E82" s="65">
        <v>125622.00708807123</v>
      </c>
      <c r="F82" s="65">
        <v>1648.6300761818877</v>
      </c>
      <c r="G82" s="65">
        <v>3587.3707520469702</v>
      </c>
      <c r="H82" s="45">
        <v>-0.15522259142000186</v>
      </c>
      <c r="I82" s="45">
        <v>-0.17421940331249441</v>
      </c>
    </row>
    <row r="83" spans="1:9" x14ac:dyDescent="0.2">
      <c r="A83" s="49">
        <v>2002</v>
      </c>
      <c r="B83" s="45">
        <v>-0.21966047957912699</v>
      </c>
      <c r="C83" s="45">
        <v>1.6574999999999999E-2</v>
      </c>
      <c r="D83" s="45">
        <v>0.15116400378109285</v>
      </c>
      <c r="E83" s="65">
        <v>98027.816765413008</v>
      </c>
      <c r="F83" s="65">
        <v>1675.9561196946024</v>
      </c>
      <c r="G83" s="65">
        <v>4129.6520779735802</v>
      </c>
      <c r="H83" s="45">
        <v>-0.23623547957912699</v>
      </c>
      <c r="I83" s="45">
        <v>-0.37082448336021984</v>
      </c>
    </row>
    <row r="84" spans="1:9" x14ac:dyDescent="0.2">
      <c r="A84" s="49">
        <v>2003</v>
      </c>
      <c r="B84" s="45">
        <v>0.28355800050010233</v>
      </c>
      <c r="C84" s="45">
        <v>1.03E-2</v>
      </c>
      <c r="D84" s="45">
        <v>3.7531858817758529E-3</v>
      </c>
      <c r="E84" s="65">
        <v>125824.38848080393</v>
      </c>
      <c r="F84" s="65">
        <v>1693.2184677274568</v>
      </c>
      <c r="G84" s="65">
        <v>4145.1514298492766</v>
      </c>
      <c r="H84" s="45">
        <v>0.27325800050010235</v>
      </c>
      <c r="I84" s="45">
        <v>0.27980481461832646</v>
      </c>
    </row>
    <row r="85" spans="1:9" x14ac:dyDescent="0.2">
      <c r="A85" s="49">
        <v>2004</v>
      </c>
      <c r="B85" s="45">
        <v>0.10742775944096193</v>
      </c>
      <c r="C85" s="45">
        <v>1.2275000000000001E-2</v>
      </c>
      <c r="D85" s="45">
        <v>4.490683702274547E-2</v>
      </c>
      <c r="E85" s="65">
        <v>139341.42061832585</v>
      </c>
      <c r="F85" s="65">
        <v>1714.0027244188113</v>
      </c>
      <c r="G85" s="65">
        <v>4331.2970695441181</v>
      </c>
      <c r="H85" s="45">
        <v>9.5152759440961937E-2</v>
      </c>
      <c r="I85" s="45">
        <v>6.2520922418216468E-2</v>
      </c>
    </row>
    <row r="86" spans="1:9" x14ac:dyDescent="0.2">
      <c r="A86" s="49">
        <v>2005</v>
      </c>
      <c r="B86" s="45">
        <v>4.8344775232688535E-2</v>
      </c>
      <c r="C86" s="45">
        <v>3.0099999999999998E-2</v>
      </c>
      <c r="D86" s="45">
        <v>2.8675329597779506E-2</v>
      </c>
      <c r="E86" s="65">
        <v>146077.8502787223</v>
      </c>
      <c r="F86" s="65">
        <v>1765.5942064238177</v>
      </c>
      <c r="G86" s="65">
        <v>4455.4984405991927</v>
      </c>
      <c r="H86" s="45">
        <v>1.8244775232688536E-2</v>
      </c>
      <c r="I86" s="45">
        <v>1.9669445634909029E-2</v>
      </c>
    </row>
    <row r="87" spans="1:9" x14ac:dyDescent="0.2">
      <c r="A87" s="49">
        <v>2006</v>
      </c>
      <c r="B87" s="45">
        <v>0.15612557979315703</v>
      </c>
      <c r="C87" s="45">
        <v>4.6775000000000004E-2</v>
      </c>
      <c r="D87" s="45">
        <v>1.9610012417568386E-2</v>
      </c>
      <c r="E87" s="65">
        <v>168884.33934842583</v>
      </c>
      <c r="F87" s="65">
        <v>1848.1798754292918</v>
      </c>
      <c r="G87" s="65">
        <v>4542.8708203458</v>
      </c>
      <c r="H87" s="45">
        <v>0.10935057979315702</v>
      </c>
      <c r="I87" s="45">
        <v>0.13651556737558865</v>
      </c>
    </row>
    <row r="88" spans="1:9" x14ac:dyDescent="0.2">
      <c r="A88" s="49">
        <v>2007</v>
      </c>
      <c r="B88" s="45">
        <v>5.4847352464217694E-2</v>
      </c>
      <c r="C88" s="45">
        <v>4.6425000000000001E-2</v>
      </c>
      <c r="D88" s="45">
        <v>0.10209921930012807</v>
      </c>
      <c r="E88" s="65">
        <v>178147.19823435548</v>
      </c>
      <c r="F88" s="65">
        <v>1933.9816261460965</v>
      </c>
      <c r="G88" s="65">
        <v>5006.6943844844382</v>
      </c>
      <c r="H88" s="45">
        <v>8.4223524642176931E-3</v>
      </c>
      <c r="I88" s="45">
        <v>-4.7251866835910372E-2</v>
      </c>
    </row>
    <row r="89" spans="1:9" ht="17" thickBot="1" x14ac:dyDescent="0.25">
      <c r="A89" s="49">
        <v>2008</v>
      </c>
      <c r="B89" s="45">
        <v>-0.36552344111798191</v>
      </c>
      <c r="C89" s="45">
        <v>1.585E-2</v>
      </c>
      <c r="D89" s="45">
        <v>0.20101279926977011</v>
      </c>
      <c r="E89" s="65">
        <v>113030.22131020659</v>
      </c>
      <c r="F89" s="65">
        <v>1964.6352349205119</v>
      </c>
      <c r="G89" s="65">
        <v>6013.1040377978934</v>
      </c>
      <c r="H89" s="45">
        <v>-0.38137344111798188</v>
      </c>
      <c r="I89" s="45">
        <v>-0.56653624038775208</v>
      </c>
    </row>
    <row r="90" spans="1:9" s="64" customFormat="1" x14ac:dyDescent="0.2">
      <c r="A90" s="60"/>
      <c r="B90" s="61" t="s">
        <v>276</v>
      </c>
      <c r="C90" s="62"/>
      <c r="D90" s="63"/>
      <c r="E90" s="61" t="s">
        <v>277</v>
      </c>
      <c r="F90" s="62"/>
      <c r="G90" s="63"/>
      <c r="H90" s="60"/>
      <c r="I90" s="60"/>
    </row>
    <row r="91" spans="1:9" s="82" customFormat="1" ht="34" x14ac:dyDescent="0.2">
      <c r="A91" s="80" t="s">
        <v>278</v>
      </c>
      <c r="B91" s="80" t="s">
        <v>361</v>
      </c>
      <c r="C91" s="80" t="s">
        <v>279</v>
      </c>
      <c r="D91" s="80" t="s">
        <v>362</v>
      </c>
      <c r="E91" s="81" t="s">
        <v>280</v>
      </c>
      <c r="F91" s="81" t="s">
        <v>281</v>
      </c>
      <c r="G91" s="81" t="s">
        <v>282</v>
      </c>
      <c r="H91" s="81" t="s">
        <v>283</v>
      </c>
      <c r="I91" s="81" t="s">
        <v>284</v>
      </c>
    </row>
    <row r="92" spans="1:9" x14ac:dyDescent="0.2">
      <c r="A92" s="49">
        <v>2009</v>
      </c>
      <c r="B92" s="45">
        <v>0.25935233877663982</v>
      </c>
      <c r="C92" s="45">
        <v>1.3500000000000001E-3</v>
      </c>
      <c r="D92" s="45">
        <v>-0.11116695313259162</v>
      </c>
      <c r="E92" s="65">
        <v>142344.87355944986</v>
      </c>
      <c r="F92" s="65">
        <v>1967.2874924876546</v>
      </c>
      <c r="G92" s="65">
        <v>5344.6455830466175</v>
      </c>
      <c r="H92" s="45">
        <v>0.25800233877663981</v>
      </c>
      <c r="I92" s="45">
        <v>0.37051929190923144</v>
      </c>
    </row>
    <row r="93" spans="1:9" x14ac:dyDescent="0.2">
      <c r="A93" s="49">
        <v>2010</v>
      </c>
      <c r="B93" s="45">
        <v>0.14821092278719414</v>
      </c>
      <c r="C93" s="45">
        <v>1.2999999999999999E-3</v>
      </c>
      <c r="D93" s="45">
        <v>8.4629338803557719E-2</v>
      </c>
      <c r="E93" s="65">
        <v>163441.93862372241</v>
      </c>
      <c r="F93" s="65">
        <v>1969.8449662278888</v>
      </c>
      <c r="G93" s="65">
        <v>5796.9594048792078</v>
      </c>
      <c r="H93" s="45">
        <v>0.14691092278719414</v>
      </c>
      <c r="I93" s="45">
        <v>6.3581583983636419E-2</v>
      </c>
    </row>
    <row r="94" spans="1:9" x14ac:dyDescent="0.2">
      <c r="A94" s="49">
        <v>2011</v>
      </c>
      <c r="B94" s="45">
        <v>2.09837473362805E-2</v>
      </c>
      <c r="C94" s="45">
        <v>2.9999999999999997E-4</v>
      </c>
      <c r="D94" s="45">
        <v>0.16035334999461354</v>
      </c>
      <c r="E94" s="65">
        <v>166871.56296795449</v>
      </c>
      <c r="F94" s="65">
        <v>1970.4359197177571</v>
      </c>
      <c r="G94" s="65">
        <v>6726.5212652343698</v>
      </c>
      <c r="H94" s="45">
        <v>2.0683747336280499E-2</v>
      </c>
      <c r="I94" s="45">
        <v>-0.13936960265833304</v>
      </c>
    </row>
    <row r="95" spans="1:9" x14ac:dyDescent="0.2">
      <c r="A95" s="49">
        <v>2012</v>
      </c>
      <c r="B95" s="45">
        <v>0.15890585241730293</v>
      </c>
      <c r="C95" s="45">
        <v>5.0000000000000001E-4</v>
      </c>
      <c r="D95" s="45">
        <v>2.971571978018946E-2</v>
      </c>
      <c r="E95" s="65">
        <v>193388.43092558492</v>
      </c>
      <c r="F95" s="65">
        <v>1971.4211376776159</v>
      </c>
      <c r="G95" s="65">
        <v>6926.4046862475598</v>
      </c>
      <c r="H95" s="45">
        <v>0.15840585241730293</v>
      </c>
      <c r="I95" s="45">
        <v>0.12919013263711346</v>
      </c>
    </row>
    <row r="96" spans="1:9" x14ac:dyDescent="0.2">
      <c r="A96" s="49">
        <v>2013</v>
      </c>
      <c r="B96" s="45">
        <v>0.32145085858125483</v>
      </c>
      <c r="C96" s="45">
        <v>6.6E-4</v>
      </c>
      <c r="D96" s="45">
        <v>-9.104568794347262E-2</v>
      </c>
      <c r="E96" s="65">
        <v>255553.30808629587</v>
      </c>
      <c r="F96" s="65">
        <v>1972.7222756284834</v>
      </c>
      <c r="G96" s="65">
        <v>6295.7854066132577</v>
      </c>
      <c r="H96" s="45">
        <v>0.32079085858125483</v>
      </c>
      <c r="I96" s="45">
        <v>0.41249654652472745</v>
      </c>
    </row>
    <row r="97" spans="1:10" x14ac:dyDescent="0.2">
      <c r="A97" s="49">
        <v>2014</v>
      </c>
      <c r="B97" s="45">
        <v>0.13524421649462237</v>
      </c>
      <c r="C97" s="45">
        <v>5.2999999999999998E-4</v>
      </c>
      <c r="D97" s="45">
        <v>0.10746180452004755</v>
      </c>
      <c r="E97" s="65">
        <v>290115.4150110358</v>
      </c>
      <c r="F97" s="65">
        <v>1973.7678184345664</v>
      </c>
      <c r="G97" s="65">
        <v>6972.3418672788994</v>
      </c>
      <c r="H97" s="45">
        <v>0.13471421649462237</v>
      </c>
      <c r="I97" s="45">
        <v>2.7782411974574817E-2</v>
      </c>
    </row>
    <row r="98" spans="1:10" x14ac:dyDescent="0.2">
      <c r="A98" s="66">
        <v>2015</v>
      </c>
      <c r="B98" s="45">
        <v>1.3788916411676138E-2</v>
      </c>
      <c r="C98" s="67">
        <v>2.0999999999999999E-3</v>
      </c>
      <c r="D98" s="45">
        <v>1.2842996709792224E-2</v>
      </c>
      <c r="E98" s="65">
        <v>294115.79221836175</v>
      </c>
      <c r="F98" s="65">
        <v>1977.9127308532788</v>
      </c>
      <c r="G98" s="65">
        <v>7061.8876309399093</v>
      </c>
      <c r="H98" s="45">
        <v>1.1688916411676138E-2</v>
      </c>
      <c r="I98" s="45">
        <v>9.4591970188391376E-4</v>
      </c>
    </row>
    <row r="99" spans="1:10" s="71" customFormat="1" x14ac:dyDescent="0.2">
      <c r="A99" s="68">
        <v>2016</v>
      </c>
      <c r="B99" s="45">
        <v>0.11773080874798171</v>
      </c>
      <c r="C99" s="69">
        <v>5.1000000000000004E-3</v>
      </c>
      <c r="D99" s="45">
        <v>6.9055046987477921E-3</v>
      </c>
      <c r="E99" s="65">
        <v>328742.28230178286</v>
      </c>
      <c r="F99" s="65">
        <v>1988.0000857806308</v>
      </c>
      <c r="G99" s="65">
        <v>7110.6535291573937</v>
      </c>
      <c r="H99" s="45">
        <v>0.1126308087479817</v>
      </c>
      <c r="I99" s="45">
        <v>0.11082530404923392</v>
      </c>
      <c r="J99" s="70"/>
    </row>
    <row r="100" spans="1:10" x14ac:dyDescent="0.2">
      <c r="A100" s="68">
        <v>2017</v>
      </c>
      <c r="B100" s="45">
        <v>0.2160548143449928</v>
      </c>
      <c r="C100" s="69">
        <v>1.3899999999999999E-2</v>
      </c>
      <c r="D100" s="45">
        <v>2.8017162707789457E-2</v>
      </c>
      <c r="E100" s="65">
        <v>399768.63507184375</v>
      </c>
      <c r="F100" s="65">
        <v>2015.6332869729815</v>
      </c>
      <c r="G100" s="65">
        <v>7309.8738660425133</v>
      </c>
      <c r="H100" s="45">
        <v>0.2021548143449928</v>
      </c>
      <c r="I100" s="45">
        <v>0.18803765163720335</v>
      </c>
    </row>
    <row r="101" spans="1:10" x14ac:dyDescent="0.2">
      <c r="A101" s="68">
        <v>2018</v>
      </c>
      <c r="B101" s="45">
        <v>-4.2321056549010597E-2</v>
      </c>
      <c r="C101" s="69">
        <v>2.3699999999999999E-2</v>
      </c>
      <c r="D101" s="45">
        <v>-1.6692385713402633E-4</v>
      </c>
      <c r="E101" s="65">
        <v>382850.00406044745</v>
      </c>
      <c r="F101" s="65">
        <v>2063.4037958742415</v>
      </c>
      <c r="G101" s="65">
        <v>7308.6536737016304</v>
      </c>
      <c r="H101" s="45">
        <v>-6.6021056549010596E-2</v>
      </c>
      <c r="I101" s="45">
        <v>-4.2154132691876567E-2</v>
      </c>
    </row>
    <row r="102" spans="1:10" x14ac:dyDescent="0.2">
      <c r="B102" s="1"/>
      <c r="C102" s="1"/>
      <c r="D102" s="1"/>
    </row>
    <row r="103" spans="1:10" x14ac:dyDescent="0.2">
      <c r="A103" s="60"/>
      <c r="B103" s="60"/>
      <c r="C103" s="60"/>
      <c r="D103" s="60"/>
      <c r="E103" s="60"/>
      <c r="F103" s="72" t="s">
        <v>285</v>
      </c>
      <c r="G103" s="73"/>
      <c r="H103" s="74" t="s">
        <v>286</v>
      </c>
      <c r="I103" s="74"/>
    </row>
    <row r="104" spans="1:10" x14ac:dyDescent="0.2">
      <c r="A104" s="75" t="s">
        <v>287</v>
      </c>
      <c r="B104" s="66"/>
      <c r="C104" s="66"/>
      <c r="D104" s="66"/>
      <c r="E104" s="60"/>
      <c r="F104" s="40" t="s">
        <v>288</v>
      </c>
      <c r="G104" s="40" t="s">
        <v>289</v>
      </c>
      <c r="H104" s="40" t="s">
        <v>288</v>
      </c>
      <c r="I104" s="40" t="s">
        <v>289</v>
      </c>
    </row>
    <row r="105" spans="1:10" x14ac:dyDescent="0.2">
      <c r="A105" s="49" t="s">
        <v>363</v>
      </c>
      <c r="B105" s="4">
        <v>0.11356278960037729</v>
      </c>
      <c r="C105" s="4">
        <v>3.4256208791208789E-2</v>
      </c>
      <c r="D105" s="4">
        <v>5.0970309826854118E-2</v>
      </c>
      <c r="E105" s="60"/>
      <c r="F105" s="76">
        <v>7.9306580809168498E-2</v>
      </c>
      <c r="G105" s="76">
        <v>6.2592479773523169E-2</v>
      </c>
      <c r="H105" s="7">
        <v>2.0856488356206928E-2</v>
      </c>
      <c r="I105" s="7">
        <v>2.2217623628802047E-2</v>
      </c>
    </row>
    <row r="106" spans="1:10" x14ac:dyDescent="0.2">
      <c r="A106" s="49" t="s">
        <v>364</v>
      </c>
      <c r="B106" s="45">
        <v>0.11103648539132989</v>
      </c>
      <c r="C106" s="45">
        <v>4.7632800000000003E-2</v>
      </c>
      <c r="D106" s="45">
        <v>7.1014606292813753E-2</v>
      </c>
      <c r="E106" s="60"/>
      <c r="F106" s="76">
        <v>6.3403685391329886E-2</v>
      </c>
      <c r="G106" s="76">
        <v>4.0021879098516136E-2</v>
      </c>
      <c r="H106" s="76">
        <v>2.3811209147794634E-2</v>
      </c>
      <c r="I106" s="76">
        <v>2.7072733900619754E-2</v>
      </c>
    </row>
    <row r="107" spans="1:10" x14ac:dyDescent="0.2">
      <c r="A107" s="49" t="s">
        <v>365</v>
      </c>
      <c r="B107" s="45">
        <v>0.13494014193489348</v>
      </c>
      <c r="C107" s="45">
        <v>4.9439999999999996E-3</v>
      </c>
      <c r="D107" s="45">
        <v>2.2754631228153948E-2</v>
      </c>
      <c r="E107" s="60"/>
      <c r="F107" s="76">
        <v>0.12999614193489348</v>
      </c>
      <c r="G107" s="76">
        <v>0.11218551070673953</v>
      </c>
      <c r="H107" s="76">
        <v>3.7085586020660533E-2</v>
      </c>
      <c r="I107" s="76">
        <v>5.4967544698594759E-2</v>
      </c>
    </row>
    <row r="108" spans="1:10" x14ac:dyDescent="0.2">
      <c r="A108" s="60"/>
      <c r="B108" s="60"/>
      <c r="C108" s="60"/>
      <c r="D108" s="60"/>
      <c r="E108" s="60"/>
      <c r="F108" s="77" t="s">
        <v>285</v>
      </c>
      <c r="G108" s="60"/>
      <c r="H108" s="60"/>
      <c r="I108" s="60"/>
    </row>
    <row r="109" spans="1:10" x14ac:dyDescent="0.2">
      <c r="A109" s="78" t="s">
        <v>290</v>
      </c>
      <c r="B109" s="60"/>
      <c r="C109" s="60"/>
      <c r="D109" s="60"/>
      <c r="E109" s="60"/>
      <c r="F109" s="40" t="s">
        <v>288</v>
      </c>
      <c r="G109" s="40" t="s">
        <v>289</v>
      </c>
      <c r="H109" s="60"/>
      <c r="I109" s="60"/>
    </row>
    <row r="110" spans="1:10" x14ac:dyDescent="0.2">
      <c r="A110" s="49" t="s">
        <v>363</v>
      </c>
      <c r="B110" s="51">
        <v>9.4898702911360377E-2</v>
      </c>
      <c r="C110" s="51">
        <v>3.3822501485073486E-2</v>
      </c>
      <c r="D110" s="51">
        <v>4.8290691672737918E-2</v>
      </c>
      <c r="E110" s="60"/>
      <c r="F110" s="76">
        <v>6.1076201426286891E-2</v>
      </c>
      <c r="G110" s="76">
        <v>4.660801123862246E-2</v>
      </c>
      <c r="H110" s="60"/>
      <c r="I110" s="60"/>
    </row>
    <row r="111" spans="1:10" x14ac:dyDescent="0.2">
      <c r="A111" s="49" t="s">
        <v>364</v>
      </c>
      <c r="B111" s="51">
        <v>9.7261385258415878E-2</v>
      </c>
      <c r="C111" s="51">
        <v>4.7121190412732439E-2</v>
      </c>
      <c r="D111" s="51">
        <v>6.6880517985461463E-2</v>
      </c>
      <c r="E111" s="60"/>
      <c r="F111" s="76">
        <v>5.0140194845683439E-2</v>
      </c>
      <c r="G111" s="76">
        <v>3.0380867272954415E-2</v>
      </c>
      <c r="H111" s="60"/>
      <c r="I111" s="60"/>
    </row>
    <row r="112" spans="1:10" x14ac:dyDescent="0.2">
      <c r="A112" s="49" t="s">
        <v>365</v>
      </c>
      <c r="B112" s="51">
        <v>0.12975275172346756</v>
      </c>
      <c r="C112" s="51">
        <v>4.9170844069028607E-3</v>
      </c>
      <c r="D112" s="51">
        <v>1.9703397941960077E-2</v>
      </c>
      <c r="E112" s="60"/>
      <c r="F112" s="76">
        <v>0.1248356673165647</v>
      </c>
      <c r="G112" s="76">
        <v>0.11004935378150749</v>
      </c>
      <c r="H112" s="60"/>
      <c r="I112" s="60"/>
    </row>
  </sheetData>
  <mergeCells count="2">
    <mergeCell ref="F103:G103"/>
    <mergeCell ref="H103:I103"/>
  </mergeCells>
  <pageMargins left="0.75" right="0.75" top="1" bottom="1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Industry Averages (US)</vt:lpstr>
      <vt:lpstr>Industry Averages (Global)</vt:lpstr>
      <vt:lpstr>ERP by Country</vt:lpstr>
      <vt:lpstr>Historical ERP</vt:lpstr>
    </vt:vector>
  </TitlesOfParts>
  <Company>Stern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Microsoft Office User</cp:lastModifiedBy>
  <dcterms:created xsi:type="dcterms:W3CDTF">2015-01-08T17:18:51Z</dcterms:created>
  <dcterms:modified xsi:type="dcterms:W3CDTF">2019-10-05T19:09:44Z</dcterms:modified>
</cp:coreProperties>
</file>