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7-Empleo y Previsión Social\"/>
    </mc:Choice>
  </mc:AlternateContent>
  <bookViews>
    <workbookView xWindow="30" yWindow="-45" windowWidth="10545" windowHeight="10035"/>
  </bookViews>
  <sheets>
    <sheet name="  7.2  " sheetId="1" r:id="rId1"/>
  </sheets>
  <definedNames>
    <definedName name="_xlnm.Print_Area" localSheetId="0">'  7.2  '!$B$2:$O$21</definedName>
  </definedNames>
  <calcPr calcId="162913"/>
</workbook>
</file>

<file path=xl/calcChain.xml><?xml version="1.0" encoding="utf-8"?>
<calcChain xmlns="http://schemas.openxmlformats.org/spreadsheetml/2006/main">
  <c r="L16" i="1" l="1"/>
  <c r="M16" i="1" s="1"/>
  <c r="L15" i="1"/>
  <c r="M15" i="1" s="1"/>
  <c r="L19" i="1"/>
  <c r="M19" i="1" s="1"/>
  <c r="L18" i="1"/>
  <c r="M18" i="1" s="1"/>
  <c r="I12" i="1"/>
  <c r="I13" i="1"/>
  <c r="F13" i="1" l="1"/>
  <c r="F12" i="1"/>
  <c r="C12" i="1"/>
  <c r="C13" i="1"/>
  <c r="F17" i="1"/>
  <c r="C17" i="1"/>
  <c r="C14" i="1"/>
  <c r="F14" i="1"/>
  <c r="L13" i="1" l="1"/>
  <c r="M13" i="1" s="1"/>
  <c r="D13" i="1"/>
  <c r="D12" i="1"/>
  <c r="L12" i="1"/>
  <c r="M12" i="1" s="1"/>
  <c r="F11" i="1"/>
  <c r="G13" i="1" s="1"/>
  <c r="C11" i="1"/>
  <c r="I14" i="1"/>
  <c r="I17" i="1"/>
  <c r="G12" i="1" l="1"/>
  <c r="G17" i="1"/>
  <c r="L17" i="1"/>
  <c r="M17" i="1" s="1"/>
  <c r="J17" i="1"/>
  <c r="L14" i="1"/>
  <c r="M14" i="1" s="1"/>
  <c r="D16" i="1"/>
  <c r="D15" i="1"/>
  <c r="D19" i="1"/>
  <c r="D18" i="1"/>
  <c r="D17" i="1"/>
  <c r="G16" i="1"/>
  <c r="G15" i="1"/>
  <c r="G19" i="1"/>
  <c r="G18" i="1"/>
  <c r="D14" i="1"/>
  <c r="G14" i="1"/>
  <c r="I11" i="1"/>
  <c r="J14" i="1" s="1"/>
  <c r="J15" i="1" l="1"/>
  <c r="J19" i="1"/>
  <c r="L11" i="1"/>
  <c r="M11" i="1" s="1"/>
  <c r="J18" i="1"/>
  <c r="J16" i="1"/>
  <c r="J13" i="1"/>
  <c r="J12" i="1"/>
</calcChain>
</file>

<file path=xl/sharedStrings.xml><?xml version="1.0" encoding="utf-8"?>
<sst xmlns="http://schemas.openxmlformats.org/spreadsheetml/2006/main" count="26" uniqueCount="18">
  <si>
    <t>Censo 2007</t>
  </si>
  <si>
    <t>Censo 2017</t>
  </si>
  <si>
    <t>Censo 1993</t>
  </si>
  <si>
    <t>Área de residencia / Sexo</t>
  </si>
  <si>
    <t>Población en edad de trabajar</t>
  </si>
  <si>
    <t xml:space="preserve">  (Población de 14 y más años de edad)</t>
  </si>
  <si>
    <t>Hombre</t>
  </si>
  <si>
    <t>Mujer</t>
  </si>
  <si>
    <t>Variación                 intercensal                  2007 - 2017</t>
  </si>
  <si>
    <t>Urbana</t>
  </si>
  <si>
    <t>Rural</t>
  </si>
  <si>
    <t xml:space="preserve">Total </t>
  </si>
  <si>
    <t xml:space="preserve">% </t>
  </si>
  <si>
    <t>Incremento promedio anual</t>
  </si>
  <si>
    <t>Tasa de crecimiento promedio anual</t>
  </si>
  <si>
    <t xml:space="preserve">7.2 ICA: POBLACIÓN CENSADA EN EDAD DE TRABAJAR, VARIACIÓN INTERCENSAL, INCREMENTO Y TASA DE  </t>
  </si>
  <si>
    <t>Fuente: Instituto Nacional de Estadística e Informática - Censos Nacionales de Población y Vivienda.</t>
  </si>
  <si>
    <t xml:space="preserve">     CRECIMIENTO, SEGÚN ÁREA DE RESIDENCIA Y SEXO, CENSOS NACIONALES 1993, 2007 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</si>
</sst>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##\ ###"/>
    <numFmt numFmtId="166" formatCode="#\ ###\ ###"/>
    <numFmt numFmtId="167" formatCode="###.0\ ###"/>
  </numFmts>
  <fonts count="11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color theme="1"/>
      <name val="Arial Narrow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52">
    <xf numFmtId="0" fontId="0" fillId="0" borderId="0" xfId="0"/>
    <xf numFmtId="0" fontId="5" fillId="0" borderId="0" xfId="0" applyFont="1"/>
    <xf numFmtId="0" fontId="2" fillId="2" borderId="0" xfId="0" applyFont="1" applyFill="1" applyBorder="1" applyAlignment="1">
      <alignment horizontal="left" vertical="center"/>
    </xf>
    <xf numFmtId="0" fontId="5" fillId="0" borderId="0" xfId="0" applyFont="1" applyBorder="1"/>
    <xf numFmtId="0" fontId="1" fillId="0" borderId="0" xfId="0" applyFont="1" applyBorder="1"/>
    <xf numFmtId="0" fontId="1" fillId="0" borderId="0" xfId="2" applyFont="1" applyFill="1" applyBorder="1"/>
    <xf numFmtId="164" fontId="1" fillId="2" borderId="0" xfId="1" applyNumberFormat="1" applyFont="1" applyFill="1" applyBorder="1" applyAlignment="1">
      <alignment horizontal="right" vertical="center"/>
    </xf>
    <xf numFmtId="0" fontId="6" fillId="0" borderId="0" xfId="0" applyFont="1"/>
    <xf numFmtId="0" fontId="5" fillId="0" borderId="0" xfId="0" applyFont="1" applyAlignment="1">
      <alignment vertical="center"/>
    </xf>
    <xf numFmtId="164" fontId="1" fillId="2" borderId="1" xfId="1" applyNumberFormat="1" applyFont="1" applyFill="1" applyBorder="1" applyAlignment="1">
      <alignment horizontal="right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7" fillId="2" borderId="0" xfId="0" applyFont="1" applyFill="1" applyAlignment="1"/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64" fontId="2" fillId="2" borderId="0" xfId="0" applyNumberFormat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horizontal="right"/>
    </xf>
    <xf numFmtId="164" fontId="2" fillId="2" borderId="0" xfId="1" applyNumberFormat="1" applyFont="1" applyFill="1" applyBorder="1" applyAlignment="1">
      <alignment horizontal="right"/>
    </xf>
    <xf numFmtId="0" fontId="2" fillId="2" borderId="7" xfId="0" applyFont="1" applyFill="1" applyBorder="1" applyAlignment="1">
      <alignment horizontal="right" vertical="center" wrapText="1"/>
    </xf>
    <xf numFmtId="165" fontId="1" fillId="2" borderId="0" xfId="1" applyNumberFormat="1" applyFont="1" applyFill="1" applyBorder="1" applyAlignment="1">
      <alignment horizontal="right" vertical="center"/>
    </xf>
    <xf numFmtId="165" fontId="1" fillId="0" borderId="0" xfId="1" applyNumberFormat="1" applyFont="1" applyFill="1" applyBorder="1" applyAlignment="1">
      <alignment horizontal="right"/>
    </xf>
    <xf numFmtId="165" fontId="5" fillId="0" borderId="0" xfId="0" applyNumberFormat="1" applyFont="1"/>
    <xf numFmtId="166" fontId="2" fillId="0" borderId="0" xfId="0" applyNumberFormat="1" applyFont="1" applyFill="1" applyBorder="1" applyAlignment="1">
      <alignment horizontal="right" vertical="center"/>
    </xf>
    <xf numFmtId="166" fontId="1" fillId="0" borderId="0" xfId="0" applyNumberFormat="1" applyFont="1" applyFill="1" applyBorder="1" applyAlignment="1">
      <alignment horizontal="right" vertical="center"/>
    </xf>
    <xf numFmtId="166" fontId="2" fillId="0" borderId="0" xfId="2" applyNumberFormat="1" applyFont="1" applyFill="1" applyBorder="1"/>
    <xf numFmtId="0" fontId="2" fillId="0" borderId="0" xfId="2" applyFont="1" applyFill="1" applyBorder="1"/>
    <xf numFmtId="0" fontId="9" fillId="0" borderId="0" xfId="0" applyFont="1"/>
    <xf numFmtId="166" fontId="1" fillId="0" borderId="0" xfId="2" applyNumberFormat="1" applyFont="1" applyFill="1" applyBorder="1"/>
    <xf numFmtId="164" fontId="2" fillId="0" borderId="0" xfId="2" applyNumberFormat="1" applyFont="1" applyFill="1" applyBorder="1"/>
    <xf numFmtId="164" fontId="5" fillId="0" borderId="0" xfId="0" applyNumberFormat="1" applyFont="1"/>
    <xf numFmtId="165" fontId="2" fillId="0" borderId="0" xfId="2" applyNumberFormat="1" applyFont="1" applyFill="1" applyBorder="1"/>
    <xf numFmtId="165" fontId="1" fillId="0" borderId="0" xfId="2" applyNumberFormat="1" applyFont="1" applyFill="1" applyBorder="1"/>
    <xf numFmtId="165" fontId="9" fillId="0" borderId="0" xfId="0" applyNumberFormat="1" applyFont="1"/>
    <xf numFmtId="0" fontId="2" fillId="2" borderId="1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vertical="center"/>
    </xf>
    <xf numFmtId="0" fontId="1" fillId="0" borderId="0" xfId="0" applyFont="1" applyBorder="1" applyAlignment="1">
      <alignment horizontal="left" vertical="center" indent="1"/>
    </xf>
    <xf numFmtId="0" fontId="2" fillId="2" borderId="0" xfId="0" applyFont="1" applyFill="1" applyBorder="1" applyAlignment="1">
      <alignment horizontal="right" vertical="center" wrapText="1"/>
    </xf>
    <xf numFmtId="164" fontId="1" fillId="0" borderId="0" xfId="2" applyNumberFormat="1" applyFont="1" applyFill="1" applyBorder="1"/>
    <xf numFmtId="167" fontId="9" fillId="0" borderId="0" xfId="0" applyNumberFormat="1" applyFont="1"/>
    <xf numFmtId="167" fontId="5" fillId="0" borderId="0" xfId="0" applyNumberFormat="1" applyFont="1"/>
    <xf numFmtId="0" fontId="10" fillId="0" borderId="0" xfId="0" applyFont="1"/>
    <xf numFmtId="0" fontId="2" fillId="2" borderId="7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right" vertical="center" wrapText="1"/>
    </xf>
  </cellXfs>
  <cellStyles count="3">
    <cellStyle name="Normal" xfId="0" builtinId="0"/>
    <cellStyle name="Normal_exell-telefono-desagregado" xfId="1"/>
    <cellStyle name="Normal_indicadores MILENIO-ENCO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tabSelected="1" zoomScaleNormal="100" workbookViewId="0">
      <selection activeCell="F26" sqref="F26"/>
    </sheetView>
  </sheetViews>
  <sheetFormatPr baseColWidth="10" defaultRowHeight="15" customHeight="1" x14ac:dyDescent="0.25"/>
  <cols>
    <col min="1" max="1" width="1.7109375" customWidth="1"/>
    <col min="2" max="2" width="10.7109375" customWidth="1"/>
    <col min="3" max="3" width="8.7109375" customWidth="1"/>
    <col min="4" max="4" width="4.7109375" customWidth="1"/>
    <col min="5" max="5" width="1.7109375" customWidth="1"/>
    <col min="6" max="6" width="8.7109375" customWidth="1"/>
    <col min="7" max="7" width="4.7109375" customWidth="1"/>
    <col min="8" max="8" width="1.7109375" customWidth="1"/>
    <col min="9" max="9" width="8.7109375" customWidth="1"/>
    <col min="10" max="10" width="4.7109375" customWidth="1"/>
    <col min="11" max="11" width="1.7109375" customWidth="1"/>
    <col min="12" max="13" width="8.7109375" customWidth="1"/>
    <col min="14" max="14" width="1.7109375" customWidth="1"/>
    <col min="15" max="15" width="8.7109375" customWidth="1"/>
    <col min="16" max="17" width="11.42578125" customWidth="1"/>
    <col min="19" max="21" width="11.42578125" customWidth="1"/>
  </cols>
  <sheetData>
    <row r="1" spans="1:15" ht="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2" customHeight="1" x14ac:dyDescent="0.25">
      <c r="A2" s="1"/>
      <c r="B2" s="11" t="s">
        <v>15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2" customHeight="1" x14ac:dyDescent="0.25">
      <c r="A3" s="1"/>
      <c r="B3" s="11" t="s">
        <v>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1.25" customHeight="1" x14ac:dyDescent="0.25">
      <c r="A4" s="1"/>
      <c r="B4" s="36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"/>
      <c r="O4" s="1"/>
    </row>
    <row r="5" spans="1:15" ht="3" customHeight="1" x14ac:dyDescent="0.25">
      <c r="A5" s="1"/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</row>
    <row r="6" spans="1:15" ht="13.5" customHeight="1" x14ac:dyDescent="0.25">
      <c r="A6" s="1"/>
      <c r="B6" s="45" t="s">
        <v>3</v>
      </c>
      <c r="C6" s="47" t="s">
        <v>2</v>
      </c>
      <c r="D6" s="48"/>
      <c r="E6" s="35"/>
      <c r="F6" s="48" t="s">
        <v>0</v>
      </c>
      <c r="G6" s="48"/>
      <c r="H6" s="19"/>
      <c r="I6" s="48" t="s">
        <v>1</v>
      </c>
      <c r="J6" s="48"/>
      <c r="K6" s="19"/>
      <c r="L6" s="42" t="s">
        <v>8</v>
      </c>
      <c r="M6" s="42" t="s">
        <v>13</v>
      </c>
      <c r="N6" s="19"/>
      <c r="O6" s="42" t="s">
        <v>14</v>
      </c>
    </row>
    <row r="7" spans="1:15" ht="12" customHeight="1" x14ac:dyDescent="0.25">
      <c r="A7" s="1"/>
      <c r="B7" s="46"/>
      <c r="C7" s="49" t="s">
        <v>4</v>
      </c>
      <c r="D7" s="42" t="s">
        <v>12</v>
      </c>
      <c r="E7" s="37"/>
      <c r="F7" s="42" t="s">
        <v>4</v>
      </c>
      <c r="G7" s="42" t="s">
        <v>12</v>
      </c>
      <c r="H7" s="37"/>
      <c r="I7" s="42" t="s">
        <v>4</v>
      </c>
      <c r="J7" s="42" t="s">
        <v>12</v>
      </c>
      <c r="K7" s="37"/>
      <c r="L7" s="43"/>
      <c r="M7" s="43"/>
      <c r="N7" s="37"/>
      <c r="O7" s="43"/>
    </row>
    <row r="8" spans="1:15" ht="12" customHeight="1" x14ac:dyDescent="0.25">
      <c r="A8" s="1"/>
      <c r="B8" s="46"/>
      <c r="C8" s="50"/>
      <c r="D8" s="43"/>
      <c r="E8" s="37"/>
      <c r="F8" s="43"/>
      <c r="G8" s="43"/>
      <c r="H8" s="37"/>
      <c r="I8" s="43"/>
      <c r="J8" s="43"/>
      <c r="K8" s="37"/>
      <c r="L8" s="43"/>
      <c r="M8" s="43"/>
      <c r="N8" s="37"/>
      <c r="O8" s="43"/>
    </row>
    <row r="9" spans="1:15" ht="13.5" customHeight="1" x14ac:dyDescent="0.25">
      <c r="A9" s="1"/>
      <c r="B9" s="46"/>
      <c r="C9" s="51"/>
      <c r="D9" s="44"/>
      <c r="E9" s="34"/>
      <c r="F9" s="44"/>
      <c r="G9" s="44"/>
      <c r="H9" s="34"/>
      <c r="I9" s="44"/>
      <c r="J9" s="44"/>
      <c r="K9" s="34"/>
      <c r="L9" s="44"/>
      <c r="M9" s="44"/>
      <c r="N9" s="34"/>
      <c r="O9" s="44"/>
    </row>
    <row r="10" spans="1:15" ht="3" customHeight="1" x14ac:dyDescent="0.25">
      <c r="A10" s="1"/>
      <c r="B10" s="13"/>
      <c r="C10" s="5"/>
      <c r="D10" s="5"/>
      <c r="E10" s="5"/>
      <c r="F10" s="5"/>
      <c r="G10" s="5"/>
      <c r="H10" s="5"/>
      <c r="I10" s="5"/>
      <c r="J10" s="5"/>
      <c r="K10" s="5"/>
      <c r="L10" s="5"/>
      <c r="M10" s="1"/>
      <c r="N10" s="1"/>
      <c r="O10" s="1"/>
    </row>
    <row r="11" spans="1:15" ht="12" customHeight="1" x14ac:dyDescent="0.25">
      <c r="A11" s="1"/>
      <c r="B11" s="14" t="s">
        <v>11</v>
      </c>
      <c r="C11" s="25">
        <f>C14+C17</f>
        <v>379638</v>
      </c>
      <c r="D11" s="29">
        <v>100</v>
      </c>
      <c r="E11" s="25"/>
      <c r="F11" s="25">
        <f>F14+F17</f>
        <v>521504</v>
      </c>
      <c r="G11" s="29">
        <v>100</v>
      </c>
      <c r="H11" s="26"/>
      <c r="I11" s="25">
        <f>I14+I17</f>
        <v>632667</v>
      </c>
      <c r="J11" s="29">
        <v>100</v>
      </c>
      <c r="K11" s="26"/>
      <c r="L11" s="31">
        <f t="shared" ref="L11:L19" si="0">I11-F11</f>
        <v>111163</v>
      </c>
      <c r="M11" s="33">
        <f t="shared" ref="M11:M19" si="1">L11/10</f>
        <v>11116.3</v>
      </c>
      <c r="N11" s="27"/>
      <c r="O11" s="39">
        <v>2</v>
      </c>
    </row>
    <row r="12" spans="1:15" ht="12" customHeight="1" x14ac:dyDescent="0.25">
      <c r="A12" s="1"/>
      <c r="B12" s="13" t="s">
        <v>6</v>
      </c>
      <c r="C12" s="28">
        <f>C15+C18</f>
        <v>185128</v>
      </c>
      <c r="D12" s="6">
        <f>C12/C11*100</f>
        <v>48.764349195812848</v>
      </c>
      <c r="E12" s="28"/>
      <c r="F12" s="28">
        <f>F15+F18</f>
        <v>255963</v>
      </c>
      <c r="G12" s="6">
        <f>F12/F11*100</f>
        <v>49.081694483647297</v>
      </c>
      <c r="H12" s="26"/>
      <c r="I12" s="28">
        <f>I15+I18</f>
        <v>309079</v>
      </c>
      <c r="J12" s="6">
        <f>I12/I11*100</f>
        <v>48.853346231113683</v>
      </c>
      <c r="K12" s="5"/>
      <c r="L12" s="32">
        <f t="shared" si="0"/>
        <v>53116</v>
      </c>
      <c r="M12" s="22">
        <f t="shared" si="1"/>
        <v>5311.6</v>
      </c>
      <c r="N12" s="1"/>
      <c r="O12" s="40">
        <v>1.9</v>
      </c>
    </row>
    <row r="13" spans="1:15" ht="12" customHeight="1" x14ac:dyDescent="0.25">
      <c r="A13" s="1"/>
      <c r="B13" s="13" t="s">
        <v>7</v>
      </c>
      <c r="C13" s="28">
        <f>C16+C19</f>
        <v>194510</v>
      </c>
      <c r="D13" s="38">
        <f>C13/C11*100</f>
        <v>51.235650804187152</v>
      </c>
      <c r="E13" s="28"/>
      <c r="F13" s="28">
        <f>F16+F19</f>
        <v>265541</v>
      </c>
      <c r="G13" s="38">
        <f>F13/F11*100</f>
        <v>50.918305516352703</v>
      </c>
      <c r="H13" s="26"/>
      <c r="I13" s="28">
        <f>I16+I19</f>
        <v>323588</v>
      </c>
      <c r="J13" s="38">
        <f>I13/I11*100</f>
        <v>51.146653768886317</v>
      </c>
      <c r="K13" s="5"/>
      <c r="L13" s="32">
        <f t="shared" si="0"/>
        <v>58047</v>
      </c>
      <c r="M13" s="22">
        <f t="shared" si="1"/>
        <v>5804.7</v>
      </c>
      <c r="N13" s="1"/>
      <c r="O13" s="40">
        <v>2</v>
      </c>
    </row>
    <row r="14" spans="1:15" ht="12" customHeight="1" x14ac:dyDescent="0.25">
      <c r="A14" s="1"/>
      <c r="B14" s="14" t="s">
        <v>9</v>
      </c>
      <c r="C14" s="23">
        <f>C15+C16</f>
        <v>318495</v>
      </c>
      <c r="D14" s="16">
        <f>C14/C11*100</f>
        <v>83.894394133358617</v>
      </c>
      <c r="E14" s="23"/>
      <c r="F14" s="23">
        <f>F15+F16</f>
        <v>465603</v>
      </c>
      <c r="G14" s="16">
        <f>F14/F11*100</f>
        <v>89.280810885439038</v>
      </c>
      <c r="H14" s="18"/>
      <c r="I14" s="23">
        <f>I15+I16</f>
        <v>584037</v>
      </c>
      <c r="J14" s="16">
        <f>I14/I11*100</f>
        <v>92.313491931774536</v>
      </c>
      <c r="K14" s="16"/>
      <c r="L14" s="31">
        <f t="shared" si="0"/>
        <v>118434</v>
      </c>
      <c r="M14" s="33">
        <f t="shared" si="1"/>
        <v>11843.4</v>
      </c>
      <c r="N14" s="16"/>
      <c r="O14" s="39">
        <v>2.4</v>
      </c>
    </row>
    <row r="15" spans="1:15" ht="12" customHeight="1" x14ac:dyDescent="0.3">
      <c r="A15" s="1"/>
      <c r="B15" s="13" t="s">
        <v>6</v>
      </c>
      <c r="C15" s="20">
        <v>153119</v>
      </c>
      <c r="D15" s="6">
        <f>C15/C11*100</f>
        <v>40.33289607468167</v>
      </c>
      <c r="E15" s="20"/>
      <c r="F15" s="20">
        <v>226787</v>
      </c>
      <c r="G15" s="6">
        <f>F15/F11*100</f>
        <v>43.487106522672889</v>
      </c>
      <c r="H15" s="6"/>
      <c r="I15" s="20">
        <v>283319</v>
      </c>
      <c r="J15" s="6">
        <f>I15/I11*100</f>
        <v>44.781694003322443</v>
      </c>
      <c r="K15" s="6"/>
      <c r="L15" s="32">
        <f t="shared" si="0"/>
        <v>56532</v>
      </c>
      <c r="M15" s="22">
        <f t="shared" si="1"/>
        <v>5653.2</v>
      </c>
      <c r="N15" s="7"/>
      <c r="O15" s="40">
        <v>2.4</v>
      </c>
    </row>
    <row r="16" spans="1:15" ht="12" customHeight="1" x14ac:dyDescent="0.25">
      <c r="A16" s="1"/>
      <c r="B16" s="13" t="s">
        <v>7</v>
      </c>
      <c r="C16" s="21">
        <v>165376</v>
      </c>
      <c r="D16" s="17">
        <f>C16/C11*100</f>
        <v>43.561498058676953</v>
      </c>
      <c r="E16" s="21"/>
      <c r="F16" s="21">
        <v>238816</v>
      </c>
      <c r="G16" s="17">
        <f>F16/F11*100</f>
        <v>45.79370436276615</v>
      </c>
      <c r="H16" s="17"/>
      <c r="I16" s="21">
        <v>300718</v>
      </c>
      <c r="J16" s="17">
        <f>I16/I11*100</f>
        <v>47.531797928452093</v>
      </c>
      <c r="K16" s="17"/>
      <c r="L16" s="32">
        <f t="shared" si="0"/>
        <v>61902</v>
      </c>
      <c r="M16" s="22">
        <f t="shared" si="1"/>
        <v>6190.2</v>
      </c>
      <c r="N16" s="17"/>
      <c r="O16" s="40">
        <v>2.5</v>
      </c>
    </row>
    <row r="17" spans="1:15" ht="12" customHeight="1" x14ac:dyDescent="0.25">
      <c r="A17" s="1"/>
      <c r="B17" s="14" t="s">
        <v>10</v>
      </c>
      <c r="C17" s="23">
        <f>C18+C19</f>
        <v>61143</v>
      </c>
      <c r="D17" s="18">
        <f>C17/C11*100</f>
        <v>16.10560586664138</v>
      </c>
      <c r="E17" s="23"/>
      <c r="F17" s="23">
        <f>F18+F19</f>
        <v>55901</v>
      </c>
      <c r="G17" s="18">
        <f>F17/F11*100</f>
        <v>10.719189114560962</v>
      </c>
      <c r="H17" s="18"/>
      <c r="I17" s="23">
        <f>I18+I19</f>
        <v>48630</v>
      </c>
      <c r="J17" s="18">
        <f>I17/I11*100</f>
        <v>7.6865080682254643</v>
      </c>
      <c r="K17" s="18"/>
      <c r="L17" s="31">
        <f t="shared" si="0"/>
        <v>-7271</v>
      </c>
      <c r="M17" s="33">
        <f t="shared" si="1"/>
        <v>-727.1</v>
      </c>
      <c r="N17" s="18"/>
      <c r="O17" s="39">
        <v>-2.5</v>
      </c>
    </row>
    <row r="18" spans="1:15" ht="12" customHeight="1" x14ac:dyDescent="0.25">
      <c r="A18" s="1"/>
      <c r="B18" s="13" t="s">
        <v>6</v>
      </c>
      <c r="C18" s="24">
        <v>32009</v>
      </c>
      <c r="D18" s="17">
        <f>C18/C11*100</f>
        <v>8.4314531211311827</v>
      </c>
      <c r="E18" s="24"/>
      <c r="F18" s="24">
        <v>29176</v>
      </c>
      <c r="G18" s="17">
        <f>F18/F11*100</f>
        <v>5.5945879609744127</v>
      </c>
      <c r="H18" s="18"/>
      <c r="I18" s="24">
        <v>25760</v>
      </c>
      <c r="J18" s="17">
        <f>I18/I11*100</f>
        <v>4.0716522277912395</v>
      </c>
      <c r="K18" s="18"/>
      <c r="L18" s="32">
        <f t="shared" si="0"/>
        <v>-3416</v>
      </c>
      <c r="M18" s="22">
        <f t="shared" si="1"/>
        <v>-341.6</v>
      </c>
      <c r="N18" s="18"/>
      <c r="O18" s="40">
        <v>-2.4</v>
      </c>
    </row>
    <row r="19" spans="1:15" ht="12" customHeight="1" x14ac:dyDescent="0.3">
      <c r="A19" s="1"/>
      <c r="B19" s="13" t="s">
        <v>7</v>
      </c>
      <c r="C19" s="22">
        <v>29134</v>
      </c>
      <c r="D19" s="30">
        <f>C19/C11*100</f>
        <v>7.6741527455101961</v>
      </c>
      <c r="E19" s="22"/>
      <c r="F19" s="22">
        <v>26725</v>
      </c>
      <c r="G19" s="30">
        <f>F19/F11*100</f>
        <v>5.1246011535865499</v>
      </c>
      <c r="H19" s="1"/>
      <c r="I19" s="22">
        <v>22870</v>
      </c>
      <c r="J19" s="30">
        <f>I19/I11*100</f>
        <v>3.6148558404342253</v>
      </c>
      <c r="K19" s="1"/>
      <c r="L19" s="32">
        <f t="shared" si="0"/>
        <v>-3855</v>
      </c>
      <c r="M19" s="22">
        <f t="shared" si="1"/>
        <v>-385.5</v>
      </c>
      <c r="N19" s="7"/>
      <c r="O19" s="40">
        <v>-2.7</v>
      </c>
    </row>
    <row r="20" spans="1:15" ht="3" customHeight="1" x14ac:dyDescent="0.3">
      <c r="A20" s="7"/>
      <c r="B20" s="15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3.5" customHeight="1" x14ac:dyDescent="0.3">
      <c r="A21" s="7"/>
      <c r="B21" s="12" t="s">
        <v>16</v>
      </c>
      <c r="C21" s="10"/>
      <c r="D21" s="10"/>
      <c r="E21" s="10"/>
      <c r="F21" s="10"/>
      <c r="G21" s="10"/>
      <c r="H21" s="10"/>
      <c r="I21" s="10"/>
      <c r="J21" s="8"/>
      <c r="K21" s="8"/>
      <c r="L21" s="8"/>
      <c r="M21" s="8"/>
      <c r="N21" s="8"/>
      <c r="O21" s="8"/>
    </row>
    <row r="26" spans="1:15" ht="15" customHeight="1" x14ac:dyDescent="0.25">
      <c r="M26" s="41"/>
    </row>
  </sheetData>
  <mergeCells count="13">
    <mergeCell ref="O6:O9"/>
    <mergeCell ref="B6:B9"/>
    <mergeCell ref="C6:D6"/>
    <mergeCell ref="C7:C9"/>
    <mergeCell ref="D7:D9"/>
    <mergeCell ref="F7:F9"/>
    <mergeCell ref="G7:G9"/>
    <mergeCell ref="I7:I9"/>
    <mergeCell ref="J7:J9"/>
    <mergeCell ref="L6:L9"/>
    <mergeCell ref="M6:M9"/>
    <mergeCell ref="F6:G6"/>
    <mergeCell ref="I6:J6"/>
  </mergeCells>
  <printOptions horizontalCentered="1"/>
  <pageMargins left="0.59055118110236227" right="0.78740157480314965" top="0.78740157480314965" bottom="0.15748031496062992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7.2  </vt:lpstr>
      <vt:lpstr>'  7.2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2014-10-02T00:20:05Z</cp:lastPrinted>
  <dcterms:created xsi:type="dcterms:W3CDTF">2013-08-06T19:05:55Z</dcterms:created>
  <dcterms:modified xsi:type="dcterms:W3CDTF">2022-11-21T17:18:15Z</dcterms:modified>
</cp:coreProperties>
</file>