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7-Empleo y Previsión Social\"/>
    </mc:Choice>
  </mc:AlternateContent>
  <bookViews>
    <workbookView xWindow="0" yWindow="0" windowWidth="24000" windowHeight="9735"/>
  </bookViews>
  <sheets>
    <sheet name="  7.21  " sheetId="1" r:id="rId1"/>
  </sheets>
  <definedNames>
    <definedName name="_xlnm.Print_Area" localSheetId="0">'  7.21  '!$B$2:$J$60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J58" i="1" l="1"/>
  <c r="J57" i="1"/>
  <c r="J56" i="1"/>
  <c r="J55" i="1"/>
  <c r="J54" i="1"/>
  <c r="J53" i="1"/>
  <c r="J52" i="1"/>
  <c r="J51" i="1"/>
  <c r="J49" i="1"/>
  <c r="J48" i="1"/>
  <c r="J47" i="1"/>
  <c r="J46" i="1"/>
  <c r="J45" i="1"/>
  <c r="J43" i="1"/>
  <c r="J42" i="1"/>
  <c r="J41" i="1"/>
  <c r="J40" i="1"/>
  <c r="J39" i="1"/>
  <c r="J37" i="1"/>
  <c r="J36" i="1"/>
  <c r="J35" i="1"/>
  <c r="J34" i="1"/>
  <c r="J33" i="1"/>
  <c r="J32" i="1"/>
  <c r="I58" i="1"/>
  <c r="I57" i="1"/>
  <c r="I56" i="1"/>
  <c r="I55" i="1"/>
  <c r="I54" i="1"/>
  <c r="I53" i="1"/>
  <c r="I52" i="1"/>
  <c r="I51" i="1"/>
  <c r="I49" i="1"/>
  <c r="I48" i="1"/>
  <c r="I47" i="1"/>
  <c r="I46" i="1"/>
  <c r="I45" i="1"/>
  <c r="I43" i="1"/>
  <c r="I42" i="1"/>
  <c r="I41" i="1"/>
  <c r="I40" i="1"/>
  <c r="I39" i="1"/>
  <c r="J31" i="1"/>
  <c r="J30" i="1"/>
  <c r="J29" i="1"/>
  <c r="J28" i="1"/>
  <c r="J27" i="1"/>
  <c r="I37" i="1"/>
  <c r="I36" i="1"/>
  <c r="I35" i="1"/>
  <c r="I34" i="1"/>
  <c r="I33" i="1"/>
  <c r="I32" i="1"/>
  <c r="I31" i="1"/>
  <c r="I30" i="1"/>
  <c r="I29" i="1"/>
  <c r="I28" i="1"/>
  <c r="I27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N50" i="1"/>
  <c r="M50" i="1"/>
  <c r="L27" i="1"/>
  <c r="N44" i="1"/>
  <c r="M44" i="1"/>
  <c r="N38" i="1"/>
  <c r="M38" i="1"/>
  <c r="L58" i="1"/>
  <c r="L57" i="1"/>
  <c r="L56" i="1"/>
  <c r="L55" i="1"/>
  <c r="L54" i="1"/>
  <c r="L53" i="1"/>
  <c r="L52" i="1"/>
  <c r="L51" i="1"/>
  <c r="L49" i="1"/>
  <c r="L48" i="1"/>
  <c r="L47" i="1"/>
  <c r="L46" i="1"/>
  <c r="L45" i="1"/>
  <c r="L43" i="1"/>
  <c r="L42" i="1"/>
  <c r="L41" i="1"/>
  <c r="L40" i="1"/>
  <c r="L39" i="1"/>
  <c r="L37" i="1"/>
  <c r="L36" i="1"/>
  <c r="L35" i="1"/>
  <c r="L34" i="1"/>
  <c r="L33" i="1"/>
  <c r="L32" i="1"/>
  <c r="L31" i="1"/>
  <c r="L30" i="1"/>
  <c r="L29" i="1"/>
  <c r="L28" i="1"/>
  <c r="M26" i="1"/>
  <c r="N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N11" i="1"/>
  <c r="M11" i="1"/>
  <c r="L38" i="1" l="1"/>
  <c r="N9" i="1"/>
  <c r="M9" i="1"/>
  <c r="L50" i="1"/>
  <c r="L11" i="1"/>
  <c r="L26" i="1"/>
  <c r="L44" i="1"/>
  <c r="L9" i="1" s="1"/>
  <c r="F26" i="1" l="1"/>
  <c r="J26" i="1" s="1"/>
  <c r="E26" i="1"/>
  <c r="I26" i="1" s="1"/>
  <c r="F38" i="1"/>
  <c r="J38" i="1" s="1"/>
  <c r="E38" i="1"/>
  <c r="I38" i="1" s="1"/>
  <c r="F44" i="1"/>
  <c r="J44" i="1" s="1"/>
  <c r="E44" i="1"/>
  <c r="I44" i="1" s="1"/>
  <c r="F50" i="1"/>
  <c r="J50" i="1" s="1"/>
  <c r="E50" i="1"/>
  <c r="I50" i="1" s="1"/>
  <c r="D58" i="1"/>
  <c r="H58" i="1" s="1"/>
  <c r="D57" i="1"/>
  <c r="H57" i="1" s="1"/>
  <c r="D56" i="1"/>
  <c r="H56" i="1" s="1"/>
  <c r="D55" i="1"/>
  <c r="H55" i="1" s="1"/>
  <c r="D54" i="1"/>
  <c r="H54" i="1" s="1"/>
  <c r="D53" i="1"/>
  <c r="H53" i="1" s="1"/>
  <c r="D52" i="1"/>
  <c r="H52" i="1" s="1"/>
  <c r="D51" i="1"/>
  <c r="H51" i="1" s="1"/>
  <c r="D49" i="1"/>
  <c r="H49" i="1" s="1"/>
  <c r="D48" i="1"/>
  <c r="H48" i="1" s="1"/>
  <c r="D47" i="1"/>
  <c r="H47" i="1" s="1"/>
  <c r="D46" i="1"/>
  <c r="H46" i="1" s="1"/>
  <c r="D45" i="1"/>
  <c r="H45" i="1" s="1"/>
  <c r="D43" i="1"/>
  <c r="H43" i="1" s="1"/>
  <c r="D42" i="1"/>
  <c r="H42" i="1" s="1"/>
  <c r="D41" i="1"/>
  <c r="H41" i="1" s="1"/>
  <c r="D40" i="1"/>
  <c r="H40" i="1" s="1"/>
  <c r="D39" i="1"/>
  <c r="H39" i="1" s="1"/>
  <c r="D37" i="1"/>
  <c r="H37" i="1" s="1"/>
  <c r="D36" i="1"/>
  <c r="H36" i="1" s="1"/>
  <c r="D35" i="1"/>
  <c r="H35" i="1" s="1"/>
  <c r="D34" i="1"/>
  <c r="H34" i="1" s="1"/>
  <c r="D33" i="1"/>
  <c r="H33" i="1" s="1"/>
  <c r="D32" i="1"/>
  <c r="H32" i="1" s="1"/>
  <c r="D31" i="1"/>
  <c r="H31" i="1" s="1"/>
  <c r="D30" i="1"/>
  <c r="H30" i="1" s="1"/>
  <c r="D29" i="1"/>
  <c r="H29" i="1" s="1"/>
  <c r="D28" i="1"/>
  <c r="H28" i="1" s="1"/>
  <c r="D27" i="1"/>
  <c r="H27" i="1" s="1"/>
  <c r="D25" i="1"/>
  <c r="H25" i="1" s="1"/>
  <c r="D24" i="1"/>
  <c r="H24" i="1" s="1"/>
  <c r="D23" i="1"/>
  <c r="H23" i="1" s="1"/>
  <c r="D22" i="1"/>
  <c r="H22" i="1" s="1"/>
  <c r="D21" i="1"/>
  <c r="H21" i="1" s="1"/>
  <c r="D20" i="1"/>
  <c r="H20" i="1" s="1"/>
  <c r="D19" i="1"/>
  <c r="H19" i="1" s="1"/>
  <c r="D18" i="1"/>
  <c r="H18" i="1" s="1"/>
  <c r="D17" i="1"/>
  <c r="H17" i="1" s="1"/>
  <c r="D16" i="1"/>
  <c r="H16" i="1" s="1"/>
  <c r="D15" i="1"/>
  <c r="H15" i="1" s="1"/>
  <c r="D14" i="1"/>
  <c r="H14" i="1" s="1"/>
  <c r="D13" i="1"/>
  <c r="H13" i="1" s="1"/>
  <c r="D12" i="1"/>
  <c r="H12" i="1" s="1"/>
  <c r="F11" i="1"/>
  <c r="J11" i="1" s="1"/>
  <c r="E11" i="1"/>
  <c r="I11" i="1" s="1"/>
  <c r="F9" i="1" l="1"/>
  <c r="J9" i="1" s="1"/>
  <c r="D50" i="1"/>
  <c r="H50" i="1" s="1"/>
  <c r="D44" i="1"/>
  <c r="H44" i="1" s="1"/>
  <c r="D38" i="1"/>
  <c r="H38" i="1" s="1"/>
  <c r="D26" i="1"/>
  <c r="H26" i="1" s="1"/>
  <c r="E9" i="1"/>
  <c r="I9" i="1" s="1"/>
  <c r="D11" i="1"/>
  <c r="H11" i="1" s="1"/>
  <c r="D9" i="1" l="1"/>
  <c r="H9" i="1" s="1"/>
</calcChain>
</file>

<file path=xl/sharedStrings.xml><?xml version="1.0" encoding="utf-8"?>
<sst xmlns="http://schemas.openxmlformats.org/spreadsheetml/2006/main" count="64" uniqueCount="60">
  <si>
    <t>Provincia Ica</t>
  </si>
  <si>
    <t>Provincia Chincha</t>
  </si>
  <si>
    <t>Provincia Nasca</t>
  </si>
  <si>
    <t>Provincia Palpa</t>
  </si>
  <si>
    <t>Provincia Pisco</t>
  </si>
  <si>
    <t>Total</t>
  </si>
  <si>
    <t>Total Ica</t>
  </si>
  <si>
    <t>Ica</t>
  </si>
  <si>
    <t>La Tinguiña</t>
  </si>
  <si>
    <t>Los Aquijes</t>
  </si>
  <si>
    <t>Ocucaje</t>
  </si>
  <si>
    <t>Pueblo Nuevo</t>
  </si>
  <si>
    <t>Parcona</t>
  </si>
  <si>
    <t>Pachacútec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</si>
  <si>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</si>
  <si>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</si>
  <si>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</si>
  <si>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</si>
  <si>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</si>
  <si>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</si>
  <si>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</si>
  <si>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Chincha Alta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</si>
  <si>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</si>
  <si>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</si>
  <si>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</si>
  <si>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</si>
  <si>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</si>
  <si>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</si>
  <si>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</si>
  <si>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</si>
  <si>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</si>
  <si>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</si>
  <si>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</si>
  <si>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Vista Alegre</t>
  </si>
  <si>
    <t>Palpa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</si>
  <si>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</si>
  <si>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</si>
  <si>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</si>
  <si>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</si>
  <si>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</si>
  <si>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</si>
  <si>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</si>
  <si>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</si>
  <si>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</si>
  <si>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</si>
  <si>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Provincia / Distrito</t>
  </si>
  <si>
    <t>Hombre</t>
  </si>
  <si>
    <t>Mujer</t>
  </si>
  <si>
    <t xml:space="preserve">       SEGÚN PROVINCIA Y DISTRITO, 2017</t>
  </si>
  <si>
    <t xml:space="preserve">       (Población de 14 y más años de edad)</t>
  </si>
  <si>
    <t>Túpac Amaru Inca</t>
  </si>
  <si>
    <t>Condición de actividad</t>
  </si>
  <si>
    <t>Población económicamente activa</t>
  </si>
  <si>
    <t>Tasa de actividad</t>
  </si>
  <si>
    <t>P E T</t>
  </si>
  <si>
    <t>Fuente: Instituto Nacional de Estadística e Informática - Censo Nacional 2017: XII de Población y VII de Vivienda.</t>
  </si>
  <si>
    <t xml:space="preserve">7.21 ICA: POBLACIÓN ECONOMICAMENTE ACTIVA, POR CONDICIÓN DE ACTIVIDAD Y SEXO, </t>
  </si>
  <si>
    <t>Alto Larán</t>
  </si>
  <si>
    <t>Chavín</t>
  </si>
  <si>
    <t>Huancano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</si>
</sst>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,###"/>
    <numFmt numFmtId="165" formatCode="###\ ###"/>
    <numFmt numFmtId="166" formatCode="###,###.0"/>
    <numFmt numFmtId="167" formatCode="#,##0.0"/>
  </numFmts>
  <fonts count="20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sz val="9"/>
      <color theme="1"/>
      <name val="Arial Narrow"/>
      <family val="2"/>
    </font>
    <font>
      <sz val="9"/>
      <color rgb="FF000000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7"/>
      <color theme="1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Arial Narrow"/>
      <family val="2"/>
    </font>
    <font>
      <sz val="9"/>
      <color theme="0"/>
      <name val="Arial Narrow"/>
      <family val="2"/>
    </font>
    <font>
      <b/>
      <sz val="8"/>
      <color theme="0"/>
      <name val="Arial Narrow"/>
      <family val="2"/>
    </font>
    <font>
      <sz val="8"/>
      <color theme="0"/>
      <name val="Arial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2" fillId="0" borderId="0" xfId="1" applyFont="1" applyFill="1" applyBorder="1" applyAlignment="1">
      <alignment vertical="top"/>
    </xf>
    <xf numFmtId="0" fontId="5" fillId="0" borderId="0" xfId="0" applyFont="1"/>
    <xf numFmtId="0" fontId="6" fillId="0" borderId="0" xfId="1" applyFont="1" applyFill="1" applyBorder="1" applyAlignment="1">
      <alignment horizontal="left" vertical="top"/>
    </xf>
    <xf numFmtId="0" fontId="3" fillId="0" borderId="0" xfId="1" applyFont="1" applyFill="1" applyBorder="1" applyAlignment="1">
      <alignment vertical="top"/>
    </xf>
    <xf numFmtId="0" fontId="7" fillId="0" borderId="0" xfId="1" applyFont="1" applyFill="1" applyBorder="1" applyAlignment="1">
      <alignment horizontal="center" vertical="top"/>
    </xf>
    <xf numFmtId="0" fontId="3" fillId="0" borderId="0" xfId="1" applyFont="1" applyFill="1" applyBorder="1" applyAlignment="1">
      <alignment horizontal="left" vertical="center"/>
    </xf>
    <xf numFmtId="0" fontId="8" fillId="0" borderId="5" xfId="1" applyFont="1" applyFill="1" applyBorder="1" applyAlignment="1">
      <alignment horizontal="left" vertical="top" wrapText="1"/>
    </xf>
    <xf numFmtId="0" fontId="4" fillId="0" borderId="5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vertical="center"/>
    </xf>
    <xf numFmtId="0" fontId="11" fillId="0" borderId="0" xfId="0" applyFont="1"/>
    <xf numFmtId="0" fontId="8" fillId="2" borderId="2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/>
    </xf>
    <xf numFmtId="0" fontId="10" fillId="0" borderId="5" xfId="0" applyFont="1" applyBorder="1"/>
    <xf numFmtId="164" fontId="10" fillId="0" borderId="0" xfId="0" applyNumberFormat="1" applyFont="1"/>
    <xf numFmtId="3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3" fontId="10" fillId="0" borderId="0" xfId="0" applyNumberFormat="1" applyFont="1"/>
    <xf numFmtId="0" fontId="9" fillId="0" borderId="6" xfId="0" applyFont="1" applyBorder="1"/>
    <xf numFmtId="0" fontId="12" fillId="0" borderId="0" xfId="0" applyFont="1"/>
    <xf numFmtId="164" fontId="8" fillId="0" borderId="0" xfId="0" applyNumberFormat="1" applyFont="1"/>
    <xf numFmtId="3" fontId="4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10" fillId="0" borderId="1" xfId="0" applyFont="1" applyBorder="1" applyAlignment="1">
      <alignment horizontal="right"/>
    </xf>
    <xf numFmtId="0" fontId="7" fillId="0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horizontal="center" vertical="center"/>
    </xf>
    <xf numFmtId="0" fontId="10" fillId="0" borderId="1" xfId="0" applyFont="1" applyBorder="1"/>
    <xf numFmtId="0" fontId="8" fillId="0" borderId="1" xfId="0" applyFont="1" applyBorder="1" applyAlignment="1">
      <alignment horizontal="right"/>
    </xf>
    <xf numFmtId="166" fontId="10" fillId="0" borderId="0" xfId="0" applyNumberFormat="1" applyFont="1"/>
    <xf numFmtId="164" fontId="15" fillId="0" borderId="0" xfId="0" applyNumberFormat="1" applyFont="1"/>
    <xf numFmtId="0" fontId="14" fillId="0" borderId="0" xfId="0" applyFont="1"/>
    <xf numFmtId="0" fontId="16" fillId="0" borderId="0" xfId="0" applyFont="1"/>
    <xf numFmtId="164" fontId="17" fillId="0" borderId="0" xfId="0" applyNumberFormat="1" applyFont="1"/>
    <xf numFmtId="0" fontId="13" fillId="0" borderId="0" xfId="0" applyFont="1"/>
    <xf numFmtId="3" fontId="18" fillId="0" borderId="0" xfId="0" applyNumberFormat="1" applyFont="1" applyAlignment="1">
      <alignment horizontal="right" vertical="center"/>
    </xf>
    <xf numFmtId="165" fontId="18" fillId="0" borderId="0" xfId="0" applyNumberFormat="1" applyFont="1" applyProtection="1"/>
    <xf numFmtId="164" fontId="18" fillId="0" borderId="0" xfId="0" applyNumberFormat="1" applyFont="1"/>
    <xf numFmtId="167" fontId="9" fillId="0" borderId="0" xfId="0" applyNumberFormat="1" applyFont="1" applyAlignment="1">
      <alignment horizontal="right" vertical="center"/>
    </xf>
    <xf numFmtId="165" fontId="10" fillId="0" borderId="0" xfId="0" applyNumberFormat="1" applyFont="1"/>
    <xf numFmtId="165" fontId="8" fillId="0" borderId="0" xfId="0" applyNumberFormat="1" applyFont="1"/>
    <xf numFmtId="165" fontId="9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/>
    </xf>
    <xf numFmtId="0" fontId="8" fillId="2" borderId="3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19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tabSelected="1" zoomScaleNormal="100" workbookViewId="0">
      <selection activeCell="E64" sqref="E64"/>
    </sheetView>
  </sheetViews>
  <sheetFormatPr baseColWidth="10" defaultRowHeight="15" customHeight="1" x14ac:dyDescent="0.25"/>
  <cols>
    <col min="1" max="1" width="1.7109375" customWidth="1"/>
    <col min="2" max="2" width="20.7109375" customWidth="1"/>
    <col min="3" max="3" width="1.7109375" customWidth="1"/>
    <col min="4" max="4" width="10.7109375" customWidth="1"/>
    <col min="5" max="6" width="9.7109375" customWidth="1"/>
    <col min="7" max="7" width="1.7109375" customWidth="1"/>
    <col min="8" max="9" width="9.7109375" customWidth="1"/>
    <col min="10" max="10" width="9.85546875" customWidth="1"/>
  </cols>
  <sheetData>
    <row r="1" spans="1:14" ht="9" customHeight="1" x14ac:dyDescent="0.25">
      <c r="A1" s="2"/>
      <c r="B1" s="6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ht="12.75" customHeight="1" x14ac:dyDescent="0.25">
      <c r="A2" s="2"/>
      <c r="B2" s="9" t="s">
        <v>56</v>
      </c>
      <c r="C2" s="9"/>
      <c r="D2" s="9"/>
      <c r="E2" s="9"/>
      <c r="F2" s="9"/>
      <c r="G2" s="9"/>
      <c r="H2" s="4"/>
      <c r="I2" s="4"/>
      <c r="J2" s="4"/>
      <c r="K2" s="4"/>
      <c r="L2" s="4"/>
      <c r="M2" s="1"/>
      <c r="N2" s="1"/>
    </row>
    <row r="3" spans="1:14" ht="12.75" customHeight="1" x14ac:dyDescent="0.25">
      <c r="A3" s="2"/>
      <c r="B3" s="9" t="s">
        <v>48</v>
      </c>
      <c r="C3" s="9"/>
      <c r="D3" s="9"/>
      <c r="E3" s="9"/>
      <c r="F3" s="9"/>
      <c r="G3" s="9"/>
      <c r="H3" s="4"/>
      <c r="I3" s="4"/>
      <c r="J3" s="4"/>
      <c r="K3" s="4"/>
      <c r="L3" s="4"/>
      <c r="M3" s="1"/>
      <c r="N3" s="1"/>
    </row>
    <row r="4" spans="1:14" ht="12.75" customHeight="1" x14ac:dyDescent="0.25">
      <c r="A4" s="2"/>
      <c r="B4" s="26" t="s">
        <v>49</v>
      </c>
      <c r="C4" s="9"/>
      <c r="D4" s="9"/>
      <c r="E4" s="9"/>
      <c r="F4" s="9"/>
      <c r="G4" s="9"/>
      <c r="H4" s="4"/>
      <c r="I4" s="4"/>
      <c r="J4" s="4"/>
      <c r="K4" s="4"/>
      <c r="L4" s="4"/>
      <c r="M4" s="1"/>
      <c r="N4" s="1"/>
    </row>
    <row r="5" spans="1:14" ht="3" customHeight="1" x14ac:dyDescent="0.25">
      <c r="A5" s="2"/>
      <c r="B5" s="5"/>
      <c r="C5" s="3"/>
      <c r="D5" s="3"/>
      <c r="E5" s="3"/>
      <c r="F5" s="3"/>
      <c r="G5" s="3"/>
      <c r="H5" s="3"/>
      <c r="I5" s="3"/>
      <c r="J5" s="3"/>
      <c r="K5" s="2"/>
      <c r="L5" s="2"/>
    </row>
    <row r="6" spans="1:14" ht="12.75" customHeight="1" x14ac:dyDescent="0.25">
      <c r="A6" s="2"/>
      <c r="B6" s="46" t="s">
        <v>45</v>
      </c>
      <c r="C6" s="11"/>
      <c r="D6" s="45" t="s">
        <v>51</v>
      </c>
      <c r="E6" s="45"/>
      <c r="F6" s="45"/>
      <c r="G6" s="45"/>
      <c r="H6" s="45"/>
      <c r="I6" s="45"/>
      <c r="J6" s="45"/>
      <c r="K6" s="2"/>
      <c r="L6" s="2"/>
    </row>
    <row r="7" spans="1:14" ht="12.75" customHeight="1" x14ac:dyDescent="0.25">
      <c r="A7" s="2"/>
      <c r="B7" s="47"/>
      <c r="C7" s="27"/>
      <c r="D7" s="44" t="s">
        <v>52</v>
      </c>
      <c r="E7" s="44"/>
      <c r="F7" s="44"/>
      <c r="G7" s="12"/>
      <c r="H7" s="44" t="s">
        <v>53</v>
      </c>
      <c r="I7" s="44"/>
      <c r="J7" s="44"/>
      <c r="K7" s="2"/>
      <c r="L7" s="31"/>
      <c r="M7" s="32" t="s">
        <v>54</v>
      </c>
      <c r="N7" s="32"/>
    </row>
    <row r="8" spans="1:14" ht="12.75" customHeight="1" x14ac:dyDescent="0.25">
      <c r="A8" s="2"/>
      <c r="B8" s="47"/>
      <c r="C8" s="28"/>
      <c r="D8" s="25" t="s">
        <v>5</v>
      </c>
      <c r="E8" s="25" t="s">
        <v>46</v>
      </c>
      <c r="F8" s="25" t="s">
        <v>47</v>
      </c>
      <c r="G8" s="25"/>
      <c r="H8" s="29" t="s">
        <v>5</v>
      </c>
      <c r="I8" s="29" t="s">
        <v>46</v>
      </c>
      <c r="J8" s="29" t="s">
        <v>47</v>
      </c>
      <c r="K8" s="2"/>
      <c r="L8" s="33"/>
      <c r="M8" s="32"/>
      <c r="N8" s="32"/>
    </row>
    <row r="9" spans="1:14" ht="12" customHeight="1" x14ac:dyDescent="0.25">
      <c r="A9" s="10"/>
      <c r="B9" s="14" t="s">
        <v>6</v>
      </c>
      <c r="C9" s="21"/>
      <c r="D9" s="40">
        <f>D11+D26+D38+D44+D50</f>
        <v>389492</v>
      </c>
      <c r="E9" s="40">
        <f t="shared" ref="E9" si="0">E11+E26+E38+E44+E50</f>
        <v>231433</v>
      </c>
      <c r="F9" s="40">
        <f>F11+F26+F38+F44+F50</f>
        <v>158059</v>
      </c>
      <c r="G9" s="15"/>
      <c r="H9" s="30">
        <f>D9/L9*100</f>
        <v>61.563508133030489</v>
      </c>
      <c r="I9" s="30">
        <f>E9/M9*100</f>
        <v>74.878267368536839</v>
      </c>
      <c r="J9" s="30">
        <f>F9/N9*100</f>
        <v>48.845754477916365</v>
      </c>
      <c r="K9" s="10"/>
      <c r="L9" s="34">
        <f>L11+L26+L38+L44+L50</f>
        <v>632667</v>
      </c>
      <c r="M9" s="34">
        <f>M11+M26+M38+M44+M50</f>
        <v>309079</v>
      </c>
      <c r="N9" s="34">
        <f>N11+N26+N38+N44+N50</f>
        <v>323588</v>
      </c>
    </row>
    <row r="10" spans="1:14" ht="1.5" customHeight="1" x14ac:dyDescent="0.25">
      <c r="A10" s="10"/>
      <c r="B10" s="14"/>
      <c r="C10" s="21"/>
      <c r="D10" s="40"/>
      <c r="E10" s="40"/>
      <c r="F10" s="40"/>
      <c r="G10" s="15"/>
      <c r="H10" s="15"/>
      <c r="I10" s="15"/>
      <c r="J10" s="15"/>
      <c r="K10" s="10"/>
      <c r="L10" s="31"/>
      <c r="M10" s="35"/>
      <c r="N10" s="35"/>
    </row>
    <row r="11" spans="1:14" ht="12" customHeight="1" x14ac:dyDescent="0.25">
      <c r="A11" s="10"/>
      <c r="B11" s="7" t="s">
        <v>0</v>
      </c>
      <c r="C11" s="21"/>
      <c r="D11" s="41">
        <f t="shared" ref="D11:F11" si="1">SUM(D12:D25)</f>
        <v>186668</v>
      </c>
      <c r="E11" s="41">
        <f t="shared" si="1"/>
        <v>107759</v>
      </c>
      <c r="F11" s="41">
        <f t="shared" si="1"/>
        <v>78909</v>
      </c>
      <c r="G11" s="15"/>
      <c r="H11" s="30">
        <f t="shared" ref="H11:H58" si="2">D11/L11*100</f>
        <v>62.817971644618844</v>
      </c>
      <c r="I11" s="30">
        <f t="shared" ref="I11:I58" si="3">E11/M11*100</f>
        <v>74.617078440062045</v>
      </c>
      <c r="J11" s="30">
        <f t="shared" ref="J11:J58" si="4">F11/N11*100</f>
        <v>51.661963716356453</v>
      </c>
      <c r="K11" s="2"/>
      <c r="L11" s="34">
        <f t="shared" ref="L11:N11" si="5">SUM(L12:L25)</f>
        <v>297157</v>
      </c>
      <c r="M11" s="34">
        <f t="shared" si="5"/>
        <v>144416</v>
      </c>
      <c r="N11" s="34">
        <f t="shared" si="5"/>
        <v>152741</v>
      </c>
    </row>
    <row r="12" spans="1:14" ht="12" customHeight="1" x14ac:dyDescent="0.25">
      <c r="A12" s="10"/>
      <c r="B12" s="8" t="s">
        <v>7</v>
      </c>
      <c r="C12" s="22"/>
      <c r="D12" s="42">
        <f>SUM(E12:F12)</f>
        <v>74805</v>
      </c>
      <c r="E12" s="43">
        <v>42057</v>
      </c>
      <c r="F12" s="43">
        <v>32748</v>
      </c>
      <c r="G12" s="16"/>
      <c r="H12" s="39">
        <f t="shared" si="2"/>
        <v>63.032963699484313</v>
      </c>
      <c r="I12" s="39">
        <f>E12/M12*100</f>
        <v>72.418424451140766</v>
      </c>
      <c r="J12" s="39">
        <f t="shared" si="4"/>
        <v>54.038712232471411</v>
      </c>
      <c r="K12" s="10"/>
      <c r="L12" s="36">
        <f>M12+N12</f>
        <v>118676</v>
      </c>
      <c r="M12" s="37">
        <v>58075</v>
      </c>
      <c r="N12" s="37">
        <v>60601</v>
      </c>
    </row>
    <row r="13" spans="1:14" ht="12" customHeight="1" x14ac:dyDescent="0.25">
      <c r="A13" s="10"/>
      <c r="B13" s="8" t="s">
        <v>8</v>
      </c>
      <c r="C13" s="22"/>
      <c r="D13" s="42">
        <f t="shared" ref="D13:D37" si="6">SUM(E13:F13)</f>
        <v>18655</v>
      </c>
      <c r="E13" s="43">
        <v>10591</v>
      </c>
      <c r="F13" s="43">
        <v>8064</v>
      </c>
      <c r="G13" s="16"/>
      <c r="H13" s="39">
        <f t="shared" si="2"/>
        <v>63.55614608885255</v>
      </c>
      <c r="I13" s="39">
        <f t="shared" si="3"/>
        <v>75.64459681451325</v>
      </c>
      <c r="J13" s="39">
        <f t="shared" si="4"/>
        <v>52.530779753761969</v>
      </c>
      <c r="K13" s="10"/>
      <c r="L13" s="36">
        <f t="shared" ref="L13:L58" si="7">M13+N13</f>
        <v>29352</v>
      </c>
      <c r="M13" s="37">
        <v>14001</v>
      </c>
      <c r="N13" s="37">
        <v>15351</v>
      </c>
    </row>
    <row r="14" spans="1:14" ht="12" customHeight="1" x14ac:dyDescent="0.25">
      <c r="A14" s="10"/>
      <c r="B14" s="8" t="s">
        <v>9</v>
      </c>
      <c r="C14" s="22"/>
      <c r="D14" s="42">
        <f t="shared" si="6"/>
        <v>10024</v>
      </c>
      <c r="E14" s="43">
        <v>5954</v>
      </c>
      <c r="F14" s="43">
        <v>4070</v>
      </c>
      <c r="G14" s="16"/>
      <c r="H14" s="39">
        <f t="shared" si="2"/>
        <v>62.280211245728488</v>
      </c>
      <c r="I14" s="39">
        <f t="shared" si="3"/>
        <v>76.157585060117668</v>
      </c>
      <c r="J14" s="39">
        <f t="shared" si="4"/>
        <v>49.17240546091579</v>
      </c>
      <c r="K14" s="10"/>
      <c r="L14" s="36">
        <f t="shared" si="7"/>
        <v>16095</v>
      </c>
      <c r="M14" s="37">
        <v>7818</v>
      </c>
      <c r="N14" s="37">
        <v>8277</v>
      </c>
    </row>
    <row r="15" spans="1:14" ht="12" customHeight="1" x14ac:dyDescent="0.25">
      <c r="A15" s="10"/>
      <c r="B15" s="8" t="s">
        <v>10</v>
      </c>
      <c r="C15" s="22"/>
      <c r="D15" s="42">
        <f t="shared" si="6"/>
        <v>1904</v>
      </c>
      <c r="E15" s="43">
        <v>1276</v>
      </c>
      <c r="F15" s="43">
        <v>628</v>
      </c>
      <c r="G15" s="16"/>
      <c r="H15" s="39">
        <f t="shared" si="2"/>
        <v>57.714458926947565</v>
      </c>
      <c r="I15" s="39">
        <f t="shared" si="3"/>
        <v>76.774969915764132</v>
      </c>
      <c r="J15" s="39">
        <f t="shared" si="4"/>
        <v>38.362858888210141</v>
      </c>
      <c r="K15" s="10"/>
      <c r="L15" s="36">
        <f t="shared" si="7"/>
        <v>3299</v>
      </c>
      <c r="M15" s="37">
        <v>1662</v>
      </c>
      <c r="N15" s="37">
        <v>1637</v>
      </c>
    </row>
    <row r="16" spans="1:14" ht="12" customHeight="1" x14ac:dyDescent="0.25">
      <c r="A16" s="10"/>
      <c r="B16" s="8" t="s">
        <v>13</v>
      </c>
      <c r="C16" s="22"/>
      <c r="D16" s="42">
        <f t="shared" si="6"/>
        <v>3540</v>
      </c>
      <c r="E16" s="43">
        <v>2137</v>
      </c>
      <c r="F16" s="43">
        <v>1403</v>
      </c>
      <c r="G16" s="16"/>
      <c r="H16" s="39">
        <f t="shared" si="2"/>
        <v>64.811424386671547</v>
      </c>
      <c r="I16" s="39">
        <f t="shared" si="3"/>
        <v>79.031065088757401</v>
      </c>
      <c r="J16" s="39">
        <f t="shared" si="4"/>
        <v>50.870195794053664</v>
      </c>
      <c r="K16" s="10"/>
      <c r="L16" s="36">
        <f t="shared" si="7"/>
        <v>5462</v>
      </c>
      <c r="M16" s="37">
        <v>2704</v>
      </c>
      <c r="N16" s="37">
        <v>2758</v>
      </c>
    </row>
    <row r="17" spans="1:14" ht="12" customHeight="1" x14ac:dyDescent="0.25">
      <c r="A17" s="10"/>
      <c r="B17" s="8" t="s">
        <v>12</v>
      </c>
      <c r="C17" s="22"/>
      <c r="D17" s="42">
        <f t="shared" si="6"/>
        <v>25600</v>
      </c>
      <c r="E17" s="43">
        <v>14596</v>
      </c>
      <c r="F17" s="43">
        <v>11004</v>
      </c>
      <c r="G17" s="16"/>
      <c r="H17" s="39">
        <f t="shared" si="2"/>
        <v>63.018487063978533</v>
      </c>
      <c r="I17" s="39">
        <f t="shared" si="3"/>
        <v>74.885844748858446</v>
      </c>
      <c r="J17" s="39">
        <f t="shared" si="4"/>
        <v>52.072685973878471</v>
      </c>
      <c r="K17" s="10"/>
      <c r="L17" s="36">
        <f t="shared" si="7"/>
        <v>40623</v>
      </c>
      <c r="M17" s="37">
        <v>19491</v>
      </c>
      <c r="N17" s="37">
        <v>21132</v>
      </c>
    </row>
    <row r="18" spans="1:14" ht="12" customHeight="1" x14ac:dyDescent="0.25">
      <c r="A18" s="10"/>
      <c r="B18" s="8" t="s">
        <v>11</v>
      </c>
      <c r="C18" s="22"/>
      <c r="D18" s="42">
        <f t="shared" si="6"/>
        <v>2826</v>
      </c>
      <c r="E18" s="43">
        <v>1695</v>
      </c>
      <c r="F18" s="43">
        <v>1131</v>
      </c>
      <c r="G18" s="16"/>
      <c r="H18" s="39">
        <f t="shared" si="2"/>
        <v>59.394703656998736</v>
      </c>
      <c r="I18" s="39">
        <f t="shared" si="3"/>
        <v>74.407374890254601</v>
      </c>
      <c r="J18" s="39">
        <f t="shared" si="4"/>
        <v>45.604838709677423</v>
      </c>
      <c r="K18" s="10"/>
      <c r="L18" s="36">
        <f t="shared" si="7"/>
        <v>4758</v>
      </c>
      <c r="M18" s="37">
        <v>2278</v>
      </c>
      <c r="N18" s="37">
        <v>2480</v>
      </c>
    </row>
    <row r="19" spans="1:14" ht="12" customHeight="1" x14ac:dyDescent="0.25">
      <c r="A19" s="10"/>
      <c r="B19" s="8" t="s">
        <v>14</v>
      </c>
      <c r="C19" s="22"/>
      <c r="D19" s="42">
        <f t="shared" si="6"/>
        <v>12046</v>
      </c>
      <c r="E19" s="43">
        <v>7358</v>
      </c>
      <c r="F19" s="43">
        <v>4688</v>
      </c>
      <c r="G19" s="16"/>
      <c r="H19" s="39">
        <f t="shared" si="2"/>
        <v>65.293511843460351</v>
      </c>
      <c r="I19" s="39">
        <f t="shared" si="3"/>
        <v>79.986955103815632</v>
      </c>
      <c r="J19" s="39">
        <f t="shared" si="4"/>
        <v>50.681081081081082</v>
      </c>
      <c r="K19" s="10"/>
      <c r="L19" s="36">
        <f t="shared" si="7"/>
        <v>18449</v>
      </c>
      <c r="M19" s="37">
        <v>9199</v>
      </c>
      <c r="N19" s="37">
        <v>9250</v>
      </c>
    </row>
    <row r="20" spans="1:14" ht="12" customHeight="1" x14ac:dyDescent="0.25">
      <c r="A20" s="10"/>
      <c r="B20" s="8" t="s">
        <v>15</v>
      </c>
      <c r="C20" s="22"/>
      <c r="D20" s="42">
        <f t="shared" si="6"/>
        <v>3071</v>
      </c>
      <c r="E20" s="43">
        <v>1918</v>
      </c>
      <c r="F20" s="43">
        <v>1153</v>
      </c>
      <c r="G20" s="16"/>
      <c r="H20" s="39">
        <f t="shared" si="2"/>
        <v>59.217123023524877</v>
      </c>
      <c r="I20" s="39">
        <f t="shared" si="3"/>
        <v>76.232114467408579</v>
      </c>
      <c r="J20" s="39">
        <f t="shared" si="4"/>
        <v>43.183520599250933</v>
      </c>
      <c r="K20" s="10"/>
      <c r="L20" s="36">
        <f t="shared" si="7"/>
        <v>5186</v>
      </c>
      <c r="M20" s="37">
        <v>2516</v>
      </c>
      <c r="N20" s="37">
        <v>2670</v>
      </c>
    </row>
    <row r="21" spans="1:14" ht="12" customHeight="1" x14ac:dyDescent="0.25">
      <c r="A21" s="10"/>
      <c r="B21" s="8" t="s">
        <v>16</v>
      </c>
      <c r="C21" s="22"/>
      <c r="D21" s="42">
        <f t="shared" si="6"/>
        <v>6257</v>
      </c>
      <c r="E21" s="43">
        <v>3704</v>
      </c>
      <c r="F21" s="43">
        <v>2553</v>
      </c>
      <c r="G21" s="16"/>
      <c r="H21" s="39">
        <f t="shared" si="2"/>
        <v>59.990412272291472</v>
      </c>
      <c r="I21" s="39">
        <f t="shared" si="3"/>
        <v>74.572176364002416</v>
      </c>
      <c r="J21" s="39">
        <f t="shared" si="4"/>
        <v>46.732564524986273</v>
      </c>
      <c r="K21" s="10"/>
      <c r="L21" s="36">
        <f t="shared" si="7"/>
        <v>10430</v>
      </c>
      <c r="M21" s="37">
        <v>4967</v>
      </c>
      <c r="N21" s="37">
        <v>5463</v>
      </c>
    </row>
    <row r="22" spans="1:14" ht="12" customHeight="1" x14ac:dyDescent="0.25">
      <c r="A22" s="10"/>
      <c r="B22" s="8" t="s">
        <v>17</v>
      </c>
      <c r="C22" s="22"/>
      <c r="D22" s="42">
        <f t="shared" si="6"/>
        <v>12799</v>
      </c>
      <c r="E22" s="43">
        <v>7643</v>
      </c>
      <c r="F22" s="43">
        <v>5156</v>
      </c>
      <c r="G22" s="16"/>
      <c r="H22" s="39">
        <f t="shared" si="2"/>
        <v>62.838766692851536</v>
      </c>
      <c r="I22" s="39">
        <f t="shared" si="3"/>
        <v>76.560152258840034</v>
      </c>
      <c r="J22" s="39">
        <f t="shared" si="4"/>
        <v>49.64853153586904</v>
      </c>
      <c r="K22" s="10"/>
      <c r="L22" s="36">
        <f t="shared" si="7"/>
        <v>20368</v>
      </c>
      <c r="M22" s="37">
        <v>9983</v>
      </c>
      <c r="N22" s="37">
        <v>10385</v>
      </c>
    </row>
    <row r="23" spans="1:14" ht="12" customHeight="1" x14ac:dyDescent="0.25">
      <c r="A23" s="10"/>
      <c r="B23" s="8" t="s">
        <v>18</v>
      </c>
      <c r="C23" s="22"/>
      <c r="D23" s="42">
        <f t="shared" si="6"/>
        <v>12553</v>
      </c>
      <c r="E23" s="43">
        <v>7250</v>
      </c>
      <c r="F23" s="43">
        <v>5303</v>
      </c>
      <c r="G23" s="16"/>
      <c r="H23" s="39">
        <f t="shared" si="2"/>
        <v>62.758724127587243</v>
      </c>
      <c r="I23" s="39">
        <f t="shared" si="3"/>
        <v>75.979878432194496</v>
      </c>
      <c r="J23" s="39">
        <f t="shared" si="4"/>
        <v>50.697896749521988</v>
      </c>
      <c r="K23" s="10"/>
      <c r="L23" s="36">
        <f t="shared" si="7"/>
        <v>20002</v>
      </c>
      <c r="M23" s="37">
        <v>9542</v>
      </c>
      <c r="N23" s="37">
        <v>10460</v>
      </c>
    </row>
    <row r="24" spans="1:14" ht="12" customHeight="1" x14ac:dyDescent="0.25">
      <c r="A24" s="10"/>
      <c r="B24" s="8" t="s">
        <v>19</v>
      </c>
      <c r="C24" s="22"/>
      <c r="D24" s="42">
        <f t="shared" si="6"/>
        <v>2065</v>
      </c>
      <c r="E24" s="43">
        <v>1235</v>
      </c>
      <c r="F24" s="43">
        <v>830</v>
      </c>
      <c r="G24" s="16"/>
      <c r="H24" s="39">
        <f t="shared" si="2"/>
        <v>58.915834522111268</v>
      </c>
      <c r="I24" s="39">
        <f t="shared" si="3"/>
        <v>73.250296559905109</v>
      </c>
      <c r="J24" s="39">
        <f t="shared" si="4"/>
        <v>45.629466739967015</v>
      </c>
      <c r="K24" s="10"/>
      <c r="L24" s="36">
        <f t="shared" si="7"/>
        <v>3505</v>
      </c>
      <c r="M24" s="37">
        <v>1686</v>
      </c>
      <c r="N24" s="37">
        <v>1819</v>
      </c>
    </row>
    <row r="25" spans="1:14" ht="12" customHeight="1" x14ac:dyDescent="0.25">
      <c r="A25" s="10"/>
      <c r="B25" s="8" t="s">
        <v>20</v>
      </c>
      <c r="C25" s="22"/>
      <c r="D25" s="42">
        <f t="shared" si="6"/>
        <v>523</v>
      </c>
      <c r="E25" s="43">
        <v>345</v>
      </c>
      <c r="F25" s="43">
        <v>178</v>
      </c>
      <c r="G25" s="17"/>
      <c r="H25" s="39">
        <f t="shared" si="2"/>
        <v>54.936974789915972</v>
      </c>
      <c r="I25" s="39">
        <f t="shared" si="3"/>
        <v>69.838056680161941</v>
      </c>
      <c r="J25" s="39">
        <f t="shared" si="4"/>
        <v>38.864628820960704</v>
      </c>
      <c r="K25" s="10"/>
      <c r="L25" s="36">
        <f t="shared" si="7"/>
        <v>952</v>
      </c>
      <c r="M25" s="37">
        <v>494</v>
      </c>
      <c r="N25" s="37">
        <v>458</v>
      </c>
    </row>
    <row r="26" spans="1:14" ht="12" customHeight="1" x14ac:dyDescent="0.25">
      <c r="A26" s="10"/>
      <c r="B26" s="7" t="s">
        <v>1</v>
      </c>
      <c r="C26" s="21"/>
      <c r="D26" s="41">
        <f>SUM(D27:D37)</f>
        <v>98931</v>
      </c>
      <c r="E26" s="41">
        <f>SUM(E27:E37)</f>
        <v>59684</v>
      </c>
      <c r="F26" s="41">
        <f>SUM(F27:F37)</f>
        <v>39247</v>
      </c>
      <c r="G26" s="15"/>
      <c r="H26" s="30">
        <f t="shared" si="2"/>
        <v>60.28408121480976</v>
      </c>
      <c r="I26" s="30">
        <f t="shared" si="3"/>
        <v>74.708658263340382</v>
      </c>
      <c r="J26" s="30">
        <f t="shared" si="4"/>
        <v>46.601123261971765</v>
      </c>
      <c r="K26" s="10"/>
      <c r="L26" s="34">
        <f>SUM(L27:L37)</f>
        <v>164108</v>
      </c>
      <c r="M26" s="34">
        <f>SUM(M27:M37)</f>
        <v>79889</v>
      </c>
      <c r="N26" s="34">
        <f>SUM(N27:N37)</f>
        <v>84219</v>
      </c>
    </row>
    <row r="27" spans="1:14" ht="12" customHeight="1" x14ac:dyDescent="0.25">
      <c r="A27" s="10"/>
      <c r="B27" s="8" t="s">
        <v>21</v>
      </c>
      <c r="C27" s="22"/>
      <c r="D27" s="42">
        <f t="shared" si="6"/>
        <v>29178</v>
      </c>
      <c r="E27" s="43">
        <v>16869</v>
      </c>
      <c r="F27" s="43">
        <v>12309</v>
      </c>
      <c r="G27" s="16"/>
      <c r="H27" s="39">
        <f t="shared" si="2"/>
        <v>59.742014742014739</v>
      </c>
      <c r="I27" s="39">
        <f t="shared" si="3"/>
        <v>73.162163334345323</v>
      </c>
      <c r="J27" s="39">
        <f t="shared" si="4"/>
        <v>47.74075941511849</v>
      </c>
      <c r="K27" s="2"/>
      <c r="L27" s="36">
        <f t="shared" si="7"/>
        <v>48840</v>
      </c>
      <c r="M27" s="38">
        <v>23057</v>
      </c>
      <c r="N27" s="38">
        <v>25783</v>
      </c>
    </row>
    <row r="28" spans="1:14" ht="12" customHeight="1" x14ac:dyDescent="0.25">
      <c r="A28" s="2"/>
      <c r="B28" s="8" t="s">
        <v>57</v>
      </c>
      <c r="C28" s="22"/>
      <c r="D28" s="42">
        <f t="shared" si="6"/>
        <v>3192</v>
      </c>
      <c r="E28" s="43">
        <v>2074</v>
      </c>
      <c r="F28" s="43">
        <v>1118</v>
      </c>
      <c r="G28" s="16"/>
      <c r="H28" s="39">
        <f t="shared" si="2"/>
        <v>59.552238805970148</v>
      </c>
      <c r="I28" s="39">
        <f t="shared" si="3"/>
        <v>78.352852285606346</v>
      </c>
      <c r="J28" s="39">
        <f t="shared" si="4"/>
        <v>41.208993733873939</v>
      </c>
      <c r="K28" s="2"/>
      <c r="L28" s="36">
        <f t="shared" si="7"/>
        <v>5360</v>
      </c>
      <c r="M28" s="38">
        <v>2647</v>
      </c>
      <c r="N28" s="38">
        <v>2713</v>
      </c>
    </row>
    <row r="29" spans="1:14" ht="12" customHeight="1" x14ac:dyDescent="0.25">
      <c r="A29" s="2"/>
      <c r="B29" s="8" t="s">
        <v>58</v>
      </c>
      <c r="C29" s="22"/>
      <c r="D29" s="42">
        <f t="shared" si="6"/>
        <v>1849</v>
      </c>
      <c r="E29" s="43">
        <v>1693</v>
      </c>
      <c r="F29" s="43">
        <v>156</v>
      </c>
      <c r="G29" s="16"/>
      <c r="H29" s="39">
        <f t="shared" si="2"/>
        <v>93.857868020304565</v>
      </c>
      <c r="I29" s="39">
        <f t="shared" si="3"/>
        <v>97.635524798154563</v>
      </c>
      <c r="J29" s="39">
        <f t="shared" si="4"/>
        <v>66.101694915254242</v>
      </c>
      <c r="K29" s="2"/>
      <c r="L29" s="36">
        <f t="shared" si="7"/>
        <v>1970</v>
      </c>
      <c r="M29" s="38">
        <v>1734</v>
      </c>
      <c r="N29" s="38">
        <v>236</v>
      </c>
    </row>
    <row r="30" spans="1:14" ht="12" customHeight="1" x14ac:dyDescent="0.25">
      <c r="A30" s="2"/>
      <c r="B30" s="8" t="s">
        <v>22</v>
      </c>
      <c r="C30" s="22"/>
      <c r="D30" s="42">
        <f t="shared" si="6"/>
        <v>5297</v>
      </c>
      <c r="E30" s="43">
        <v>3333</v>
      </c>
      <c r="F30" s="43">
        <v>1964</v>
      </c>
      <c r="G30" s="16"/>
      <c r="H30" s="39">
        <f t="shared" si="2"/>
        <v>56.201591511936343</v>
      </c>
      <c r="I30" s="39">
        <f t="shared" si="3"/>
        <v>73.188405797101453</v>
      </c>
      <c r="J30" s="39">
        <f t="shared" si="4"/>
        <v>40.320262779716693</v>
      </c>
      <c r="K30" s="2"/>
      <c r="L30" s="36">
        <f t="shared" si="7"/>
        <v>9425</v>
      </c>
      <c r="M30" s="38">
        <v>4554</v>
      </c>
      <c r="N30" s="38">
        <v>4871</v>
      </c>
    </row>
    <row r="31" spans="1:14" ht="12" customHeight="1" x14ac:dyDescent="0.25">
      <c r="A31" s="2"/>
      <c r="B31" s="8" t="s">
        <v>23</v>
      </c>
      <c r="C31" s="22"/>
      <c r="D31" s="42">
        <f t="shared" si="6"/>
        <v>5026</v>
      </c>
      <c r="E31" s="43">
        <v>3213</v>
      </c>
      <c r="F31" s="43">
        <v>1813</v>
      </c>
      <c r="G31" s="16"/>
      <c r="H31" s="39">
        <f t="shared" si="2"/>
        <v>56.746076549621769</v>
      </c>
      <c r="I31" s="39">
        <f t="shared" si="3"/>
        <v>74.547563805104417</v>
      </c>
      <c r="J31" s="39">
        <f t="shared" si="4"/>
        <v>39.872443369254448</v>
      </c>
      <c r="K31" s="2"/>
      <c r="L31" s="36">
        <f t="shared" si="7"/>
        <v>8857</v>
      </c>
      <c r="M31" s="38">
        <v>4310</v>
      </c>
      <c r="N31" s="38">
        <v>4547</v>
      </c>
    </row>
    <row r="32" spans="1:14" ht="12" customHeight="1" x14ac:dyDescent="0.25">
      <c r="A32" s="2"/>
      <c r="B32" s="8" t="s">
        <v>24</v>
      </c>
      <c r="C32" s="22"/>
      <c r="D32" s="42">
        <f t="shared" si="6"/>
        <v>10753</v>
      </c>
      <c r="E32" s="43">
        <v>6373</v>
      </c>
      <c r="F32" s="43">
        <v>4380</v>
      </c>
      <c r="G32" s="16"/>
      <c r="H32" s="39">
        <f t="shared" si="2"/>
        <v>59.835290189750154</v>
      </c>
      <c r="I32" s="39">
        <f t="shared" si="3"/>
        <v>73.949872360176371</v>
      </c>
      <c r="J32" s="39">
        <f t="shared" si="4"/>
        <v>46.829894151609111</v>
      </c>
      <c r="K32" s="2"/>
      <c r="L32" s="36">
        <f t="shared" si="7"/>
        <v>17971</v>
      </c>
      <c r="M32" s="38">
        <v>8618</v>
      </c>
      <c r="N32" s="38">
        <v>9353</v>
      </c>
    </row>
    <row r="33" spans="1:14" ht="12" customHeight="1" x14ac:dyDescent="0.25">
      <c r="A33" s="2"/>
      <c r="B33" s="8" t="s">
        <v>11</v>
      </c>
      <c r="C33" s="22"/>
      <c r="D33" s="42">
        <f t="shared" si="6"/>
        <v>27817</v>
      </c>
      <c r="E33" s="43">
        <v>16450</v>
      </c>
      <c r="F33" s="43">
        <v>11367</v>
      </c>
      <c r="G33" s="16"/>
      <c r="H33" s="39">
        <f t="shared" si="2"/>
        <v>61.494418039128995</v>
      </c>
      <c r="I33" s="39">
        <f t="shared" si="3"/>
        <v>73.949202067880421</v>
      </c>
      <c r="J33" s="39">
        <f t="shared" si="4"/>
        <v>49.443236189647671</v>
      </c>
      <c r="K33" s="2"/>
      <c r="L33" s="36">
        <f t="shared" si="7"/>
        <v>45235</v>
      </c>
      <c r="M33" s="38">
        <v>22245</v>
      </c>
      <c r="N33" s="38">
        <v>22990</v>
      </c>
    </row>
    <row r="34" spans="1:14" ht="12" customHeight="1" x14ac:dyDescent="0.25">
      <c r="A34" s="2"/>
      <c r="B34" s="8" t="s">
        <v>25</v>
      </c>
      <c r="C34" s="22"/>
      <c r="D34" s="42">
        <f t="shared" si="6"/>
        <v>607</v>
      </c>
      <c r="E34" s="43">
        <v>359</v>
      </c>
      <c r="F34" s="43">
        <v>248</v>
      </c>
      <c r="G34" s="17"/>
      <c r="H34" s="39">
        <f t="shared" si="2"/>
        <v>66.997792494481232</v>
      </c>
      <c r="I34" s="39">
        <f t="shared" si="3"/>
        <v>77.370689655172413</v>
      </c>
      <c r="J34" s="39">
        <f t="shared" si="4"/>
        <v>56.108597285067873</v>
      </c>
      <c r="K34" s="2"/>
      <c r="L34" s="36">
        <f t="shared" si="7"/>
        <v>906</v>
      </c>
      <c r="M34" s="38">
        <v>464</v>
      </c>
      <c r="N34" s="38">
        <v>442</v>
      </c>
    </row>
    <row r="35" spans="1:14" ht="12" customHeight="1" x14ac:dyDescent="0.25">
      <c r="A35" s="2"/>
      <c r="B35" s="8" t="s">
        <v>26</v>
      </c>
      <c r="C35" s="22"/>
      <c r="D35" s="42">
        <f t="shared" si="6"/>
        <v>594</v>
      </c>
      <c r="E35" s="43">
        <v>310</v>
      </c>
      <c r="F35" s="43">
        <v>284</v>
      </c>
      <c r="G35" s="17"/>
      <c r="H35" s="39">
        <f t="shared" si="2"/>
        <v>82.04419889502762</v>
      </c>
      <c r="I35" s="39">
        <f t="shared" si="3"/>
        <v>86.834733893557427</v>
      </c>
      <c r="J35" s="39">
        <f t="shared" si="4"/>
        <v>77.3841961852861</v>
      </c>
      <c r="K35" s="2"/>
      <c r="L35" s="36">
        <f t="shared" si="7"/>
        <v>724</v>
      </c>
      <c r="M35" s="38">
        <v>357</v>
      </c>
      <c r="N35" s="38">
        <v>367</v>
      </c>
    </row>
    <row r="36" spans="1:14" ht="12" customHeight="1" x14ac:dyDescent="0.25">
      <c r="A36" s="2"/>
      <c r="B36" s="8" t="s">
        <v>27</v>
      </c>
      <c r="C36" s="22"/>
      <c r="D36" s="42">
        <f t="shared" si="6"/>
        <v>12356</v>
      </c>
      <c r="E36" s="43">
        <v>7596</v>
      </c>
      <c r="F36" s="43">
        <v>4760</v>
      </c>
      <c r="G36" s="16"/>
      <c r="H36" s="39">
        <f t="shared" si="2"/>
        <v>59.057451486473568</v>
      </c>
      <c r="I36" s="39">
        <f t="shared" si="3"/>
        <v>75.914451329202478</v>
      </c>
      <c r="J36" s="39">
        <f t="shared" si="4"/>
        <v>43.605716379626237</v>
      </c>
      <c r="K36" s="2"/>
      <c r="L36" s="36">
        <f t="shared" si="7"/>
        <v>20922</v>
      </c>
      <c r="M36" s="38">
        <v>10006</v>
      </c>
      <c r="N36" s="38">
        <v>10916</v>
      </c>
    </row>
    <row r="37" spans="1:14" ht="12" customHeight="1" x14ac:dyDescent="0.25">
      <c r="A37" s="2"/>
      <c r="B37" s="8" t="s">
        <v>28</v>
      </c>
      <c r="C37" s="22"/>
      <c r="D37" s="42">
        <f t="shared" si="6"/>
        <v>2262</v>
      </c>
      <c r="E37" s="43">
        <v>1414</v>
      </c>
      <c r="F37" s="43">
        <v>848</v>
      </c>
      <c r="G37" s="16"/>
      <c r="H37" s="39">
        <f t="shared" si="2"/>
        <v>58.029758850692659</v>
      </c>
      <c r="I37" s="39">
        <f t="shared" si="3"/>
        <v>74.538745387453872</v>
      </c>
      <c r="J37" s="39">
        <f t="shared" si="4"/>
        <v>42.378810594702649</v>
      </c>
      <c r="K37" s="2"/>
      <c r="L37" s="36">
        <f t="shared" si="7"/>
        <v>3898</v>
      </c>
      <c r="M37" s="38">
        <v>1897</v>
      </c>
      <c r="N37" s="38">
        <v>2001</v>
      </c>
    </row>
    <row r="38" spans="1:14" ht="12" customHeight="1" x14ac:dyDescent="0.25">
      <c r="A38" s="10"/>
      <c r="B38" s="7" t="s">
        <v>2</v>
      </c>
      <c r="C38" s="21"/>
      <c r="D38" s="41">
        <f>SUM(D39:D43)</f>
        <v>32994</v>
      </c>
      <c r="E38" s="41">
        <f>SUM(E39:E43)</f>
        <v>20529</v>
      </c>
      <c r="F38" s="41">
        <f>SUM(F39:F43)</f>
        <v>12465</v>
      </c>
      <c r="G38" s="18"/>
      <c r="H38" s="30">
        <f t="shared" si="2"/>
        <v>63.189949055808789</v>
      </c>
      <c r="I38" s="30">
        <f t="shared" si="3"/>
        <v>77.138992221846465</v>
      </c>
      <c r="J38" s="30">
        <f t="shared" si="4"/>
        <v>48.689504316237645</v>
      </c>
      <c r="K38" s="10"/>
      <c r="L38" s="34">
        <f t="shared" ref="L38" si="8">SUM(L39:L43)</f>
        <v>52214</v>
      </c>
      <c r="M38" s="34">
        <f>SUM(M39:M43)</f>
        <v>26613</v>
      </c>
      <c r="N38" s="34">
        <f>SUM(N39:N43)</f>
        <v>25601</v>
      </c>
    </row>
    <row r="39" spans="1:14" ht="11.25" customHeight="1" x14ac:dyDescent="0.25">
      <c r="A39" s="2"/>
      <c r="B39" s="8" t="s">
        <v>29</v>
      </c>
      <c r="C39" s="22"/>
      <c r="D39" s="42">
        <f t="shared" ref="D39:D58" si="9">SUM(E39:F39)</f>
        <v>13493</v>
      </c>
      <c r="E39" s="43">
        <v>7940</v>
      </c>
      <c r="F39" s="43">
        <v>5553</v>
      </c>
      <c r="G39" s="16"/>
      <c r="H39" s="39">
        <f t="shared" si="2"/>
        <v>63.139915769770703</v>
      </c>
      <c r="I39" s="39">
        <f t="shared" si="3"/>
        <v>74.884466660379132</v>
      </c>
      <c r="J39" s="39">
        <f t="shared" si="4"/>
        <v>51.574254667038176</v>
      </c>
      <c r="K39" s="2"/>
      <c r="L39" s="36">
        <f t="shared" si="7"/>
        <v>21370</v>
      </c>
      <c r="M39" s="38">
        <v>10603</v>
      </c>
      <c r="N39" s="38">
        <v>10767</v>
      </c>
    </row>
    <row r="40" spans="1:14" ht="11.25" customHeight="1" x14ac:dyDescent="0.25">
      <c r="A40" s="2"/>
      <c r="B40" s="8" t="s">
        <v>30</v>
      </c>
      <c r="C40" s="22"/>
      <c r="D40" s="42">
        <f t="shared" si="9"/>
        <v>832</v>
      </c>
      <c r="E40" s="43">
        <v>537</v>
      </c>
      <c r="F40" s="43">
        <v>295</v>
      </c>
      <c r="G40" s="17"/>
      <c r="H40" s="39">
        <f t="shared" si="2"/>
        <v>57.61772853185596</v>
      </c>
      <c r="I40" s="39">
        <f t="shared" si="3"/>
        <v>69.649805447470811</v>
      </c>
      <c r="J40" s="39">
        <f t="shared" si="4"/>
        <v>43.833580980683507</v>
      </c>
      <c r="K40" s="2"/>
      <c r="L40" s="36">
        <f t="shared" si="7"/>
        <v>1444</v>
      </c>
      <c r="M40" s="38">
        <v>771</v>
      </c>
      <c r="N40" s="38">
        <v>673</v>
      </c>
    </row>
    <row r="41" spans="1:14" ht="11.25" customHeight="1" x14ac:dyDescent="0.25">
      <c r="A41" s="2"/>
      <c r="B41" s="8" t="s">
        <v>31</v>
      </c>
      <c r="C41" s="22"/>
      <c r="D41" s="42">
        <f t="shared" si="9"/>
        <v>1302</v>
      </c>
      <c r="E41" s="43">
        <v>892</v>
      </c>
      <c r="F41" s="43">
        <v>410</v>
      </c>
      <c r="G41" s="16"/>
      <c r="H41" s="39">
        <f t="shared" si="2"/>
        <v>56.290531776913099</v>
      </c>
      <c r="I41" s="39">
        <f t="shared" si="3"/>
        <v>73.536685902720521</v>
      </c>
      <c r="J41" s="39">
        <f t="shared" si="4"/>
        <v>37.272727272727273</v>
      </c>
      <c r="K41" s="2"/>
      <c r="L41" s="36">
        <f t="shared" si="7"/>
        <v>2313</v>
      </c>
      <c r="M41" s="38">
        <v>1213</v>
      </c>
      <c r="N41" s="38">
        <v>1100</v>
      </c>
    </row>
    <row r="42" spans="1:14" ht="11.25" customHeight="1" x14ac:dyDescent="0.25">
      <c r="A42" s="2"/>
      <c r="B42" s="8" t="s">
        <v>32</v>
      </c>
      <c r="C42" s="22"/>
      <c r="D42" s="42">
        <f t="shared" si="9"/>
        <v>8136</v>
      </c>
      <c r="E42" s="43">
        <v>5560</v>
      </c>
      <c r="F42" s="43">
        <v>2576</v>
      </c>
      <c r="G42" s="16"/>
      <c r="H42" s="39">
        <f t="shared" si="2"/>
        <v>66.754184443715133</v>
      </c>
      <c r="I42" s="39">
        <f t="shared" si="3"/>
        <v>82.370370370370367</v>
      </c>
      <c r="J42" s="39">
        <f t="shared" si="4"/>
        <v>47.37035674880471</v>
      </c>
      <c r="K42" s="2"/>
      <c r="L42" s="36">
        <f t="shared" si="7"/>
        <v>12188</v>
      </c>
      <c r="M42" s="38">
        <v>6750</v>
      </c>
      <c r="N42" s="38">
        <v>5438</v>
      </c>
    </row>
    <row r="43" spans="1:14" ht="11.25" customHeight="1" x14ac:dyDescent="0.25">
      <c r="A43" s="2"/>
      <c r="B43" s="8" t="s">
        <v>33</v>
      </c>
      <c r="C43" s="22"/>
      <c r="D43" s="42">
        <f t="shared" si="9"/>
        <v>9231</v>
      </c>
      <c r="E43" s="43">
        <v>5600</v>
      </c>
      <c r="F43" s="43">
        <v>3631</v>
      </c>
      <c r="G43" s="16"/>
      <c r="H43" s="39">
        <f t="shared" si="2"/>
        <v>61.957178334116378</v>
      </c>
      <c r="I43" s="39">
        <f t="shared" si="3"/>
        <v>76.965365585486538</v>
      </c>
      <c r="J43" s="39">
        <f t="shared" si="4"/>
        <v>47.632165813983995</v>
      </c>
      <c r="K43" s="2"/>
      <c r="L43" s="36">
        <f t="shared" si="7"/>
        <v>14899</v>
      </c>
      <c r="M43" s="38">
        <v>7276</v>
      </c>
      <c r="N43" s="38">
        <v>7623</v>
      </c>
    </row>
    <row r="44" spans="1:14" ht="12" customHeight="1" x14ac:dyDescent="0.25">
      <c r="A44" s="10"/>
      <c r="B44" s="7" t="s">
        <v>3</v>
      </c>
      <c r="C44" s="21"/>
      <c r="D44" s="41">
        <f>SUM(D45:D49)</f>
        <v>5750</v>
      </c>
      <c r="E44" s="41">
        <f>SUM(E45:E49)</f>
        <v>3624</v>
      </c>
      <c r="F44" s="41">
        <f>SUM(F45:F49)</f>
        <v>2126</v>
      </c>
      <c r="G44" s="18"/>
      <c r="H44" s="30">
        <f t="shared" si="2"/>
        <v>57.847082494969811</v>
      </c>
      <c r="I44" s="30">
        <f t="shared" si="3"/>
        <v>72.80032141422258</v>
      </c>
      <c r="J44" s="30">
        <f t="shared" si="4"/>
        <v>42.845626763401853</v>
      </c>
      <c r="K44" s="10"/>
      <c r="L44" s="34">
        <f t="shared" ref="L44:N44" si="10">SUM(L45:L49)</f>
        <v>9940</v>
      </c>
      <c r="M44" s="34">
        <f t="shared" si="10"/>
        <v>4978</v>
      </c>
      <c r="N44" s="34">
        <f t="shared" si="10"/>
        <v>4962</v>
      </c>
    </row>
    <row r="45" spans="1:14" ht="11.25" customHeight="1" x14ac:dyDescent="0.25">
      <c r="A45" s="2"/>
      <c r="B45" s="8" t="s">
        <v>34</v>
      </c>
      <c r="C45" s="22"/>
      <c r="D45" s="42">
        <f t="shared" si="9"/>
        <v>3478</v>
      </c>
      <c r="E45" s="43">
        <v>2098</v>
      </c>
      <c r="F45" s="43">
        <v>1380</v>
      </c>
      <c r="G45" s="16"/>
      <c r="H45" s="39">
        <f t="shared" si="2"/>
        <v>59.392076502732237</v>
      </c>
      <c r="I45" s="39">
        <f t="shared" si="3"/>
        <v>72.64542936288089</v>
      </c>
      <c r="J45" s="39">
        <f t="shared" si="4"/>
        <v>46.495956873315365</v>
      </c>
      <c r="K45" s="2"/>
      <c r="L45" s="36">
        <f t="shared" si="7"/>
        <v>5856</v>
      </c>
      <c r="M45" s="38">
        <v>2888</v>
      </c>
      <c r="N45" s="38">
        <v>2968</v>
      </c>
    </row>
    <row r="46" spans="1:14" ht="11.25" customHeight="1" x14ac:dyDescent="0.25">
      <c r="A46" s="2"/>
      <c r="B46" s="8" t="s">
        <v>35</v>
      </c>
      <c r="C46" s="22"/>
      <c r="D46" s="42">
        <f t="shared" si="9"/>
        <v>634</v>
      </c>
      <c r="E46" s="43">
        <v>404</v>
      </c>
      <c r="F46" s="43">
        <v>230</v>
      </c>
      <c r="G46" s="17"/>
      <c r="H46" s="39">
        <f t="shared" si="2"/>
        <v>56.91202872531418</v>
      </c>
      <c r="I46" s="39">
        <f t="shared" si="3"/>
        <v>72.014260249554368</v>
      </c>
      <c r="J46" s="39">
        <f t="shared" si="4"/>
        <v>41.591320072332735</v>
      </c>
      <c r="K46" s="2"/>
      <c r="L46" s="36">
        <f t="shared" si="7"/>
        <v>1114</v>
      </c>
      <c r="M46" s="38">
        <v>561</v>
      </c>
      <c r="N46" s="38">
        <v>553</v>
      </c>
    </row>
    <row r="47" spans="1:14" ht="11.25" customHeight="1" x14ac:dyDescent="0.25">
      <c r="A47" s="2"/>
      <c r="B47" s="8" t="s">
        <v>36</v>
      </c>
      <c r="C47" s="22"/>
      <c r="D47" s="42">
        <f t="shared" si="9"/>
        <v>1095</v>
      </c>
      <c r="E47" s="43">
        <v>739</v>
      </c>
      <c r="F47" s="43">
        <v>356</v>
      </c>
      <c r="G47" s="16"/>
      <c r="H47" s="39">
        <f t="shared" si="2"/>
        <v>55.21936459909228</v>
      </c>
      <c r="I47" s="39">
        <f t="shared" si="3"/>
        <v>72.59332023575638</v>
      </c>
      <c r="J47" s="39">
        <f t="shared" si="4"/>
        <v>36.891191709844563</v>
      </c>
      <c r="K47" s="2"/>
      <c r="L47" s="36">
        <f t="shared" si="7"/>
        <v>1983</v>
      </c>
      <c r="M47" s="38">
        <v>1018</v>
      </c>
      <c r="N47" s="38">
        <v>965</v>
      </c>
    </row>
    <row r="48" spans="1:14" ht="11.25" customHeight="1" x14ac:dyDescent="0.25">
      <c r="A48" s="2"/>
      <c r="B48" s="8" t="s">
        <v>37</v>
      </c>
      <c r="C48" s="22"/>
      <c r="D48" s="42">
        <f t="shared" si="9"/>
        <v>365</v>
      </c>
      <c r="E48" s="43">
        <v>265</v>
      </c>
      <c r="F48" s="43">
        <v>100</v>
      </c>
      <c r="G48" s="17"/>
      <c r="H48" s="39">
        <f t="shared" si="2"/>
        <v>50.414364640883981</v>
      </c>
      <c r="I48" s="39">
        <f t="shared" si="3"/>
        <v>71.621621621621628</v>
      </c>
      <c r="J48" s="39">
        <f t="shared" si="4"/>
        <v>28.248587570621471</v>
      </c>
      <c r="K48" s="2"/>
      <c r="L48" s="36">
        <f t="shared" si="7"/>
        <v>724</v>
      </c>
      <c r="M48" s="38">
        <v>370</v>
      </c>
      <c r="N48" s="38">
        <v>354</v>
      </c>
    </row>
    <row r="49" spans="1:14" ht="11.25" customHeight="1" x14ac:dyDescent="0.25">
      <c r="A49" s="2"/>
      <c r="B49" s="8" t="s">
        <v>38</v>
      </c>
      <c r="C49" s="22"/>
      <c r="D49" s="42">
        <f t="shared" si="9"/>
        <v>178</v>
      </c>
      <c r="E49" s="43">
        <v>118</v>
      </c>
      <c r="F49" s="43">
        <v>60</v>
      </c>
      <c r="G49" s="17"/>
      <c r="H49" s="39">
        <f t="shared" si="2"/>
        <v>67.680608365019012</v>
      </c>
      <c r="I49" s="39">
        <f t="shared" si="3"/>
        <v>83.687943262411352</v>
      </c>
      <c r="J49" s="39">
        <f t="shared" si="4"/>
        <v>49.180327868852459</v>
      </c>
      <c r="K49" s="2"/>
      <c r="L49" s="36">
        <f t="shared" si="7"/>
        <v>263</v>
      </c>
      <c r="M49" s="38">
        <v>141</v>
      </c>
      <c r="N49" s="38">
        <v>122</v>
      </c>
    </row>
    <row r="50" spans="1:14" ht="12" customHeight="1" x14ac:dyDescent="0.25">
      <c r="A50" s="10"/>
      <c r="B50" s="7" t="s">
        <v>4</v>
      </c>
      <c r="C50" s="21"/>
      <c r="D50" s="41">
        <f>SUM(D51:D58)</f>
        <v>65149</v>
      </c>
      <c r="E50" s="41">
        <f t="shared" ref="E50:F50" si="11">SUM(E51:E58)</f>
        <v>39837</v>
      </c>
      <c r="F50" s="41">
        <f t="shared" si="11"/>
        <v>25312</v>
      </c>
      <c r="G50" s="18"/>
      <c r="H50" s="30">
        <f t="shared" si="2"/>
        <v>59.634043643819567</v>
      </c>
      <c r="I50" s="30">
        <f t="shared" si="3"/>
        <v>74.905514920181261</v>
      </c>
      <c r="J50" s="30">
        <f t="shared" si="4"/>
        <v>45.147596539730671</v>
      </c>
      <c r="K50" s="10"/>
      <c r="L50" s="34">
        <f>SUM(L51:L58)</f>
        <v>109248</v>
      </c>
      <c r="M50" s="34">
        <f t="shared" ref="M50:N50" si="12">SUM(M51:M58)</f>
        <v>53183</v>
      </c>
      <c r="N50" s="34">
        <f t="shared" si="12"/>
        <v>56065</v>
      </c>
    </row>
    <row r="51" spans="1:14" ht="11.25" customHeight="1" x14ac:dyDescent="0.25">
      <c r="A51" s="2"/>
      <c r="B51" s="8" t="s">
        <v>39</v>
      </c>
      <c r="C51" s="22"/>
      <c r="D51" s="42">
        <f t="shared" si="9"/>
        <v>29699</v>
      </c>
      <c r="E51" s="43">
        <v>17539</v>
      </c>
      <c r="F51" s="43">
        <v>12160</v>
      </c>
      <c r="G51" s="16"/>
      <c r="H51" s="39">
        <f t="shared" si="2"/>
        <v>59.973747980613886</v>
      </c>
      <c r="I51" s="39">
        <f t="shared" si="3"/>
        <v>74.069850922758562</v>
      </c>
      <c r="J51" s="39">
        <f t="shared" si="4"/>
        <v>47.057002437986142</v>
      </c>
      <c r="K51" s="2"/>
      <c r="L51" s="36">
        <f t="shared" si="7"/>
        <v>49520</v>
      </c>
      <c r="M51" s="38">
        <v>23679</v>
      </c>
      <c r="N51" s="38">
        <v>25841</v>
      </c>
    </row>
    <row r="52" spans="1:14" ht="11.25" customHeight="1" x14ac:dyDescent="0.25">
      <c r="A52" s="2"/>
      <c r="B52" s="8" t="s">
        <v>59</v>
      </c>
      <c r="C52" s="22"/>
      <c r="D52" s="42">
        <f t="shared" si="9"/>
        <v>560</v>
      </c>
      <c r="E52" s="43">
        <v>378</v>
      </c>
      <c r="F52" s="43">
        <v>182</v>
      </c>
      <c r="G52" s="17"/>
      <c r="H52" s="39">
        <f t="shared" si="2"/>
        <v>52.681091251175914</v>
      </c>
      <c r="I52" s="39">
        <f t="shared" si="3"/>
        <v>69.357798165137623</v>
      </c>
      <c r="J52" s="39">
        <f t="shared" si="4"/>
        <v>35.135135135135137</v>
      </c>
      <c r="K52" s="2"/>
      <c r="L52" s="36">
        <f t="shared" si="7"/>
        <v>1063</v>
      </c>
      <c r="M52" s="38">
        <v>545</v>
      </c>
      <c r="N52" s="38">
        <v>518</v>
      </c>
    </row>
    <row r="53" spans="1:14" ht="11.25" customHeight="1" x14ac:dyDescent="0.25">
      <c r="A53" s="2"/>
      <c r="B53" s="8" t="s">
        <v>40</v>
      </c>
      <c r="C53" s="22"/>
      <c r="D53" s="42">
        <f t="shared" si="9"/>
        <v>2376</v>
      </c>
      <c r="E53" s="43">
        <v>1525</v>
      </c>
      <c r="F53" s="43">
        <v>851</v>
      </c>
      <c r="G53" s="16"/>
      <c r="H53" s="39">
        <f t="shared" si="2"/>
        <v>59.803674804933301</v>
      </c>
      <c r="I53" s="39">
        <f t="shared" si="3"/>
        <v>76.059850374064837</v>
      </c>
      <c r="J53" s="39">
        <f t="shared" si="4"/>
        <v>43.241869918699187</v>
      </c>
      <c r="K53" s="2"/>
      <c r="L53" s="36">
        <f t="shared" si="7"/>
        <v>3973</v>
      </c>
      <c r="M53" s="38">
        <v>2005</v>
      </c>
      <c r="N53" s="38">
        <v>1968</v>
      </c>
    </row>
    <row r="54" spans="1:14" ht="11.25" customHeight="1" x14ac:dyDescent="0.25">
      <c r="A54" s="2"/>
      <c r="B54" s="8" t="s">
        <v>41</v>
      </c>
      <c r="C54" s="22"/>
      <c r="D54" s="42">
        <f t="shared" si="9"/>
        <v>5260</v>
      </c>
      <c r="E54" s="43">
        <v>3602</v>
      </c>
      <c r="F54" s="43">
        <v>1658</v>
      </c>
      <c r="G54" s="16"/>
      <c r="H54" s="39">
        <f t="shared" si="2"/>
        <v>56.907930325651847</v>
      </c>
      <c r="I54" s="39">
        <f t="shared" si="3"/>
        <v>77.379162191192265</v>
      </c>
      <c r="J54" s="39">
        <f t="shared" si="4"/>
        <v>36.137750653879685</v>
      </c>
      <c r="K54" s="2"/>
      <c r="L54" s="36">
        <f t="shared" si="7"/>
        <v>9243</v>
      </c>
      <c r="M54" s="38">
        <v>4655</v>
      </c>
      <c r="N54" s="38">
        <v>4588</v>
      </c>
    </row>
    <row r="55" spans="1:14" ht="11.25" customHeight="1" x14ac:dyDescent="0.25">
      <c r="A55" s="2"/>
      <c r="B55" s="8" t="s">
        <v>42</v>
      </c>
      <c r="C55" s="22"/>
      <c r="D55" s="42">
        <f t="shared" si="9"/>
        <v>3652</v>
      </c>
      <c r="E55" s="43">
        <v>2192</v>
      </c>
      <c r="F55" s="43">
        <v>1460</v>
      </c>
      <c r="G55" s="16"/>
      <c r="H55" s="39">
        <f t="shared" si="2"/>
        <v>69.948285769009772</v>
      </c>
      <c r="I55" s="39">
        <f t="shared" si="3"/>
        <v>80.263639692420369</v>
      </c>
      <c r="J55" s="39">
        <f t="shared" si="4"/>
        <v>58.634538152610439</v>
      </c>
      <c r="K55" s="2"/>
      <c r="L55" s="36">
        <f t="shared" si="7"/>
        <v>5221</v>
      </c>
      <c r="M55" s="38">
        <v>2731</v>
      </c>
      <c r="N55" s="38">
        <v>2490</v>
      </c>
    </row>
    <row r="56" spans="1:14" ht="11.25" customHeight="1" x14ac:dyDescent="0.25">
      <c r="A56" s="2"/>
      <c r="B56" s="8" t="s">
        <v>43</v>
      </c>
      <c r="C56" s="22"/>
      <c r="D56" s="42">
        <f t="shared" si="9"/>
        <v>5730</v>
      </c>
      <c r="E56" s="43">
        <v>3685</v>
      </c>
      <c r="F56" s="43">
        <v>2045</v>
      </c>
      <c r="G56" s="16"/>
      <c r="H56" s="39">
        <f t="shared" si="2"/>
        <v>56.704601682335479</v>
      </c>
      <c r="I56" s="39">
        <f t="shared" si="3"/>
        <v>73.847695390781567</v>
      </c>
      <c r="J56" s="39">
        <f t="shared" si="4"/>
        <v>39.980449657869009</v>
      </c>
      <c r="K56" s="2"/>
      <c r="L56" s="36">
        <f t="shared" si="7"/>
        <v>10105</v>
      </c>
      <c r="M56" s="38">
        <v>4990</v>
      </c>
      <c r="N56" s="38">
        <v>5115</v>
      </c>
    </row>
    <row r="57" spans="1:14" ht="11.25" customHeight="1" x14ac:dyDescent="0.25">
      <c r="A57" s="2"/>
      <c r="B57" s="8" t="s">
        <v>44</v>
      </c>
      <c r="C57" s="22"/>
      <c r="D57" s="42">
        <f t="shared" si="9"/>
        <v>10585</v>
      </c>
      <c r="E57" s="43">
        <v>6492</v>
      </c>
      <c r="F57" s="43">
        <v>4093</v>
      </c>
      <c r="G57" s="16"/>
      <c r="H57" s="39">
        <f t="shared" si="2"/>
        <v>60.303082094228913</v>
      </c>
      <c r="I57" s="39">
        <f t="shared" si="3"/>
        <v>75.743787189359466</v>
      </c>
      <c r="J57" s="39">
        <f t="shared" si="4"/>
        <v>45.568915608995766</v>
      </c>
      <c r="K57" s="2"/>
      <c r="L57" s="36">
        <f t="shared" si="7"/>
        <v>17553</v>
      </c>
      <c r="M57" s="38">
        <v>8571</v>
      </c>
      <c r="N57" s="38">
        <v>8982</v>
      </c>
    </row>
    <row r="58" spans="1:14" ht="11.25" customHeight="1" x14ac:dyDescent="0.25">
      <c r="A58" s="2"/>
      <c r="B58" s="8" t="s">
        <v>50</v>
      </c>
      <c r="C58" s="22"/>
      <c r="D58" s="42">
        <f t="shared" si="9"/>
        <v>7287</v>
      </c>
      <c r="E58" s="43">
        <v>4424</v>
      </c>
      <c r="F58" s="43">
        <v>2863</v>
      </c>
      <c r="G58" s="16"/>
      <c r="H58" s="39">
        <f t="shared" si="2"/>
        <v>57.971360381861572</v>
      </c>
      <c r="I58" s="39">
        <f t="shared" si="3"/>
        <v>73.647411353421006</v>
      </c>
      <c r="J58" s="39">
        <f t="shared" si="4"/>
        <v>43.623342983391744</v>
      </c>
      <c r="K58" s="2"/>
      <c r="L58" s="36">
        <f t="shared" si="7"/>
        <v>12570</v>
      </c>
      <c r="M58" s="38">
        <v>6007</v>
      </c>
      <c r="N58" s="38">
        <v>6563</v>
      </c>
    </row>
    <row r="59" spans="1:14" ht="1.5" customHeight="1" x14ac:dyDescent="0.25">
      <c r="A59" s="2"/>
      <c r="B59" s="19"/>
      <c r="C59" s="23"/>
      <c r="D59" s="13"/>
      <c r="E59" s="13"/>
      <c r="F59" s="13"/>
      <c r="G59" s="13"/>
      <c r="H59" s="13"/>
      <c r="I59" s="13"/>
      <c r="J59" s="13"/>
      <c r="K59" s="2"/>
      <c r="L59" s="38"/>
      <c r="M59" s="38"/>
      <c r="N59" s="38"/>
    </row>
    <row r="60" spans="1:14" ht="12" customHeight="1" x14ac:dyDescent="0.25">
      <c r="A60" s="2"/>
      <c r="B60" s="20" t="s">
        <v>55</v>
      </c>
      <c r="C60" s="24"/>
      <c r="D60" s="17"/>
      <c r="E60" s="17"/>
      <c r="F60" s="17"/>
      <c r="G60" s="17"/>
      <c r="H60" s="17"/>
      <c r="I60" s="17"/>
      <c r="J60" s="17"/>
      <c r="K60" s="2"/>
      <c r="L60" s="38"/>
      <c r="M60" s="38"/>
      <c r="N60" s="38"/>
    </row>
    <row r="64" spans="1:14" ht="15" customHeight="1" x14ac:dyDescent="0.25">
      <c r="E64" s="48"/>
    </row>
  </sheetData>
  <mergeCells count="4">
    <mergeCell ref="D7:F7"/>
    <mergeCell ref="H7:J7"/>
    <mergeCell ref="D6:J6"/>
    <mergeCell ref="B6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7.21  </vt:lpstr>
      <vt:lpstr>'  7.21 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dcterms:created xsi:type="dcterms:W3CDTF">2019-08-16T17:24:45Z</dcterms:created>
  <dcterms:modified xsi:type="dcterms:W3CDTF">2022-11-21T17:55:40Z</dcterms:modified>
</cp:coreProperties>
</file>