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35F1AC76-CFCD-4AEA-8A7B-C4AB48C68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1  " sheetId="1" r:id="rId1"/>
  </sheets>
  <definedNames>
    <definedName name="_Regression_Int" localSheetId="0" hidden="1">1</definedName>
    <definedName name="A_impresión_IM" localSheetId="0">'  19,1  '!$B$2:$L$30</definedName>
    <definedName name="A_IMPRESIÓN_IM">'  19,1  '!$B$2:$L$30</definedName>
    <definedName name="_xlnm.Print_Area" localSheetId="0">'  19,1  '!$B$2:$L$29</definedName>
  </definedNames>
  <calcPr calcId="191029"/>
</workbook>
</file>

<file path=xl/calcChain.xml><?xml version="1.0" encoding="utf-8"?>
<calcChain xmlns="http://schemas.openxmlformats.org/spreadsheetml/2006/main">
  <c r="F26" i="1" l="1"/>
  <c r="F25" i="1"/>
  <c r="F24" i="1"/>
  <c r="E24" i="1"/>
  <c r="E26" i="1"/>
  <c r="K26" i="1"/>
  <c r="C20" i="1"/>
  <c r="C19" i="1"/>
  <c r="C18" i="1"/>
  <c r="L14" i="1"/>
  <c r="L13" i="1"/>
  <c r="L12" i="1"/>
  <c r="G14" i="1"/>
  <c r="G13" i="1"/>
  <c r="G12" i="1"/>
  <c r="C16" i="1" l="1"/>
  <c r="G26" i="1" l="1"/>
  <c r="G25" i="1"/>
  <c r="G24" i="1"/>
  <c r="E25" i="1"/>
  <c r="L26" i="1"/>
  <c r="L25" i="1"/>
  <c r="L24" i="1"/>
  <c r="K25" i="1"/>
  <c r="K24" i="1"/>
  <c r="J26" i="1"/>
  <c r="J25" i="1"/>
  <c r="J24" i="1"/>
  <c r="I26" i="1"/>
  <c r="I25" i="1"/>
  <c r="I24" i="1"/>
  <c r="C13" i="1" l="1"/>
  <c r="C25" i="1" s="1"/>
  <c r="C12" i="1"/>
  <c r="C24" i="1" s="1"/>
  <c r="C14" i="1"/>
  <c r="C26" i="1" s="1"/>
  <c r="C22" i="1" l="1"/>
  <c r="C10" i="1"/>
</calcChain>
</file>

<file path=xl/sharedStrings.xml><?xml version="1.0" encoding="utf-8"?>
<sst xmlns="http://schemas.openxmlformats.org/spreadsheetml/2006/main" count="33" uniqueCount="24">
  <si>
    <t>Total</t>
  </si>
  <si>
    <t>Pavimentada</t>
  </si>
  <si>
    <t>No Pavimentada</t>
  </si>
  <si>
    <t>Total País</t>
  </si>
  <si>
    <t xml:space="preserve">   Red Vial Nacional    </t>
  </si>
  <si>
    <t xml:space="preserve">   Red Vial Departamental</t>
  </si>
  <si>
    <t>Departamento Ica</t>
  </si>
  <si>
    <t>Resto del País</t>
  </si>
  <si>
    <t xml:space="preserve">        (Kilómetros)</t>
  </si>
  <si>
    <t>Red Vial de Carretera</t>
  </si>
  <si>
    <t>Fuente: Ministerio de Transportes y Comunicaciones - Oficina General de Planeamiento y Presupuesto.</t>
  </si>
  <si>
    <t>Afirmada</t>
  </si>
  <si>
    <t>Sin afirmar</t>
  </si>
  <si>
    <t>Trocha</t>
  </si>
  <si>
    <t>Sub total</t>
  </si>
  <si>
    <t>Asfaltada</t>
  </si>
  <si>
    <t>Básica</t>
  </si>
  <si>
    <t>-</t>
  </si>
  <si>
    <t xml:space="preserve">   Red Vial Vecinal </t>
  </si>
  <si>
    <t>19.1  ICA: LONGITUD DE LA RED VIAL DEL SISTEMA NACIONAL DE CARRETERAS, POR TIPO DE SUPERFICIE DE</t>
  </si>
  <si>
    <t>Tipo de Superficie de rodadura</t>
  </si>
  <si>
    <t>Ámbito</t>
  </si>
  <si>
    <t xml:space="preserve">        RODADURA, SEGÚN ÁMBITO Y RED VIAL DE CARRETERA, 2021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</si>
  <si>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 diferencia en los totales se debe al redondeo de cifras.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</si>
</sst>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7" formatCode="###\ ###"/>
    <numFmt numFmtId="168" formatCode="##\ ###\ ##0"/>
    <numFmt numFmtId="171" formatCode="\ #\ ###\ ###"/>
  </numFmts>
  <fonts count="13" x14ac:knownFonts="1">
    <font>
      <sz val="10"/>
      <name val="Helv"/>
    </font>
    <font>
      <sz val="8"/>
      <name val="Arial"/>
      <family val="2"/>
    </font>
    <font>
      <sz val="7"/>
      <name val="Times New Roman"/>
      <family val="1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color indexed="8"/>
      <name val="Arial Narrow"/>
      <family val="2"/>
    </font>
    <font>
      <sz val="8"/>
      <color rgb="FF0070C0"/>
      <name val="Arial Narrow"/>
      <family val="2"/>
    </font>
    <font>
      <b/>
      <sz val="8"/>
      <name val="Arial"/>
      <family val="2"/>
    </font>
    <font>
      <sz val="8"/>
      <color theme="1"/>
      <name val="Arial Narrow"/>
      <family val="2"/>
    </font>
    <font>
      <u/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164" fontId="0" fillId="0" borderId="0"/>
    <xf numFmtId="0" fontId="2" fillId="0" borderId="0"/>
  </cellStyleXfs>
  <cellXfs count="43">
    <xf numFmtId="164" fontId="0" fillId="0" borderId="0" xfId="0"/>
    <xf numFmtId="164" fontId="1" fillId="0" borderId="0" xfId="0" applyFont="1" applyProtection="1">
      <protection locked="0"/>
    </xf>
    <xf numFmtId="164" fontId="1" fillId="0" borderId="0" xfId="0" applyFont="1"/>
    <xf numFmtId="164" fontId="3" fillId="2" borderId="0" xfId="0" applyFont="1" applyFill="1"/>
    <xf numFmtId="164" fontId="5" fillId="0" borderId="0" xfId="0" applyFont="1"/>
    <xf numFmtId="164" fontId="5" fillId="0" borderId="1" xfId="0" applyFont="1" applyBorder="1"/>
    <xf numFmtId="167" fontId="5" fillId="0" borderId="0" xfId="0" applyNumberFormat="1" applyFont="1" applyAlignment="1">
      <alignment horizontal="right"/>
    </xf>
    <xf numFmtId="164" fontId="6" fillId="0" borderId="0" xfId="0" applyFont="1" applyAlignment="1">
      <alignment horizontal="left" vertical="center"/>
    </xf>
    <xf numFmtId="164" fontId="5" fillId="0" borderId="4" xfId="0" applyFont="1" applyBorder="1"/>
    <xf numFmtId="164" fontId="4" fillId="0" borderId="4" xfId="0" applyFont="1" applyBorder="1" applyAlignment="1">
      <alignment horizontal="left"/>
    </xf>
    <xf numFmtId="164" fontId="9" fillId="0" borderId="4" xfId="0" applyFont="1" applyBorder="1"/>
    <xf numFmtId="164" fontId="5" fillId="0" borderId="4" xfId="0" applyFont="1" applyBorder="1" applyAlignment="1">
      <alignment horizontal="left"/>
    </xf>
    <xf numFmtId="164" fontId="5" fillId="0" borderId="3" xfId="0" applyFont="1" applyBorder="1"/>
    <xf numFmtId="164" fontId="8" fillId="2" borderId="0" xfId="0" applyFont="1" applyFill="1" applyAlignment="1">
      <alignment horizontal="left"/>
    </xf>
    <xf numFmtId="164" fontId="8" fillId="2" borderId="0" xfId="0" applyFont="1" applyFill="1" applyAlignment="1">
      <alignment horizontal="left" vertical="top"/>
    </xf>
    <xf numFmtId="164" fontId="4" fillId="0" borderId="0" xfId="0" applyFont="1" applyAlignment="1">
      <alignment horizontal="center" vertical="top"/>
    </xf>
    <xf numFmtId="168" fontId="5" fillId="0" borderId="0" xfId="1" applyNumberFormat="1" applyFont="1" applyAlignment="1">
      <alignment horizontal="right" vertical="center"/>
    </xf>
    <xf numFmtId="168" fontId="5" fillId="2" borderId="0" xfId="0" applyNumberFormat="1" applyFont="1" applyFill="1" applyAlignment="1">
      <alignment horizontal="right" vertical="center"/>
    </xf>
    <xf numFmtId="49" fontId="5" fillId="0" borderId="0" xfId="0" applyNumberFormat="1" applyFont="1" applyAlignment="1">
      <alignment horizontal="right"/>
    </xf>
    <xf numFmtId="3" fontId="5" fillId="3" borderId="0" xfId="0" applyNumberFormat="1" applyFont="1" applyFill="1"/>
    <xf numFmtId="164" fontId="4" fillId="0" borderId="0" xfId="0" applyFont="1" applyAlignment="1">
      <alignment horizontal="center" vertical="center"/>
    </xf>
    <xf numFmtId="164" fontId="4" fillId="0" borderId="9" xfId="0" applyFont="1" applyBorder="1" applyAlignment="1">
      <alignment horizontal="right" vertical="center" indent="1"/>
    </xf>
    <xf numFmtId="164" fontId="4" fillId="0" borderId="0" xfId="0" applyFont="1" applyAlignment="1">
      <alignment horizontal="right" vertical="center" indent="1"/>
    </xf>
    <xf numFmtId="164" fontId="4" fillId="0" borderId="1" xfId="0" applyFont="1" applyBorder="1" applyAlignment="1">
      <alignment horizontal="right" vertical="center" indent="1"/>
    </xf>
    <xf numFmtId="164" fontId="4" fillId="0" borderId="1" xfId="0" applyFont="1" applyBorder="1" applyAlignment="1">
      <alignment horizontal="right"/>
    </xf>
    <xf numFmtId="164" fontId="4" fillId="0" borderId="2" xfId="0" applyFont="1" applyBorder="1" applyAlignment="1">
      <alignment horizontal="center"/>
    </xf>
    <xf numFmtId="164" fontId="4" fillId="0" borderId="0" xfId="0" applyFont="1" applyAlignment="1">
      <alignment horizontal="center"/>
    </xf>
    <xf numFmtId="3" fontId="11" fillId="3" borderId="0" xfId="0" applyNumberFormat="1" applyFont="1" applyFill="1"/>
    <xf numFmtId="171" fontId="5" fillId="3" borderId="0" xfId="0" applyNumberFormat="1" applyFont="1" applyFill="1"/>
    <xf numFmtId="171" fontId="11" fillId="3" borderId="0" xfId="0" applyNumberFormat="1" applyFont="1" applyFill="1"/>
    <xf numFmtId="171" fontId="10" fillId="0" borderId="0" xfId="0" applyNumberFormat="1" applyFont="1" applyAlignment="1">
      <alignment horizontal="right" vertical="center" wrapText="1"/>
    </xf>
    <xf numFmtId="171" fontId="5" fillId="0" borderId="0" xfId="1" applyNumberFormat="1" applyFont="1" applyAlignment="1">
      <alignment horizontal="right" vertical="center"/>
    </xf>
    <xf numFmtId="171" fontId="5" fillId="0" borderId="0" xfId="0" applyNumberFormat="1" applyFont="1" applyAlignment="1">
      <alignment horizontal="right"/>
    </xf>
    <xf numFmtId="171" fontId="5" fillId="3" borderId="0" xfId="0" applyNumberFormat="1" applyFont="1" applyFill="1" applyAlignment="1">
      <alignment horizontal="right"/>
    </xf>
    <xf numFmtId="0" fontId="7" fillId="0" borderId="0" xfId="1" applyFont="1" applyAlignment="1">
      <alignment vertical="center"/>
    </xf>
    <xf numFmtId="164" fontId="8" fillId="2" borderId="0" xfId="0" applyFont="1" applyFill="1" applyAlignment="1">
      <alignment horizontal="left" vertical="top"/>
    </xf>
    <xf numFmtId="164" fontId="3" fillId="2" borderId="0" xfId="0" applyFont="1" applyFill="1" applyAlignment="1">
      <alignment horizontal="left" vertical="top"/>
    </xf>
    <xf numFmtId="164" fontId="4" fillId="0" borderId="5" xfId="0" applyFont="1" applyBorder="1" applyAlignment="1">
      <alignment horizontal="right" vertical="center" indent="1"/>
    </xf>
    <xf numFmtId="164" fontId="4" fillId="0" borderId="8" xfId="0" applyFont="1" applyBorder="1" applyAlignment="1">
      <alignment horizontal="right" vertical="center" indent="1"/>
    </xf>
    <xf numFmtId="164" fontId="4" fillId="0" borderId="6" xfId="0" applyFont="1" applyBorder="1" applyAlignment="1">
      <alignment horizontal="right" vertical="center" indent="1"/>
    </xf>
    <xf numFmtId="164" fontId="4" fillId="0" borderId="1" xfId="0" applyFont="1" applyBorder="1" applyAlignment="1">
      <alignment horizontal="center" vertical="center"/>
    </xf>
    <xf numFmtId="164" fontId="4" fillId="0" borderId="7" xfId="0" applyFont="1" applyBorder="1" applyAlignment="1">
      <alignment horizontal="center" vertical="center"/>
    </xf>
    <xf numFmtId="164" fontId="12" fillId="0" borderId="0" xfId="0" applyFont="1"/>
  </cellXfs>
  <cellStyles count="2">
    <cellStyle name="Normal" xfId="0" builtinId="0"/>
    <cellStyle name="Normal_IEC17004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Hoja1">
    <pageSetUpPr autoPageBreaks="0"/>
  </sheetPr>
  <dimension ref="A1:L38"/>
  <sheetViews>
    <sheetView showGridLines="0" tabSelected="1" zoomScaleNormal="100" workbookViewId="0">
      <selection activeCell="L38" sqref="L38"/>
    </sheetView>
  </sheetViews>
  <sheetFormatPr baseColWidth="10" defaultColWidth="9.6640625" defaultRowHeight="12.6" customHeight="1" x14ac:dyDescent="0.25"/>
  <cols>
    <col min="1" max="1" width="1.6640625" customWidth="1"/>
    <col min="2" max="2" width="16.6640625" customWidth="1"/>
    <col min="3" max="3" width="7.33203125" customWidth="1"/>
    <col min="4" max="4" width="1.6640625" customWidth="1"/>
    <col min="5" max="7" width="6.6640625" customWidth="1"/>
    <col min="8" max="8" width="1.6640625" customWidth="1"/>
    <col min="9" max="10" width="8.6640625" customWidth="1"/>
    <col min="11" max="11" width="7.6640625" customWidth="1"/>
    <col min="12" max="12" width="8.6640625" customWidth="1"/>
    <col min="13" max="17" width="9.6640625" customWidth="1"/>
  </cols>
  <sheetData>
    <row r="1" spans="1:12" ht="9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" customHeight="1" x14ac:dyDescent="0.3">
      <c r="A2" s="1"/>
      <c r="B2" s="14" t="s">
        <v>19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2" customHeight="1" x14ac:dyDescent="0.25">
      <c r="A3" s="1"/>
      <c r="B3" s="35" t="s">
        <v>22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2" customHeight="1" x14ac:dyDescent="0.25">
      <c r="A4" s="1"/>
      <c r="B4" s="36" t="s">
        <v>8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3" customHeight="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4.25" customHeight="1" x14ac:dyDescent="0.25">
      <c r="A6" s="1"/>
      <c r="B6" s="25" t="s">
        <v>21</v>
      </c>
      <c r="C6" s="37" t="s">
        <v>0</v>
      </c>
      <c r="D6" s="21"/>
      <c r="E6" s="41" t="s">
        <v>20</v>
      </c>
      <c r="F6" s="41"/>
      <c r="G6" s="41"/>
      <c r="H6" s="41"/>
      <c r="I6" s="41"/>
      <c r="J6" s="41"/>
      <c r="K6" s="41"/>
      <c r="L6" s="41"/>
    </row>
    <row r="7" spans="1:12" ht="14.25" customHeight="1" x14ac:dyDescent="0.25">
      <c r="A7" s="1"/>
      <c r="B7" s="26" t="s">
        <v>9</v>
      </c>
      <c r="C7" s="38"/>
      <c r="D7" s="22"/>
      <c r="E7" s="40" t="s">
        <v>1</v>
      </c>
      <c r="F7" s="40"/>
      <c r="G7" s="40"/>
      <c r="H7" s="20"/>
      <c r="I7" s="40" t="s">
        <v>2</v>
      </c>
      <c r="J7" s="40"/>
      <c r="K7" s="40"/>
      <c r="L7" s="40"/>
    </row>
    <row r="8" spans="1:12" ht="14.25" customHeight="1" x14ac:dyDescent="0.25">
      <c r="A8" s="1"/>
      <c r="B8" s="15"/>
      <c r="C8" s="39"/>
      <c r="D8" s="23"/>
      <c r="E8" s="24" t="s">
        <v>15</v>
      </c>
      <c r="F8" s="24" t="s">
        <v>16</v>
      </c>
      <c r="G8" s="24" t="s">
        <v>14</v>
      </c>
      <c r="H8" s="24"/>
      <c r="I8" s="24" t="s">
        <v>11</v>
      </c>
      <c r="J8" s="24" t="s">
        <v>12</v>
      </c>
      <c r="K8" s="24" t="s">
        <v>13</v>
      </c>
      <c r="L8" s="24" t="s">
        <v>14</v>
      </c>
    </row>
    <row r="9" spans="1:12" ht="3" customHeight="1" x14ac:dyDescent="0.25">
      <c r="A9" s="1"/>
      <c r="B9" s="8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2.75" customHeight="1" x14ac:dyDescent="0.25">
      <c r="A10" s="1"/>
      <c r="B10" s="9" t="s">
        <v>3</v>
      </c>
      <c r="C10" s="30">
        <f>SUM(C12:C14)</f>
        <v>173057.6</v>
      </c>
      <c r="D10" s="18"/>
      <c r="E10" s="18"/>
      <c r="F10" s="18"/>
      <c r="G10" s="6"/>
      <c r="H10" s="6"/>
      <c r="I10" s="6"/>
      <c r="J10" s="6"/>
      <c r="K10" s="6"/>
      <c r="L10" s="6"/>
    </row>
    <row r="11" spans="1:12" ht="3" customHeight="1" x14ac:dyDescent="0.25">
      <c r="A11" s="1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3.5" customHeight="1" x14ac:dyDescent="0.25">
      <c r="A12" s="1"/>
      <c r="B12" s="11" t="s">
        <v>4</v>
      </c>
      <c r="C12" s="16">
        <f t="shared" ref="C12:C13" si="0">G12+L12</f>
        <v>27041.159999999996</v>
      </c>
      <c r="D12" s="16"/>
      <c r="E12" s="6">
        <v>15300.83</v>
      </c>
      <c r="F12" s="6">
        <v>7299.66</v>
      </c>
      <c r="G12" s="17">
        <f>E12+F12</f>
        <v>22600.489999999998</v>
      </c>
      <c r="H12" s="17"/>
      <c r="I12" s="6">
        <v>2855.01</v>
      </c>
      <c r="J12" s="6">
        <v>627.01</v>
      </c>
      <c r="K12" s="6">
        <v>958.65</v>
      </c>
      <c r="L12" s="17">
        <f>SUM(I12:K12)</f>
        <v>4440.67</v>
      </c>
    </row>
    <row r="13" spans="1:12" ht="13.5" customHeight="1" x14ac:dyDescent="0.25">
      <c r="A13" s="1"/>
      <c r="B13" s="11" t="s">
        <v>5</v>
      </c>
      <c r="C13" s="16">
        <f t="shared" si="0"/>
        <v>27946.910000000003</v>
      </c>
      <c r="D13" s="16"/>
      <c r="E13" s="6">
        <v>3870.63</v>
      </c>
      <c r="F13" s="6">
        <v>790.29</v>
      </c>
      <c r="G13" s="17">
        <f>E13+F13</f>
        <v>4660.92</v>
      </c>
      <c r="H13" s="17"/>
      <c r="I13" s="6">
        <v>16011.05</v>
      </c>
      <c r="J13" s="6">
        <v>3357.74</v>
      </c>
      <c r="K13" s="6">
        <v>3917.2</v>
      </c>
      <c r="L13" s="17">
        <f>SUM(I13:K13)</f>
        <v>23285.99</v>
      </c>
    </row>
    <row r="14" spans="1:12" ht="13.5" customHeight="1" x14ac:dyDescent="0.25">
      <c r="A14" s="1"/>
      <c r="B14" s="11" t="s">
        <v>18</v>
      </c>
      <c r="C14" s="31">
        <f>G14+L14</f>
        <v>118069.53</v>
      </c>
      <c r="D14" s="16"/>
      <c r="E14" s="6">
        <v>2606.27</v>
      </c>
      <c r="F14" s="6">
        <v>201.46</v>
      </c>
      <c r="G14" s="17">
        <f>E14+F14</f>
        <v>2807.73</v>
      </c>
      <c r="H14" s="17"/>
      <c r="I14" s="6">
        <v>27962.01</v>
      </c>
      <c r="J14" s="6">
        <v>27404.21</v>
      </c>
      <c r="K14" s="6">
        <v>59895.58</v>
      </c>
      <c r="L14" s="17">
        <f>SUM(I14:K14)</f>
        <v>115261.8</v>
      </c>
    </row>
    <row r="15" spans="1:12" ht="3" customHeight="1" x14ac:dyDescent="0.25">
      <c r="A15" s="1"/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2.75" customHeight="1" x14ac:dyDescent="0.25">
      <c r="A16" s="1"/>
      <c r="B16" s="9" t="s">
        <v>6</v>
      </c>
      <c r="C16" s="30">
        <f>SUM(C18:C20)</f>
        <v>3646.3283311233399</v>
      </c>
      <c r="D16" s="32"/>
      <c r="E16" s="32"/>
      <c r="F16" s="32"/>
      <c r="G16" s="32"/>
      <c r="H16" s="32"/>
      <c r="I16" s="32"/>
      <c r="J16" s="32"/>
      <c r="K16" s="32"/>
      <c r="L16" s="32"/>
    </row>
    <row r="17" spans="1:12" ht="3" customHeight="1" x14ac:dyDescent="0.25">
      <c r="A17" s="1"/>
      <c r="B17" s="8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ht="13.65" customHeight="1" x14ac:dyDescent="0.25">
      <c r="A18" s="1"/>
      <c r="B18" s="11" t="s">
        <v>4</v>
      </c>
      <c r="C18" s="32">
        <f>G18+L18</f>
        <v>697.46</v>
      </c>
      <c r="D18" s="32"/>
      <c r="E18" s="32">
        <v>608.22</v>
      </c>
      <c r="F18" s="32">
        <v>75.12</v>
      </c>
      <c r="G18" s="28">
        <v>683.33</v>
      </c>
      <c r="H18" s="28"/>
      <c r="I18" s="28">
        <v>12.4</v>
      </c>
      <c r="J18" s="33" t="s">
        <v>17</v>
      </c>
      <c r="K18" s="28">
        <v>2.4</v>
      </c>
      <c r="L18" s="28">
        <v>14.13</v>
      </c>
    </row>
    <row r="19" spans="1:12" ht="13.65" customHeight="1" x14ac:dyDescent="0.25">
      <c r="A19" s="1"/>
      <c r="B19" s="11" t="s">
        <v>5</v>
      </c>
      <c r="C19" s="32">
        <f>G19+L19</f>
        <v>743.06400000000008</v>
      </c>
      <c r="D19" s="32"/>
      <c r="E19" s="32">
        <v>48.941000000000003</v>
      </c>
      <c r="F19" s="32" t="s">
        <v>17</v>
      </c>
      <c r="G19" s="28">
        <v>48.940999999999995</v>
      </c>
      <c r="H19" s="28"/>
      <c r="I19" s="28">
        <v>229.13200000000001</v>
      </c>
      <c r="J19" s="28">
        <v>83.9</v>
      </c>
      <c r="K19" s="28">
        <v>381.09100000000001</v>
      </c>
      <c r="L19" s="28">
        <v>694.12300000000005</v>
      </c>
    </row>
    <row r="20" spans="1:12" ht="13.65" customHeight="1" x14ac:dyDescent="0.25">
      <c r="A20" s="1"/>
      <c r="B20" s="11" t="s">
        <v>18</v>
      </c>
      <c r="C20" s="32">
        <f>G20+L20</f>
        <v>2205.8043311233396</v>
      </c>
      <c r="D20" s="32"/>
      <c r="E20" s="27">
        <v>182.15993206579165</v>
      </c>
      <c r="F20" s="32" t="s">
        <v>17</v>
      </c>
      <c r="G20" s="27">
        <v>182.15993206579165</v>
      </c>
      <c r="H20" s="28"/>
      <c r="I20" s="19">
        <v>153.75</v>
      </c>
      <c r="J20" s="19">
        <v>116.54</v>
      </c>
      <c r="K20" s="28">
        <v>1753.36</v>
      </c>
      <c r="L20" s="29">
        <v>2023.6443990575481</v>
      </c>
    </row>
    <row r="21" spans="1:12" ht="3" customHeight="1" x14ac:dyDescent="0.25">
      <c r="A21" s="1"/>
      <c r="B21" s="8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ht="12.75" customHeight="1" x14ac:dyDescent="0.25">
      <c r="A22" s="1"/>
      <c r="B22" s="9" t="s">
        <v>7</v>
      </c>
      <c r="C22" s="30">
        <f>SUM(C24:C26)</f>
        <v>169411.27166887667</v>
      </c>
      <c r="D22" s="32"/>
      <c r="E22" s="32"/>
      <c r="F22" s="32"/>
      <c r="G22" s="32"/>
      <c r="H22" s="32"/>
      <c r="I22" s="32"/>
      <c r="J22" s="32"/>
      <c r="K22" s="32"/>
      <c r="L22" s="32"/>
    </row>
    <row r="23" spans="1:12" ht="3" customHeight="1" x14ac:dyDescent="0.25">
      <c r="A23" s="1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3.65" customHeight="1" x14ac:dyDescent="0.25">
      <c r="A24" s="1"/>
      <c r="B24" s="11" t="s">
        <v>4</v>
      </c>
      <c r="C24" s="6">
        <f>C12-C18</f>
        <v>26343.699999999997</v>
      </c>
      <c r="D24" s="6"/>
      <c r="E24" s="6">
        <f>E12-E18</f>
        <v>14692.61</v>
      </c>
      <c r="F24" s="6">
        <f>F12-F18</f>
        <v>7224.54</v>
      </c>
      <c r="G24" s="6">
        <f t="shared" ref="E24:G26" si="1">G12-G18</f>
        <v>21917.159999999996</v>
      </c>
      <c r="H24" s="6"/>
      <c r="I24" s="6">
        <f t="shared" ref="I24:L26" si="2">I12-I18</f>
        <v>2842.61</v>
      </c>
      <c r="J24" s="6">
        <f t="shared" si="2"/>
        <v>627.01</v>
      </c>
      <c r="K24" s="6">
        <f t="shared" si="2"/>
        <v>956.25</v>
      </c>
      <c r="L24" s="6">
        <f t="shared" si="2"/>
        <v>4426.54</v>
      </c>
    </row>
    <row r="25" spans="1:12" ht="13.65" customHeight="1" x14ac:dyDescent="0.25">
      <c r="A25" s="1"/>
      <c r="B25" s="11" t="s">
        <v>5</v>
      </c>
      <c r="C25" s="6">
        <f>C13-C19</f>
        <v>27203.846000000005</v>
      </c>
      <c r="D25" s="6"/>
      <c r="E25" s="6">
        <f t="shared" si="1"/>
        <v>3821.6890000000003</v>
      </c>
      <c r="F25" s="6">
        <f>F13-F19</f>
        <v>790.29</v>
      </c>
      <c r="G25" s="6">
        <f t="shared" si="1"/>
        <v>4611.9790000000003</v>
      </c>
      <c r="H25" s="6"/>
      <c r="I25" s="6">
        <f t="shared" si="2"/>
        <v>15781.918</v>
      </c>
      <c r="J25" s="6">
        <f t="shared" si="2"/>
        <v>3273.8399999999997</v>
      </c>
      <c r="K25" s="6">
        <f t="shared" si="2"/>
        <v>3536.1089999999999</v>
      </c>
      <c r="L25" s="6">
        <f t="shared" si="2"/>
        <v>22591.867000000002</v>
      </c>
    </row>
    <row r="26" spans="1:12" ht="13.65" customHeight="1" x14ac:dyDescent="0.25">
      <c r="A26" s="1"/>
      <c r="B26" s="11" t="s">
        <v>18</v>
      </c>
      <c r="C26" s="6">
        <f>C14-C20</f>
        <v>115863.72566887666</v>
      </c>
      <c r="D26" s="6"/>
      <c r="E26" s="6">
        <f>E14-E20</f>
        <v>2424.1100679342085</v>
      </c>
      <c r="F26" s="6">
        <f>F14-F20</f>
        <v>201.46</v>
      </c>
      <c r="G26" s="6">
        <f t="shared" si="1"/>
        <v>2625.5700679342085</v>
      </c>
      <c r="H26" s="6"/>
      <c r="I26" s="6">
        <f t="shared" si="2"/>
        <v>27808.26</v>
      </c>
      <c r="J26" s="6">
        <f t="shared" si="2"/>
        <v>27287.67</v>
      </c>
      <c r="K26" s="6">
        <f>K14-K20</f>
        <v>58142.22</v>
      </c>
      <c r="L26" s="6">
        <f t="shared" si="2"/>
        <v>113238.15560094245</v>
      </c>
    </row>
    <row r="27" spans="1:12" ht="3" customHeight="1" x14ac:dyDescent="0.25">
      <c r="A27" s="1"/>
      <c r="B27" s="1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1.25" customHeight="1" x14ac:dyDescent="0.25">
      <c r="A28" s="1"/>
      <c r="B28" s="34" t="s">
        <v>23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0.5" customHeight="1" x14ac:dyDescent="0.25">
      <c r="A29" s="1"/>
      <c r="B29" s="7" t="s">
        <v>10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8" spans="12:12" ht="12.6" customHeight="1" x14ac:dyDescent="0.25">
      <c r="L38" s="42"/>
    </row>
  </sheetData>
  <mergeCells count="6">
    <mergeCell ref="B3:L3"/>
    <mergeCell ref="B4:L4"/>
    <mergeCell ref="C6:C8"/>
    <mergeCell ref="I7:L7"/>
    <mergeCell ref="E7:G7"/>
    <mergeCell ref="E6:L6"/>
  </mergeCells>
  <phoneticPr fontId="0" type="noConversion"/>
  <printOptions horizontalCentered="1"/>
  <pageMargins left="0.59055118110236227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  19,1  </vt:lpstr>
      <vt:lpstr>'  19,1  '!A_impresión_IM</vt:lpstr>
      <vt:lpstr>A_IMPRESIÓN_IM</vt:lpstr>
      <vt:lpstr>'  19,1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2021-11-05T18:39:51Z</cp:lastPrinted>
  <dcterms:created xsi:type="dcterms:W3CDTF">1996-10-25T15:51:39Z</dcterms:created>
  <dcterms:modified xsi:type="dcterms:W3CDTF">2022-12-24T05:04:32Z</dcterms:modified>
</cp:coreProperties>
</file>