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3-Financiero\"/>
    </mc:Choice>
  </mc:AlternateContent>
  <bookViews>
    <workbookView xWindow="-30" yWindow="-150" windowWidth="10185" windowHeight="10275"/>
  </bookViews>
  <sheets>
    <sheet name="  23,10  " sheetId="1" r:id="rId1"/>
    <sheet name="GRAFICO" sheetId="2" state="hidden" r:id="rId2"/>
  </sheets>
  <definedNames>
    <definedName name="_xlnm.Print_Area" localSheetId="0">'  23,10  '!$B$2:$Q$41</definedName>
    <definedName name="_xlnm.Print_Area" localSheetId="1">GRAFICO!$A$1:$I$22</definedName>
  </definedNames>
  <calcPr calcId="162913"/>
</workbook>
</file>

<file path=xl/calcChain.xml><?xml version="1.0" encoding="utf-8"?>
<calcChain xmlns="http://schemas.openxmlformats.org/spreadsheetml/2006/main">
  <c r="O13" i="1" l="1"/>
  <c r="O14" i="1"/>
  <c r="H15" i="1"/>
  <c r="I15" i="1"/>
  <c r="L15" i="1"/>
  <c r="M15" i="1"/>
  <c r="P15" i="1"/>
  <c r="Q15" i="1"/>
  <c r="D16" i="1"/>
  <c r="E16" i="1"/>
  <c r="G16" i="1"/>
  <c r="K16" i="1"/>
  <c r="O16" i="1"/>
  <c r="D17" i="1"/>
  <c r="E17" i="1"/>
  <c r="G17" i="1"/>
  <c r="K17" i="1"/>
  <c r="O17" i="1"/>
  <c r="D18" i="1"/>
  <c r="E18" i="1"/>
  <c r="G18" i="1"/>
  <c r="K18" i="1"/>
  <c r="O18" i="1"/>
  <c r="D19" i="1"/>
  <c r="E19" i="1"/>
  <c r="G19" i="1"/>
  <c r="K19" i="1"/>
  <c r="O19" i="1"/>
  <c r="D20" i="1"/>
  <c r="E20" i="1"/>
  <c r="G20" i="1"/>
  <c r="K20" i="1"/>
  <c r="O20" i="1"/>
  <c r="H21" i="1"/>
  <c r="I21" i="1"/>
  <c r="L21" i="1"/>
  <c r="M21" i="1"/>
  <c r="P21" i="1"/>
  <c r="Q21" i="1"/>
  <c r="D22" i="1"/>
  <c r="E22" i="1"/>
  <c r="G22" i="1"/>
  <c r="K22" i="1"/>
  <c r="O22" i="1"/>
  <c r="D23" i="1"/>
  <c r="E23" i="1"/>
  <c r="G23" i="1"/>
  <c r="C23" i="1" s="1"/>
  <c r="K23" i="1"/>
  <c r="O23" i="1"/>
  <c r="D24" i="1"/>
  <c r="E24" i="1"/>
  <c r="G24" i="1"/>
  <c r="K24" i="1"/>
  <c r="O24" i="1"/>
  <c r="D25" i="1"/>
  <c r="E25" i="1"/>
  <c r="G25" i="1"/>
  <c r="K25" i="1"/>
  <c r="O25" i="1"/>
  <c r="D26" i="1"/>
  <c r="E26" i="1"/>
  <c r="G26" i="1"/>
  <c r="K26" i="1"/>
  <c r="O26" i="1"/>
  <c r="H27" i="1"/>
  <c r="I27" i="1"/>
  <c r="L27" i="1"/>
  <c r="M27" i="1"/>
  <c r="P27" i="1"/>
  <c r="Q27" i="1"/>
  <c r="D28" i="1"/>
  <c r="E28" i="1"/>
  <c r="G28" i="1"/>
  <c r="K28" i="1"/>
  <c r="O28" i="1"/>
  <c r="D29" i="1"/>
  <c r="E29" i="1"/>
  <c r="G29" i="1"/>
  <c r="K29" i="1"/>
  <c r="O29" i="1"/>
  <c r="D30" i="1"/>
  <c r="E30" i="1"/>
  <c r="G30" i="1"/>
  <c r="K30" i="1"/>
  <c r="O30" i="1"/>
  <c r="D31" i="1"/>
  <c r="E31" i="1"/>
  <c r="G31" i="1"/>
  <c r="K31" i="1"/>
  <c r="O31" i="1"/>
  <c r="D32" i="1"/>
  <c r="E32" i="1"/>
  <c r="G32" i="1"/>
  <c r="K32" i="1"/>
  <c r="O32" i="1"/>
  <c r="H33" i="1"/>
  <c r="D33" i="1" s="1"/>
  <c r="I33" i="1"/>
  <c r="E33" i="1" s="1"/>
  <c r="L33" i="1"/>
  <c r="K33" i="1" s="1"/>
  <c r="M33" i="1"/>
  <c r="P33" i="1"/>
  <c r="Q33" i="1"/>
  <c r="D34" i="1"/>
  <c r="E34" i="1"/>
  <c r="G34" i="1"/>
  <c r="C34" i="1" s="1"/>
  <c r="K34" i="1"/>
  <c r="O34" i="1"/>
  <c r="D35" i="1"/>
  <c r="E35" i="1"/>
  <c r="G35" i="1"/>
  <c r="K35" i="1"/>
  <c r="O35" i="1"/>
  <c r="D36" i="1"/>
  <c r="E36" i="1"/>
  <c r="G36" i="1"/>
  <c r="K36" i="1"/>
  <c r="O36" i="1"/>
  <c r="D37" i="1"/>
  <c r="E37" i="1"/>
  <c r="G37" i="1"/>
  <c r="K37" i="1"/>
  <c r="O37" i="1"/>
  <c r="D38" i="1"/>
  <c r="E38" i="1"/>
  <c r="G38" i="1"/>
  <c r="K38" i="1"/>
  <c r="O38" i="1"/>
  <c r="C29" i="1" l="1"/>
  <c r="C38" i="1"/>
  <c r="O21" i="1"/>
  <c r="C24" i="1"/>
  <c r="C36" i="1"/>
  <c r="C30" i="1"/>
  <c r="E21" i="1"/>
  <c r="C26" i="1"/>
  <c r="C37" i="1"/>
  <c r="C31" i="1"/>
  <c r="G21" i="1"/>
  <c r="C21" i="1" s="1"/>
  <c r="O33" i="1"/>
  <c r="C32" i="1"/>
  <c r="K27" i="1"/>
  <c r="K21" i="1"/>
  <c r="C28" i="1"/>
  <c r="D27" i="1"/>
  <c r="C22" i="1"/>
  <c r="D21" i="1"/>
  <c r="E27" i="1"/>
  <c r="C35" i="1"/>
  <c r="C25" i="1"/>
  <c r="O27" i="1"/>
  <c r="O15" i="1"/>
  <c r="C20" i="1"/>
  <c r="C19" i="1"/>
  <c r="C18" i="1"/>
  <c r="C17" i="1"/>
  <c r="K15" i="1"/>
  <c r="E15" i="1"/>
  <c r="C16" i="1"/>
  <c r="D15" i="1"/>
  <c r="G15" i="1"/>
  <c r="G33" i="1"/>
  <c r="C33" i="1" s="1"/>
  <c r="G27" i="1"/>
  <c r="C27" i="1" s="1"/>
  <c r="C15" i="1" l="1"/>
  <c r="K14" i="1"/>
  <c r="G14" i="1"/>
  <c r="E14" i="1"/>
  <c r="D14" i="1"/>
  <c r="K13" i="1"/>
  <c r="G13" i="1"/>
  <c r="E13" i="1"/>
  <c r="D13" i="1"/>
  <c r="O12" i="1"/>
  <c r="K12" i="1"/>
  <c r="G12" i="1"/>
  <c r="E12" i="1"/>
  <c r="D12" i="1"/>
  <c r="O11" i="1"/>
  <c r="K11" i="1"/>
  <c r="G11" i="1"/>
  <c r="E11" i="1"/>
  <c r="D11" i="1"/>
  <c r="O10" i="1"/>
  <c r="K10" i="1"/>
  <c r="G10" i="1"/>
  <c r="E10" i="1"/>
  <c r="D10" i="1"/>
  <c r="Q9" i="1"/>
  <c r="P9" i="1"/>
  <c r="M9" i="1"/>
  <c r="L9" i="1"/>
  <c r="I9" i="1"/>
  <c r="H9" i="1"/>
  <c r="C14" i="1" l="1"/>
  <c r="C12" i="1"/>
  <c r="G9" i="1"/>
  <c r="K9" i="1"/>
  <c r="C13" i="1"/>
  <c r="O9" i="1"/>
  <c r="C10" i="1"/>
  <c r="D9" i="1"/>
  <c r="C11" i="1"/>
  <c r="E9" i="1"/>
  <c r="C9" i="1" l="1"/>
</calcChain>
</file>

<file path=xl/sharedStrings.xml><?xml version="1.0" encoding="utf-8"?>
<sst xmlns="http://schemas.openxmlformats.org/spreadsheetml/2006/main" count="60" uniqueCount="24">
  <si>
    <t>TOTAL</t>
  </si>
  <si>
    <t>NASCA</t>
  </si>
  <si>
    <t>CHINCHA ALTA</t>
  </si>
  <si>
    <t>ICA</t>
  </si>
  <si>
    <t>MARCONA</t>
  </si>
  <si>
    <t>PISCO</t>
  </si>
  <si>
    <t>-</t>
  </si>
  <si>
    <t>Depósitos</t>
  </si>
  <si>
    <t>Total</t>
  </si>
  <si>
    <t>A Plazo</t>
  </si>
  <si>
    <t>Ica</t>
  </si>
  <si>
    <t>Chincha</t>
  </si>
  <si>
    <t>Nasca</t>
  </si>
  <si>
    <t>Pisco</t>
  </si>
  <si>
    <t xml:space="preserve">Fuente: Superintendencia de Banca y Seguros. </t>
  </si>
  <si>
    <t>Créditos Directos</t>
  </si>
  <si>
    <t>M N</t>
  </si>
  <si>
    <t>M E</t>
  </si>
  <si>
    <t>Palpa</t>
  </si>
  <si>
    <t>De Ahorro</t>
  </si>
  <si>
    <t>Año  /  Provincia</t>
  </si>
  <si>
    <t xml:space="preserve">          (Miles de soles)</t>
  </si>
  <si>
    <t>Junio 2022</t>
  </si>
  <si>
    <t>23.10  ICA: DEPÓSITOS Y CRÉDITOS DIRECTOS DE LA CAJA MUNICIPAL EN MONEDA NACIONAL Y EXTRANJERA, SEGÚN PROVINCIA, 2018 -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</si>
</sst>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"/>
    <numFmt numFmtId="166" formatCode="###\ ###"/>
    <numFmt numFmtId="167" formatCode="#\ ###\ ###"/>
  </numFmts>
  <fonts count="12" x14ac:knownFonts="1">
    <font>
      <sz val="10"/>
      <name val="Arial"/>
    </font>
    <font>
      <sz val="10"/>
      <name val="Helv"/>
    </font>
    <font>
      <sz val="8"/>
      <name val="Times New Roman"/>
      <family val="1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9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2" borderId="0" xfId="0" applyFont="1" applyFill="1"/>
    <xf numFmtId="0" fontId="3" fillId="2" borderId="0" xfId="1" applyFont="1" applyFill="1"/>
    <xf numFmtId="165" fontId="3" fillId="2" borderId="0" xfId="1" applyNumberFormat="1" applyFont="1" applyFill="1"/>
    <xf numFmtId="0" fontId="4" fillId="2" borderId="0" xfId="2" applyFont="1" applyFill="1" applyAlignment="1" applyProtection="1">
      <alignment horizontal="left"/>
    </xf>
    <xf numFmtId="0" fontId="5" fillId="2" borderId="0" xfId="2" applyFont="1" applyFill="1"/>
    <xf numFmtId="0" fontId="4" fillId="2" borderId="0" xfId="2" applyFont="1" applyFill="1" applyBorder="1" applyAlignment="1" applyProtection="1">
      <alignment horizontal="left"/>
    </xf>
    <xf numFmtId="0" fontId="6" fillId="2" borderId="2" xfId="2" applyFont="1" applyFill="1" applyBorder="1" applyProtection="1"/>
    <xf numFmtId="0" fontId="6" fillId="2" borderId="0" xfId="2" applyFont="1" applyFill="1"/>
    <xf numFmtId="166" fontId="6" fillId="2" borderId="0" xfId="2" applyNumberFormat="1" applyFont="1" applyFill="1" applyBorder="1" applyAlignment="1" applyProtection="1">
      <alignment horizontal="right"/>
    </xf>
    <xf numFmtId="0" fontId="5" fillId="2" borderId="0" xfId="0" applyFont="1" applyFill="1"/>
    <xf numFmtId="0" fontId="9" fillId="2" borderId="0" xfId="0" applyFont="1" applyFill="1"/>
    <xf numFmtId="0" fontId="5" fillId="2" borderId="3" xfId="2" applyFont="1" applyFill="1" applyBorder="1" applyAlignment="1" applyProtection="1">
      <alignment horizontal="left"/>
    </xf>
    <xf numFmtId="0" fontId="6" fillId="2" borderId="4" xfId="2" applyFont="1" applyFill="1" applyBorder="1"/>
    <xf numFmtId="167" fontId="8" fillId="2" borderId="0" xfId="2" applyNumberFormat="1" applyFont="1" applyFill="1" applyBorder="1" applyAlignment="1" applyProtection="1">
      <alignment horizontal="right"/>
    </xf>
    <xf numFmtId="167" fontId="6" fillId="2" borderId="2" xfId="2" applyNumberFormat="1" applyFont="1" applyFill="1" applyBorder="1" applyProtection="1"/>
    <xf numFmtId="167" fontId="6" fillId="2" borderId="0" xfId="2" applyNumberFormat="1" applyFont="1" applyFill="1"/>
    <xf numFmtId="167" fontId="6" fillId="2" borderId="0" xfId="2" applyNumberFormat="1" applyFont="1" applyFill="1" applyBorder="1" applyAlignment="1" applyProtection="1">
      <alignment horizontal="right"/>
    </xf>
    <xf numFmtId="0" fontId="4" fillId="2" borderId="3" xfId="2" quotePrefix="1" applyFont="1" applyFill="1" applyBorder="1" applyAlignment="1" applyProtection="1">
      <alignment horizontal="left"/>
    </xf>
    <xf numFmtId="0" fontId="4" fillId="2" borderId="0" xfId="2" applyFont="1" applyFill="1" applyBorder="1" applyAlignment="1" applyProtection="1">
      <alignment horizontal="center" vertical="center"/>
    </xf>
    <xf numFmtId="0" fontId="4" fillId="2" borderId="6" xfId="2" applyFont="1" applyFill="1" applyBorder="1" applyAlignment="1" applyProtection="1">
      <alignment horizontal="center" vertical="center"/>
    </xf>
    <xf numFmtId="0" fontId="8" fillId="2" borderId="0" xfId="2" applyFont="1" applyFill="1" applyAlignment="1" applyProtection="1">
      <alignment horizontal="left"/>
    </xf>
    <xf numFmtId="0" fontId="7" fillId="2" borderId="0" xfId="2" applyFont="1" applyFill="1" applyAlignment="1" applyProtection="1">
      <alignment horizontal="left" vertical="top"/>
    </xf>
    <xf numFmtId="0" fontId="5" fillId="2" borderId="0" xfId="2" applyFont="1" applyFill="1" applyBorder="1" applyAlignment="1" applyProtection="1">
      <alignment horizontal="left" vertical="top"/>
    </xf>
    <xf numFmtId="0" fontId="4" fillId="2" borderId="1" xfId="2" applyFont="1" applyFill="1" applyBorder="1" applyAlignment="1" applyProtection="1">
      <alignment horizontal="right"/>
    </xf>
    <xf numFmtId="0" fontId="4" fillId="2" borderId="5" xfId="2" applyFont="1" applyFill="1" applyBorder="1" applyAlignment="1" applyProtection="1">
      <alignment horizontal="right"/>
    </xf>
    <xf numFmtId="0" fontId="4" fillId="2" borderId="2" xfId="2" applyFont="1" applyFill="1" applyBorder="1" applyAlignment="1" applyProtection="1">
      <alignment horizontal="center"/>
    </xf>
    <xf numFmtId="0" fontId="4" fillId="2" borderId="2" xfId="2" applyFont="1" applyFill="1" applyBorder="1" applyAlignment="1" applyProtection="1">
      <alignment horizontal="right"/>
    </xf>
    <xf numFmtId="0" fontId="4" fillId="2" borderId="0" xfId="2" applyFont="1" applyFill="1" applyBorder="1" applyAlignment="1" applyProtection="1">
      <alignment horizontal="center"/>
    </xf>
    <xf numFmtId="0" fontId="10" fillId="0" borderId="0" xfId="0" applyFont="1"/>
    <xf numFmtId="0" fontId="4" fillId="2" borderId="6" xfId="2" applyFont="1" applyFill="1" applyBorder="1" applyAlignment="1" applyProtection="1">
      <alignment horizontal="center"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8" xfId="2" applyFont="1" applyFill="1" applyBorder="1" applyAlignment="1" applyProtection="1">
      <alignment horizontal="center"/>
    </xf>
    <xf numFmtId="0" fontId="4" fillId="2" borderId="6" xfId="2" applyFont="1" applyFill="1" applyBorder="1" applyAlignment="1" applyProtection="1">
      <alignment horizontal="center"/>
    </xf>
    <xf numFmtId="0" fontId="4" fillId="2" borderId="7" xfId="2" applyFont="1" applyFill="1" applyBorder="1" applyAlignment="1" applyProtection="1">
      <alignment horizontal="center" vertical="center" wrapText="1"/>
    </xf>
    <xf numFmtId="0" fontId="4" fillId="2" borderId="0" xfId="2" applyFont="1" applyFill="1" applyBorder="1" applyAlignment="1" applyProtection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 applyProtection="1">
      <alignment horizontal="center"/>
    </xf>
    <xf numFmtId="0" fontId="4" fillId="2" borderId="1" xfId="2" applyFont="1" applyFill="1" applyBorder="1" applyAlignment="1" applyProtection="1">
      <alignment horizontal="center"/>
    </xf>
    <xf numFmtId="0" fontId="4" fillId="2" borderId="0" xfId="0" applyFont="1" applyFill="1"/>
    <xf numFmtId="0" fontId="11" fillId="0" borderId="0" xfId="0" applyFont="1"/>
  </cellXfs>
  <cellStyles count="3">
    <cellStyle name="Normal" xfId="0" builtinId="0"/>
    <cellStyle name="Normal_GRAFICO" xfId="1"/>
    <cellStyle name="Normal_Hoja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r>
              <a:t>ICA:DEPOSITOS POR CIUDADES, AL 31 DE DICIEMBRE DEL 2003                               ( Miles Nuevos Soles )</a:t>
            </a:r>
          </a:p>
        </c:rich>
      </c:tx>
      <c:layout>
        <c:manualLayout>
          <c:xMode val="edge"/>
          <c:yMode val="edge"/>
          <c:x val="0.15758775289275609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2"/>
      <c:rotY val="20"/>
      <c:depthPercent val="100"/>
      <c:rAngAx val="1"/>
    </c:view3D>
    <c:floor>
      <c:thickness val="0"/>
      <c:spPr>
        <a:solidFill>
          <a:srgbClr val="C0C0C0"/>
        </a:solidFill>
        <a:ln w="12700">
          <a:solidFill>
            <a:srgbClr val="33CCCC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DCDCDC" mc:Ignorable="a14" a14:legacySpreadsheetColorIndex="9">
                <a:gamma/>
                <a:shade val="86275"/>
                <a:invGamma/>
              </a:srgbClr>
            </a:gs>
          </a:gsLst>
          <a:lin ang="5400000" scaled="1"/>
        </a:gradFill>
        <a:ln w="12700">
          <a:solidFill>
            <a:srgbClr val="33CCCC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DCDCDC" mc:Ignorable="a14" a14:legacySpreadsheetColorIndex="9">
                <a:gamma/>
                <a:shade val="86275"/>
                <a:invGamma/>
              </a:srgbClr>
            </a:gs>
          </a:gsLst>
          <a:lin ang="5400000" scaled="1"/>
        </a:gradFill>
        <a:ln w="12700">
          <a:solidFill>
            <a:srgbClr val="33CCCC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727635700043033E-2"/>
          <c:y val="0.21376887231400132"/>
          <c:w val="0.87159615872385576"/>
          <c:h val="0.608697805911054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CC"/>
            </a:solidFill>
            <a:ln w="12700">
              <a:solidFill>
                <a:srgbClr val="33CCCC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5.8608867654152963E-3"/>
                  <c:y val="-1.5942285576598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EE-4E94-A77B-154EEB64A54F}"/>
                </c:ext>
              </c:extLst>
            </c:dLbl>
            <c:dLbl>
              <c:idx val="1"/>
              <c:layout>
                <c:manualLayout>
                  <c:x val="8.8226933978673427E-3"/>
                  <c:y val="-9.90423254365224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EE-4E94-A77B-154EEB64A54F}"/>
                </c:ext>
              </c:extLst>
            </c:dLbl>
            <c:dLbl>
              <c:idx val="2"/>
              <c:layout>
                <c:manualLayout>
                  <c:x val="1.1784288382976404E-2"/>
                  <c:y val="-1.3874795622145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3EE-4E94-A77B-154EEB64A54F}"/>
                </c:ext>
              </c:extLst>
            </c:dLbl>
            <c:dLbl>
              <c:idx val="3"/>
              <c:layout>
                <c:manualLayout>
                  <c:x val="1.4746095015428451E-2"/>
                  <c:y val="-9.55859735757991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EE-4E94-A77B-154EEB64A54F}"/>
                </c:ext>
              </c:extLst>
            </c:dLbl>
            <c:dLbl>
              <c:idx val="4"/>
              <c:layout>
                <c:manualLayout>
                  <c:x val="1.7707693696897175E-2"/>
                  <c:y val="-5.09542419961184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EE-4E94-A77B-154EEB64A54F}"/>
                </c:ext>
              </c:extLst>
            </c:dLbl>
            <c:dLbl>
              <c:idx val="5"/>
              <c:layout>
                <c:manualLayout>
                  <c:x val="1.8723765238357171E-2"/>
                  <c:y val="-1.1886327862180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EE-4E94-A77B-154EEB64A54F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600" b="1" i="0" u="none" strike="noStrike" baseline="0">
                    <a:solidFill>
                      <a:srgbClr val="00808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GRAFICO!$K$2:$K$7</c:f>
              <c:strCache>
                <c:ptCount val="6"/>
                <c:pt idx="0">
                  <c:v>TOTAL</c:v>
                </c:pt>
                <c:pt idx="1">
                  <c:v>CHINCHA ALTA</c:v>
                </c:pt>
                <c:pt idx="2">
                  <c:v>ICA</c:v>
                </c:pt>
                <c:pt idx="3">
                  <c:v>MARCONA</c:v>
                </c:pt>
                <c:pt idx="4">
                  <c:v>NASCA</c:v>
                </c:pt>
                <c:pt idx="5">
                  <c:v>PISCO</c:v>
                </c:pt>
              </c:strCache>
            </c:strRef>
          </c:cat>
          <c:val>
            <c:numRef>
              <c:f>GRAFICO!$L$2:$L$7</c:f>
              <c:numCache>
                <c:formatCode>General</c:formatCode>
                <c:ptCount val="6"/>
                <c:pt idx="0" formatCode="0.0">
                  <c:v>308.10000000000002</c:v>
                </c:pt>
                <c:pt idx="1">
                  <c:v>69.8</c:v>
                </c:pt>
                <c:pt idx="2" formatCode="0.0">
                  <c:v>152.69999999999999</c:v>
                </c:pt>
                <c:pt idx="3">
                  <c:v>24.9</c:v>
                </c:pt>
                <c:pt idx="4">
                  <c:v>11.2</c:v>
                </c:pt>
                <c:pt idx="5">
                  <c:v>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EE-4E94-A77B-154EEB64A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088016"/>
        <c:axId val="139086840"/>
        <c:axId val="0"/>
      </c:bar3DChart>
      <c:catAx>
        <c:axId val="13908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rgbClr val="33CCCC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endParaRPr lang="es-PE"/>
          </a:p>
        </c:txPr>
        <c:crossAx val="13908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0868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12700">
            <a:solidFill>
              <a:srgbClr val="33CCCC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endParaRPr lang="es-PE"/>
          </a:p>
        </c:txPr>
        <c:crossAx val="1390880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DCDCDC" mc:Ignorable="a14" a14:legacySpreadsheetColorIndex="65">
            <a:gamma/>
            <a:shade val="86275"/>
            <a:invGamma/>
          </a:srgbClr>
        </a:gs>
        <a:gs pos="100000">
          <a:srgbClr xmlns:mc="http://schemas.openxmlformats.org/markup-compatibility/2006" xmlns:a14="http://schemas.microsoft.com/office/drawing/2010/main" val="FFFFFF" mc:Ignorable="a14" a14:legacySpreadsheetColorIndex="65"/>
        </a:gs>
      </a:gsLst>
      <a:path path="rect">
        <a:fillToRect l="50000" t="50000" r="50000" b="50000"/>
      </a:path>
    </a:gradFill>
    <a:ln w="38100">
      <a:solidFill>
        <a:srgbClr val="33CCCC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2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s-PE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22</xdr:row>
      <xdr:rowOff>85725</xdr:rowOff>
    </xdr:from>
    <xdr:to>
      <xdr:col>5</xdr:col>
      <xdr:colOff>123825</xdr:colOff>
      <xdr:row>24</xdr:row>
      <xdr:rowOff>104775</xdr:rowOff>
    </xdr:to>
    <xdr:sp macro="[0]!GRAFICO_Autoforma1_AlHacerClic" textlink="">
      <xdr:nvSpPr>
        <xdr:cNvPr id="2049" name="AutoShape 1"/>
        <xdr:cNvSpPr>
          <a:spLocks noChangeArrowheads="1"/>
        </xdr:cNvSpPr>
      </xdr:nvSpPr>
      <xdr:spPr bwMode="auto">
        <a:xfrm>
          <a:off x="3257550" y="3228975"/>
          <a:ext cx="790575" cy="3048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prstShdw prst="shdw13" dist="63500" dir="3187806">
            <a:srgbClr val="808080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008080"/>
              </a:solidFill>
              <a:latin typeface="Comic Sans MS"/>
            </a:rPr>
            <a:t>VOLVER</a:t>
          </a:r>
        </a:p>
      </xdr:txBody>
    </xdr:sp>
    <xdr:clientData/>
  </xdr:twoCellAnchor>
  <xdr:twoCellAnchor>
    <xdr:from>
      <xdr:col>1</xdr:col>
      <xdr:colOff>266700</xdr:colOff>
      <xdr:row>1</xdr:row>
      <xdr:rowOff>38100</xdr:rowOff>
    </xdr:from>
    <xdr:to>
      <xdr:col>7</xdr:col>
      <xdr:colOff>561975</xdr:colOff>
      <xdr:row>19</xdr:row>
      <xdr:rowOff>95250</xdr:rowOff>
    </xdr:to>
    <xdr:graphicFrame macro="">
      <xdr:nvGraphicFramePr>
        <xdr:cNvPr id="2216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Q46"/>
  <sheetViews>
    <sheetView showGridLines="0" tabSelected="1" zoomScaleNormal="100" workbookViewId="0"/>
  </sheetViews>
  <sheetFormatPr baseColWidth="10" defaultRowHeight="12.75" customHeight="1" x14ac:dyDescent="0.2"/>
  <cols>
    <col min="1" max="1" width="1.7109375" customWidth="1"/>
    <col min="2" max="2" width="15.7109375" customWidth="1"/>
    <col min="3" max="3" width="9.7109375" customWidth="1"/>
    <col min="4" max="4" width="8.7109375" customWidth="1"/>
    <col min="5" max="5" width="7.7109375" customWidth="1"/>
    <col min="6" max="6" width="1.7109375" customWidth="1"/>
    <col min="7" max="7" width="9.7109375" customWidth="1"/>
    <col min="8" max="8" width="8.7109375" customWidth="1"/>
    <col min="9" max="9" width="7.7109375" customWidth="1"/>
    <col min="10" max="10" width="1.7109375" customWidth="1"/>
    <col min="11" max="11" width="9.7109375" customWidth="1"/>
    <col min="12" max="12" width="8.7109375" customWidth="1"/>
    <col min="13" max="13" width="7.7109375" customWidth="1"/>
    <col min="14" max="14" width="1.7109375" customWidth="1"/>
    <col min="15" max="15" width="9.7109375" customWidth="1"/>
    <col min="16" max="16" width="8.7109375" customWidth="1"/>
    <col min="17" max="17" width="7.7109375" customWidth="1"/>
    <col min="18" max="20" width="11.42578125" customWidth="1"/>
  </cols>
  <sheetData>
    <row r="1" spans="1:17" ht="9" customHeight="1" x14ac:dyDescent="0.25">
      <c r="A1" s="1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2" customHeight="1" x14ac:dyDescent="0.25">
      <c r="A2" s="10"/>
      <c r="B2" s="22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1.25" customHeight="1" x14ac:dyDescent="0.25">
      <c r="A3" s="10"/>
      <c r="B3" s="23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ht="3" customHeight="1" x14ac:dyDescent="0.25">
      <c r="A4" s="10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4.25" customHeight="1" x14ac:dyDescent="0.25">
      <c r="A5" s="10"/>
      <c r="B5" s="34" t="s">
        <v>20</v>
      </c>
      <c r="C5" s="37" t="s">
        <v>7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20"/>
      <c r="O5" s="30" t="s">
        <v>15</v>
      </c>
      <c r="P5" s="30"/>
      <c r="Q5" s="30"/>
    </row>
    <row r="6" spans="1:17" ht="13.5" customHeight="1" x14ac:dyDescent="0.25">
      <c r="A6" s="10"/>
      <c r="B6" s="35"/>
      <c r="C6" s="32" t="s">
        <v>8</v>
      </c>
      <c r="D6" s="33"/>
      <c r="E6" s="33"/>
      <c r="F6" s="28"/>
      <c r="G6" s="38" t="s">
        <v>19</v>
      </c>
      <c r="H6" s="38"/>
      <c r="I6" s="38"/>
      <c r="J6" s="28"/>
      <c r="K6" s="38" t="s">
        <v>9</v>
      </c>
      <c r="L6" s="38"/>
      <c r="M6" s="38"/>
      <c r="N6" s="19"/>
      <c r="O6" s="31"/>
      <c r="P6" s="31"/>
      <c r="Q6" s="31"/>
    </row>
    <row r="7" spans="1:17" ht="14.25" customHeight="1" x14ac:dyDescent="0.25">
      <c r="A7" s="10"/>
      <c r="B7" s="36"/>
      <c r="C7" s="25" t="s">
        <v>8</v>
      </c>
      <c r="D7" s="24" t="s">
        <v>16</v>
      </c>
      <c r="E7" s="24" t="s">
        <v>17</v>
      </c>
      <c r="F7" s="26"/>
      <c r="G7" s="27" t="s">
        <v>8</v>
      </c>
      <c r="H7" s="27" t="s">
        <v>16</v>
      </c>
      <c r="I7" s="27" t="s">
        <v>17</v>
      </c>
      <c r="J7" s="27"/>
      <c r="K7" s="27" t="s">
        <v>8</v>
      </c>
      <c r="L7" s="27" t="s">
        <v>16</v>
      </c>
      <c r="M7" s="27" t="s">
        <v>17</v>
      </c>
      <c r="N7" s="27"/>
      <c r="O7" s="27" t="s">
        <v>8</v>
      </c>
      <c r="P7" s="27" t="s">
        <v>16</v>
      </c>
      <c r="Q7" s="27" t="s">
        <v>17</v>
      </c>
    </row>
    <row r="8" spans="1:17" ht="3" customHeight="1" x14ac:dyDescent="0.25">
      <c r="A8" s="10"/>
      <c r="B8" s="12"/>
      <c r="C8" s="14"/>
      <c r="D8" s="14"/>
      <c r="E8" s="17"/>
      <c r="F8" s="17"/>
      <c r="G8" s="9"/>
      <c r="H8" s="9"/>
      <c r="I8" s="9"/>
      <c r="J8" s="9"/>
      <c r="K8" s="9"/>
      <c r="L8" s="9"/>
      <c r="M8" s="9"/>
      <c r="N8" s="9"/>
      <c r="O8" s="9"/>
      <c r="P8" s="9"/>
      <c r="Q8" s="17"/>
    </row>
    <row r="9" spans="1:17" s="40" customFormat="1" ht="12" customHeight="1" x14ac:dyDescent="0.25">
      <c r="A9" s="39"/>
      <c r="B9" s="18" t="s">
        <v>22</v>
      </c>
      <c r="C9" s="14">
        <f>G9+K9</f>
        <v>1072866.5040499999</v>
      </c>
      <c r="D9" s="14">
        <f t="shared" ref="C9:E10" si="0">H9+L9</f>
        <v>1003883.4625299999</v>
      </c>
      <c r="E9" s="14">
        <f t="shared" si="0"/>
        <v>68983.041519999999</v>
      </c>
      <c r="F9" s="14"/>
      <c r="G9" s="14">
        <f>H9+I9</f>
        <v>308560.10008</v>
      </c>
      <c r="H9" s="14">
        <f>SUM(H10:H14)</f>
        <v>276396.75644999999</v>
      </c>
      <c r="I9" s="14">
        <f>SUM(I10:I14)</f>
        <v>32163.343629999996</v>
      </c>
      <c r="J9" s="14"/>
      <c r="K9" s="14">
        <f>L9+M9</f>
        <v>764306.40396999987</v>
      </c>
      <c r="L9" s="14">
        <f>SUM(L10:L14)</f>
        <v>727486.70607999992</v>
      </c>
      <c r="M9" s="14">
        <f>SUM(M10:M14)</f>
        <v>36819.697889999996</v>
      </c>
      <c r="N9" s="14"/>
      <c r="O9" s="14">
        <f>P9+Q9</f>
        <v>1515168.0948200002</v>
      </c>
      <c r="P9" s="14">
        <f>SUM(P10:P14)</f>
        <v>1504174.2664200002</v>
      </c>
      <c r="Q9" s="14">
        <f>SUM(Q10:Q14)</f>
        <v>10993.8284</v>
      </c>
    </row>
    <row r="10" spans="1:17" ht="12" customHeight="1" x14ac:dyDescent="0.25">
      <c r="A10" s="10"/>
      <c r="B10" s="12" t="s">
        <v>10</v>
      </c>
      <c r="C10" s="17">
        <f t="shared" si="0"/>
        <v>701705.33</v>
      </c>
      <c r="D10" s="17">
        <f t="shared" si="0"/>
        <v>655413.74</v>
      </c>
      <c r="E10" s="17">
        <f t="shared" si="0"/>
        <v>46291.59</v>
      </c>
      <c r="F10" s="17"/>
      <c r="G10" s="17">
        <f>H10+I10</f>
        <v>191072.72999999998</v>
      </c>
      <c r="H10" s="17">
        <v>171148.58</v>
      </c>
      <c r="I10" s="17">
        <v>19924.150000000001</v>
      </c>
      <c r="J10" s="17"/>
      <c r="K10" s="17">
        <f>L10+M10</f>
        <v>510632.6</v>
      </c>
      <c r="L10" s="17">
        <v>484265.16</v>
      </c>
      <c r="M10" s="17">
        <v>26367.439999999999</v>
      </c>
      <c r="N10" s="17"/>
      <c r="O10" s="17">
        <f>P10+Q10</f>
        <v>844062</v>
      </c>
      <c r="P10" s="17">
        <v>834165.06</v>
      </c>
      <c r="Q10" s="17">
        <v>9896.94</v>
      </c>
    </row>
    <row r="11" spans="1:17" ht="12" customHeight="1" x14ac:dyDescent="0.25">
      <c r="A11" s="10"/>
      <c r="B11" s="12" t="s">
        <v>11</v>
      </c>
      <c r="C11" s="17">
        <f t="shared" ref="C11:C14" si="1">G11+K11</f>
        <v>117568.79000000001</v>
      </c>
      <c r="D11" s="17">
        <f t="shared" ref="D11:D14" si="2">H11+L11</f>
        <v>114325.75</v>
      </c>
      <c r="E11" s="17">
        <f t="shared" ref="E11:E14" si="3">I11+M11</f>
        <v>3243.04</v>
      </c>
      <c r="F11" s="17"/>
      <c r="G11" s="17">
        <f t="shared" ref="G11:G14" si="4">H11+I11</f>
        <v>33833.26</v>
      </c>
      <c r="H11" s="17">
        <v>32617.75</v>
      </c>
      <c r="I11" s="17">
        <v>1215.51</v>
      </c>
      <c r="J11" s="17"/>
      <c r="K11" s="17">
        <f t="shared" ref="K11:K14" si="5">L11+M11</f>
        <v>83735.53</v>
      </c>
      <c r="L11" s="17">
        <v>81708</v>
      </c>
      <c r="M11" s="17">
        <v>2027.53</v>
      </c>
      <c r="N11" s="17"/>
      <c r="O11" s="17">
        <f t="shared" ref="O11:O12" si="6">P11+Q11</f>
        <v>307107.99</v>
      </c>
      <c r="P11" s="17">
        <v>307060.25</v>
      </c>
      <c r="Q11" s="17">
        <v>47.74</v>
      </c>
    </row>
    <row r="12" spans="1:17" ht="12" customHeight="1" x14ac:dyDescent="0.25">
      <c r="A12" s="10"/>
      <c r="B12" s="12" t="s">
        <v>12</v>
      </c>
      <c r="C12" s="17">
        <f t="shared" si="1"/>
        <v>138420.08000000002</v>
      </c>
      <c r="D12" s="17">
        <f t="shared" si="2"/>
        <v>124492.23999999999</v>
      </c>
      <c r="E12" s="17">
        <f t="shared" si="3"/>
        <v>13927.84</v>
      </c>
      <c r="F12" s="17"/>
      <c r="G12" s="17">
        <f t="shared" si="4"/>
        <v>47683.130000000005</v>
      </c>
      <c r="H12" s="17">
        <v>38896.730000000003</v>
      </c>
      <c r="I12" s="17">
        <v>8786.4</v>
      </c>
      <c r="J12" s="17"/>
      <c r="K12" s="17">
        <f t="shared" si="5"/>
        <v>90736.95</v>
      </c>
      <c r="L12" s="17">
        <v>85595.51</v>
      </c>
      <c r="M12" s="17">
        <v>5141.4399999999996</v>
      </c>
      <c r="N12" s="17"/>
      <c r="O12" s="17">
        <f t="shared" si="6"/>
        <v>193117.73</v>
      </c>
      <c r="P12" s="17">
        <v>192072.14</v>
      </c>
      <c r="Q12" s="17">
        <v>1045.5899999999999</v>
      </c>
    </row>
    <row r="13" spans="1:17" ht="12" customHeight="1" x14ac:dyDescent="0.25">
      <c r="A13" s="10"/>
      <c r="B13" s="12" t="s">
        <v>18</v>
      </c>
      <c r="C13" s="17">
        <f t="shared" si="1"/>
        <v>20100.94341</v>
      </c>
      <c r="D13" s="17">
        <f t="shared" si="2"/>
        <v>18140.975149999998</v>
      </c>
      <c r="E13" s="17">
        <f t="shared" si="3"/>
        <v>1959.9682600000001</v>
      </c>
      <c r="F13" s="17"/>
      <c r="G13" s="17">
        <f t="shared" si="4"/>
        <v>11002.767600000001</v>
      </c>
      <c r="H13" s="17">
        <v>9835.2180600000011</v>
      </c>
      <c r="I13" s="17">
        <v>1167.54954</v>
      </c>
      <c r="J13" s="17"/>
      <c r="K13" s="17">
        <f t="shared" si="5"/>
        <v>9098.1758099999988</v>
      </c>
      <c r="L13" s="17">
        <v>8305.7570899999992</v>
      </c>
      <c r="M13" s="17">
        <v>792.41872000000001</v>
      </c>
      <c r="N13" s="17"/>
      <c r="O13" s="17">
        <f>P13</f>
        <v>50557.453620000008</v>
      </c>
      <c r="P13" s="17">
        <v>50557.453620000008</v>
      </c>
      <c r="Q13" s="17" t="s">
        <v>6</v>
      </c>
    </row>
    <row r="14" spans="1:17" ht="12" customHeight="1" x14ac:dyDescent="0.25">
      <c r="A14" s="10"/>
      <c r="B14" s="12" t="s">
        <v>13</v>
      </c>
      <c r="C14" s="17">
        <f t="shared" si="1"/>
        <v>95071.360639999999</v>
      </c>
      <c r="D14" s="17">
        <f t="shared" si="2"/>
        <v>91510.757379999995</v>
      </c>
      <c r="E14" s="17">
        <f t="shared" si="3"/>
        <v>3560.6032599999999</v>
      </c>
      <c r="F14" s="17"/>
      <c r="G14" s="17">
        <f t="shared" si="4"/>
        <v>24968.212480000002</v>
      </c>
      <c r="H14" s="17">
        <v>23898.47839</v>
      </c>
      <c r="I14" s="17">
        <v>1069.7340899999999</v>
      </c>
      <c r="J14" s="17"/>
      <c r="K14" s="17">
        <f t="shared" si="5"/>
        <v>70103.148159999997</v>
      </c>
      <c r="L14" s="17">
        <v>67612.278989999992</v>
      </c>
      <c r="M14" s="17">
        <v>2490.8691699999999</v>
      </c>
      <c r="N14" s="17"/>
      <c r="O14" s="17">
        <f>P14+Q14</f>
        <v>120322.9212</v>
      </c>
      <c r="P14" s="17">
        <v>120319.3628</v>
      </c>
      <c r="Q14" s="17">
        <v>3.5584000000000002</v>
      </c>
    </row>
    <row r="15" spans="1:17" s="40" customFormat="1" ht="12" customHeight="1" x14ac:dyDescent="0.25">
      <c r="A15" s="39"/>
      <c r="B15" s="18">
        <v>2021</v>
      </c>
      <c r="C15" s="14">
        <f>G15+K15</f>
        <v>1034588.3939800002</v>
      </c>
      <c r="D15" s="14">
        <f t="shared" ref="D15:D38" si="7">H15+L15</f>
        <v>971066.99145000009</v>
      </c>
      <c r="E15" s="14">
        <f t="shared" ref="E15:E38" si="8">I15+M15</f>
        <v>63521.402530000007</v>
      </c>
      <c r="F15" s="14"/>
      <c r="G15" s="14">
        <f>H15+I15</f>
        <v>330224.99483000004</v>
      </c>
      <c r="H15" s="14">
        <f>SUM(H16:H20)</f>
        <v>301675.42444000003</v>
      </c>
      <c r="I15" s="14">
        <f>SUM(I16:I20)</f>
        <v>28549.570390000001</v>
      </c>
      <c r="J15" s="14"/>
      <c r="K15" s="14">
        <f>L15+M15</f>
        <v>704363.39915000007</v>
      </c>
      <c r="L15" s="14">
        <f>SUM(L16:L20)</f>
        <v>669391.56701000012</v>
      </c>
      <c r="M15" s="14">
        <f>SUM(M16:M20)</f>
        <v>34971.832140000006</v>
      </c>
      <c r="N15" s="14"/>
      <c r="O15" s="14">
        <f>P15+Q15</f>
        <v>1414716.6745500001</v>
      </c>
      <c r="P15" s="14">
        <f>SUM(P16:P20)</f>
        <v>1401303.5029800001</v>
      </c>
      <c r="Q15" s="14">
        <f>SUM(Q16:Q20)</f>
        <v>13413.171569999999</v>
      </c>
    </row>
    <row r="16" spans="1:17" ht="12" customHeight="1" x14ac:dyDescent="0.25">
      <c r="A16" s="10"/>
      <c r="B16" s="12" t="s">
        <v>10</v>
      </c>
      <c r="C16" s="17">
        <f t="shared" ref="C16:C38" si="9">G16+K16</f>
        <v>678236.74</v>
      </c>
      <c r="D16" s="17">
        <f t="shared" si="7"/>
        <v>635551.91</v>
      </c>
      <c r="E16" s="17">
        <f t="shared" si="8"/>
        <v>42684.83</v>
      </c>
      <c r="F16" s="17"/>
      <c r="G16" s="17">
        <f>H16+I16</f>
        <v>209623.22</v>
      </c>
      <c r="H16" s="17">
        <v>192125.13</v>
      </c>
      <c r="I16" s="17">
        <v>17498.09</v>
      </c>
      <c r="J16" s="17"/>
      <c r="K16" s="17">
        <f>L16+M16</f>
        <v>468613.52</v>
      </c>
      <c r="L16" s="17">
        <v>443426.78</v>
      </c>
      <c r="M16" s="17">
        <v>25186.74</v>
      </c>
      <c r="N16" s="17"/>
      <c r="O16" s="17">
        <f>P16+Q16</f>
        <v>791373.1</v>
      </c>
      <c r="P16" s="17">
        <v>779274.99</v>
      </c>
      <c r="Q16" s="17">
        <v>12098.11</v>
      </c>
    </row>
    <row r="17" spans="1:17" ht="12" customHeight="1" x14ac:dyDescent="0.25">
      <c r="A17" s="10"/>
      <c r="B17" s="12" t="s">
        <v>11</v>
      </c>
      <c r="C17" s="17">
        <f t="shared" si="9"/>
        <v>114126.48</v>
      </c>
      <c r="D17" s="17">
        <f t="shared" si="7"/>
        <v>111343.85999999999</v>
      </c>
      <c r="E17" s="17">
        <f t="shared" si="8"/>
        <v>2782.62</v>
      </c>
      <c r="F17" s="17"/>
      <c r="G17" s="17">
        <f t="shared" ref="G17:G20" si="10">H17+I17</f>
        <v>35301.360000000001</v>
      </c>
      <c r="H17" s="17">
        <v>34054.71</v>
      </c>
      <c r="I17" s="17">
        <v>1246.6500000000001</v>
      </c>
      <c r="J17" s="17"/>
      <c r="K17" s="17">
        <f t="shared" ref="K17:K20" si="11">L17+M17</f>
        <v>78825.119999999995</v>
      </c>
      <c r="L17" s="17">
        <v>77289.149999999994</v>
      </c>
      <c r="M17" s="17">
        <v>1535.97</v>
      </c>
      <c r="N17" s="17"/>
      <c r="O17" s="17">
        <f t="shared" ref="O17:O18" si="12">P17+Q17</f>
        <v>288388.94999999995</v>
      </c>
      <c r="P17" s="17">
        <v>288328.48</v>
      </c>
      <c r="Q17" s="17">
        <v>60.47</v>
      </c>
    </row>
    <row r="18" spans="1:17" ht="12" customHeight="1" x14ac:dyDescent="0.25">
      <c r="A18" s="10"/>
      <c r="B18" s="12" t="s">
        <v>12</v>
      </c>
      <c r="C18" s="17">
        <f t="shared" si="9"/>
        <v>131858.48000000001</v>
      </c>
      <c r="D18" s="17">
        <f t="shared" si="7"/>
        <v>118863.61</v>
      </c>
      <c r="E18" s="17">
        <f t="shared" si="8"/>
        <v>12994.869999999999</v>
      </c>
      <c r="F18" s="17"/>
      <c r="G18" s="17">
        <f t="shared" si="10"/>
        <v>48093.07</v>
      </c>
      <c r="H18" s="17">
        <v>40153.56</v>
      </c>
      <c r="I18" s="17">
        <v>7939.51</v>
      </c>
      <c r="J18" s="17"/>
      <c r="K18" s="17">
        <f t="shared" si="11"/>
        <v>83765.41</v>
      </c>
      <c r="L18" s="17">
        <v>78710.05</v>
      </c>
      <c r="M18" s="17">
        <v>5055.3599999999997</v>
      </c>
      <c r="N18" s="17"/>
      <c r="O18" s="17">
        <f t="shared" si="12"/>
        <v>179932.06</v>
      </c>
      <c r="P18" s="17">
        <v>178683.33</v>
      </c>
      <c r="Q18" s="17">
        <v>1248.73</v>
      </c>
    </row>
    <row r="19" spans="1:17" ht="12" customHeight="1" x14ac:dyDescent="0.25">
      <c r="A19" s="10"/>
      <c r="B19" s="12" t="s">
        <v>18</v>
      </c>
      <c r="C19" s="17">
        <f t="shared" si="9"/>
        <v>19039.968560000001</v>
      </c>
      <c r="D19" s="17">
        <f t="shared" si="7"/>
        <v>17094.627610000003</v>
      </c>
      <c r="E19" s="17">
        <f t="shared" si="8"/>
        <v>1945.34095</v>
      </c>
      <c r="F19" s="17"/>
      <c r="G19" s="17">
        <f t="shared" si="10"/>
        <v>10618.820610000002</v>
      </c>
      <c r="H19" s="17">
        <v>9553.728030000002</v>
      </c>
      <c r="I19" s="17">
        <v>1065.09258</v>
      </c>
      <c r="J19" s="17"/>
      <c r="K19" s="17">
        <f t="shared" si="11"/>
        <v>8421.1479500000005</v>
      </c>
      <c r="L19" s="17">
        <v>7540.8995800000002</v>
      </c>
      <c r="M19" s="17">
        <v>880.24837000000002</v>
      </c>
      <c r="N19" s="17"/>
      <c r="O19" s="17">
        <f>P19</f>
        <v>43222.911370000002</v>
      </c>
      <c r="P19" s="17">
        <v>43222.911370000002</v>
      </c>
      <c r="Q19" s="17" t="s">
        <v>6</v>
      </c>
    </row>
    <row r="20" spans="1:17" ht="12" customHeight="1" x14ac:dyDescent="0.25">
      <c r="A20" s="10"/>
      <c r="B20" s="12" t="s">
        <v>13</v>
      </c>
      <c r="C20" s="17">
        <f t="shared" si="9"/>
        <v>91326.725419999988</v>
      </c>
      <c r="D20" s="17">
        <f t="shared" si="7"/>
        <v>88212.983839999986</v>
      </c>
      <c r="E20" s="17">
        <f t="shared" si="8"/>
        <v>3113.7415799999999</v>
      </c>
      <c r="F20" s="17"/>
      <c r="G20" s="17">
        <f t="shared" si="10"/>
        <v>26588.524219999999</v>
      </c>
      <c r="H20" s="17">
        <v>25788.296409999999</v>
      </c>
      <c r="I20" s="17">
        <v>800.22781000000009</v>
      </c>
      <c r="J20" s="17"/>
      <c r="K20" s="17">
        <f t="shared" si="11"/>
        <v>64738.201199999989</v>
      </c>
      <c r="L20" s="17">
        <v>62424.687429999991</v>
      </c>
      <c r="M20" s="17">
        <v>2313.51377</v>
      </c>
      <c r="N20" s="17"/>
      <c r="O20" s="17">
        <f>P20</f>
        <v>111793.79161000001</v>
      </c>
      <c r="P20" s="17">
        <v>111793.79161000001</v>
      </c>
      <c r="Q20" s="17">
        <v>5.8615699999999995</v>
      </c>
    </row>
    <row r="21" spans="1:17" s="40" customFormat="1" ht="12" customHeight="1" x14ac:dyDescent="0.25">
      <c r="A21" s="39"/>
      <c r="B21" s="18">
        <v>2020</v>
      </c>
      <c r="C21" s="14">
        <f t="shared" si="9"/>
        <v>980987.92018999998</v>
      </c>
      <c r="D21" s="14">
        <f t="shared" si="7"/>
        <v>930705.27924999991</v>
      </c>
      <c r="E21" s="14">
        <f t="shared" si="8"/>
        <v>50282.640939999997</v>
      </c>
      <c r="F21" s="14"/>
      <c r="G21" s="14">
        <f>H21+I21</f>
        <v>291926.14817</v>
      </c>
      <c r="H21" s="14">
        <f>SUM(H22:H26)</f>
        <v>269557.37031999999</v>
      </c>
      <c r="I21" s="14">
        <f>SUM(I22:I26)</f>
        <v>22368.777849999999</v>
      </c>
      <c r="J21" s="14"/>
      <c r="K21" s="14">
        <f>L21+M21</f>
        <v>689061.77201999992</v>
      </c>
      <c r="L21" s="14">
        <f>SUM(L22:L26)</f>
        <v>661147.90892999992</v>
      </c>
      <c r="M21" s="14">
        <f>SUM(M22:M26)</f>
        <v>27913.863089999999</v>
      </c>
      <c r="N21" s="14"/>
      <c r="O21" s="14">
        <f>P21+Q21</f>
        <v>1205746.7849999999</v>
      </c>
      <c r="P21" s="14">
        <f>SUM(P22:P26)</f>
        <v>1192762.11366</v>
      </c>
      <c r="Q21" s="14">
        <f>SUM(Q22:Q26)</f>
        <v>12984.671339999999</v>
      </c>
    </row>
    <row r="22" spans="1:17" ht="12" customHeight="1" x14ac:dyDescent="0.25">
      <c r="A22" s="10"/>
      <c r="B22" s="12" t="s">
        <v>10</v>
      </c>
      <c r="C22" s="17">
        <f t="shared" si="9"/>
        <v>638121.52531000006</v>
      </c>
      <c r="D22" s="17">
        <f t="shared" si="7"/>
        <v>604748.31645000004</v>
      </c>
      <c r="E22" s="17">
        <f t="shared" si="8"/>
        <v>33373.208859999999</v>
      </c>
      <c r="F22" s="17"/>
      <c r="G22" s="17">
        <f>H22+I22</f>
        <v>188197.79938000001</v>
      </c>
      <c r="H22" s="17">
        <v>173682.85928</v>
      </c>
      <c r="I22" s="17">
        <v>14514.9401</v>
      </c>
      <c r="J22" s="17"/>
      <c r="K22" s="17">
        <f>L22+M22</f>
        <v>449923.72593000002</v>
      </c>
      <c r="L22" s="17">
        <v>431065.45717000001</v>
      </c>
      <c r="M22" s="17">
        <v>18858.268759999999</v>
      </c>
      <c r="N22" s="17"/>
      <c r="O22" s="17">
        <f>P22+Q22</f>
        <v>680995.10739999998</v>
      </c>
      <c r="P22" s="17">
        <v>669424.73115999997</v>
      </c>
      <c r="Q22" s="17">
        <v>11570.37624</v>
      </c>
    </row>
    <row r="23" spans="1:17" ht="12" customHeight="1" x14ac:dyDescent="0.25">
      <c r="A23" s="10"/>
      <c r="B23" s="12" t="s">
        <v>11</v>
      </c>
      <c r="C23" s="17">
        <f t="shared" si="9"/>
        <v>113374.51314</v>
      </c>
      <c r="D23" s="17">
        <f t="shared" si="7"/>
        <v>109907.71455999999</v>
      </c>
      <c r="E23" s="17">
        <f t="shared" si="8"/>
        <v>3466.7985799999997</v>
      </c>
      <c r="F23" s="17"/>
      <c r="G23" s="17">
        <f t="shared" ref="G23:G26" si="13">H23+I23</f>
        <v>31830.26744</v>
      </c>
      <c r="H23" s="17">
        <v>30182.870989999999</v>
      </c>
      <c r="I23" s="17">
        <v>1647.39645</v>
      </c>
      <c r="J23" s="17"/>
      <c r="K23" s="17">
        <f t="shared" ref="K23:K26" si="14">L23+M23</f>
        <v>81544.245699999999</v>
      </c>
      <c r="L23" s="17">
        <v>79724.843569999997</v>
      </c>
      <c r="M23" s="17">
        <v>1819.4021299999999</v>
      </c>
      <c r="N23" s="17"/>
      <c r="O23" s="17">
        <f t="shared" ref="O23:O24" si="15">P23+Q23</f>
        <v>240520.83536</v>
      </c>
      <c r="P23" s="17">
        <v>240390.73996000001</v>
      </c>
      <c r="Q23" s="17">
        <v>130.09540000000001</v>
      </c>
    </row>
    <row r="24" spans="1:17" ht="12" customHeight="1" x14ac:dyDescent="0.25">
      <c r="A24" s="10"/>
      <c r="B24" s="12" t="s">
        <v>12</v>
      </c>
      <c r="C24" s="17">
        <f t="shared" si="9"/>
        <v>125192.10212999998</v>
      </c>
      <c r="D24" s="17">
        <f t="shared" si="7"/>
        <v>115431.17416</v>
      </c>
      <c r="E24" s="17">
        <f t="shared" si="8"/>
        <v>9760.9279700000006</v>
      </c>
      <c r="F24" s="17"/>
      <c r="G24" s="17">
        <f t="shared" si="13"/>
        <v>40351.246749999998</v>
      </c>
      <c r="H24" s="17">
        <v>36112.15251</v>
      </c>
      <c r="I24" s="17">
        <v>4239.0942400000004</v>
      </c>
      <c r="J24" s="17"/>
      <c r="K24" s="17">
        <f t="shared" si="14"/>
        <v>84840.855379999994</v>
      </c>
      <c r="L24" s="17">
        <v>79319.021649999995</v>
      </c>
      <c r="M24" s="17">
        <v>5521.8337300000003</v>
      </c>
      <c r="N24" s="17"/>
      <c r="O24" s="17">
        <f t="shared" si="15"/>
        <v>157247.28988</v>
      </c>
      <c r="P24" s="17">
        <v>155963.09018</v>
      </c>
      <c r="Q24" s="17">
        <v>1284.1996999999999</v>
      </c>
    </row>
    <row r="25" spans="1:17" ht="12" customHeight="1" x14ac:dyDescent="0.25">
      <c r="A25" s="10"/>
      <c r="B25" s="12" t="s">
        <v>18</v>
      </c>
      <c r="C25" s="17">
        <f t="shared" si="9"/>
        <v>19199.942940000001</v>
      </c>
      <c r="D25" s="17">
        <f t="shared" si="7"/>
        <v>17373.037940000002</v>
      </c>
      <c r="E25" s="17">
        <f t="shared" si="8"/>
        <v>1826.9049999999997</v>
      </c>
      <c r="F25" s="17"/>
      <c r="G25" s="17">
        <f t="shared" si="13"/>
        <v>10850.90782</v>
      </c>
      <c r="H25" s="17">
        <v>9677.4899100000002</v>
      </c>
      <c r="I25" s="17">
        <v>1173.4179099999999</v>
      </c>
      <c r="J25" s="17"/>
      <c r="K25" s="17">
        <f t="shared" si="14"/>
        <v>8349.0351200000005</v>
      </c>
      <c r="L25" s="17">
        <v>7695.5480299999999</v>
      </c>
      <c r="M25" s="17">
        <v>653.48708999999997</v>
      </c>
      <c r="N25" s="17"/>
      <c r="O25" s="17">
        <f>P25</f>
        <v>32280.458060000001</v>
      </c>
      <c r="P25" s="17">
        <v>32280.458060000001</v>
      </c>
      <c r="Q25" s="17" t="s">
        <v>6</v>
      </c>
    </row>
    <row r="26" spans="1:17" ht="12" customHeight="1" x14ac:dyDescent="0.25">
      <c r="A26" s="10"/>
      <c r="B26" s="12" t="s">
        <v>13</v>
      </c>
      <c r="C26" s="17">
        <f t="shared" si="9"/>
        <v>85099.83666999999</v>
      </c>
      <c r="D26" s="17">
        <f t="shared" si="7"/>
        <v>83245.036139999997</v>
      </c>
      <c r="E26" s="17">
        <f t="shared" si="8"/>
        <v>1854.80053</v>
      </c>
      <c r="F26" s="17"/>
      <c r="G26" s="17">
        <f t="shared" si="13"/>
        <v>20695.926780000002</v>
      </c>
      <c r="H26" s="17">
        <v>19901.997630000002</v>
      </c>
      <c r="I26" s="17">
        <v>793.92915000000005</v>
      </c>
      <c r="J26" s="17"/>
      <c r="K26" s="17">
        <f t="shared" si="14"/>
        <v>64403.909889999995</v>
      </c>
      <c r="L26" s="17">
        <v>63343.038509999998</v>
      </c>
      <c r="M26" s="17">
        <v>1060.87138</v>
      </c>
      <c r="N26" s="17"/>
      <c r="O26" s="17">
        <f>P26</f>
        <v>94703.094299999997</v>
      </c>
      <c r="P26" s="17">
        <v>94703.094299999997</v>
      </c>
      <c r="Q26" s="17" t="s">
        <v>6</v>
      </c>
    </row>
    <row r="27" spans="1:17" s="40" customFormat="1" ht="12" customHeight="1" x14ac:dyDescent="0.25">
      <c r="A27" s="39"/>
      <c r="B27" s="18">
        <v>2019</v>
      </c>
      <c r="C27" s="14">
        <f t="shared" si="9"/>
        <v>874695.03899000003</v>
      </c>
      <c r="D27" s="14">
        <f t="shared" si="7"/>
        <v>827145.16629999992</v>
      </c>
      <c r="E27" s="14">
        <f t="shared" si="8"/>
        <v>47549.872690000004</v>
      </c>
      <c r="F27" s="14"/>
      <c r="G27" s="14">
        <f>H27+I27</f>
        <v>212699.05257</v>
      </c>
      <c r="H27" s="14">
        <f>SUM(H28:H32)</f>
        <v>193861.56015999999</v>
      </c>
      <c r="I27" s="14">
        <f>SUM(I28:I32)</f>
        <v>18837.492410000003</v>
      </c>
      <c r="J27" s="14"/>
      <c r="K27" s="14">
        <f>L27+M27</f>
        <v>661995.98641999997</v>
      </c>
      <c r="L27" s="14">
        <f>SUM(L28:L32)</f>
        <v>633283.60613999993</v>
      </c>
      <c r="M27" s="14">
        <f>SUM(M28:M32)</f>
        <v>28712.380280000001</v>
      </c>
      <c r="N27" s="14"/>
      <c r="O27" s="14">
        <f>P27+Q27</f>
        <v>1049853.0204700001</v>
      </c>
      <c r="P27" s="14">
        <f>SUM(P28:P32)</f>
        <v>1036979.7712000001</v>
      </c>
      <c r="Q27" s="14">
        <f>SUM(Q28:Q32)</f>
        <v>12873.249269999998</v>
      </c>
    </row>
    <row r="28" spans="1:17" ht="12" customHeight="1" x14ac:dyDescent="0.25">
      <c r="A28" s="10"/>
      <c r="B28" s="12" t="s">
        <v>10</v>
      </c>
      <c r="C28" s="17">
        <f t="shared" si="9"/>
        <v>562095.00640000007</v>
      </c>
      <c r="D28" s="17">
        <f t="shared" si="7"/>
        <v>529116.98259999999</v>
      </c>
      <c r="E28" s="17">
        <f t="shared" si="8"/>
        <v>32978.023800000003</v>
      </c>
      <c r="F28" s="17"/>
      <c r="G28" s="17">
        <f>H28+I28</f>
        <v>131022.79889999999</v>
      </c>
      <c r="H28" s="17">
        <v>118197.018</v>
      </c>
      <c r="I28" s="17">
        <v>12825.7809</v>
      </c>
      <c r="J28" s="17"/>
      <c r="K28" s="17">
        <f>L28+M28</f>
        <v>431072.20750000002</v>
      </c>
      <c r="L28" s="17">
        <v>410919.96460000001</v>
      </c>
      <c r="M28" s="17">
        <v>20152.242900000001</v>
      </c>
      <c r="N28" s="17"/>
      <c r="O28" s="17">
        <f>P28+Q28</f>
        <v>603992.76800000004</v>
      </c>
      <c r="P28" s="17">
        <v>592683.35490000003</v>
      </c>
      <c r="Q28" s="17">
        <v>11309.4131</v>
      </c>
    </row>
    <row r="29" spans="1:17" ht="12" customHeight="1" x14ac:dyDescent="0.25">
      <c r="A29" s="10"/>
      <c r="B29" s="12" t="s">
        <v>11</v>
      </c>
      <c r="C29" s="17">
        <f t="shared" si="9"/>
        <v>98950.363200000007</v>
      </c>
      <c r="D29" s="17">
        <f t="shared" si="7"/>
        <v>95796.1103</v>
      </c>
      <c r="E29" s="17">
        <f t="shared" si="8"/>
        <v>3154.2529000000004</v>
      </c>
      <c r="F29" s="17"/>
      <c r="G29" s="17">
        <f t="shared" ref="G29:G32" si="16">H29+I29</f>
        <v>23308.6888</v>
      </c>
      <c r="H29" s="17">
        <v>21928.0016</v>
      </c>
      <c r="I29" s="17">
        <v>1380.6872000000001</v>
      </c>
      <c r="J29" s="17"/>
      <c r="K29" s="17">
        <f t="shared" ref="K29:K32" si="17">L29+M29</f>
        <v>75641.674400000004</v>
      </c>
      <c r="L29" s="17">
        <v>73868.108699999997</v>
      </c>
      <c r="M29" s="17">
        <v>1773.5657000000001</v>
      </c>
      <c r="N29" s="17"/>
      <c r="O29" s="17">
        <f t="shared" ref="O29:O30" si="18">P29+Q29</f>
        <v>204766.8045</v>
      </c>
      <c r="P29" s="17">
        <v>204516.84409999999</v>
      </c>
      <c r="Q29" s="17">
        <v>249.96039999999999</v>
      </c>
    </row>
    <row r="30" spans="1:17" ht="12" customHeight="1" x14ac:dyDescent="0.25">
      <c r="A30" s="10"/>
      <c r="B30" s="12" t="s">
        <v>12</v>
      </c>
      <c r="C30" s="17">
        <f t="shared" si="9"/>
        <v>116450.2585</v>
      </c>
      <c r="D30" s="17">
        <f t="shared" si="7"/>
        <v>107726.07949999999</v>
      </c>
      <c r="E30" s="17">
        <f t="shared" si="8"/>
        <v>8724.1790000000001</v>
      </c>
      <c r="F30" s="17"/>
      <c r="G30" s="17">
        <f t="shared" si="16"/>
        <v>35139.180200000003</v>
      </c>
      <c r="H30" s="17">
        <v>31655.3341</v>
      </c>
      <c r="I30" s="17">
        <v>3483.8461000000002</v>
      </c>
      <c r="J30" s="17"/>
      <c r="K30" s="17">
        <f t="shared" si="17"/>
        <v>81311.078299999994</v>
      </c>
      <c r="L30" s="17">
        <v>76070.7454</v>
      </c>
      <c r="M30" s="17">
        <v>5240.3329000000003</v>
      </c>
      <c r="N30" s="17"/>
      <c r="O30" s="17">
        <f t="shared" si="18"/>
        <v>133345.48109999998</v>
      </c>
      <c r="P30" s="17">
        <v>132096.59289999999</v>
      </c>
      <c r="Q30" s="17">
        <v>1248.8882000000001</v>
      </c>
    </row>
    <row r="31" spans="1:17" ht="12" customHeight="1" x14ac:dyDescent="0.25">
      <c r="A31" s="10"/>
      <c r="B31" s="12" t="s">
        <v>18</v>
      </c>
      <c r="C31" s="17">
        <f t="shared" si="9"/>
        <v>14247.96277</v>
      </c>
      <c r="D31" s="17">
        <f t="shared" si="7"/>
        <v>13103.87558</v>
      </c>
      <c r="E31" s="17">
        <f t="shared" si="8"/>
        <v>1144.08719</v>
      </c>
      <c r="F31" s="17"/>
      <c r="G31" s="17">
        <f t="shared" si="16"/>
        <v>6610.70838</v>
      </c>
      <c r="H31" s="17">
        <v>6039.3986699999996</v>
      </c>
      <c r="I31" s="17">
        <v>571.30971</v>
      </c>
      <c r="J31" s="17"/>
      <c r="K31" s="17">
        <f t="shared" si="17"/>
        <v>7637.2543900000001</v>
      </c>
      <c r="L31" s="17">
        <v>7064.4769100000003</v>
      </c>
      <c r="M31" s="17">
        <v>572.77747999999997</v>
      </c>
      <c r="N31" s="17"/>
      <c r="O31" s="17">
        <f>P31</f>
        <v>24835.283299999999</v>
      </c>
      <c r="P31" s="17">
        <v>24835.283299999999</v>
      </c>
      <c r="Q31" s="17" t="s">
        <v>6</v>
      </c>
    </row>
    <row r="32" spans="1:17" ht="12" customHeight="1" x14ac:dyDescent="0.25">
      <c r="A32" s="10"/>
      <c r="B32" s="12" t="s">
        <v>13</v>
      </c>
      <c r="C32" s="17">
        <f t="shared" si="9"/>
        <v>82951.448120000001</v>
      </c>
      <c r="D32" s="17">
        <f t="shared" si="7"/>
        <v>81402.118320000009</v>
      </c>
      <c r="E32" s="17">
        <f t="shared" si="8"/>
        <v>1549.3298</v>
      </c>
      <c r="F32" s="17"/>
      <c r="G32" s="17">
        <f t="shared" si="16"/>
        <v>16617.676289999999</v>
      </c>
      <c r="H32" s="17">
        <v>16041.807790000001</v>
      </c>
      <c r="I32" s="17">
        <v>575.86850000000004</v>
      </c>
      <c r="J32" s="17"/>
      <c r="K32" s="17">
        <f t="shared" si="17"/>
        <v>66333.771829999998</v>
      </c>
      <c r="L32" s="17">
        <v>65360.310530000002</v>
      </c>
      <c r="M32" s="17">
        <v>973.46130000000005</v>
      </c>
      <c r="N32" s="17"/>
      <c r="O32" s="17">
        <f>P32</f>
        <v>82847.695999999996</v>
      </c>
      <c r="P32" s="17">
        <v>82847.695999999996</v>
      </c>
      <c r="Q32" s="17">
        <v>64.987570000000005</v>
      </c>
    </row>
    <row r="33" spans="1:17" s="40" customFormat="1" ht="12" customHeight="1" x14ac:dyDescent="0.25">
      <c r="A33" s="39"/>
      <c r="B33" s="18">
        <v>2018</v>
      </c>
      <c r="C33" s="14">
        <f t="shared" si="9"/>
        <v>781861.92170000006</v>
      </c>
      <c r="D33" s="14">
        <f t="shared" si="7"/>
        <v>732339.04670000006</v>
      </c>
      <c r="E33" s="14">
        <f t="shared" si="8"/>
        <v>49522.875</v>
      </c>
      <c r="F33" s="14"/>
      <c r="G33" s="14">
        <f>H33+I33</f>
        <v>190946.07680000004</v>
      </c>
      <c r="H33" s="14">
        <f>SUM(H34:H38)</f>
        <v>173537.65270000004</v>
      </c>
      <c r="I33" s="14">
        <f>SUM(I34:I38)</f>
        <v>17408.424099999997</v>
      </c>
      <c r="J33" s="14"/>
      <c r="K33" s="14">
        <f>L33+M33</f>
        <v>590915.84490000003</v>
      </c>
      <c r="L33" s="14">
        <f>SUM(L34:L38)</f>
        <v>558801.39399999997</v>
      </c>
      <c r="M33" s="14">
        <f>SUM(M34:M38)</f>
        <v>32114.4509</v>
      </c>
      <c r="N33" s="14"/>
      <c r="O33" s="14">
        <f>P33+Q33</f>
        <v>890416.91310000001</v>
      </c>
      <c r="P33" s="14">
        <f>SUM(P34:P38)</f>
        <v>877069.37930000003</v>
      </c>
      <c r="Q33" s="14">
        <f>SUM(Q34:Q38)</f>
        <v>13347.533799999999</v>
      </c>
    </row>
    <row r="34" spans="1:17" ht="12" customHeight="1" x14ac:dyDescent="0.25">
      <c r="A34" s="10"/>
      <c r="B34" s="12" t="s">
        <v>10</v>
      </c>
      <c r="C34" s="17">
        <f t="shared" si="9"/>
        <v>505669.28170000005</v>
      </c>
      <c r="D34" s="17">
        <f t="shared" si="7"/>
        <v>471380.66029999999</v>
      </c>
      <c r="E34" s="17">
        <f t="shared" si="8"/>
        <v>34288.621400000004</v>
      </c>
      <c r="F34" s="17"/>
      <c r="G34" s="17">
        <f>H34+I34</f>
        <v>118236.6623</v>
      </c>
      <c r="H34" s="17">
        <v>106514.80929999999</v>
      </c>
      <c r="I34" s="17">
        <v>11721.852999999999</v>
      </c>
      <c r="J34" s="17"/>
      <c r="K34" s="17">
        <f>L34+M34</f>
        <v>387432.61940000003</v>
      </c>
      <c r="L34" s="17">
        <v>364865.85100000002</v>
      </c>
      <c r="M34" s="17">
        <v>22566.768400000001</v>
      </c>
      <c r="N34" s="17"/>
      <c r="O34" s="17">
        <f>P34+Q34</f>
        <v>529610.51859999995</v>
      </c>
      <c r="P34" s="17">
        <v>516931.08529999998</v>
      </c>
      <c r="Q34" s="17">
        <v>12679.433300000001</v>
      </c>
    </row>
    <row r="35" spans="1:17" ht="12" customHeight="1" x14ac:dyDescent="0.25">
      <c r="A35" s="10"/>
      <c r="B35" s="12" t="s">
        <v>11</v>
      </c>
      <c r="C35" s="17">
        <f t="shared" si="9"/>
        <v>91457.889800000004</v>
      </c>
      <c r="D35" s="17">
        <f t="shared" si="7"/>
        <v>88194.021999999997</v>
      </c>
      <c r="E35" s="17">
        <f t="shared" si="8"/>
        <v>3263.8678</v>
      </c>
      <c r="F35" s="17"/>
      <c r="G35" s="17">
        <f t="shared" ref="G35:G38" si="19">H35+I35</f>
        <v>21656.766900000002</v>
      </c>
      <c r="H35" s="17">
        <v>20393.084900000002</v>
      </c>
      <c r="I35" s="17">
        <v>1263.682</v>
      </c>
      <c r="J35" s="17"/>
      <c r="K35" s="17">
        <f t="shared" ref="K35:K38" si="20">L35+M35</f>
        <v>69801.122900000002</v>
      </c>
      <c r="L35" s="17">
        <v>67800.937099999996</v>
      </c>
      <c r="M35" s="17">
        <v>2000.1858</v>
      </c>
      <c r="N35" s="17"/>
      <c r="O35" s="17">
        <f t="shared" ref="O35:O36" si="21">P35+Q35</f>
        <v>166686.0086</v>
      </c>
      <c r="P35" s="17">
        <v>166351.27600000001</v>
      </c>
      <c r="Q35" s="17">
        <v>334.73259999999999</v>
      </c>
    </row>
    <row r="36" spans="1:17" ht="12" customHeight="1" x14ac:dyDescent="0.25">
      <c r="A36" s="10"/>
      <c r="B36" s="12" t="s">
        <v>12</v>
      </c>
      <c r="C36" s="17">
        <f t="shared" si="9"/>
        <v>98893.821599999996</v>
      </c>
      <c r="D36" s="17">
        <f t="shared" si="7"/>
        <v>90107.206900000005</v>
      </c>
      <c r="E36" s="17">
        <f t="shared" si="8"/>
        <v>8786.6147000000001</v>
      </c>
      <c r="F36" s="17"/>
      <c r="G36" s="17">
        <f t="shared" si="19"/>
        <v>30628.638800000001</v>
      </c>
      <c r="H36" s="17">
        <v>27639.276300000001</v>
      </c>
      <c r="I36" s="17">
        <v>2989.3625000000002</v>
      </c>
      <c r="J36" s="17"/>
      <c r="K36" s="17">
        <f t="shared" si="20"/>
        <v>68265.182799999995</v>
      </c>
      <c r="L36" s="17">
        <v>62467.9306</v>
      </c>
      <c r="M36" s="17">
        <v>5797.2521999999999</v>
      </c>
      <c r="N36" s="17"/>
      <c r="O36" s="17">
        <f t="shared" si="21"/>
        <v>116196.4771</v>
      </c>
      <c r="P36" s="17">
        <v>115863.10920000001</v>
      </c>
      <c r="Q36" s="17">
        <v>333.36790000000002</v>
      </c>
    </row>
    <row r="37" spans="1:17" ht="12" customHeight="1" x14ac:dyDescent="0.25">
      <c r="A37" s="10"/>
      <c r="B37" s="12" t="s">
        <v>18</v>
      </c>
      <c r="C37" s="17">
        <f t="shared" si="9"/>
        <v>12750.123000000001</v>
      </c>
      <c r="D37" s="17">
        <f t="shared" si="7"/>
        <v>11537.158200000002</v>
      </c>
      <c r="E37" s="17">
        <f t="shared" si="8"/>
        <v>1212.9648</v>
      </c>
      <c r="F37" s="17"/>
      <c r="G37" s="17">
        <f t="shared" si="19"/>
        <v>6034.8700000000008</v>
      </c>
      <c r="H37" s="17">
        <v>5453.2111000000004</v>
      </c>
      <c r="I37" s="17">
        <v>581.65890000000002</v>
      </c>
      <c r="J37" s="17"/>
      <c r="K37" s="17">
        <f t="shared" si="20"/>
        <v>6715.2530000000006</v>
      </c>
      <c r="L37" s="17">
        <v>6083.9471000000003</v>
      </c>
      <c r="M37" s="17">
        <v>631.30589999999995</v>
      </c>
      <c r="N37" s="17"/>
      <c r="O37" s="17">
        <f>P37</f>
        <v>15900.513800000001</v>
      </c>
      <c r="P37" s="17">
        <v>15900.513800000001</v>
      </c>
      <c r="Q37" s="17" t="s">
        <v>6</v>
      </c>
    </row>
    <row r="38" spans="1:17" ht="12" customHeight="1" x14ac:dyDescent="0.25">
      <c r="A38" s="10"/>
      <c r="B38" s="12" t="s">
        <v>13</v>
      </c>
      <c r="C38" s="17">
        <f t="shared" si="9"/>
        <v>73090.805599999992</v>
      </c>
      <c r="D38" s="17">
        <f t="shared" si="7"/>
        <v>71119.999299999996</v>
      </c>
      <c r="E38" s="17">
        <f t="shared" si="8"/>
        <v>1970.8063</v>
      </c>
      <c r="F38" s="17"/>
      <c r="G38" s="17">
        <f t="shared" si="19"/>
        <v>14389.138800000001</v>
      </c>
      <c r="H38" s="17">
        <v>13537.2711</v>
      </c>
      <c r="I38" s="17">
        <v>851.86770000000001</v>
      </c>
      <c r="J38" s="17"/>
      <c r="K38" s="17">
        <f t="shared" si="20"/>
        <v>58701.666799999999</v>
      </c>
      <c r="L38" s="17">
        <v>57582.728199999998</v>
      </c>
      <c r="M38" s="17">
        <v>1118.9386</v>
      </c>
      <c r="N38" s="17"/>
      <c r="O38" s="17">
        <f>P38</f>
        <v>62023.394999999997</v>
      </c>
      <c r="P38" s="17">
        <v>62023.394999999997</v>
      </c>
      <c r="Q38" s="17" t="s">
        <v>6</v>
      </c>
    </row>
    <row r="39" spans="1:17" ht="3" customHeight="1" x14ac:dyDescent="0.25">
      <c r="A39" s="10"/>
      <c r="B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5"/>
    </row>
    <row r="40" spans="1:17" ht="12.75" customHeight="1" x14ac:dyDescent="0.25">
      <c r="A40" s="10"/>
      <c r="B40" s="21" t="s">
        <v>14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6"/>
    </row>
    <row r="46" spans="1:17" ht="12.75" customHeight="1" x14ac:dyDescent="0.2">
      <c r="H46" s="29"/>
    </row>
  </sheetData>
  <mergeCells count="6">
    <mergeCell ref="O5:Q6"/>
    <mergeCell ref="C6:E6"/>
    <mergeCell ref="B5:B7"/>
    <mergeCell ref="C5:M5"/>
    <mergeCell ref="G6:I6"/>
    <mergeCell ref="K6:M6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scale="74" orientation="portrait" r:id="rId1"/>
  <headerFooter alignWithMargins="0"/>
  <ignoredErrors>
    <ignoredError sqref="O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autoPageBreaks="0"/>
  </sheetPr>
  <dimension ref="K2:L7"/>
  <sheetViews>
    <sheetView showGridLines="0" zoomScaleNormal="100" workbookViewId="0">
      <pane xSplit="10" ySplit="31" topLeftCell="K32" activePane="bottomRight" state="frozen"/>
      <selection pane="topRight" activeCell="K1" sqref="K1"/>
      <selection pane="bottomLeft" activeCell="A32" sqref="A32"/>
      <selection pane="bottomRight" activeCell="K32" sqref="K32"/>
    </sheetView>
  </sheetViews>
  <sheetFormatPr baseColWidth="10" defaultRowHeight="11.25" x14ac:dyDescent="0.2"/>
  <cols>
    <col min="1" max="1" width="12.7109375" style="1" customWidth="1"/>
    <col min="2" max="4" width="11.42578125" style="1"/>
    <col min="5" max="5" width="11.85546875" style="1" customWidth="1"/>
    <col min="6" max="8" width="11.42578125" style="1"/>
    <col min="9" max="9" width="12.7109375" style="1" customWidth="1"/>
    <col min="10" max="16384" width="11.42578125" style="1"/>
  </cols>
  <sheetData>
    <row r="2" spans="11:12" x14ac:dyDescent="0.2">
      <c r="K2" s="2" t="s">
        <v>0</v>
      </c>
      <c r="L2" s="3">
        <v>308.10000000000002</v>
      </c>
    </row>
    <row r="3" spans="11:12" x14ac:dyDescent="0.2">
      <c r="K3" s="2" t="s">
        <v>2</v>
      </c>
      <c r="L3" s="2">
        <v>69.8</v>
      </c>
    </row>
    <row r="4" spans="11:12" x14ac:dyDescent="0.2">
      <c r="K4" s="2" t="s">
        <v>3</v>
      </c>
      <c r="L4" s="3">
        <v>152.69999999999999</v>
      </c>
    </row>
    <row r="5" spans="11:12" x14ac:dyDescent="0.2">
      <c r="K5" s="2" t="s">
        <v>4</v>
      </c>
      <c r="L5" s="2">
        <v>24.9</v>
      </c>
    </row>
    <row r="6" spans="11:12" x14ac:dyDescent="0.2">
      <c r="K6" s="2" t="s">
        <v>1</v>
      </c>
      <c r="L6" s="2">
        <v>11.2</v>
      </c>
    </row>
    <row r="7" spans="11:12" x14ac:dyDescent="0.2">
      <c r="K7" s="2" t="s">
        <v>5</v>
      </c>
      <c r="L7" s="2">
        <v>49.5</v>
      </c>
    </row>
  </sheetData>
  <sheetProtection password="CA9D" sheet="1" objects="1" scenarios="1"/>
  <phoneticPr fontId="0" type="noConversion"/>
  <pageMargins left="0.75" right="0.75" top="0.1968503937007874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  23,10  </vt:lpstr>
      <vt:lpstr>GRAFICO</vt:lpstr>
      <vt:lpstr>'  23,10  '!Área_de_impresión</vt:lpstr>
      <vt:lpstr>GRAFICO!Área_de_impresión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2014-08-23T00:15:11Z</cp:lastPrinted>
  <dcterms:created xsi:type="dcterms:W3CDTF">2004-10-28T17:53:25Z</dcterms:created>
  <dcterms:modified xsi:type="dcterms:W3CDTF">2023-01-20T15:44:31Z</dcterms:modified>
</cp:coreProperties>
</file>