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CD - ICA COMPENDIO 2022\pagina\sectores\23-Financiero\"/>
    </mc:Choice>
  </mc:AlternateContent>
  <bookViews>
    <workbookView xWindow="-15" yWindow="5100" windowWidth="16020" windowHeight="5955"/>
  </bookViews>
  <sheets>
    <sheet name="  23,15  " sheetId="1" r:id="rId1"/>
  </sheets>
  <definedNames>
    <definedName name="\a">#N/A</definedName>
    <definedName name="\p">#N/A</definedName>
    <definedName name="\s">#N/A</definedName>
    <definedName name="_1993">#REF!</definedName>
    <definedName name="_1994">#REF!</definedName>
    <definedName name="_1995">#REF!</definedName>
    <definedName name="_1996">#REF!</definedName>
    <definedName name="_Fill" hidden="1">#REF!</definedName>
    <definedName name="_Key1" hidden="1">#REF!</definedName>
    <definedName name="_Order1" hidden="1">0</definedName>
    <definedName name="_Parse_Out" hidden="1">#REF!</definedName>
    <definedName name="_Sort" hidden="1">#REF!</definedName>
    <definedName name="A_impresión_IM">#REF!</definedName>
    <definedName name="_xlnm.Print_Area" localSheetId="0">'  23,15  '!$B$2:$K$39</definedName>
    <definedName name="LIQUISF">#N/A</definedName>
  </definedNames>
  <calcPr calcId="162913"/>
</workbook>
</file>

<file path=xl/calcChain.xml><?xml version="1.0" encoding="utf-8"?>
<calcChain xmlns="http://schemas.openxmlformats.org/spreadsheetml/2006/main">
  <c r="C23" i="1" l="1"/>
  <c r="I8" i="1" l="1"/>
  <c r="I7" i="1" s="1"/>
  <c r="J8" i="1"/>
  <c r="J7" i="1" s="1"/>
  <c r="C9" i="1" l="1"/>
  <c r="C10" i="1"/>
  <c r="C11" i="1"/>
  <c r="C12" i="1"/>
  <c r="C13" i="1"/>
  <c r="C15" i="1"/>
  <c r="C16" i="1"/>
  <c r="C17" i="1"/>
  <c r="C18" i="1" l="1"/>
  <c r="C14" i="1"/>
  <c r="F8" i="1" l="1"/>
  <c r="F7" i="1" s="1"/>
  <c r="K8" i="1"/>
  <c r="K7" i="1" s="1"/>
  <c r="E8" i="1"/>
  <c r="E7" i="1" s="1"/>
  <c r="D8" i="1"/>
  <c r="D7" i="1" s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H8" i="1"/>
  <c r="H7" i="1" s="1"/>
  <c r="G8" i="1"/>
  <c r="G7" i="1" s="1"/>
  <c r="C7" i="1" l="1"/>
  <c r="C8" i="1"/>
</calcChain>
</file>

<file path=xl/sharedStrings.xml><?xml version="1.0" encoding="utf-8"?>
<sst xmlns="http://schemas.openxmlformats.org/spreadsheetml/2006/main" count="90" uniqueCount="45">
  <si>
    <t>Total</t>
  </si>
  <si>
    <t>Banca Múltiple</t>
  </si>
  <si>
    <t>Empresas Financieras</t>
  </si>
  <si>
    <t>Empresas de Arrendamiento Financiero</t>
  </si>
  <si>
    <t>Cajas Municipales</t>
  </si>
  <si>
    <t>1/ Entidades de desarrollo de la pequeña y microempresa.</t>
  </si>
  <si>
    <t>Fuente: Superintendencia de Banca, Seguros y AFP.</t>
  </si>
  <si>
    <t>Total en el País</t>
  </si>
  <si>
    <t>Extranjero</t>
  </si>
  <si>
    <t xml:space="preserve">Total </t>
  </si>
  <si>
    <t xml:space="preserve">  Amazonas</t>
  </si>
  <si>
    <t xml:space="preserve">  Áncash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</si>
  <si>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</si>
  <si>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</si>
  <si>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</si>
  <si>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</si>
  <si>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Callao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</si>
  <si>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</si>
  <si>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</si>
  <si>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</si>
  <si>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</si>
  <si>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</si>
  <si>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</si>
  <si>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</si>
  <si>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Lima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</si>
  <si>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</si>
  <si>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</si>
  <si>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</si>
  <si>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</si>
  <si>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</si>
  <si>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</si>
  <si>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Tacna</t>
  </si>
  <si>
    <t xml:space="preserve">  Tumbes</t>
  </si>
  <si>
    <t xml:space="preserve">  Ucayali</t>
  </si>
  <si>
    <t>2/ Solo considera los créditos de consumo e hipotecarios. Información del Reporte Crediticio de Deudores.</t>
  </si>
  <si>
    <t xml:space="preserve">  San Martín</t>
  </si>
  <si>
    <t>Zona Geográfica</t>
  </si>
  <si>
    <t>EDPYME  1/</t>
  </si>
  <si>
    <t>Cajas Rurales       de Ahorro              y Crédito</t>
  </si>
  <si>
    <t>Banco de la                 Nación 2/</t>
  </si>
  <si>
    <t xml:space="preserve">          (Miles de soles)</t>
  </si>
  <si>
    <r>
      <t xml:space="preserve">Nota: </t>
    </r>
    <r>
      <rPr>
        <sz val="8"/>
        <rFont val="Arial Narrow"/>
        <family val="2"/>
      </rPr>
      <t>Saldos al 31 de diciembre de 2021.</t>
    </r>
  </si>
  <si>
    <t>23.15  PERÚ: CRÉDITOS DIRECTOS POR FUENTE FINANCIERA, SEGÚN ZONA GEOGRÁFICA, 2021</t>
  </si>
  <si>
    <t xml:space="preserve">Agrobanco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</si>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</sst>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\ ###\ ##0"/>
    <numFmt numFmtId="165" formatCode="0.0000"/>
    <numFmt numFmtId="166" formatCode="###\ ###\ ###"/>
  </numFmts>
  <fonts count="8" x14ac:knownFonts="1">
    <font>
      <sz val="10"/>
      <name val="Arial"/>
    </font>
    <font>
      <b/>
      <sz val="9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 applyAlignment="1" applyProtection="1">
      <alignment horizontal="left" vertical="center"/>
    </xf>
    <xf numFmtId="164" fontId="4" fillId="0" borderId="0" xfId="0" applyNumberFormat="1" applyFont="1" applyBorder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left" vertical="center"/>
    </xf>
    <xf numFmtId="164" fontId="4" fillId="0" borderId="0" xfId="0" applyNumberFormat="1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right" vertical="center" wrapText="1"/>
    </xf>
    <xf numFmtId="0" fontId="4" fillId="0" borderId="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vertical="top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left" vertical="center"/>
    </xf>
    <xf numFmtId="165" fontId="6" fillId="0" borderId="0" xfId="0" applyNumberFormat="1" applyFont="1" applyBorder="1" applyAlignment="1">
      <alignment horizontal="centerContinuous"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 applyProtection="1">
      <alignment horizontal="right" vertical="center"/>
    </xf>
    <xf numFmtId="0" fontId="1" fillId="0" borderId="5" xfId="0" applyFont="1" applyBorder="1" applyAlignment="1" applyProtection="1">
      <alignment horizontal="left" vertical="center"/>
    </xf>
    <xf numFmtId="164" fontId="1" fillId="0" borderId="2" xfId="0" applyNumberFormat="1" applyFont="1" applyBorder="1" applyAlignment="1" applyProtection="1">
      <alignment horizontal="right" vertical="center"/>
    </xf>
    <xf numFmtId="164" fontId="1" fillId="2" borderId="2" xfId="0" applyNumberFormat="1" applyFont="1" applyFill="1" applyBorder="1" applyAlignment="1" applyProtection="1">
      <alignment horizontal="right" vertical="center"/>
    </xf>
    <xf numFmtId="0" fontId="2" fillId="0" borderId="0" xfId="0" applyFont="1" applyBorder="1" applyAlignment="1">
      <alignment horizontal="left" vertical="center"/>
    </xf>
    <xf numFmtId="166" fontId="4" fillId="0" borderId="0" xfId="0" applyNumberFormat="1" applyFont="1" applyBorder="1" applyAlignment="1" applyProtection="1">
      <alignment horizontal="right" vertical="center" wrapText="1"/>
    </xf>
    <xf numFmtId="166" fontId="2" fillId="0" borderId="0" xfId="0" applyNumberFormat="1" applyFont="1" applyBorder="1" applyAlignment="1" applyProtection="1">
      <alignment horizontal="right" vertical="center"/>
    </xf>
    <xf numFmtId="166" fontId="2" fillId="2" borderId="0" xfId="1" applyNumberFormat="1" applyFont="1" applyFill="1" applyBorder="1" applyAlignment="1" applyProtection="1">
      <alignment horizontal="right" vertical="center"/>
    </xf>
    <xf numFmtId="166" fontId="4" fillId="0" borderId="0" xfId="0" applyNumberFormat="1" applyFont="1" applyBorder="1" applyAlignment="1" applyProtection="1">
      <alignment horizontal="right" vertical="center"/>
    </xf>
    <xf numFmtId="166" fontId="4" fillId="2" borderId="0" xfId="1" applyNumberFormat="1" applyFont="1" applyFill="1" applyBorder="1" applyAlignment="1" applyProtection="1">
      <alignment horizontal="right" vertical="center"/>
    </xf>
    <xf numFmtId="166" fontId="4" fillId="0" borderId="0" xfId="1" applyNumberFormat="1" applyFont="1" applyFill="1" applyBorder="1" applyAlignment="1" applyProtection="1">
      <alignment horizontal="right" vertical="center"/>
    </xf>
    <xf numFmtId="0" fontId="7" fillId="0" borderId="0" xfId="0" applyFont="1"/>
  </cellXfs>
  <cellStyles count="2">
    <cellStyle name="Millares 4" xfId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tabSelected="1" zoomScaleNormal="100" workbookViewId="0"/>
  </sheetViews>
  <sheetFormatPr baseColWidth="10" defaultColWidth="5.85546875" defaultRowHeight="12.75" customHeight="1" x14ac:dyDescent="0.2"/>
  <cols>
    <col min="1" max="1" width="1.7109375" customWidth="1"/>
    <col min="2" max="2" width="15.7109375" customWidth="1"/>
    <col min="3" max="9" width="11.7109375" customWidth="1"/>
    <col min="10" max="10" width="14.85546875" customWidth="1"/>
    <col min="11" max="11" width="11.7109375" customWidth="1"/>
    <col min="12" max="13" width="5.85546875" customWidth="1"/>
  </cols>
  <sheetData>
    <row r="1" spans="1:11" ht="9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2.95" customHeight="1" x14ac:dyDescent="0.2">
      <c r="A2" s="12"/>
      <c r="B2" s="10" t="s">
        <v>42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ht="13.5" x14ac:dyDescent="0.2">
      <c r="A3" s="12"/>
      <c r="B3" s="21" t="s">
        <v>40</v>
      </c>
      <c r="C3" s="13"/>
      <c r="D3" s="15"/>
      <c r="E3" s="15"/>
      <c r="F3" s="15"/>
      <c r="G3" s="15"/>
      <c r="H3" s="15"/>
      <c r="I3" s="15"/>
      <c r="J3" s="15"/>
      <c r="K3" s="15"/>
    </row>
    <row r="4" spans="1:11" ht="3" customHeight="1" x14ac:dyDescent="0.2">
      <c r="A4" s="12"/>
      <c r="B4" s="14"/>
      <c r="C4" s="13"/>
      <c r="D4" s="15"/>
      <c r="E4" s="15"/>
      <c r="F4" s="15"/>
      <c r="G4" s="15"/>
      <c r="H4" s="15"/>
      <c r="I4" s="15"/>
      <c r="J4" s="15"/>
      <c r="K4" s="15"/>
    </row>
    <row r="5" spans="1:11" ht="36" customHeight="1" x14ac:dyDescent="0.2">
      <c r="A5" s="12"/>
      <c r="B5" s="6" t="s">
        <v>36</v>
      </c>
      <c r="C5" s="5" t="s">
        <v>0</v>
      </c>
      <c r="D5" s="5" t="s">
        <v>1</v>
      </c>
      <c r="E5" s="5" t="s">
        <v>2</v>
      </c>
      <c r="F5" s="5" t="s">
        <v>4</v>
      </c>
      <c r="G5" s="5" t="s">
        <v>38</v>
      </c>
      <c r="H5" s="5" t="s">
        <v>37</v>
      </c>
      <c r="I5" s="5" t="s">
        <v>3</v>
      </c>
      <c r="J5" s="5" t="s">
        <v>39</v>
      </c>
      <c r="K5" s="5" t="s">
        <v>43</v>
      </c>
    </row>
    <row r="6" spans="1:11" ht="3.75" customHeight="1" x14ac:dyDescent="0.2">
      <c r="A6" s="12"/>
      <c r="B6" s="7"/>
      <c r="C6" s="2"/>
      <c r="D6" s="2"/>
      <c r="E6" s="2"/>
      <c r="F6" s="2"/>
      <c r="G6" s="2"/>
      <c r="H6" s="2"/>
      <c r="I6" s="2"/>
      <c r="J6" s="2"/>
      <c r="K6" s="2"/>
    </row>
    <row r="7" spans="1:11" ht="13.5" x14ac:dyDescent="0.2">
      <c r="A7" s="12"/>
      <c r="B7" s="8" t="s">
        <v>9</v>
      </c>
      <c r="C7" s="22">
        <f t="shared" ref="C7:C34" si="0">SUM(D7:K7)</f>
        <v>403457481.73734009</v>
      </c>
      <c r="D7" s="22">
        <f>D8+D34</f>
        <v>350028574.10000002</v>
      </c>
      <c r="E7" s="22">
        <f t="shared" ref="E7:H7" si="1">E8</f>
        <v>12640408.862000002</v>
      </c>
      <c r="F7" s="22">
        <f t="shared" si="1"/>
        <v>29286071.981000002</v>
      </c>
      <c r="G7" s="22">
        <f t="shared" si="1"/>
        <v>2239535.69</v>
      </c>
      <c r="H7" s="22">
        <f t="shared" si="1"/>
        <v>2678833.818</v>
      </c>
      <c r="I7" s="22">
        <f>I8</f>
        <v>147796.54999999999</v>
      </c>
      <c r="J7" s="22">
        <f>J8</f>
        <v>5539834.6783400001</v>
      </c>
      <c r="K7" s="22">
        <f>K8</f>
        <v>896426.05800000008</v>
      </c>
    </row>
    <row r="8" spans="1:11" ht="13.5" x14ac:dyDescent="0.2">
      <c r="A8" s="12"/>
      <c r="B8" s="8" t="s">
        <v>7</v>
      </c>
      <c r="C8" s="22">
        <f t="shared" si="0"/>
        <v>401933674.45634007</v>
      </c>
      <c r="D8" s="22">
        <f t="shared" ref="D8:K8" si="2">SUM(D9:D33)</f>
        <v>348504766.81900001</v>
      </c>
      <c r="E8" s="22">
        <f t="shared" si="2"/>
        <v>12640408.862000002</v>
      </c>
      <c r="F8" s="22">
        <f t="shared" si="2"/>
        <v>29286071.981000002</v>
      </c>
      <c r="G8" s="22">
        <f t="shared" si="2"/>
        <v>2239535.69</v>
      </c>
      <c r="H8" s="22">
        <f t="shared" si="2"/>
        <v>2678833.818</v>
      </c>
      <c r="I8" s="22">
        <f>SUM(I9:I33)</f>
        <v>147796.54999999999</v>
      </c>
      <c r="J8" s="22">
        <f>SUM(J9:J33)</f>
        <v>5539834.6783400001</v>
      </c>
      <c r="K8" s="22">
        <f t="shared" si="2"/>
        <v>896426.05800000008</v>
      </c>
    </row>
    <row r="9" spans="1:11" ht="10.5" customHeight="1" x14ac:dyDescent="0.2">
      <c r="A9" s="12"/>
      <c r="B9" s="9" t="s">
        <v>10</v>
      </c>
      <c r="C9" s="23">
        <f t="shared" si="0"/>
        <v>957037.80988000007</v>
      </c>
      <c r="D9" s="24">
        <v>359498.07800000004</v>
      </c>
      <c r="E9" s="24">
        <v>41028.682000000001</v>
      </c>
      <c r="F9" s="24">
        <v>395732.016</v>
      </c>
      <c r="G9" s="24">
        <v>27574.271000000001</v>
      </c>
      <c r="H9" s="24">
        <v>5202.4080000000004</v>
      </c>
      <c r="I9" s="24" t="s">
        <v>44</v>
      </c>
      <c r="J9" s="24">
        <v>118824.90488</v>
      </c>
      <c r="K9" s="24">
        <v>9177.4500000000007</v>
      </c>
    </row>
    <row r="10" spans="1:11" ht="10.5" customHeight="1" x14ac:dyDescent="0.2">
      <c r="A10" s="12"/>
      <c r="B10" s="9" t="s">
        <v>11</v>
      </c>
      <c r="C10" s="23">
        <f t="shared" si="0"/>
        <v>4272488.4549799999</v>
      </c>
      <c r="D10" s="24">
        <v>3344217.9719999996</v>
      </c>
      <c r="E10" s="24">
        <v>226212.72400000002</v>
      </c>
      <c r="F10" s="24">
        <v>483886.962</v>
      </c>
      <c r="G10" s="24">
        <v>19949.14</v>
      </c>
      <c r="H10" s="24">
        <v>1854.1959999999999</v>
      </c>
      <c r="I10" s="24" t="s">
        <v>44</v>
      </c>
      <c r="J10" s="24">
        <v>172223.71098</v>
      </c>
      <c r="K10" s="24">
        <v>24143.75</v>
      </c>
    </row>
    <row r="11" spans="1:11" ht="10.5" customHeight="1" x14ac:dyDescent="0.2">
      <c r="A11" s="12"/>
      <c r="B11" s="9" t="s">
        <v>12</v>
      </c>
      <c r="C11" s="23">
        <f t="shared" si="0"/>
        <v>1509081.8088400001</v>
      </c>
      <c r="D11" s="24">
        <v>444726.57199999999</v>
      </c>
      <c r="E11" s="24">
        <v>140513.652</v>
      </c>
      <c r="F11" s="24">
        <v>821835.10400000005</v>
      </c>
      <c r="G11" s="24">
        <v>13438.933000000001</v>
      </c>
      <c r="H11" s="24" t="s">
        <v>44</v>
      </c>
      <c r="I11" s="24" t="s">
        <v>44</v>
      </c>
      <c r="J11" s="24">
        <v>82210.805839999986</v>
      </c>
      <c r="K11" s="24">
        <v>6356.7420000000002</v>
      </c>
    </row>
    <row r="12" spans="1:11" ht="10.5" customHeight="1" x14ac:dyDescent="0.2">
      <c r="A12" s="12"/>
      <c r="B12" s="9" t="s">
        <v>13</v>
      </c>
      <c r="C12" s="23">
        <f t="shared" si="0"/>
        <v>13438265.905270001</v>
      </c>
      <c r="D12" s="24">
        <v>8937184.3289999999</v>
      </c>
      <c r="E12" s="24">
        <v>1126026.6520000002</v>
      </c>
      <c r="F12" s="24">
        <v>3006891.3130000001</v>
      </c>
      <c r="G12" s="24">
        <v>87346.567999999999</v>
      </c>
      <c r="H12" s="24">
        <v>11047.183000000001</v>
      </c>
      <c r="I12" s="24" t="s">
        <v>44</v>
      </c>
      <c r="J12" s="24">
        <v>247511.39126999999</v>
      </c>
      <c r="K12" s="24">
        <v>22258.469000000001</v>
      </c>
    </row>
    <row r="13" spans="1:11" ht="10.5" customHeight="1" x14ac:dyDescent="0.2">
      <c r="A13" s="12"/>
      <c r="B13" s="9" t="s">
        <v>14</v>
      </c>
      <c r="C13" s="23">
        <f t="shared" si="0"/>
        <v>1998648.2673299999</v>
      </c>
      <c r="D13" s="24">
        <v>864421.68</v>
      </c>
      <c r="E13" s="24">
        <v>138440.755</v>
      </c>
      <c r="F13" s="24">
        <v>776863.58500000008</v>
      </c>
      <c r="G13" s="24">
        <v>62495.398000000001</v>
      </c>
      <c r="H13" s="24" t="s">
        <v>44</v>
      </c>
      <c r="I13" s="24" t="s">
        <v>44</v>
      </c>
      <c r="J13" s="24">
        <v>132163.97633</v>
      </c>
      <c r="K13" s="24">
        <v>24262.873</v>
      </c>
    </row>
    <row r="14" spans="1:11" ht="10.5" customHeight="1" x14ac:dyDescent="0.2">
      <c r="A14" s="12"/>
      <c r="B14" s="9" t="s">
        <v>15</v>
      </c>
      <c r="C14" s="23">
        <f t="shared" si="0"/>
        <v>5094988.2703000009</v>
      </c>
      <c r="D14" s="24">
        <v>3320941.6459999997</v>
      </c>
      <c r="E14" s="24">
        <v>456942.63199999998</v>
      </c>
      <c r="F14" s="24">
        <v>1040849.8559999999</v>
      </c>
      <c r="G14" s="24">
        <v>64777.781000000003</v>
      </c>
      <c r="H14" s="24">
        <v>26985.996999999999</v>
      </c>
      <c r="I14" s="24" t="s">
        <v>44</v>
      </c>
      <c r="J14" s="24">
        <v>166921.81129999997</v>
      </c>
      <c r="K14" s="24">
        <v>17568.546999999999</v>
      </c>
    </row>
    <row r="15" spans="1:11" ht="10.5" customHeight="1" x14ac:dyDescent="0.2">
      <c r="A15" s="12"/>
      <c r="B15" s="9" t="s">
        <v>16</v>
      </c>
      <c r="C15" s="23">
        <f t="shared" si="0"/>
        <v>7380500.9904899998</v>
      </c>
      <c r="D15" s="24">
        <v>6859756.977</v>
      </c>
      <c r="E15" s="24">
        <v>227278.45700000002</v>
      </c>
      <c r="F15" s="24">
        <v>149227.43900000001</v>
      </c>
      <c r="G15" s="24">
        <v>23579.828999999998</v>
      </c>
      <c r="H15" s="24">
        <v>2320.6170000000002</v>
      </c>
      <c r="I15" s="24" t="s">
        <v>44</v>
      </c>
      <c r="J15" s="24">
        <v>118337.67149000001</v>
      </c>
      <c r="K15" s="24" t="s">
        <v>44</v>
      </c>
    </row>
    <row r="16" spans="1:11" ht="10.5" customHeight="1" x14ac:dyDescent="0.2">
      <c r="A16" s="12"/>
      <c r="B16" s="9" t="s">
        <v>17</v>
      </c>
      <c r="C16" s="23">
        <f t="shared" si="0"/>
        <v>7428728.1402399996</v>
      </c>
      <c r="D16" s="24">
        <v>3513350.2629999998</v>
      </c>
      <c r="E16" s="24">
        <v>479209.07300000003</v>
      </c>
      <c r="F16" s="24">
        <v>3162919.8679999998</v>
      </c>
      <c r="G16" s="24">
        <v>41757.614999999998</v>
      </c>
      <c r="H16" s="24">
        <v>16717.983</v>
      </c>
      <c r="I16" s="24" t="s">
        <v>44</v>
      </c>
      <c r="J16" s="24">
        <v>196314.34023999999</v>
      </c>
      <c r="K16" s="24">
        <v>18458.998</v>
      </c>
    </row>
    <row r="17" spans="1:11" ht="10.5" customHeight="1" x14ac:dyDescent="0.2">
      <c r="A17" s="12"/>
      <c r="B17" s="9" t="s">
        <v>18</v>
      </c>
      <c r="C17" s="23">
        <f t="shared" si="0"/>
        <v>512462.83307000011</v>
      </c>
      <c r="D17" s="24">
        <v>70560.532999999996</v>
      </c>
      <c r="E17" s="24">
        <v>76455.296000000002</v>
      </c>
      <c r="F17" s="24">
        <v>326231.47400000005</v>
      </c>
      <c r="G17" s="24">
        <v>3088.819</v>
      </c>
      <c r="H17" s="24" t="s">
        <v>44</v>
      </c>
      <c r="I17" s="24" t="s">
        <v>44</v>
      </c>
      <c r="J17" s="24">
        <v>36126.711069999998</v>
      </c>
      <c r="K17" s="24" t="s">
        <v>44</v>
      </c>
    </row>
    <row r="18" spans="1:11" ht="10.5" customHeight="1" x14ac:dyDescent="0.2">
      <c r="A18" s="12"/>
      <c r="B18" s="9" t="s">
        <v>19</v>
      </c>
      <c r="C18" s="23">
        <f t="shared" si="0"/>
        <v>2186295.1310000001</v>
      </c>
      <c r="D18" s="24">
        <v>1239054.0919999999</v>
      </c>
      <c r="E18" s="24">
        <v>238237.99399999998</v>
      </c>
      <c r="F18" s="24">
        <v>534506.96799999999</v>
      </c>
      <c r="G18" s="24">
        <v>34821.413</v>
      </c>
      <c r="H18" s="24" t="s">
        <v>44</v>
      </c>
      <c r="I18" s="24" t="s">
        <v>44</v>
      </c>
      <c r="J18" s="24">
        <v>125452.383</v>
      </c>
      <c r="K18" s="24">
        <v>14222.281000000001</v>
      </c>
    </row>
    <row r="19" spans="1:11" ht="10.5" customHeight="1" x14ac:dyDescent="0.2">
      <c r="A19" s="16"/>
      <c r="B19" s="8" t="s">
        <v>20</v>
      </c>
      <c r="C19" s="25">
        <f t="shared" si="0"/>
        <v>6342529.1128899977</v>
      </c>
      <c r="D19" s="26">
        <v>4452282.3359999992</v>
      </c>
      <c r="E19" s="26">
        <v>288645.89</v>
      </c>
      <c r="F19" s="26">
        <v>1414716.6739999999</v>
      </c>
      <c r="G19" s="26">
        <v>4243.6970000000001</v>
      </c>
      <c r="H19" s="26">
        <v>2630.6120000000001</v>
      </c>
      <c r="I19" s="24" t="s">
        <v>44</v>
      </c>
      <c r="J19" s="26">
        <v>167371.96089000002</v>
      </c>
      <c r="K19" s="26">
        <v>12637.942999999999</v>
      </c>
    </row>
    <row r="20" spans="1:11" ht="10.5" customHeight="1" x14ac:dyDescent="0.2">
      <c r="A20" s="12"/>
      <c r="B20" s="9" t="s">
        <v>21</v>
      </c>
      <c r="C20" s="23">
        <f t="shared" si="0"/>
        <v>7259644.1211000001</v>
      </c>
      <c r="D20" s="24">
        <v>3923204.571</v>
      </c>
      <c r="E20" s="24">
        <v>516639.70600000006</v>
      </c>
      <c r="F20" s="24">
        <v>2292235.7950000004</v>
      </c>
      <c r="G20" s="24">
        <v>269613.16899999999</v>
      </c>
      <c r="H20" s="24">
        <v>298.2</v>
      </c>
      <c r="I20" s="24" t="s">
        <v>44</v>
      </c>
      <c r="J20" s="24">
        <v>214939.32810000001</v>
      </c>
      <c r="K20" s="24">
        <v>42713.351999999999</v>
      </c>
    </row>
    <row r="21" spans="1:11" ht="10.5" customHeight="1" x14ac:dyDescent="0.2">
      <c r="A21" s="12"/>
      <c r="B21" s="9" t="s">
        <v>22</v>
      </c>
      <c r="C21" s="23">
        <f t="shared" si="0"/>
        <v>11767087.678400002</v>
      </c>
      <c r="D21" s="24">
        <v>9427548.887000002</v>
      </c>
      <c r="E21" s="24">
        <v>638888.50099999993</v>
      </c>
      <c r="F21" s="24">
        <v>1357025.145</v>
      </c>
      <c r="G21" s="24">
        <v>42186.249000000003</v>
      </c>
      <c r="H21" s="24">
        <v>32896.478999999999</v>
      </c>
      <c r="I21" s="24" t="s">
        <v>44</v>
      </c>
      <c r="J21" s="24">
        <v>254460.80239999999</v>
      </c>
      <c r="K21" s="24">
        <v>14081.615</v>
      </c>
    </row>
    <row r="22" spans="1:11" ht="10.5" customHeight="1" x14ac:dyDescent="0.2">
      <c r="A22" s="12"/>
      <c r="B22" s="9" t="s">
        <v>23</v>
      </c>
      <c r="C22" s="23">
        <f t="shared" si="0"/>
        <v>7891760.7679599989</v>
      </c>
      <c r="D22" s="24">
        <v>5998438.0559999989</v>
      </c>
      <c r="E22" s="24">
        <v>407916.39399999997</v>
      </c>
      <c r="F22" s="24">
        <v>1015503.008</v>
      </c>
      <c r="G22" s="24">
        <v>93123.788</v>
      </c>
      <c r="H22" s="24">
        <v>99894.583000000013</v>
      </c>
      <c r="I22" s="24" t="s">
        <v>44</v>
      </c>
      <c r="J22" s="24">
        <v>258961.57196</v>
      </c>
      <c r="K22" s="24">
        <v>17923.366999999998</v>
      </c>
    </row>
    <row r="23" spans="1:11" ht="10.5" customHeight="1" x14ac:dyDescent="0.2">
      <c r="A23" s="12"/>
      <c r="B23" s="9" t="s">
        <v>24</v>
      </c>
      <c r="C23" s="23">
        <f>SUM(D23:K23)</f>
        <v>294507138.75892997</v>
      </c>
      <c r="D23" s="24">
        <v>278035928.72100002</v>
      </c>
      <c r="E23" s="24">
        <v>5615005.7179999994</v>
      </c>
      <c r="F23" s="24">
        <v>5010361.3190000001</v>
      </c>
      <c r="G23" s="24">
        <v>1014284.839</v>
      </c>
      <c r="H23" s="24">
        <v>2384187.409</v>
      </c>
      <c r="I23" s="24">
        <v>147796.54999999999</v>
      </c>
      <c r="J23" s="24">
        <v>1774826.1929300008</v>
      </c>
      <c r="K23" s="24">
        <v>524748.01</v>
      </c>
    </row>
    <row r="24" spans="1:11" ht="10.5" customHeight="1" x14ac:dyDescent="0.2">
      <c r="A24" s="12"/>
      <c r="B24" s="9" t="s">
        <v>25</v>
      </c>
      <c r="C24" s="23">
        <f t="shared" si="0"/>
        <v>2598287.71539</v>
      </c>
      <c r="D24" s="24">
        <v>1590012.0520000001</v>
      </c>
      <c r="E24" s="24">
        <v>146748.927</v>
      </c>
      <c r="F24" s="24">
        <v>395180.95900000003</v>
      </c>
      <c r="G24" s="24" t="s">
        <v>44</v>
      </c>
      <c r="H24" s="24">
        <v>9034.56</v>
      </c>
      <c r="I24" s="24" t="s">
        <v>44</v>
      </c>
      <c r="J24" s="24">
        <v>449872.04538999998</v>
      </c>
      <c r="K24" s="24">
        <v>7439.1719999999996</v>
      </c>
    </row>
    <row r="25" spans="1:11" ht="10.5" customHeight="1" x14ac:dyDescent="0.2">
      <c r="A25" s="12"/>
      <c r="B25" s="9" t="s">
        <v>26</v>
      </c>
      <c r="C25" s="23">
        <f t="shared" si="0"/>
        <v>893260.80443999998</v>
      </c>
      <c r="D25" s="24">
        <v>324312.95799999998</v>
      </c>
      <c r="E25" s="24">
        <v>51694.685000000005</v>
      </c>
      <c r="F25" s="24">
        <v>470254.34399999998</v>
      </c>
      <c r="G25" s="24" t="s">
        <v>44</v>
      </c>
      <c r="H25" s="24" t="s">
        <v>44</v>
      </c>
      <c r="I25" s="24" t="s">
        <v>44</v>
      </c>
      <c r="J25" s="24">
        <v>40954.532439999995</v>
      </c>
      <c r="K25" s="24">
        <v>6044.2849999999999</v>
      </c>
    </row>
    <row r="26" spans="1:11" ht="10.5" customHeight="1" x14ac:dyDescent="0.2">
      <c r="A26" s="12"/>
      <c r="B26" s="9" t="s">
        <v>27</v>
      </c>
      <c r="C26" s="23">
        <f t="shared" si="0"/>
        <v>1555797.5926500002</v>
      </c>
      <c r="D26" s="24">
        <v>980524.08600000013</v>
      </c>
      <c r="E26" s="24">
        <v>90961.738999999987</v>
      </c>
      <c r="F26" s="24">
        <v>446070.90900000004</v>
      </c>
      <c r="G26" s="24" t="s">
        <v>44</v>
      </c>
      <c r="H26" s="24" t="s">
        <v>44</v>
      </c>
      <c r="I26" s="24" t="s">
        <v>44</v>
      </c>
      <c r="J26" s="24">
        <v>38240.858650000002</v>
      </c>
      <c r="K26" s="24" t="s">
        <v>44</v>
      </c>
    </row>
    <row r="27" spans="1:11" ht="10.5" customHeight="1" x14ac:dyDescent="0.2">
      <c r="A27" s="12"/>
      <c r="B27" s="9" t="s">
        <v>28</v>
      </c>
      <c r="C27" s="23">
        <f t="shared" si="0"/>
        <v>941903.30755999987</v>
      </c>
      <c r="D27" s="24">
        <v>427981.92799999996</v>
      </c>
      <c r="E27" s="24">
        <v>103059.291</v>
      </c>
      <c r="F27" s="24">
        <v>344392.03999999992</v>
      </c>
      <c r="G27" s="24">
        <v>14621.741</v>
      </c>
      <c r="H27" s="24" t="s">
        <v>44</v>
      </c>
      <c r="I27" s="24" t="s">
        <v>44</v>
      </c>
      <c r="J27" s="24">
        <v>34913.349560000002</v>
      </c>
      <c r="K27" s="24">
        <v>16934.957999999999</v>
      </c>
    </row>
    <row r="28" spans="1:11" ht="10.5" customHeight="1" x14ac:dyDescent="0.2">
      <c r="A28" s="12"/>
      <c r="B28" s="9" t="s">
        <v>29</v>
      </c>
      <c r="C28" s="23">
        <f t="shared" si="0"/>
        <v>9264474.5111000016</v>
      </c>
      <c r="D28" s="24">
        <v>6242369.0720000006</v>
      </c>
      <c r="E28" s="24">
        <v>698236.94700000004</v>
      </c>
      <c r="F28" s="24">
        <v>1857316.726</v>
      </c>
      <c r="G28" s="24">
        <v>135865.88800000001</v>
      </c>
      <c r="H28" s="24">
        <v>62984.524999999994</v>
      </c>
      <c r="I28" s="24" t="s">
        <v>44</v>
      </c>
      <c r="J28" s="24">
        <v>247845.11310000002</v>
      </c>
      <c r="K28" s="24">
        <v>19856.240000000002</v>
      </c>
    </row>
    <row r="29" spans="1:11" ht="10.5" customHeight="1" x14ac:dyDescent="0.2">
      <c r="A29" s="12"/>
      <c r="B29" s="9" t="s">
        <v>30</v>
      </c>
      <c r="C29" s="23">
        <f t="shared" si="0"/>
        <v>4828868.2241500001</v>
      </c>
      <c r="D29" s="24">
        <v>2387827.0559999999</v>
      </c>
      <c r="E29" s="24">
        <v>287220.7</v>
      </c>
      <c r="F29" s="24">
        <v>1730870.7429999998</v>
      </c>
      <c r="G29" s="24">
        <v>248620.72200000001</v>
      </c>
      <c r="H29" s="24" t="s">
        <v>44</v>
      </c>
      <c r="I29" s="24" t="s">
        <v>44</v>
      </c>
      <c r="J29" s="24">
        <v>146682.90015</v>
      </c>
      <c r="K29" s="24">
        <v>27646.102999999999</v>
      </c>
    </row>
    <row r="30" spans="1:11" ht="10.5" customHeight="1" x14ac:dyDescent="0.2">
      <c r="A30" s="12"/>
      <c r="B30" s="9" t="s">
        <v>35</v>
      </c>
      <c r="C30" s="23">
        <f t="shared" si="0"/>
        <v>3263652.1587499999</v>
      </c>
      <c r="D30" s="24">
        <v>2059543.1789999998</v>
      </c>
      <c r="E30" s="24">
        <v>215133.67600000001</v>
      </c>
      <c r="F30" s="24">
        <v>713982.41500000015</v>
      </c>
      <c r="G30" s="24">
        <v>11006.821</v>
      </c>
      <c r="H30" s="24">
        <v>15414.04</v>
      </c>
      <c r="I30" s="24" t="s">
        <v>44</v>
      </c>
      <c r="J30" s="24">
        <v>208719.48074999999</v>
      </c>
      <c r="K30" s="24">
        <v>39852.546999999999</v>
      </c>
    </row>
    <row r="31" spans="1:11" ht="10.5" customHeight="1" x14ac:dyDescent="0.2">
      <c r="A31" s="12"/>
      <c r="B31" s="9" t="s">
        <v>31</v>
      </c>
      <c r="C31" s="23">
        <f t="shared" si="0"/>
        <v>3039182.0265700002</v>
      </c>
      <c r="D31" s="24">
        <v>1935303.5570000003</v>
      </c>
      <c r="E31" s="24">
        <v>164237.03499999997</v>
      </c>
      <c r="F31" s="24">
        <v>853235.63499999989</v>
      </c>
      <c r="G31" s="24">
        <v>9073.2139999999999</v>
      </c>
      <c r="H31" s="24" t="s">
        <v>44</v>
      </c>
      <c r="I31" s="24" t="s">
        <v>44</v>
      </c>
      <c r="J31" s="24">
        <v>65625.969569999987</v>
      </c>
      <c r="K31" s="24">
        <v>11706.616</v>
      </c>
    </row>
    <row r="32" spans="1:11" ht="10.5" customHeight="1" x14ac:dyDescent="0.2">
      <c r="A32" s="12"/>
      <c r="B32" s="9" t="s">
        <v>32</v>
      </c>
      <c r="C32" s="23">
        <f t="shared" si="0"/>
        <v>987995.48327000008</v>
      </c>
      <c r="D32" s="24">
        <v>472979.701</v>
      </c>
      <c r="E32" s="24">
        <v>81769.869000000006</v>
      </c>
      <c r="F32" s="24">
        <v>319341.658</v>
      </c>
      <c r="G32" s="24">
        <v>10046.421</v>
      </c>
      <c r="H32" s="24">
        <v>1016.492</v>
      </c>
      <c r="I32" s="24" t="s">
        <v>44</v>
      </c>
      <c r="J32" s="24">
        <v>97538.121269999989</v>
      </c>
      <c r="K32" s="24">
        <v>5303.2209999999995</v>
      </c>
    </row>
    <row r="33" spans="1:11" ht="10.5" customHeight="1" x14ac:dyDescent="0.2">
      <c r="A33" s="12"/>
      <c r="B33" s="9" t="s">
        <v>33</v>
      </c>
      <c r="C33" s="23">
        <f t="shared" si="0"/>
        <v>2013594.5817800001</v>
      </c>
      <c r="D33" s="24">
        <v>1292798.5169999998</v>
      </c>
      <c r="E33" s="24">
        <v>183903.867</v>
      </c>
      <c r="F33" s="24">
        <v>366640.02600000001</v>
      </c>
      <c r="G33" s="24">
        <v>8019.3739999999998</v>
      </c>
      <c r="H33" s="24">
        <v>6348.5339999999997</v>
      </c>
      <c r="I33" s="24" t="s">
        <v>44</v>
      </c>
      <c r="J33" s="24">
        <v>142794.74478000001</v>
      </c>
      <c r="K33" s="24">
        <v>13089.519</v>
      </c>
    </row>
    <row r="34" spans="1:11" ht="9.9499999999999993" customHeight="1" x14ac:dyDescent="0.2">
      <c r="A34" s="12"/>
      <c r="B34" s="8" t="s">
        <v>8</v>
      </c>
      <c r="C34" s="25">
        <f t="shared" si="0"/>
        <v>1523807.281</v>
      </c>
      <c r="D34" s="26">
        <v>1523807.281</v>
      </c>
      <c r="E34" s="27" t="s">
        <v>44</v>
      </c>
      <c r="F34" s="27" t="s">
        <v>44</v>
      </c>
      <c r="G34" s="27" t="s">
        <v>44</v>
      </c>
      <c r="H34" s="27" t="s">
        <v>44</v>
      </c>
      <c r="I34" s="24" t="s">
        <v>44</v>
      </c>
      <c r="J34" s="27" t="s">
        <v>44</v>
      </c>
      <c r="K34" s="27" t="s">
        <v>44</v>
      </c>
    </row>
    <row r="35" spans="1:11" ht="4.5" customHeight="1" x14ac:dyDescent="0.2">
      <c r="A35" s="12"/>
      <c r="B35" s="18"/>
      <c r="C35" s="19"/>
      <c r="D35" s="20"/>
      <c r="E35" s="20"/>
      <c r="F35" s="20"/>
      <c r="G35" s="20"/>
      <c r="H35" s="20"/>
      <c r="I35" s="20"/>
      <c r="J35" s="20"/>
      <c r="K35" s="20"/>
    </row>
    <row r="36" spans="1:11" ht="10.5" customHeight="1" x14ac:dyDescent="0.2">
      <c r="A36" s="12"/>
      <c r="B36" s="11" t="s">
        <v>41</v>
      </c>
      <c r="C36" s="4"/>
      <c r="D36" s="4"/>
      <c r="E36" s="4"/>
      <c r="F36" s="4"/>
      <c r="G36" s="4"/>
      <c r="H36" s="4"/>
      <c r="I36" s="4"/>
      <c r="J36" s="17"/>
      <c r="K36" s="17"/>
    </row>
    <row r="37" spans="1:11" ht="10.5" customHeight="1" x14ac:dyDescent="0.2">
      <c r="A37" s="12"/>
      <c r="B37" s="3" t="s">
        <v>5</v>
      </c>
      <c r="C37" s="4"/>
      <c r="D37" s="4"/>
      <c r="E37" s="4"/>
      <c r="F37" s="4"/>
      <c r="G37" s="4"/>
      <c r="H37" s="4"/>
      <c r="I37" s="4"/>
      <c r="J37" s="17"/>
      <c r="K37" s="17"/>
    </row>
    <row r="38" spans="1:11" ht="10.5" customHeight="1" x14ac:dyDescent="0.2">
      <c r="A38" s="12"/>
      <c r="B38" s="3" t="s">
        <v>34</v>
      </c>
      <c r="C38" s="4"/>
      <c r="D38" s="4"/>
      <c r="E38" s="4"/>
      <c r="F38" s="4"/>
      <c r="G38" s="4"/>
      <c r="H38" s="4"/>
      <c r="I38" s="4"/>
      <c r="J38" s="17"/>
      <c r="K38" s="17"/>
    </row>
    <row r="39" spans="1:11" ht="10.5" customHeight="1" x14ac:dyDescent="0.2">
      <c r="A39" s="12"/>
      <c r="B39" s="1" t="s">
        <v>6</v>
      </c>
      <c r="C39" s="4"/>
      <c r="D39" s="4"/>
      <c r="E39" s="4"/>
      <c r="F39" s="4"/>
      <c r="G39" s="4"/>
      <c r="H39" s="4"/>
      <c r="I39" s="4"/>
      <c r="J39" s="17"/>
      <c r="K39" s="17"/>
    </row>
    <row r="45" spans="1:11" ht="12.75" customHeight="1" x14ac:dyDescent="0.2">
      <c r="H45" s="28"/>
    </row>
  </sheetData>
  <phoneticPr fontId="3" type="noConversion"/>
  <printOptions horizontalCentered="1"/>
  <pageMargins left="0.59055118110236227" right="0.59055118110236227" top="0.98425196850393704" bottom="0.59055118110236227" header="0" footer="0"/>
  <pageSetup paperSize="9" orientation="landscape" r:id="rId1"/>
  <headerFooter alignWithMargins="0"/>
  <ignoredErrors>
    <ignoredError sqref="D8 E8: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23,15  </vt:lpstr>
      <vt:lpstr>'  23,15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2014-09-23T17:36:54Z</cp:lastPrinted>
  <dcterms:created xsi:type="dcterms:W3CDTF">2009-06-22T17:01:51Z</dcterms:created>
  <dcterms:modified xsi:type="dcterms:W3CDTF">2023-01-20T15:47:46Z</dcterms:modified>
</cp:coreProperties>
</file>