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23-Financiero\"/>
    </mc:Choice>
  </mc:AlternateContent>
  <bookViews>
    <workbookView xWindow="-30" yWindow="-150" windowWidth="10185" windowHeight="10275"/>
  </bookViews>
  <sheets>
    <sheet name="  23,4  " sheetId="1" r:id="rId1"/>
    <sheet name="GRAFICO" sheetId="2" state="hidden" r:id="rId2"/>
  </sheets>
  <definedNames>
    <definedName name="_xlnm.Print_Area" localSheetId="0">'  23,4  '!$B$2:$H$51</definedName>
    <definedName name="_xlnm.Print_Area" localSheetId="1">GRAFICO!$A$1:$I$22</definedName>
  </definedNames>
  <calcPr calcId="162913"/>
</workbook>
</file>

<file path=xl/calcChain.xml><?xml version="1.0" encoding="utf-8"?>
<calcChain xmlns="http://schemas.openxmlformats.org/spreadsheetml/2006/main">
  <c r="H39" i="1" l="1"/>
  <c r="F39" i="1"/>
  <c r="E39" i="1"/>
  <c r="C39" i="1" s="1"/>
  <c r="D14" i="1" l="1"/>
  <c r="D19" i="1"/>
  <c r="D23" i="1"/>
  <c r="D27" i="1"/>
  <c r="D29" i="1"/>
  <c r="D32" i="1"/>
  <c r="D35" i="1"/>
  <c r="F9" i="1"/>
  <c r="E9" i="1"/>
  <c r="H46" i="1" l="1"/>
  <c r="F46" i="1"/>
  <c r="E46" i="1"/>
  <c r="C45" i="1"/>
  <c r="C44" i="1"/>
  <c r="C43" i="1"/>
  <c r="C42" i="1"/>
  <c r="H41" i="1"/>
  <c r="F41" i="1"/>
  <c r="E41" i="1"/>
  <c r="E29" i="1"/>
  <c r="C48" i="1"/>
  <c r="C47" i="1"/>
  <c r="C40" i="1"/>
  <c r="C33" i="1"/>
  <c r="C46" i="1" l="1"/>
  <c r="C41" i="1"/>
  <c r="C10" i="1"/>
  <c r="C37" i="1" l="1"/>
  <c r="C36" i="1"/>
  <c r="C34" i="1"/>
  <c r="H35" i="1"/>
  <c r="F35" i="1"/>
  <c r="E35" i="1"/>
  <c r="C38" i="1"/>
  <c r="C35" i="1" l="1"/>
  <c r="H9" i="1"/>
  <c r="C13" i="1"/>
  <c r="C12" i="1"/>
  <c r="C30" i="1" l="1"/>
  <c r="C31" i="1"/>
  <c r="H32" i="1" l="1"/>
  <c r="F32" i="1"/>
  <c r="E32" i="1"/>
  <c r="C32" i="1" l="1"/>
  <c r="H14" i="1"/>
  <c r="H19" i="1" l="1"/>
  <c r="F29" i="1" l="1"/>
  <c r="H29" i="1"/>
  <c r="C17" i="1"/>
  <c r="C22" i="1"/>
  <c r="C21" i="1"/>
  <c r="C20" i="1"/>
  <c r="C16" i="1"/>
  <c r="C18" i="1"/>
  <c r="C15" i="1"/>
  <c r="H27" i="1"/>
  <c r="F27" i="1"/>
  <c r="E27" i="1"/>
  <c r="C28" i="1"/>
  <c r="H23" i="1"/>
  <c r="F23" i="1"/>
  <c r="E23" i="1"/>
  <c r="C26" i="1"/>
  <c r="C25" i="1"/>
  <c r="C24" i="1"/>
  <c r="F19" i="1"/>
  <c r="E19" i="1"/>
  <c r="F14" i="1"/>
  <c r="E14" i="1"/>
  <c r="E8" i="1" l="1"/>
  <c r="F8" i="1"/>
  <c r="H8" i="1"/>
  <c r="C19" i="1"/>
  <c r="C29" i="1"/>
  <c r="C27" i="1"/>
  <c r="C23" i="1"/>
  <c r="C14" i="1"/>
  <c r="D9" i="1"/>
  <c r="D8" i="1" s="1"/>
  <c r="C11" i="1"/>
  <c r="C9" i="1" s="1"/>
  <c r="C8" i="1" l="1"/>
</calcChain>
</file>

<file path=xl/sharedStrings.xml><?xml version="1.0" encoding="utf-8"?>
<sst xmlns="http://schemas.openxmlformats.org/spreadsheetml/2006/main" count="70" uniqueCount="35">
  <si>
    <t>TOTAL</t>
  </si>
  <si>
    <t>NASCA</t>
  </si>
  <si>
    <t>CHINCHA ALTA</t>
  </si>
  <si>
    <t>ICA</t>
  </si>
  <si>
    <t>MARCONA</t>
  </si>
  <si>
    <t>PISCO</t>
  </si>
  <si>
    <t>-</t>
  </si>
  <si>
    <t>Entidad Bancaria                                      Provincia</t>
  </si>
  <si>
    <t>Depósitos</t>
  </si>
  <si>
    <t>Total</t>
  </si>
  <si>
    <t>A la Vista</t>
  </si>
  <si>
    <t>A Plazo</t>
  </si>
  <si>
    <t>Ahorro</t>
  </si>
  <si>
    <t>Ica</t>
  </si>
  <si>
    <t>Chincha</t>
  </si>
  <si>
    <t>Nasca</t>
  </si>
  <si>
    <t>Pisco</t>
  </si>
  <si>
    <t xml:space="preserve">Fuente: Superintendencia de Banca y Seguros. </t>
  </si>
  <si>
    <t>Banco Ripley</t>
  </si>
  <si>
    <t>Directos</t>
  </si>
  <si>
    <t>Banco de Crédito</t>
  </si>
  <si>
    <t>Interbank</t>
  </si>
  <si>
    <t>Scotiabank Perú</t>
  </si>
  <si>
    <t>Banco de Comercio</t>
  </si>
  <si>
    <t>Banco Interamericano - BanBif</t>
  </si>
  <si>
    <t>Mi Banco</t>
  </si>
  <si>
    <t>Banco Falabella</t>
  </si>
  <si>
    <t>Total General</t>
  </si>
  <si>
    <t xml:space="preserve">        (Miles de soles)</t>
  </si>
  <si>
    <t>BBVA  (Banco Continental)</t>
  </si>
  <si>
    <t>Créditos</t>
  </si>
  <si>
    <t>23.4  ICA: DEPÓSITOS Y CRÉDITOS DE LA BANCA MÚLTIPLE, SEGÚN ENTIDAD BANCARIA Y PROVINCIA, JUNIO 2022</t>
  </si>
  <si>
    <t>Banco Pichincha</t>
  </si>
  <si>
    <t>Alfin Banco 1/</t>
  </si>
  <si>
    <t>1/ El Banco Azteca cambia de nombre a Alfin Banco.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</si>
</sst>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0.0"/>
    <numFmt numFmtId="166" formatCode="###\ ###"/>
    <numFmt numFmtId="167" formatCode="#\ ###\ ###"/>
  </numFmts>
  <fonts count="15" x14ac:knownFonts="1">
    <font>
      <sz val="10"/>
      <name val="Arial"/>
    </font>
    <font>
      <sz val="10"/>
      <name val="Arial"/>
      <family val="2"/>
    </font>
    <font>
      <sz val="10"/>
      <name val="Helv"/>
    </font>
    <font>
      <sz val="8"/>
      <name val="Times New Roman"/>
      <family val="1"/>
    </font>
    <font>
      <sz val="8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9"/>
      <name val="Arial Narrow"/>
      <family val="2"/>
    </font>
    <font>
      <b/>
      <sz val="8"/>
      <color indexed="8"/>
      <name val="Arial Narrow"/>
      <family val="2"/>
    </font>
    <font>
      <sz val="8"/>
      <color theme="1"/>
      <name val="Arial Narrow"/>
      <family val="2"/>
    </font>
    <font>
      <b/>
      <sz val="8"/>
      <color indexed="10"/>
      <name val="Arial Narrow"/>
      <family val="2"/>
    </font>
    <font>
      <sz val="7"/>
      <name val="Arial Narrow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</cellStyleXfs>
  <cellXfs count="55">
    <xf numFmtId="0" fontId="0" fillId="0" borderId="0" xfId="0"/>
    <xf numFmtId="0" fontId="3" fillId="2" borderId="0" xfId="0" applyFont="1" applyFill="1"/>
    <xf numFmtId="0" fontId="4" fillId="2" borderId="0" xfId="2" applyFont="1" applyFill="1"/>
    <xf numFmtId="165" fontId="4" fillId="2" borderId="0" xfId="2" applyNumberFormat="1" applyFont="1" applyFill="1"/>
    <xf numFmtId="0" fontId="5" fillId="2" borderId="0" xfId="3" applyFont="1" applyFill="1" applyAlignment="1" applyProtection="1">
      <alignment horizontal="left"/>
    </xf>
    <xf numFmtId="0" fontId="6" fillId="2" borderId="0" xfId="3" applyFont="1" applyFill="1"/>
    <xf numFmtId="0" fontId="5" fillId="2" borderId="0" xfId="3" applyFont="1" applyFill="1" applyBorder="1" applyAlignment="1" applyProtection="1">
      <alignment horizontal="left"/>
    </xf>
    <xf numFmtId="0" fontId="8" fillId="2" borderId="2" xfId="3" applyFont="1" applyFill="1" applyBorder="1" applyProtection="1"/>
    <xf numFmtId="0" fontId="7" fillId="2" borderId="0" xfId="3" applyFont="1" applyFill="1" applyAlignment="1" applyProtection="1">
      <alignment horizontal="left"/>
    </xf>
    <xf numFmtId="0" fontId="8" fillId="2" borderId="0" xfId="3" applyFont="1" applyFill="1"/>
    <xf numFmtId="0" fontId="9" fillId="2" borderId="0" xfId="3" applyFont="1" applyFill="1" applyAlignment="1" applyProtection="1">
      <alignment horizontal="left"/>
    </xf>
    <xf numFmtId="0" fontId="6" fillId="2" borderId="0" xfId="3" applyFont="1" applyFill="1" applyBorder="1" applyAlignment="1" applyProtection="1">
      <alignment horizontal="left"/>
    </xf>
    <xf numFmtId="166" fontId="8" fillId="2" borderId="0" xfId="3" applyNumberFormat="1" applyFont="1" applyFill="1" applyBorder="1" applyAlignment="1" applyProtection="1">
      <alignment horizontal="right"/>
    </xf>
    <xf numFmtId="166" fontId="8" fillId="2" borderId="0" xfId="3" quotePrefix="1" applyNumberFormat="1" applyFont="1" applyFill="1" applyBorder="1" applyAlignment="1" applyProtection="1">
      <alignment horizontal="right" vertical="center"/>
    </xf>
    <xf numFmtId="0" fontId="10" fillId="2" borderId="0" xfId="3" quotePrefix="1" applyFont="1" applyFill="1" applyBorder="1" applyAlignment="1" applyProtection="1">
      <alignment horizontal="right" vertical="center"/>
    </xf>
    <xf numFmtId="1" fontId="8" fillId="2" borderId="0" xfId="3" quotePrefix="1" applyNumberFormat="1" applyFont="1" applyFill="1" applyBorder="1" applyAlignment="1" applyProtection="1">
      <alignment horizontal="right" vertical="center"/>
    </xf>
    <xf numFmtId="166" fontId="10" fillId="2" borderId="0" xfId="3" applyNumberFormat="1" applyFont="1" applyFill="1" applyBorder="1" applyAlignment="1" applyProtection="1">
      <alignment horizontal="right"/>
    </xf>
    <xf numFmtId="166" fontId="8" fillId="0" borderId="0" xfId="1" applyNumberFormat="1" applyFont="1" applyBorder="1" applyAlignment="1">
      <alignment horizontal="right"/>
    </xf>
    <xf numFmtId="166" fontId="11" fillId="0" borderId="0" xfId="1" applyNumberFormat="1" applyFont="1" applyBorder="1" applyAlignment="1">
      <alignment horizontal="right"/>
    </xf>
    <xf numFmtId="0" fontId="6" fillId="2" borderId="0" xfId="0" applyFont="1" applyFill="1"/>
    <xf numFmtId="0" fontId="8" fillId="2" borderId="0" xfId="0" applyFont="1" applyFill="1"/>
    <xf numFmtId="0" fontId="12" fillId="2" borderId="0" xfId="0" applyFont="1" applyFill="1"/>
    <xf numFmtId="0" fontId="5" fillId="2" borderId="3" xfId="3" applyFont="1" applyFill="1" applyBorder="1" applyAlignment="1" applyProtection="1">
      <alignment horizontal="left"/>
    </xf>
    <xf numFmtId="0" fontId="6" fillId="2" borderId="3" xfId="3" applyFont="1" applyFill="1" applyBorder="1" applyAlignment="1" applyProtection="1">
      <alignment horizontal="left"/>
    </xf>
    <xf numFmtId="0" fontId="5" fillId="0" borderId="3" xfId="0" applyFont="1" applyBorder="1"/>
    <xf numFmtId="0" fontId="8" fillId="2" borderId="4" xfId="3" applyFont="1" applyFill="1" applyBorder="1"/>
    <xf numFmtId="0" fontId="5" fillId="2" borderId="2" xfId="3" applyFont="1" applyFill="1" applyBorder="1" applyAlignment="1" applyProtection="1">
      <alignment horizontal="right" vertical="center"/>
    </xf>
    <xf numFmtId="167" fontId="10" fillId="2" borderId="0" xfId="3" applyNumberFormat="1" applyFont="1" applyFill="1" applyBorder="1" applyAlignment="1" applyProtection="1">
      <alignment horizontal="right"/>
    </xf>
    <xf numFmtId="167" fontId="10" fillId="2" borderId="0" xfId="3" applyNumberFormat="1" applyFont="1" applyFill="1" applyBorder="1" applyAlignment="1" applyProtection="1">
      <alignment horizontal="right" wrapText="1"/>
    </xf>
    <xf numFmtId="167" fontId="8" fillId="2" borderId="0" xfId="3" quotePrefix="1" applyNumberFormat="1" applyFont="1" applyFill="1" applyBorder="1" applyAlignment="1" applyProtection="1">
      <alignment horizontal="right" vertical="center" wrapText="1"/>
    </xf>
    <xf numFmtId="167" fontId="8" fillId="2" borderId="2" xfId="3" applyNumberFormat="1" applyFont="1" applyFill="1" applyBorder="1" applyProtection="1"/>
    <xf numFmtId="167" fontId="8" fillId="2" borderId="0" xfId="3" applyNumberFormat="1" applyFont="1" applyFill="1"/>
    <xf numFmtId="167" fontId="8" fillId="2" borderId="0" xfId="0" applyNumberFormat="1" applyFont="1" applyFill="1"/>
    <xf numFmtId="166" fontId="6" fillId="0" borderId="0" xfId="0" applyNumberFormat="1" applyFont="1" applyFill="1" applyBorder="1"/>
    <xf numFmtId="166" fontId="5" fillId="2" borderId="0" xfId="3" applyNumberFormat="1" applyFont="1" applyFill="1" applyBorder="1" applyAlignment="1" applyProtection="1">
      <alignment horizontal="right"/>
    </xf>
    <xf numFmtId="167" fontId="5" fillId="2" borderId="0" xfId="3" applyNumberFormat="1" applyFont="1" applyFill="1" applyBorder="1" applyAlignment="1" applyProtection="1">
      <alignment horizontal="right"/>
    </xf>
    <xf numFmtId="166" fontId="6" fillId="2" borderId="0" xfId="3" applyNumberFormat="1" applyFont="1" applyFill="1" applyBorder="1" applyAlignment="1" applyProtection="1">
      <alignment horizontal="right"/>
    </xf>
    <xf numFmtId="166" fontId="6" fillId="0" borderId="0" xfId="1" applyNumberFormat="1" applyFont="1" applyBorder="1" applyAlignment="1">
      <alignment horizontal="right"/>
    </xf>
    <xf numFmtId="166" fontId="6" fillId="0" borderId="0" xfId="1" applyNumberFormat="1" applyFont="1" applyBorder="1" applyAlignment="1">
      <alignment horizontal="right" wrapText="1"/>
    </xf>
    <xf numFmtId="166" fontId="5" fillId="2" borderId="0" xfId="3" quotePrefix="1" applyNumberFormat="1" applyFont="1" applyFill="1" applyBorder="1" applyAlignment="1" applyProtection="1">
      <alignment horizontal="right" vertical="center"/>
    </xf>
    <xf numFmtId="0" fontId="5" fillId="2" borderId="3" xfId="3" quotePrefix="1" applyFont="1" applyFill="1" applyBorder="1" applyAlignment="1" applyProtection="1">
      <alignment horizontal="left"/>
    </xf>
    <xf numFmtId="0" fontId="5" fillId="0" borderId="3" xfId="0" applyFont="1" applyBorder="1" applyAlignment="1">
      <alignment horizontal="left"/>
    </xf>
    <xf numFmtId="0" fontId="6" fillId="2" borderId="3" xfId="3" applyFont="1" applyFill="1" applyBorder="1" applyAlignment="1">
      <alignment horizontal="center" vertical="center" wrapText="1"/>
    </xf>
    <xf numFmtId="0" fontId="5" fillId="2" borderId="6" xfId="3" applyFont="1" applyFill="1" applyBorder="1" applyAlignment="1" applyProtection="1">
      <alignment vertical="center" wrapText="1"/>
    </xf>
    <xf numFmtId="0" fontId="5" fillId="2" borderId="6" xfId="3" applyFont="1" applyFill="1" applyBorder="1" applyAlignment="1" applyProtection="1">
      <alignment horizontal="right" vertical="center" wrapText="1"/>
    </xf>
    <xf numFmtId="0" fontId="5" fillId="2" borderId="8" xfId="3" applyFont="1" applyFill="1" applyBorder="1" applyAlignment="1" applyProtection="1">
      <alignment horizontal="right" vertical="center"/>
    </xf>
    <xf numFmtId="0" fontId="6" fillId="2" borderId="3" xfId="0" applyFont="1" applyFill="1" applyBorder="1"/>
    <xf numFmtId="0" fontId="5" fillId="2" borderId="0" xfId="3" applyFont="1" applyFill="1" applyBorder="1" applyAlignment="1" applyProtection="1">
      <alignment horizontal="right" vertical="center"/>
    </xf>
    <xf numFmtId="0" fontId="13" fillId="2" borderId="0" xfId="0" applyFont="1" applyFill="1"/>
    <xf numFmtId="166" fontId="10" fillId="2" borderId="0" xfId="3" quotePrefix="1" applyNumberFormat="1" applyFont="1" applyFill="1" applyBorder="1" applyAlignment="1" applyProtection="1">
      <alignment horizontal="right" vertical="center"/>
    </xf>
    <xf numFmtId="0" fontId="5" fillId="2" borderId="7" xfId="3" applyFont="1" applyFill="1" applyBorder="1" applyAlignment="1" applyProtection="1">
      <alignment horizontal="center" vertical="center" wrapText="1"/>
    </xf>
    <xf numFmtId="0" fontId="6" fillId="2" borderId="3" xfId="3" applyFont="1" applyFill="1" applyBorder="1" applyAlignment="1">
      <alignment horizontal="center" vertical="center" wrapText="1"/>
    </xf>
    <xf numFmtId="0" fontId="5" fillId="2" borderId="5" xfId="3" applyFont="1" applyFill="1" applyBorder="1" applyAlignment="1" applyProtection="1">
      <alignment horizontal="center" vertical="center"/>
    </xf>
    <xf numFmtId="0" fontId="5" fillId="2" borderId="1" xfId="3" applyFont="1" applyFill="1" applyBorder="1" applyAlignment="1" applyProtection="1">
      <alignment horizontal="center" vertical="center"/>
    </xf>
    <xf numFmtId="0" fontId="14" fillId="0" borderId="0" xfId="0" applyFont="1"/>
  </cellXfs>
  <cellStyles count="4">
    <cellStyle name="Millares" xfId="1" builtinId="3"/>
    <cellStyle name="Normal" xfId="0" builtinId="0"/>
    <cellStyle name="Normal_GRAFICO" xfId="2"/>
    <cellStyle name="Normal_Hoja1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8080"/>
                </a:solidFill>
                <a:latin typeface="Times New Roman"/>
                <a:ea typeface="Times New Roman"/>
                <a:cs typeface="Times New Roman"/>
              </a:defRPr>
            </a:pPr>
            <a:r>
              <a:t>ICA:DEPOSITOS POR CIUDADES, AL 31 DE DICIEMBRE DEL 2003                               ( Miles Nuevos Soles )</a:t>
            </a:r>
          </a:p>
        </c:rich>
      </c:tx>
      <c:layout>
        <c:manualLayout>
          <c:xMode val="edge"/>
          <c:yMode val="edge"/>
          <c:x val="0.15758775289275609"/>
          <c:y val="3.6231884057971016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42"/>
      <c:rotY val="20"/>
      <c:depthPercent val="100"/>
      <c:rAngAx val="1"/>
    </c:view3D>
    <c:floor>
      <c:thickness val="0"/>
      <c:spPr>
        <a:solidFill>
          <a:srgbClr val="C0C0C0"/>
        </a:solidFill>
        <a:ln w="12700">
          <a:solidFill>
            <a:srgbClr val="33CCCC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xmlns:mc="http://schemas.openxmlformats.org/markup-compatibility/2006" xmlns:a14="http://schemas.microsoft.com/office/drawing/2010/main" val="DCDCDC" mc:Ignorable="a14" a14:legacySpreadsheetColorIndex="9">
                <a:gamma/>
                <a:shade val="86275"/>
                <a:invGamma/>
              </a:srgbClr>
            </a:gs>
          </a:gsLst>
          <a:lin ang="5400000" scaled="1"/>
        </a:gradFill>
        <a:ln w="12700">
          <a:solidFill>
            <a:srgbClr val="33CCCC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xmlns:mc="http://schemas.openxmlformats.org/markup-compatibility/2006" xmlns:a14="http://schemas.microsoft.com/office/drawing/2010/main" val="DCDCDC" mc:Ignorable="a14" a14:legacySpreadsheetColorIndex="9">
                <a:gamma/>
                <a:shade val="86275"/>
                <a:invGamma/>
              </a:srgbClr>
            </a:gs>
          </a:gsLst>
          <a:lin ang="5400000" scaled="1"/>
        </a:gradFill>
        <a:ln w="12700">
          <a:solidFill>
            <a:srgbClr val="33CCCC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9.727635700043033E-2"/>
          <c:y val="0.21376887231400132"/>
          <c:w val="0.87159615872385576"/>
          <c:h val="0.6086978059110546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rgbClr val="CCFFCC"/>
            </a:solidFill>
            <a:ln w="12700">
              <a:solidFill>
                <a:srgbClr val="33CCCC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5.8608867654152963E-3"/>
                  <c:y val="-1.59422855765981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DF9-4FF1-B34F-C0B1A50B6C94}"/>
                </c:ext>
              </c:extLst>
            </c:dLbl>
            <c:dLbl>
              <c:idx val="1"/>
              <c:layout>
                <c:manualLayout>
                  <c:x val="8.8226933978673427E-3"/>
                  <c:y val="-9.904232543652247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DF9-4FF1-B34F-C0B1A50B6C94}"/>
                </c:ext>
              </c:extLst>
            </c:dLbl>
            <c:dLbl>
              <c:idx val="2"/>
              <c:layout>
                <c:manualLayout>
                  <c:x val="1.1784288382976404E-2"/>
                  <c:y val="-1.38747956221455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DF9-4FF1-B34F-C0B1A50B6C94}"/>
                </c:ext>
              </c:extLst>
            </c:dLbl>
            <c:dLbl>
              <c:idx val="3"/>
              <c:layout>
                <c:manualLayout>
                  <c:x val="1.4746095015428451E-2"/>
                  <c:y val="-9.558597357579912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DF9-4FF1-B34F-C0B1A50B6C94}"/>
                </c:ext>
              </c:extLst>
            </c:dLbl>
            <c:dLbl>
              <c:idx val="4"/>
              <c:layout>
                <c:manualLayout>
                  <c:x val="1.7707693696897175E-2"/>
                  <c:y val="-5.095424199611842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DF9-4FF1-B34F-C0B1A50B6C94}"/>
                </c:ext>
              </c:extLst>
            </c:dLbl>
            <c:dLbl>
              <c:idx val="5"/>
              <c:layout>
                <c:manualLayout>
                  <c:x val="1.8723765238357171E-2"/>
                  <c:y val="-1.18863278621800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DF9-4FF1-B34F-C0B1A50B6C94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600" b="1" i="0" u="none" strike="noStrike" baseline="0">
                    <a:solidFill>
                      <a:srgbClr val="00808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GRAFICO!$K$2:$K$7</c:f>
              <c:strCache>
                <c:ptCount val="6"/>
                <c:pt idx="0">
                  <c:v>TOTAL</c:v>
                </c:pt>
                <c:pt idx="1">
                  <c:v>CHINCHA ALTA</c:v>
                </c:pt>
                <c:pt idx="2">
                  <c:v>ICA</c:v>
                </c:pt>
                <c:pt idx="3">
                  <c:v>MARCONA</c:v>
                </c:pt>
                <c:pt idx="4">
                  <c:v>NASCA</c:v>
                </c:pt>
                <c:pt idx="5">
                  <c:v>PISCO</c:v>
                </c:pt>
              </c:strCache>
            </c:strRef>
          </c:cat>
          <c:val>
            <c:numRef>
              <c:f>GRAFICO!$L$2:$L$7</c:f>
              <c:numCache>
                <c:formatCode>General</c:formatCode>
                <c:ptCount val="6"/>
                <c:pt idx="0" formatCode="0\.0">
                  <c:v>308.10000000000002</c:v>
                </c:pt>
                <c:pt idx="1">
                  <c:v>69.8</c:v>
                </c:pt>
                <c:pt idx="2" formatCode="0\.0">
                  <c:v>152.69999999999999</c:v>
                </c:pt>
                <c:pt idx="3">
                  <c:v>24.9</c:v>
                </c:pt>
                <c:pt idx="4">
                  <c:v>11.2</c:v>
                </c:pt>
                <c:pt idx="5">
                  <c:v>49.5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F9-4FF1-B34F-C0B1A50B6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59089264"/>
        <c:axId val="259089648"/>
        <c:axId val="0"/>
      </c:bar3DChart>
      <c:catAx>
        <c:axId val="259089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12700">
            <a:solidFill>
              <a:srgbClr val="33CCCC"/>
            </a:solidFill>
            <a:prstDash val="solid"/>
          </a:ln>
        </c:spPr>
        <c:txPr>
          <a:bodyPr rot="0" vert="horz"/>
          <a:lstStyle/>
          <a:p>
            <a:pPr>
              <a:defRPr sz="725" b="0" i="0" u="none" strike="noStrike" baseline="0">
                <a:solidFill>
                  <a:srgbClr val="008080"/>
                </a:solidFill>
                <a:latin typeface="Times New Roman"/>
                <a:ea typeface="Times New Roman"/>
                <a:cs typeface="Times New Roman"/>
              </a:defRPr>
            </a:pPr>
            <a:endParaRPr lang="es-PE"/>
          </a:p>
        </c:txPr>
        <c:crossAx val="2590896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59089648"/>
        <c:scaling>
          <c:orientation val="minMax"/>
        </c:scaling>
        <c:delete val="0"/>
        <c:axPos val="l"/>
        <c:numFmt formatCode="0\.0" sourceLinked="1"/>
        <c:majorTickMark val="out"/>
        <c:minorTickMark val="none"/>
        <c:tickLblPos val="nextTo"/>
        <c:spPr>
          <a:ln w="12700">
            <a:solidFill>
              <a:srgbClr val="33CCCC"/>
            </a:solidFill>
            <a:prstDash val="solid"/>
          </a:ln>
        </c:spPr>
        <c:txPr>
          <a:bodyPr rot="0" vert="horz"/>
          <a:lstStyle/>
          <a:p>
            <a:pPr>
              <a:defRPr sz="725" b="0" i="0" u="none" strike="noStrike" baseline="0">
                <a:solidFill>
                  <a:srgbClr val="008080"/>
                </a:solidFill>
                <a:latin typeface="Times New Roman"/>
                <a:ea typeface="Times New Roman"/>
                <a:cs typeface="Times New Roman"/>
              </a:defRPr>
            </a:pPr>
            <a:endParaRPr lang="es-PE"/>
          </a:p>
        </c:txPr>
        <c:crossAx val="25908926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DCDCDC" mc:Ignorable="a14" a14:legacySpreadsheetColorIndex="65">
            <a:gamma/>
            <a:shade val="86275"/>
            <a:invGamma/>
          </a:srgbClr>
        </a:gs>
        <a:gs pos="100000">
          <a:srgbClr xmlns:mc="http://schemas.openxmlformats.org/markup-compatibility/2006" xmlns:a14="http://schemas.microsoft.com/office/drawing/2010/main" val="FFFFFF" mc:Ignorable="a14" a14:legacySpreadsheetColorIndex="65"/>
        </a:gs>
      </a:gsLst>
      <a:path path="rect">
        <a:fillToRect l="50000" t="50000" r="50000" b="50000"/>
      </a:path>
    </a:gradFill>
    <a:ln w="38100">
      <a:solidFill>
        <a:srgbClr val="33CCCC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82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s-PE"/>
    </a:p>
  </c:txPr>
  <c:printSettings>
    <c:headerFooter alignWithMargins="0"/>
    <c:pageMargins b="1" l="0.75" r="0.75" t="1" header="0" footer="0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22</xdr:row>
      <xdr:rowOff>85725</xdr:rowOff>
    </xdr:from>
    <xdr:to>
      <xdr:col>5</xdr:col>
      <xdr:colOff>123825</xdr:colOff>
      <xdr:row>24</xdr:row>
      <xdr:rowOff>104775</xdr:rowOff>
    </xdr:to>
    <xdr:sp macro="[0]!GRAFICO_Autoforma1_AlHacerClic" textlink="">
      <xdr:nvSpPr>
        <xdr:cNvPr id="2049" name="AutoShape 1"/>
        <xdr:cNvSpPr>
          <a:spLocks noChangeArrowheads="1"/>
        </xdr:cNvSpPr>
      </xdr:nvSpPr>
      <xdr:spPr bwMode="auto">
        <a:xfrm>
          <a:off x="3257550" y="3228975"/>
          <a:ext cx="790575" cy="3048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381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prstShdw prst="shdw13" dist="63500" dir="3187806">
            <a:srgbClr val="808080"/>
          </a:prstShdw>
        </a:effectLst>
      </xdr:spPr>
      <xdr:txBody>
        <a:bodyPr vertOverflow="clip" wrap="square" lIns="36576" tIns="41148" rIns="36576" bIns="0" anchor="t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008080"/>
              </a:solidFill>
              <a:latin typeface="Comic Sans MS"/>
            </a:rPr>
            <a:t>VOLVER</a:t>
          </a:r>
        </a:p>
      </xdr:txBody>
    </xdr:sp>
    <xdr:clientData/>
  </xdr:twoCellAnchor>
  <xdr:twoCellAnchor>
    <xdr:from>
      <xdr:col>1</xdr:col>
      <xdr:colOff>266700</xdr:colOff>
      <xdr:row>1</xdr:row>
      <xdr:rowOff>38100</xdr:rowOff>
    </xdr:from>
    <xdr:to>
      <xdr:col>7</xdr:col>
      <xdr:colOff>561975</xdr:colOff>
      <xdr:row>19</xdr:row>
      <xdr:rowOff>95250</xdr:rowOff>
    </xdr:to>
    <xdr:graphicFrame macro="">
      <xdr:nvGraphicFramePr>
        <xdr:cNvPr id="2216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autoPageBreaks="0"/>
  </sheetPr>
  <dimension ref="A1:H55"/>
  <sheetViews>
    <sheetView showGridLines="0" tabSelected="1" zoomScaleNormal="100" workbookViewId="0">
      <selection activeCell="E55" sqref="E55"/>
    </sheetView>
  </sheetViews>
  <sheetFormatPr baseColWidth="10" defaultRowHeight="12.75" customHeight="1" x14ac:dyDescent="0.2"/>
  <cols>
    <col min="1" max="1" width="1.7109375" customWidth="1"/>
    <col min="2" max="2" width="22.7109375" customWidth="1"/>
    <col min="3" max="6" width="11.7109375" customWidth="1"/>
    <col min="7" max="7" width="1.7109375" customWidth="1"/>
    <col min="8" max="8" width="13.7109375" customWidth="1"/>
    <col min="9" max="11" width="11.42578125" customWidth="1"/>
  </cols>
  <sheetData>
    <row r="1" spans="1:8" ht="9" customHeight="1" x14ac:dyDescent="0.25">
      <c r="A1" s="21"/>
      <c r="B1" s="19"/>
      <c r="C1" s="19"/>
      <c r="D1" s="19"/>
      <c r="E1" s="19"/>
      <c r="F1" s="19"/>
      <c r="G1" s="19"/>
      <c r="H1" s="19"/>
    </row>
    <row r="2" spans="1:8" ht="12.75" customHeight="1" x14ac:dyDescent="0.25">
      <c r="A2" s="19"/>
      <c r="B2" s="10" t="s">
        <v>31</v>
      </c>
      <c r="C2" s="4"/>
      <c r="D2" s="4"/>
      <c r="E2" s="4"/>
      <c r="F2" s="4"/>
      <c r="G2" s="4"/>
      <c r="H2" s="4"/>
    </row>
    <row r="3" spans="1:8" ht="12.75" customHeight="1" x14ac:dyDescent="0.25">
      <c r="A3" s="19"/>
      <c r="B3" s="11" t="s">
        <v>28</v>
      </c>
      <c r="C3" s="4"/>
      <c r="D3" s="4"/>
      <c r="E3" s="4"/>
      <c r="F3" s="4"/>
      <c r="G3" s="4"/>
      <c r="H3" s="5"/>
    </row>
    <row r="4" spans="1:8" ht="3" customHeight="1" x14ac:dyDescent="0.25">
      <c r="A4" s="19"/>
      <c r="B4" s="5"/>
      <c r="C4" s="6"/>
      <c r="D4" s="6"/>
      <c r="E4" s="6"/>
      <c r="F4" s="6"/>
      <c r="G4" s="6"/>
      <c r="H4" s="6"/>
    </row>
    <row r="5" spans="1:8" ht="15" customHeight="1" x14ac:dyDescent="0.25">
      <c r="A5" s="19"/>
      <c r="B5" s="50" t="s">
        <v>7</v>
      </c>
      <c r="C5" s="52" t="s">
        <v>8</v>
      </c>
      <c r="D5" s="53"/>
      <c r="E5" s="53"/>
      <c r="F5" s="53"/>
      <c r="G5" s="43"/>
      <c r="H5" s="44" t="s">
        <v>30</v>
      </c>
    </row>
    <row r="6" spans="1:8" ht="15" customHeight="1" x14ac:dyDescent="0.25">
      <c r="A6" s="19"/>
      <c r="B6" s="51"/>
      <c r="C6" s="45" t="s">
        <v>9</v>
      </c>
      <c r="D6" s="26" t="s">
        <v>10</v>
      </c>
      <c r="E6" s="26" t="s">
        <v>11</v>
      </c>
      <c r="F6" s="26" t="s">
        <v>12</v>
      </c>
      <c r="G6" s="26"/>
      <c r="H6" s="26" t="s">
        <v>19</v>
      </c>
    </row>
    <row r="7" spans="1:8" ht="3" customHeight="1" x14ac:dyDescent="0.25">
      <c r="A7" s="19"/>
      <c r="B7" s="42"/>
      <c r="C7" s="47"/>
      <c r="D7" s="47"/>
      <c r="E7" s="47"/>
      <c r="F7" s="47"/>
      <c r="G7" s="47"/>
      <c r="H7" s="47"/>
    </row>
    <row r="8" spans="1:8" ht="12.75" customHeight="1" x14ac:dyDescent="0.25">
      <c r="A8" s="19"/>
      <c r="B8" s="22" t="s">
        <v>27</v>
      </c>
      <c r="C8" s="27">
        <f>C9+C14+C19+C23+C27+C29+C32+C35+C39+C41+C46</f>
        <v>3494690.6600799998</v>
      </c>
      <c r="D8" s="27">
        <f>D9+D14+D19+D23+D27+D29+D32+D35</f>
        <v>915856.52533999993</v>
      </c>
      <c r="E8" s="27">
        <f>E9+E14+E19+E23+E27+E29+E32+E35+E39+E41+E46</f>
        <v>485283.56337999995</v>
      </c>
      <c r="F8" s="27">
        <f>F9+F14+F19+F23+F27+F29+F32+F35+F39+F41+F46</f>
        <v>2093550.5713600002</v>
      </c>
      <c r="G8" s="16"/>
      <c r="H8" s="27">
        <f>H9+H14+H19+H23+H27+H29+H32+H35+H39+H41+H46</f>
        <v>4440079.2303000009</v>
      </c>
    </row>
    <row r="9" spans="1:8" ht="12.75" customHeight="1" x14ac:dyDescent="0.25">
      <c r="A9" s="19"/>
      <c r="B9" s="40" t="s">
        <v>20</v>
      </c>
      <c r="C9" s="27">
        <f>SUM(C10:C13)</f>
        <v>1696174.3377800002</v>
      </c>
      <c r="D9" s="27">
        <f>SUM(D10:D13)</f>
        <v>512995.53318000003</v>
      </c>
      <c r="E9" s="27">
        <f>SUM(E10:E13)</f>
        <v>125581.30653</v>
      </c>
      <c r="F9" s="27">
        <f>SUM(F10:F13)</f>
        <v>1057597.4980700002</v>
      </c>
      <c r="G9" s="27"/>
      <c r="H9" s="27">
        <f>SUM(H10:H13)</f>
        <v>1507134.6256099998</v>
      </c>
    </row>
    <row r="10" spans="1:8" ht="12.75" customHeight="1" x14ac:dyDescent="0.25">
      <c r="A10" s="19"/>
      <c r="B10" s="23" t="s">
        <v>13</v>
      </c>
      <c r="C10" s="12">
        <f t="shared" ref="C10:C31" si="0">SUM(D10:F10)</f>
        <v>647256.20000000007</v>
      </c>
      <c r="D10" s="33">
        <v>195184.82</v>
      </c>
      <c r="E10" s="33">
        <v>50012.54</v>
      </c>
      <c r="F10" s="33">
        <v>402058.84</v>
      </c>
      <c r="G10" s="37"/>
      <c r="H10" s="33">
        <v>598591.92000000004</v>
      </c>
    </row>
    <row r="11" spans="1:8" ht="12.75" customHeight="1" x14ac:dyDescent="0.25">
      <c r="A11" s="19"/>
      <c r="B11" s="23" t="s">
        <v>14</v>
      </c>
      <c r="C11" s="12">
        <f>SUM(D11:F11)</f>
        <v>333995.08</v>
      </c>
      <c r="D11" s="33">
        <v>135132.19</v>
      </c>
      <c r="E11" s="33">
        <v>31152.13</v>
      </c>
      <c r="F11" s="33">
        <v>167710.76</v>
      </c>
      <c r="G11" s="37"/>
      <c r="H11" s="33">
        <v>720392.19</v>
      </c>
    </row>
    <row r="12" spans="1:8" ht="12.75" customHeight="1" x14ac:dyDescent="0.25">
      <c r="A12" s="19"/>
      <c r="B12" s="23" t="s">
        <v>15</v>
      </c>
      <c r="C12" s="12">
        <f t="shared" si="0"/>
        <v>504274.83</v>
      </c>
      <c r="D12" s="33">
        <v>131158.32</v>
      </c>
      <c r="E12" s="33">
        <v>23254.26</v>
      </c>
      <c r="F12" s="33">
        <v>349862.25</v>
      </c>
      <c r="G12" s="37"/>
      <c r="H12" s="33">
        <v>103405.64</v>
      </c>
    </row>
    <row r="13" spans="1:8" ht="12.75" customHeight="1" x14ac:dyDescent="0.25">
      <c r="A13" s="19"/>
      <c r="B13" s="23" t="s">
        <v>16</v>
      </c>
      <c r="C13" s="12">
        <f t="shared" si="0"/>
        <v>210648.22777999999</v>
      </c>
      <c r="D13" s="33">
        <v>51520.203179999997</v>
      </c>
      <c r="E13" s="33">
        <v>21162.376530000001</v>
      </c>
      <c r="F13" s="33">
        <v>137965.64807</v>
      </c>
      <c r="G13" s="37"/>
      <c r="H13" s="33">
        <v>84744.875610000003</v>
      </c>
    </row>
    <row r="14" spans="1:8" ht="12.75" customHeight="1" x14ac:dyDescent="0.25">
      <c r="A14" s="19"/>
      <c r="B14" s="22" t="s">
        <v>21</v>
      </c>
      <c r="C14" s="16">
        <f t="shared" si="0"/>
        <v>568664.01235999994</v>
      </c>
      <c r="D14" s="16">
        <f>SUM(D15:D18)</f>
        <v>104331.52189</v>
      </c>
      <c r="E14" s="16">
        <f>SUM(E15:E18)</f>
        <v>101947.12569</v>
      </c>
      <c r="F14" s="16">
        <f>SUM(F15:F18)</f>
        <v>362385.36477999995</v>
      </c>
      <c r="G14" s="16"/>
      <c r="H14" s="27">
        <f>SUM(H15:H18)</f>
        <v>834382.15047999995</v>
      </c>
    </row>
    <row r="15" spans="1:8" ht="12.75" customHeight="1" x14ac:dyDescent="0.25">
      <c r="A15" s="19"/>
      <c r="B15" s="23" t="s">
        <v>13</v>
      </c>
      <c r="C15" s="12">
        <f t="shared" si="0"/>
        <v>275929.8</v>
      </c>
      <c r="D15" s="33">
        <v>62097.86</v>
      </c>
      <c r="E15" s="33">
        <v>44900.75</v>
      </c>
      <c r="F15" s="33">
        <v>168931.19</v>
      </c>
      <c r="G15" s="12"/>
      <c r="H15" s="33">
        <v>510537.97</v>
      </c>
    </row>
    <row r="16" spans="1:8" ht="12.75" customHeight="1" x14ac:dyDescent="0.25">
      <c r="A16" s="19"/>
      <c r="B16" s="23" t="s">
        <v>14</v>
      </c>
      <c r="C16" s="12">
        <f t="shared" si="0"/>
        <v>56865.676479999995</v>
      </c>
      <c r="D16" s="33">
        <v>11777.07915</v>
      </c>
      <c r="E16" s="33">
        <v>11436.88521</v>
      </c>
      <c r="F16" s="33">
        <v>33651.712119999997</v>
      </c>
      <c r="G16" s="17"/>
      <c r="H16" s="33">
        <v>230125.36324999999</v>
      </c>
    </row>
    <row r="17" spans="1:8" ht="12.75" customHeight="1" x14ac:dyDescent="0.25">
      <c r="A17" s="19"/>
      <c r="B17" s="23" t="s">
        <v>15</v>
      </c>
      <c r="C17" s="12">
        <f t="shared" si="0"/>
        <v>157878.59</v>
      </c>
      <c r="D17" s="33">
        <v>19364.11</v>
      </c>
      <c r="E17" s="33">
        <v>28187.55</v>
      </c>
      <c r="F17" s="33">
        <v>110326.93</v>
      </c>
      <c r="G17" s="17"/>
      <c r="H17" s="33">
        <v>47939.27</v>
      </c>
    </row>
    <row r="18" spans="1:8" ht="12.75" customHeight="1" x14ac:dyDescent="0.25">
      <c r="A18" s="19"/>
      <c r="B18" s="23" t="s">
        <v>16</v>
      </c>
      <c r="C18" s="12">
        <f t="shared" si="0"/>
        <v>77989.945879999999</v>
      </c>
      <c r="D18" s="33">
        <v>11092.472740000001</v>
      </c>
      <c r="E18" s="33">
        <v>17421.940480000001</v>
      </c>
      <c r="F18" s="33">
        <v>49475.532659999997</v>
      </c>
      <c r="G18" s="18"/>
      <c r="H18" s="33">
        <v>45779.547229999996</v>
      </c>
    </row>
    <row r="19" spans="1:8" ht="12.75" customHeight="1" x14ac:dyDescent="0.25">
      <c r="A19" s="19"/>
      <c r="B19" s="22" t="s">
        <v>22</v>
      </c>
      <c r="C19" s="16">
        <f t="shared" si="0"/>
        <v>311798.36433000001</v>
      </c>
      <c r="D19" s="16">
        <f>SUM(D20:D22)</f>
        <v>67137.099109999996</v>
      </c>
      <c r="E19" s="16">
        <f>SUM(E20:E22)</f>
        <v>57551.38639</v>
      </c>
      <c r="F19" s="16">
        <f>SUM(F20:F22)</f>
        <v>187109.87883</v>
      </c>
      <c r="G19" s="16"/>
      <c r="H19" s="27">
        <f>SUM(H20:H22)</f>
        <v>757966.22071999998</v>
      </c>
    </row>
    <row r="20" spans="1:8" ht="12.75" customHeight="1" x14ac:dyDescent="0.25">
      <c r="A20" s="19"/>
      <c r="B20" s="23" t="s">
        <v>13</v>
      </c>
      <c r="C20" s="12">
        <f t="shared" si="0"/>
        <v>214970.15</v>
      </c>
      <c r="D20" s="33">
        <v>46971.89</v>
      </c>
      <c r="E20" s="33">
        <v>43174.879999999997</v>
      </c>
      <c r="F20" s="33">
        <v>124823.38</v>
      </c>
      <c r="G20" s="17"/>
      <c r="H20" s="33">
        <v>481192.62</v>
      </c>
    </row>
    <row r="21" spans="1:8" ht="12.75" customHeight="1" x14ac:dyDescent="0.25">
      <c r="A21" s="19"/>
      <c r="B21" s="23" t="s">
        <v>14</v>
      </c>
      <c r="C21" s="12">
        <f t="shared" si="0"/>
        <v>57199.885419999991</v>
      </c>
      <c r="D21" s="33">
        <v>13096.897999999999</v>
      </c>
      <c r="E21" s="33">
        <v>9108.6143699999993</v>
      </c>
      <c r="F21" s="33">
        <v>34994.373049999995</v>
      </c>
      <c r="G21" s="18"/>
      <c r="H21" s="33">
        <v>229506.45431999999</v>
      </c>
    </row>
    <row r="22" spans="1:8" ht="12.75" customHeight="1" x14ac:dyDescent="0.25">
      <c r="A22" s="19"/>
      <c r="B22" s="23" t="s">
        <v>16</v>
      </c>
      <c r="C22" s="12">
        <f t="shared" si="0"/>
        <v>39628.328910000004</v>
      </c>
      <c r="D22" s="33">
        <v>7068.3111100000006</v>
      </c>
      <c r="E22" s="33">
        <v>5267.8920199999993</v>
      </c>
      <c r="F22" s="33">
        <v>27292.125780000002</v>
      </c>
      <c r="G22" s="33"/>
      <c r="H22" s="33">
        <v>47267.146399999998</v>
      </c>
    </row>
    <row r="23" spans="1:8" ht="12.75" customHeight="1" x14ac:dyDescent="0.25">
      <c r="A23" s="19"/>
      <c r="B23" s="22" t="s">
        <v>29</v>
      </c>
      <c r="C23" s="34">
        <f t="shared" si="0"/>
        <v>627098.75540999998</v>
      </c>
      <c r="D23" s="34">
        <f>SUM(D24:D26)</f>
        <v>167246.57798</v>
      </c>
      <c r="E23" s="34">
        <f>SUM(E24:E26)</f>
        <v>97776.139939999994</v>
      </c>
      <c r="F23" s="34">
        <f>SUM(F24:F26)</f>
        <v>362076.03749000002</v>
      </c>
      <c r="G23" s="34"/>
      <c r="H23" s="35">
        <f>SUM(H24:H26)</f>
        <v>868588.95172000001</v>
      </c>
    </row>
    <row r="24" spans="1:8" ht="12.75" customHeight="1" x14ac:dyDescent="0.25">
      <c r="A24" s="19"/>
      <c r="B24" s="23" t="s">
        <v>13</v>
      </c>
      <c r="C24" s="36">
        <f t="shared" si="0"/>
        <v>346831.76</v>
      </c>
      <c r="D24" s="37">
        <v>68268.69</v>
      </c>
      <c r="E24" s="37">
        <v>56940.69</v>
      </c>
      <c r="F24" s="37">
        <v>221622.38</v>
      </c>
      <c r="G24" s="37"/>
      <c r="H24" s="37">
        <v>350387.56</v>
      </c>
    </row>
    <row r="25" spans="1:8" ht="12.75" customHeight="1" x14ac:dyDescent="0.25">
      <c r="A25" s="19"/>
      <c r="B25" s="23" t="s">
        <v>14</v>
      </c>
      <c r="C25" s="36">
        <f t="shared" si="0"/>
        <v>184369.43922</v>
      </c>
      <c r="D25" s="33">
        <v>86952.575370000006</v>
      </c>
      <c r="E25" s="33">
        <v>26361.338329999999</v>
      </c>
      <c r="F25" s="33">
        <v>71055.525519999996</v>
      </c>
      <c r="G25" s="37"/>
      <c r="H25" s="33">
        <v>442402.65811999998</v>
      </c>
    </row>
    <row r="26" spans="1:8" ht="12.75" customHeight="1" x14ac:dyDescent="0.25">
      <c r="A26" s="19"/>
      <c r="B26" s="23" t="s">
        <v>16</v>
      </c>
      <c r="C26" s="36">
        <f t="shared" si="0"/>
        <v>95897.556190000003</v>
      </c>
      <c r="D26" s="33">
        <v>12025.312609999999</v>
      </c>
      <c r="E26" s="33">
        <v>14474.11161</v>
      </c>
      <c r="F26" s="33">
        <v>69398.131970000002</v>
      </c>
      <c r="G26" s="33"/>
      <c r="H26" s="33">
        <v>75798.733599999992</v>
      </c>
    </row>
    <row r="27" spans="1:8" ht="12.75" customHeight="1" x14ac:dyDescent="0.25">
      <c r="A27" s="19"/>
      <c r="B27" s="22" t="s">
        <v>23</v>
      </c>
      <c r="C27" s="16">
        <f t="shared" si="0"/>
        <v>15092.98662</v>
      </c>
      <c r="D27" s="16">
        <f>SUM(D28)</f>
        <v>3869.9215399999998</v>
      </c>
      <c r="E27" s="16">
        <f>SUM(E28)</f>
        <v>8950.6021199999996</v>
      </c>
      <c r="F27" s="16">
        <f>SUM(F28)</f>
        <v>2272.4629599999998</v>
      </c>
      <c r="G27" s="16"/>
      <c r="H27" s="27">
        <f>SUM(H28)</f>
        <v>4326.0310599999993</v>
      </c>
    </row>
    <row r="28" spans="1:8" ht="12.75" customHeight="1" x14ac:dyDescent="0.25">
      <c r="A28" s="19"/>
      <c r="B28" s="23" t="s">
        <v>16</v>
      </c>
      <c r="C28" s="12">
        <f t="shared" si="0"/>
        <v>15092.98662</v>
      </c>
      <c r="D28" s="33">
        <v>3869.9215399999998</v>
      </c>
      <c r="E28" s="33">
        <v>8950.6021199999996</v>
      </c>
      <c r="F28" s="33">
        <v>2272.4629599999998</v>
      </c>
      <c r="G28" s="33"/>
      <c r="H28" s="33">
        <v>4326.0310599999993</v>
      </c>
    </row>
    <row r="29" spans="1:8" ht="12.75" customHeight="1" x14ac:dyDescent="0.25">
      <c r="A29" s="19"/>
      <c r="B29" s="24" t="s">
        <v>32</v>
      </c>
      <c r="C29" s="16">
        <f t="shared" si="0"/>
        <v>39635.541870000001</v>
      </c>
      <c r="D29" s="16">
        <f>SUM(D30:D31)</f>
        <v>814.02072999999996</v>
      </c>
      <c r="E29" s="16">
        <f>SUM(E30:E31)</f>
        <v>13730.422679999998</v>
      </c>
      <c r="F29" s="16">
        <f>SUM(F30:F31)</f>
        <v>25091.098460000001</v>
      </c>
      <c r="G29" s="16"/>
      <c r="H29" s="28">
        <f>SUM(H30:H31)</f>
        <v>136367.04018000001</v>
      </c>
    </row>
    <row r="30" spans="1:8" ht="12.75" customHeight="1" x14ac:dyDescent="0.25">
      <c r="A30" s="19"/>
      <c r="B30" s="23" t="s">
        <v>13</v>
      </c>
      <c r="C30" s="12">
        <f t="shared" si="0"/>
        <v>35487.649749999997</v>
      </c>
      <c r="D30" s="33">
        <v>814.02072999999996</v>
      </c>
      <c r="E30" s="33">
        <v>12810.658039999998</v>
      </c>
      <c r="F30" s="33">
        <v>21862.970980000002</v>
      </c>
      <c r="G30" s="38"/>
      <c r="H30" s="33">
        <v>108151.13609</v>
      </c>
    </row>
    <row r="31" spans="1:8" ht="12.75" customHeight="1" x14ac:dyDescent="0.25">
      <c r="A31" s="19"/>
      <c r="B31" s="23" t="s">
        <v>14</v>
      </c>
      <c r="C31" s="12">
        <f t="shared" si="0"/>
        <v>4147.8921200000004</v>
      </c>
      <c r="D31" s="39" t="s">
        <v>6</v>
      </c>
      <c r="E31" s="33">
        <v>919.76463999999999</v>
      </c>
      <c r="F31" s="33">
        <v>3228.1274800000001</v>
      </c>
      <c r="G31" s="33"/>
      <c r="H31" s="33">
        <v>28215.90409</v>
      </c>
    </row>
    <row r="32" spans="1:8" ht="12.75" customHeight="1" x14ac:dyDescent="0.25">
      <c r="A32" s="19"/>
      <c r="B32" s="41" t="s">
        <v>24</v>
      </c>
      <c r="C32" s="16">
        <f>SUM(D32:F32)</f>
        <v>162630.45657000001</v>
      </c>
      <c r="D32" s="16">
        <f>SUM(D33:D34)</f>
        <v>59445.567320000002</v>
      </c>
      <c r="E32" s="16">
        <f t="shared" ref="E32:H32" si="1">SUM(E33:E34)</f>
        <v>38059.060510000003</v>
      </c>
      <c r="F32" s="16">
        <f t="shared" si="1"/>
        <v>65125.828739999997</v>
      </c>
      <c r="G32" s="16"/>
      <c r="H32" s="27">
        <f t="shared" si="1"/>
        <v>15226.51397</v>
      </c>
    </row>
    <row r="33" spans="1:8" ht="12.75" customHeight="1" x14ac:dyDescent="0.25">
      <c r="A33" s="19"/>
      <c r="B33" s="23" t="s">
        <v>13</v>
      </c>
      <c r="C33" s="12">
        <f>SUM(D33:F33)</f>
        <v>114944.66</v>
      </c>
      <c r="D33" s="33">
        <v>35663.07</v>
      </c>
      <c r="E33" s="33">
        <v>27522.06</v>
      </c>
      <c r="F33" s="33">
        <v>51759.53</v>
      </c>
      <c r="G33" s="37"/>
      <c r="H33" s="33">
        <v>4439.0600000000004</v>
      </c>
    </row>
    <row r="34" spans="1:8" ht="12.75" customHeight="1" x14ac:dyDescent="0.25">
      <c r="A34" s="19"/>
      <c r="B34" s="23" t="s">
        <v>14</v>
      </c>
      <c r="C34" s="12">
        <f t="shared" ref="C34:C38" si="2">SUM(D34:F34)</f>
        <v>47685.796569999999</v>
      </c>
      <c r="D34" s="33">
        <v>23782.497319999999</v>
      </c>
      <c r="E34" s="33">
        <v>10537.00051</v>
      </c>
      <c r="F34" s="33">
        <v>13366.29874</v>
      </c>
      <c r="G34" s="33"/>
      <c r="H34" s="33">
        <v>10787.45397</v>
      </c>
    </row>
    <row r="35" spans="1:8" ht="12.75" customHeight="1" x14ac:dyDescent="0.25">
      <c r="A35" s="19"/>
      <c r="B35" s="24" t="s">
        <v>25</v>
      </c>
      <c r="C35" s="16">
        <f>SUM(D35:F35)</f>
        <v>38238.307679999998</v>
      </c>
      <c r="D35" s="16">
        <f>SUM(D36:D38)</f>
        <v>16.28359</v>
      </c>
      <c r="E35" s="16">
        <f>SUM(E36:E38)</f>
        <v>17277.662779999999</v>
      </c>
      <c r="F35" s="16">
        <f>SUM(F36:F38)</f>
        <v>20944.36131</v>
      </c>
      <c r="G35" s="16"/>
      <c r="H35" s="28">
        <f>SUM(H36:H38)</f>
        <v>230300.94098000001</v>
      </c>
    </row>
    <row r="36" spans="1:8" ht="12.75" customHeight="1" x14ac:dyDescent="0.25">
      <c r="A36" s="19"/>
      <c r="B36" s="23" t="s">
        <v>13</v>
      </c>
      <c r="C36" s="12">
        <f t="shared" si="2"/>
        <v>15977.830000000002</v>
      </c>
      <c r="D36" s="15">
        <v>0.21</v>
      </c>
      <c r="E36" s="13">
        <v>7535.83</v>
      </c>
      <c r="F36" s="13">
        <v>8441.7900000000009</v>
      </c>
      <c r="G36" s="13"/>
      <c r="H36" s="29">
        <v>116345.64</v>
      </c>
    </row>
    <row r="37" spans="1:8" ht="12.75" customHeight="1" x14ac:dyDescent="0.25">
      <c r="A37" s="19"/>
      <c r="B37" s="23" t="s">
        <v>14</v>
      </c>
      <c r="C37" s="12">
        <f t="shared" si="2"/>
        <v>9630.5336400000015</v>
      </c>
      <c r="D37" s="33">
        <v>9.556659999999999</v>
      </c>
      <c r="E37" s="33">
        <v>4001.67004</v>
      </c>
      <c r="F37" s="33">
        <v>5619.3069400000004</v>
      </c>
      <c r="G37" s="13"/>
      <c r="H37" s="33">
        <v>44137.463080000001</v>
      </c>
    </row>
    <row r="38" spans="1:8" ht="12.75" customHeight="1" x14ac:dyDescent="0.25">
      <c r="A38" s="19"/>
      <c r="B38" s="23" t="s">
        <v>16</v>
      </c>
      <c r="C38" s="12">
        <f t="shared" si="2"/>
        <v>12629.94404</v>
      </c>
      <c r="D38" s="33">
        <v>6.5169300000000003</v>
      </c>
      <c r="E38" s="33">
        <v>5740.1627400000007</v>
      </c>
      <c r="F38" s="33">
        <v>6883.2643699999999</v>
      </c>
      <c r="G38" s="18"/>
      <c r="H38" s="33">
        <v>69817.837900000013</v>
      </c>
    </row>
    <row r="39" spans="1:8" ht="12.75" customHeight="1" x14ac:dyDescent="0.25">
      <c r="A39" s="19"/>
      <c r="B39" s="24" t="s">
        <v>18</v>
      </c>
      <c r="C39" s="16">
        <f>SUM(D39:F39)</f>
        <v>4073.9355099999998</v>
      </c>
      <c r="D39" s="14" t="s">
        <v>6</v>
      </c>
      <c r="E39" s="16">
        <f>SUM(E40)</f>
        <v>1997.8340800000001</v>
      </c>
      <c r="F39" s="16">
        <f>SUM(F40)</f>
        <v>2076.1014299999997</v>
      </c>
      <c r="G39" s="16"/>
      <c r="H39" s="16">
        <f>SUM(H40)</f>
        <v>8509.090400000001</v>
      </c>
    </row>
    <row r="40" spans="1:8" ht="12.75" customHeight="1" x14ac:dyDescent="0.25">
      <c r="A40" s="19"/>
      <c r="B40" s="23" t="s">
        <v>13</v>
      </c>
      <c r="C40" s="12">
        <f t="shared" ref="C40:C48" si="3">SUM(D40:F40)</f>
        <v>4073.9355099999998</v>
      </c>
      <c r="D40" s="49" t="s">
        <v>6</v>
      </c>
      <c r="E40" s="33">
        <v>1997.8340800000001</v>
      </c>
      <c r="F40" s="33">
        <v>2076.1014299999997</v>
      </c>
      <c r="G40" s="16"/>
      <c r="H40" s="33">
        <v>8509.090400000001</v>
      </c>
    </row>
    <row r="41" spans="1:8" ht="12.75" customHeight="1" x14ac:dyDescent="0.25">
      <c r="A41" s="19"/>
      <c r="B41" s="24" t="s">
        <v>33</v>
      </c>
      <c r="C41" s="16">
        <f t="shared" ref="C41:C46" si="4">SUM(D41:F41)</f>
        <v>15305.515359999999</v>
      </c>
      <c r="D41" s="14" t="s">
        <v>6</v>
      </c>
      <c r="E41" s="16">
        <f>SUM(E42:E45)</f>
        <v>11271.8637</v>
      </c>
      <c r="F41" s="16">
        <f>SUM(F42:F45)</f>
        <v>4033.65166</v>
      </c>
      <c r="G41" s="16"/>
      <c r="H41" s="16">
        <f>SUM(H42:H45)</f>
        <v>20343.259960000003</v>
      </c>
    </row>
    <row r="42" spans="1:8" ht="12.75" customHeight="1" x14ac:dyDescent="0.25">
      <c r="A42" s="19"/>
      <c r="B42" s="23" t="s">
        <v>13</v>
      </c>
      <c r="C42" s="12">
        <f t="shared" si="4"/>
        <v>6624.4783100000004</v>
      </c>
      <c r="D42" s="14" t="s">
        <v>6</v>
      </c>
      <c r="E42" s="33">
        <v>5662.3326500000003</v>
      </c>
      <c r="F42" s="33">
        <v>962.14566000000002</v>
      </c>
      <c r="G42" s="12"/>
      <c r="H42" s="33">
        <v>7542.7648600000002</v>
      </c>
    </row>
    <row r="43" spans="1:8" ht="12.75" customHeight="1" x14ac:dyDescent="0.25">
      <c r="A43" s="19"/>
      <c r="B43" s="23" t="s">
        <v>14</v>
      </c>
      <c r="C43" s="12">
        <f t="shared" si="4"/>
        <v>2739.3198699999998</v>
      </c>
      <c r="D43" s="14" t="s">
        <v>6</v>
      </c>
      <c r="E43" s="33">
        <v>1389.1164199999998</v>
      </c>
      <c r="F43" s="33">
        <v>1350.20345</v>
      </c>
      <c r="G43" s="16"/>
      <c r="H43" s="33">
        <v>5173.3475699999999</v>
      </c>
    </row>
    <row r="44" spans="1:8" ht="12.75" customHeight="1" x14ac:dyDescent="0.25">
      <c r="A44" s="19"/>
      <c r="B44" s="46" t="s">
        <v>15</v>
      </c>
      <c r="C44" s="12">
        <f t="shared" si="4"/>
        <v>1879.58284</v>
      </c>
      <c r="D44" s="14" t="s">
        <v>6</v>
      </c>
      <c r="E44" s="33">
        <v>1144.25875</v>
      </c>
      <c r="F44" s="33">
        <v>735.32408999999996</v>
      </c>
      <c r="G44" s="16"/>
      <c r="H44" s="33">
        <v>2001.3100400000001</v>
      </c>
    </row>
    <row r="45" spans="1:8" ht="12.75" customHeight="1" x14ac:dyDescent="0.25">
      <c r="A45" s="19"/>
      <c r="B45" s="23" t="s">
        <v>16</v>
      </c>
      <c r="C45" s="12">
        <f t="shared" si="4"/>
        <v>4062.1343399999996</v>
      </c>
      <c r="D45" s="14" t="s">
        <v>6</v>
      </c>
      <c r="E45" s="33">
        <v>3076.1558799999998</v>
      </c>
      <c r="F45" s="33">
        <v>985.97845999999993</v>
      </c>
      <c r="G45" s="16"/>
      <c r="H45" s="33">
        <v>5625.8374899999999</v>
      </c>
    </row>
    <row r="46" spans="1:8" ht="12.75" customHeight="1" x14ac:dyDescent="0.25">
      <c r="A46" s="19"/>
      <c r="B46" s="22" t="s">
        <v>26</v>
      </c>
      <c r="C46" s="16">
        <f t="shared" si="4"/>
        <v>15978.44659</v>
      </c>
      <c r="D46" s="14" t="s">
        <v>6</v>
      </c>
      <c r="E46" s="16">
        <f t="shared" ref="E46:H46" si="5">SUM(E47:E48)</f>
        <v>11140.158959999999</v>
      </c>
      <c r="F46" s="16">
        <f t="shared" si="5"/>
        <v>4838.2876299999998</v>
      </c>
      <c r="G46" s="16"/>
      <c r="H46" s="16">
        <f t="shared" si="5"/>
        <v>56934.405219999993</v>
      </c>
    </row>
    <row r="47" spans="1:8" ht="12.75" customHeight="1" x14ac:dyDescent="0.25">
      <c r="A47" s="19"/>
      <c r="B47" s="23" t="s">
        <v>13</v>
      </c>
      <c r="C47" s="12">
        <f t="shared" si="3"/>
        <v>13094.931269999999</v>
      </c>
      <c r="D47" s="14" t="s">
        <v>6</v>
      </c>
      <c r="E47" s="33">
        <v>9021.0430399999987</v>
      </c>
      <c r="F47" s="33">
        <v>4073.88823</v>
      </c>
      <c r="G47" s="16"/>
      <c r="H47" s="33">
        <v>45257.809179999997</v>
      </c>
    </row>
    <row r="48" spans="1:8" ht="12.75" customHeight="1" x14ac:dyDescent="0.25">
      <c r="A48" s="19"/>
      <c r="B48" s="23" t="s">
        <v>14</v>
      </c>
      <c r="C48" s="12">
        <f t="shared" si="3"/>
        <v>2883.5153199999995</v>
      </c>
      <c r="D48" s="14" t="s">
        <v>6</v>
      </c>
      <c r="E48" s="33">
        <v>2119.1159199999997</v>
      </c>
      <c r="F48" s="33">
        <v>764.39940000000001</v>
      </c>
      <c r="G48" s="16"/>
      <c r="H48" s="33">
        <v>11676.596039999999</v>
      </c>
    </row>
    <row r="49" spans="1:8" ht="3" customHeight="1" x14ac:dyDescent="0.25">
      <c r="A49" s="19"/>
      <c r="B49" s="25"/>
      <c r="C49" s="7"/>
      <c r="D49" s="7"/>
      <c r="E49" s="7"/>
      <c r="F49" s="7"/>
      <c r="G49" s="7"/>
      <c r="H49" s="30"/>
    </row>
    <row r="50" spans="1:8" ht="12" customHeight="1" x14ac:dyDescent="0.25">
      <c r="A50" s="19"/>
      <c r="B50" s="48" t="s">
        <v>34</v>
      </c>
      <c r="C50" s="9"/>
      <c r="D50" s="9"/>
      <c r="E50" s="9"/>
      <c r="F50" s="9"/>
      <c r="G50" s="9"/>
      <c r="H50" s="31"/>
    </row>
    <row r="51" spans="1:8" ht="12" customHeight="1" x14ac:dyDescent="0.25">
      <c r="A51" s="19"/>
      <c r="B51" s="8" t="s">
        <v>17</v>
      </c>
      <c r="C51" s="20"/>
      <c r="D51" s="20"/>
      <c r="E51" s="20"/>
      <c r="F51" s="20"/>
      <c r="G51" s="20"/>
      <c r="H51" s="32"/>
    </row>
    <row r="55" spans="1:8" ht="12.75" customHeight="1" x14ac:dyDescent="0.2">
      <c r="E55" s="54"/>
    </row>
  </sheetData>
  <mergeCells count="2">
    <mergeCell ref="B5:B6"/>
    <mergeCell ref="C5:F5"/>
  </mergeCells>
  <phoneticPr fontId="0" type="noConversion"/>
  <printOptions horizontalCentered="1"/>
  <pageMargins left="0.39370078740157483" right="0.39370078740157483" top="0.39370078740157483" bottom="0.39370078740157483" header="0" footer="0"/>
  <pageSetup paperSize="9" orientation="portrait" r:id="rId1"/>
  <headerFooter alignWithMargins="0"/>
  <ignoredErrors>
    <ignoredError sqref="C24:C26 C28 C20:C22 C15:C18 C30 C12:C13 C34 C36:C38" formulaRange="1"/>
    <ignoredError sqref="D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autoPageBreaks="0"/>
  </sheetPr>
  <dimension ref="K2:L7"/>
  <sheetViews>
    <sheetView showGridLines="0" zoomScaleNormal="100" workbookViewId="0">
      <pane xSplit="10" ySplit="31" topLeftCell="K32" activePane="bottomRight" state="frozen"/>
      <selection pane="topRight" activeCell="K1" sqref="K1"/>
      <selection pane="bottomLeft" activeCell="A32" sqref="A32"/>
      <selection pane="bottomRight" activeCell="K32" sqref="K32"/>
    </sheetView>
  </sheetViews>
  <sheetFormatPr baseColWidth="10" defaultRowHeight="11.25" x14ac:dyDescent="0.2"/>
  <cols>
    <col min="1" max="1" width="12.7109375" style="1" customWidth="1"/>
    <col min="2" max="4" width="11.42578125" style="1"/>
    <col min="5" max="5" width="11.85546875" style="1" customWidth="1"/>
    <col min="6" max="8" width="11.42578125" style="1"/>
    <col min="9" max="9" width="12.7109375" style="1" customWidth="1"/>
    <col min="10" max="16384" width="11.42578125" style="1"/>
  </cols>
  <sheetData>
    <row r="2" spans="11:12" x14ac:dyDescent="0.2">
      <c r="K2" s="2" t="s">
        <v>0</v>
      </c>
      <c r="L2" s="3">
        <v>308.10000000000002</v>
      </c>
    </row>
    <row r="3" spans="11:12" x14ac:dyDescent="0.2">
      <c r="K3" s="2" t="s">
        <v>2</v>
      </c>
      <c r="L3" s="2">
        <v>69.8</v>
      </c>
    </row>
    <row r="4" spans="11:12" x14ac:dyDescent="0.2">
      <c r="K4" s="2" t="s">
        <v>3</v>
      </c>
      <c r="L4" s="3">
        <v>152.69999999999999</v>
      </c>
    </row>
    <row r="5" spans="11:12" x14ac:dyDescent="0.2">
      <c r="K5" s="2" t="s">
        <v>4</v>
      </c>
      <c r="L5" s="2">
        <v>24.9</v>
      </c>
    </row>
    <row r="6" spans="11:12" x14ac:dyDescent="0.2">
      <c r="K6" s="2" t="s">
        <v>1</v>
      </c>
      <c r="L6" s="2">
        <v>11.2</v>
      </c>
    </row>
    <row r="7" spans="11:12" x14ac:dyDescent="0.2">
      <c r="K7" s="2" t="s">
        <v>5</v>
      </c>
      <c r="L7" s="2">
        <v>49.5</v>
      </c>
    </row>
  </sheetData>
  <sheetProtection password="CA9D" sheet="1" objects="1" scenarios="1"/>
  <phoneticPr fontId="0" type="noConversion"/>
  <pageMargins left="0.75" right="0.75" top="0.1968503937007874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  23,4  </vt:lpstr>
      <vt:lpstr>GRAFICO</vt:lpstr>
      <vt:lpstr>'  23,4  '!Área_de_impresión</vt:lpstr>
      <vt:lpstr>GRAFICO!Área_de_impresión</vt:lpstr>
    </vt:vector>
  </TitlesOfParts>
  <Company>INEI-ICA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2014-08-23T00:15:11Z</cp:lastPrinted>
  <dcterms:created xsi:type="dcterms:W3CDTF">2004-10-28T17:53:25Z</dcterms:created>
  <dcterms:modified xsi:type="dcterms:W3CDTF">2022-12-26T18:32:21Z</dcterms:modified>
</cp:coreProperties>
</file>