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5-Externo\"/>
    </mc:Choice>
  </mc:AlternateContent>
  <bookViews>
    <workbookView xWindow="10680" yWindow="165" windowWidth="10605" windowHeight="11010"/>
  </bookViews>
  <sheets>
    <sheet name="  25.1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25.1  '!$B$2:$R$42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62913"/>
</workbook>
</file>

<file path=xl/calcChain.xml><?xml version="1.0" encoding="utf-8"?>
<calcChain xmlns="http://schemas.openxmlformats.org/spreadsheetml/2006/main">
  <c r="R11" i="1" l="1"/>
  <c r="Q11" i="1"/>
  <c r="Q12" i="1"/>
  <c r="R12" i="1"/>
  <c r="Q13" i="1"/>
  <c r="R13" i="1"/>
  <c r="R34" i="1" l="1"/>
  <c r="Q34" i="1"/>
  <c r="R33" i="1"/>
  <c r="Q33" i="1"/>
  <c r="R32" i="1"/>
  <c r="Q32" i="1"/>
  <c r="R31" i="1"/>
  <c r="Q31" i="1"/>
  <c r="R30" i="1"/>
  <c r="Q30" i="1"/>
  <c r="R29" i="1"/>
  <c r="Q29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E35" i="1"/>
  <c r="E34" i="1"/>
  <c r="E33" i="1"/>
  <c r="E32" i="1"/>
  <c r="E31" i="1"/>
  <c r="E30" i="1"/>
  <c r="E29" i="1"/>
  <c r="E27" i="1"/>
  <c r="E26" i="1"/>
  <c r="E25" i="1"/>
</calcChain>
</file>

<file path=xl/sharedStrings.xml><?xml version="1.0" encoding="utf-8"?>
<sst xmlns="http://schemas.openxmlformats.org/spreadsheetml/2006/main" count="49" uniqueCount="43">
  <si>
    <t>Año</t>
  </si>
  <si>
    <t>Servicio de la Deuda</t>
  </si>
  <si>
    <t>Tipo de Cambio</t>
  </si>
  <si>
    <t>Devaluación Promedio</t>
  </si>
  <si>
    <t>Balanza</t>
  </si>
  <si>
    <t>Activos</t>
  </si>
  <si>
    <t>Deuda</t>
  </si>
  <si>
    <t>Pública Externa</t>
  </si>
  <si>
    <t>Oficial Promedio</t>
  </si>
  <si>
    <t xml:space="preserve"> (%)</t>
  </si>
  <si>
    <t>de</t>
  </si>
  <si>
    <t>Externos</t>
  </si>
  <si>
    <t>Pública</t>
  </si>
  <si>
    <t>Promedio</t>
  </si>
  <si>
    <t>Fin de</t>
  </si>
  <si>
    <t>FOB</t>
  </si>
  <si>
    <t>Pagos</t>
  </si>
  <si>
    <t>Total</t>
  </si>
  <si>
    <t>Periodo</t>
  </si>
  <si>
    <t>2/ Corresponde a variaciones diciembre-diciembre de cada año.</t>
  </si>
  <si>
    <t>Fuente: Banco Central de Reserva del Perú (BCRP).</t>
  </si>
  <si>
    <r>
      <t>Nota:</t>
    </r>
    <r>
      <rPr>
        <sz val="8"/>
        <rFont val="Arial Narrow"/>
        <family val="2"/>
      </rPr>
      <t xml:space="preserve"> Desde 1985 las cifras de las cuentas externas se presentan de acuerdo a la nueva metodología adoptada a nivel internacional.</t>
    </r>
  </si>
  <si>
    <t>Intereses</t>
  </si>
  <si>
    <t>del Periodo</t>
  </si>
  <si>
    <t>Periodo  2/</t>
  </si>
  <si>
    <t>Externa</t>
  </si>
  <si>
    <t xml:space="preserve"> 1/</t>
  </si>
  <si>
    <t>Comercial</t>
  </si>
  <si>
    <t xml:space="preserve">            Superintendencia de Banca, Seguros y AFP.</t>
  </si>
  <si>
    <t>1/ De mediano y largo plazo.</t>
  </si>
  <si>
    <t>3/  A partir del 15-12-2015, según Ley 30381 se establece el cambio de denominación de la unidad monetaria del Perú de Nuevo Sol a Sol..</t>
  </si>
  <si>
    <t>Impor-</t>
  </si>
  <si>
    <t>tación</t>
  </si>
  <si>
    <t>Amorti-</t>
  </si>
  <si>
    <t>zación</t>
  </si>
  <si>
    <t>Expor-</t>
  </si>
  <si>
    <t>Millones de US dólares</t>
  </si>
  <si>
    <t>Netos de</t>
  </si>
  <si>
    <t>Corto Plazo</t>
  </si>
  <si>
    <t>Nuevos soles por US dólar</t>
  </si>
  <si>
    <t xml:space="preserve">         Soles por US dólar 3/</t>
  </si>
  <si>
    <t xml:space="preserve">        (Millones de US dólares)</t>
  </si>
  <si>
    <t>25.1  PERÚ: PRINCIPALES INDICADORES DEL SECTOR EXTERNO, 2000 - 2021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</si>
</sst>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0"/>
    <numFmt numFmtId="168" formatCode="\ _ * #,##0;_ * \-#,##0;_ * &quot;-&quot;_ ;_ @_ "/>
    <numFmt numFmtId="169" formatCode="\ _ * #,##0.00;_ * \-#,##0.00;_ * &quot;-&quot;_ ;_ @_ "/>
    <numFmt numFmtId="170" formatCode="###\ ###"/>
  </numFmts>
  <fonts count="7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9">
    <xf numFmtId="0" fontId="0" fillId="0" borderId="0" xfId="0"/>
    <xf numFmtId="0" fontId="2" fillId="0" borderId="0" xfId="0" applyFont="1"/>
    <xf numFmtId="0" fontId="4" fillId="0" borderId="0" xfId="0" quotePrefix="1" applyFont="1" applyAlignment="1" applyProtection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3" fillId="0" borderId="1" xfId="0" applyFont="1" applyBorder="1" applyAlignment="1" applyProtection="1">
      <alignment horizontal="centerContinuous"/>
    </xf>
    <xf numFmtId="164" fontId="4" fillId="0" borderId="0" xfId="0" applyNumberFormat="1" applyFont="1" applyBorder="1"/>
    <xf numFmtId="164" fontId="4" fillId="0" borderId="0" xfId="0" applyNumberFormat="1" applyFont="1" applyFill="1" applyBorder="1"/>
    <xf numFmtId="164" fontId="4" fillId="2" borderId="0" xfId="0" applyNumberFormat="1" applyFont="1" applyFill="1" applyBorder="1" applyAlignment="1" applyProtection="1">
      <alignment horizontal="right"/>
    </xf>
    <xf numFmtId="0" fontId="4" fillId="0" borderId="0" xfId="0" applyFont="1" applyBorder="1"/>
    <xf numFmtId="164" fontId="4" fillId="2" borderId="4" xfId="0" applyNumberFormat="1" applyFont="1" applyFill="1" applyBorder="1" applyAlignment="1" applyProtection="1">
      <alignment horizontal="right"/>
    </xf>
    <xf numFmtId="164" fontId="4" fillId="0" borderId="4" xfId="0" applyNumberFormat="1" applyFont="1" applyFill="1" applyBorder="1" applyAlignment="1" applyProtection="1">
      <alignment horizontal="right"/>
    </xf>
    <xf numFmtId="164" fontId="4" fillId="0" borderId="4" xfId="0" applyNumberFormat="1" applyFont="1" applyBorder="1" applyAlignment="1" applyProtection="1">
      <alignment horizontal="right"/>
    </xf>
    <xf numFmtId="164" fontId="4" fillId="0" borderId="4" xfId="0" applyNumberFormat="1" applyFont="1" applyBorder="1" applyAlignment="1">
      <alignment horizontal="right"/>
    </xf>
    <xf numFmtId="2" fontId="4" fillId="0" borderId="4" xfId="0" applyNumberFormat="1" applyFont="1" applyBorder="1" applyAlignment="1" applyProtection="1">
      <alignment horizontal="right"/>
    </xf>
    <xf numFmtId="2" fontId="4" fillId="0" borderId="4" xfId="0" applyNumberFormat="1" applyFont="1" applyBorder="1"/>
    <xf numFmtId="49" fontId="3" fillId="0" borderId="0" xfId="0" applyNumberFormat="1" applyFont="1" applyAlignment="1" applyProtection="1">
      <alignment horizontal="left"/>
    </xf>
    <xf numFmtId="0" fontId="4" fillId="2" borderId="0" xfId="0" applyFont="1" applyFill="1"/>
    <xf numFmtId="0" fontId="3" fillId="2" borderId="0" xfId="0" applyFont="1" applyFill="1" applyAlignment="1">
      <alignment horizontal="right"/>
    </xf>
    <xf numFmtId="49" fontId="4" fillId="0" borderId="0" xfId="0" applyNumberFormat="1" applyFont="1" applyAlignment="1" applyProtection="1">
      <alignment horizontal="left"/>
    </xf>
    <xf numFmtId="49" fontId="4" fillId="0" borderId="0" xfId="0" quotePrefix="1" applyNumberFormat="1" applyFont="1" applyAlignment="1" applyProtection="1">
      <alignment horizontal="left"/>
    </xf>
    <xf numFmtId="0" fontId="4" fillId="0" borderId="0" xfId="0" applyFont="1" applyBorder="1" applyProtection="1"/>
    <xf numFmtId="2" fontId="4" fillId="0" borderId="3" xfId="0" applyNumberFormat="1" applyFont="1" applyBorder="1"/>
    <xf numFmtId="49" fontId="4" fillId="0" borderId="5" xfId="0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centerContinuous" vertical="top"/>
    </xf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 applyProtection="1">
      <alignment horizontal="centerContinuous" vertical="top"/>
    </xf>
    <xf numFmtId="0" fontId="3" fillId="0" borderId="4" xfId="0" applyFont="1" applyBorder="1" applyAlignment="1">
      <alignment horizontal="centerContinuous" vertical="top"/>
    </xf>
    <xf numFmtId="0" fontId="3" fillId="0" borderId="0" xfId="0" applyFont="1" applyBorder="1" applyAlignment="1" applyProtection="1">
      <alignment horizontal="right"/>
    </xf>
    <xf numFmtId="0" fontId="3" fillId="0" borderId="4" xfId="0" applyFont="1" applyBorder="1" applyAlignment="1" applyProtection="1">
      <alignment horizontal="right"/>
    </xf>
    <xf numFmtId="0" fontId="3" fillId="0" borderId="6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right"/>
    </xf>
    <xf numFmtId="0" fontId="3" fillId="0" borderId="7" xfId="0" applyFont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3" fillId="0" borderId="8" xfId="0" applyFont="1" applyBorder="1" applyAlignment="1" applyProtection="1">
      <alignment horizontal="right"/>
    </xf>
    <xf numFmtId="0" fontId="3" fillId="0" borderId="4" xfId="0" applyFont="1" applyFill="1" applyBorder="1" applyAlignment="1" applyProtection="1">
      <alignment horizontal="right"/>
    </xf>
    <xf numFmtId="0" fontId="3" fillId="0" borderId="4" xfId="0" applyFont="1" applyBorder="1" applyAlignment="1">
      <alignment horizontal="right"/>
    </xf>
    <xf numFmtId="1" fontId="4" fillId="0" borderId="3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1" fontId="4" fillId="2" borderId="0" xfId="2" applyNumberFormat="1" applyFont="1" applyFill="1" applyBorder="1" applyAlignment="1">
      <alignment horizontal="right"/>
    </xf>
    <xf numFmtId="2" fontId="4" fillId="2" borderId="0" xfId="2" applyNumberFormat="1" applyFont="1" applyFill="1" applyBorder="1" applyAlignment="1" applyProtection="1">
      <alignment horizontal="right"/>
    </xf>
    <xf numFmtId="168" fontId="4" fillId="2" borderId="0" xfId="0" applyNumberFormat="1" applyFont="1" applyFill="1" applyBorder="1" applyAlignment="1" applyProtection="1">
      <alignment horizontal="right"/>
    </xf>
    <xf numFmtId="168" fontId="4" fillId="2" borderId="0" xfId="0" applyNumberFormat="1" applyFont="1" applyFill="1" applyBorder="1" applyAlignment="1">
      <alignment horizontal="right"/>
    </xf>
    <xf numFmtId="169" fontId="4" fillId="2" borderId="0" xfId="0" applyNumberFormat="1" applyFont="1" applyFill="1" applyBorder="1" applyAlignment="1" applyProtection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70" fontId="4" fillId="2" borderId="0" xfId="0" applyNumberFormat="1" applyFont="1" applyFill="1" applyBorder="1" applyAlignment="1" applyProtection="1">
      <alignment horizontal="right"/>
    </xf>
    <xf numFmtId="170" fontId="4" fillId="2" borderId="0" xfId="0" applyNumberFormat="1" applyFont="1" applyFill="1" applyBorder="1" applyAlignment="1">
      <alignment horizontal="right"/>
    </xf>
    <xf numFmtId="170" fontId="2" fillId="0" borderId="0" xfId="0" applyNumberFormat="1" applyFont="1" applyBorder="1"/>
    <xf numFmtId="170" fontId="3" fillId="0" borderId="0" xfId="0" applyNumberFormat="1" applyFont="1" applyBorder="1" applyAlignment="1"/>
    <xf numFmtId="170" fontId="4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 wrapText="1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 applyProtection="1">
      <alignment horizontal="center" vertical="top"/>
    </xf>
    <xf numFmtId="0" fontId="6" fillId="0" borderId="0" xfId="0" applyFont="1"/>
  </cellXfs>
  <cellStyles count="3">
    <cellStyle name="Diseño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E-2007-para%20diagr-OTD\Cap24-Sect-Exter-2007\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_CONV\EXCEL\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tabSelected="1" zoomScaleNormal="100" workbookViewId="0">
      <selection activeCell="H46" sqref="H46"/>
    </sheetView>
  </sheetViews>
  <sheetFormatPr baseColWidth="10" defaultColWidth="7.7109375" defaultRowHeight="12.75" customHeight="1" x14ac:dyDescent="0.2"/>
  <cols>
    <col min="1" max="1" width="1.7109375" customWidth="1"/>
    <col min="2" max="2" width="5.7109375" customWidth="1"/>
    <col min="3" max="8" width="8.7109375" customWidth="1"/>
    <col min="9" max="9" width="0.85546875" customWidth="1"/>
    <col min="10" max="10" width="8.7109375" customWidth="1"/>
    <col min="11" max="12" width="9.7109375" customWidth="1"/>
    <col min="13" max="13" width="0.85546875" customWidth="1"/>
    <col min="14" max="14" width="9.7109375" customWidth="1"/>
    <col min="15" max="15" width="8.7109375" customWidth="1"/>
    <col min="16" max="16" width="0.85546875" customWidth="1"/>
    <col min="17" max="17" width="9.7109375" customWidth="1"/>
    <col min="18" max="18" width="8.7109375" customWidth="1"/>
    <col min="19" max="19" width="7.7109375" customWidth="1"/>
  </cols>
  <sheetData>
    <row r="1" spans="1:18" ht="9" customHeight="1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3.5" customHeight="1" x14ac:dyDescent="0.25">
      <c r="A2" s="1"/>
      <c r="B2" s="51" t="s">
        <v>42</v>
      </c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2" customHeight="1" x14ac:dyDescent="0.25">
      <c r="A3" s="1"/>
      <c r="B3" s="52" t="s">
        <v>41</v>
      </c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3" customHeight="1" x14ac:dyDescent="0.25">
      <c r="A4" s="3"/>
      <c r="B4" s="2"/>
      <c r="C4" s="5"/>
      <c r="D4" s="5"/>
      <c r="E4" s="5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2.6" customHeight="1" x14ac:dyDescent="0.25">
      <c r="A5" s="3"/>
      <c r="B5" s="61" t="s">
        <v>0</v>
      </c>
      <c r="C5" s="32" t="s">
        <v>35</v>
      </c>
      <c r="D5" s="33" t="s">
        <v>31</v>
      </c>
      <c r="E5" s="33" t="s">
        <v>4</v>
      </c>
      <c r="F5" s="33" t="s">
        <v>4</v>
      </c>
      <c r="G5" s="34" t="s">
        <v>5</v>
      </c>
      <c r="H5" s="33" t="s">
        <v>6</v>
      </c>
      <c r="I5" s="33"/>
      <c r="J5" s="66" t="s">
        <v>1</v>
      </c>
      <c r="K5" s="66"/>
      <c r="L5" s="66"/>
      <c r="M5" s="27"/>
      <c r="N5" s="7" t="s">
        <v>2</v>
      </c>
      <c r="O5" s="27"/>
      <c r="P5" s="27"/>
      <c r="Q5" s="7" t="s">
        <v>3</v>
      </c>
      <c r="R5" s="27"/>
    </row>
    <row r="6" spans="1:18" ht="12" customHeight="1" x14ac:dyDescent="0.25">
      <c r="A6" s="3"/>
      <c r="B6" s="59"/>
      <c r="C6" s="35" t="s">
        <v>32</v>
      </c>
      <c r="D6" s="30" t="s">
        <v>32</v>
      </c>
      <c r="E6" s="30" t="s">
        <v>27</v>
      </c>
      <c r="F6" s="30" t="s">
        <v>10</v>
      </c>
      <c r="G6" s="36" t="s">
        <v>11</v>
      </c>
      <c r="H6" s="30" t="s">
        <v>12</v>
      </c>
      <c r="I6" s="30"/>
      <c r="J6" s="67" t="s">
        <v>7</v>
      </c>
      <c r="K6" s="67"/>
      <c r="L6" s="67"/>
      <c r="M6" s="26"/>
      <c r="N6" s="28" t="s">
        <v>8</v>
      </c>
      <c r="O6" s="29"/>
      <c r="P6" s="26"/>
      <c r="Q6" s="28" t="s">
        <v>9</v>
      </c>
      <c r="R6" s="29"/>
    </row>
    <row r="7" spans="1:18" ht="12" customHeight="1" x14ac:dyDescent="0.25">
      <c r="A7" s="3"/>
      <c r="B7" s="59"/>
      <c r="C7" s="35" t="s">
        <v>15</v>
      </c>
      <c r="D7" s="30" t="s">
        <v>15</v>
      </c>
      <c r="E7" s="30"/>
      <c r="F7" s="30" t="s">
        <v>16</v>
      </c>
      <c r="G7" s="36" t="s">
        <v>37</v>
      </c>
      <c r="H7" s="30" t="s">
        <v>25</v>
      </c>
      <c r="I7" s="30"/>
      <c r="J7" s="62" t="s">
        <v>17</v>
      </c>
      <c r="K7" s="30" t="s">
        <v>33</v>
      </c>
      <c r="L7" s="64" t="s">
        <v>22</v>
      </c>
      <c r="M7" s="41"/>
      <c r="N7" s="30" t="s">
        <v>13</v>
      </c>
      <c r="O7" s="30" t="s">
        <v>14</v>
      </c>
      <c r="P7" s="30"/>
      <c r="Q7" s="30" t="s">
        <v>13</v>
      </c>
      <c r="R7" s="30" t="s">
        <v>14</v>
      </c>
    </row>
    <row r="8" spans="1:18" ht="12" customHeight="1" x14ac:dyDescent="0.25">
      <c r="A8" s="3"/>
      <c r="B8" s="59"/>
      <c r="C8" s="37"/>
      <c r="D8" s="31"/>
      <c r="E8" s="31"/>
      <c r="F8" s="31"/>
      <c r="G8" s="38" t="s">
        <v>38</v>
      </c>
      <c r="H8" s="39" t="s">
        <v>26</v>
      </c>
      <c r="I8" s="39"/>
      <c r="J8" s="63"/>
      <c r="K8" s="31" t="s">
        <v>34</v>
      </c>
      <c r="L8" s="65"/>
      <c r="M8" s="42"/>
      <c r="N8" s="31" t="s">
        <v>23</v>
      </c>
      <c r="O8" s="31" t="s">
        <v>18</v>
      </c>
      <c r="P8" s="31"/>
      <c r="Q8" s="31" t="s">
        <v>23</v>
      </c>
      <c r="R8" s="31" t="s">
        <v>24</v>
      </c>
    </row>
    <row r="9" spans="1:18" ht="3" customHeight="1" x14ac:dyDescent="0.25">
      <c r="A9" s="3"/>
      <c r="B9" s="24"/>
      <c r="C9" s="8"/>
      <c r="D9" s="8"/>
      <c r="E9" s="8"/>
      <c r="F9" s="8"/>
      <c r="G9" s="9"/>
      <c r="H9" s="8"/>
      <c r="I9" s="8"/>
      <c r="J9" s="3"/>
      <c r="K9" s="43"/>
      <c r="L9" s="43"/>
      <c r="M9" s="43"/>
      <c r="N9" s="43"/>
      <c r="O9" s="43"/>
      <c r="P9" s="43"/>
      <c r="Q9" s="43"/>
      <c r="R9" s="43"/>
    </row>
    <row r="10" spans="1:18" ht="12" customHeight="1" x14ac:dyDescent="0.25">
      <c r="A10" s="3"/>
      <c r="B10" s="24"/>
      <c r="C10" s="58" t="s">
        <v>36</v>
      </c>
      <c r="D10" s="58"/>
      <c r="E10" s="58"/>
      <c r="F10" s="58"/>
      <c r="G10" s="58"/>
      <c r="H10" s="58"/>
      <c r="I10" s="58"/>
      <c r="J10" s="58"/>
      <c r="K10" s="58"/>
      <c r="L10" s="59"/>
      <c r="M10" s="49"/>
      <c r="N10" s="60" t="s">
        <v>39</v>
      </c>
      <c r="O10" s="60"/>
      <c r="P10" s="49"/>
      <c r="Q10" s="49"/>
      <c r="R10" s="49"/>
    </row>
    <row r="11" spans="1:18" ht="16.5" hidden="1" customHeight="1" x14ac:dyDescent="0.25">
      <c r="A11" s="3"/>
      <c r="B11" s="40">
        <v>1998</v>
      </c>
      <c r="C11" s="46">
        <v>5756.7748400567434</v>
      </c>
      <c r="D11" s="46">
        <v>8218.7399674699991</v>
      </c>
      <c r="E11" s="46">
        <v>-2461.9651274132557</v>
      </c>
      <c r="F11" s="46">
        <v>-1005.514</v>
      </c>
      <c r="G11" s="46">
        <v>9982</v>
      </c>
      <c r="H11" s="46">
        <v>19562</v>
      </c>
      <c r="I11" s="10"/>
      <c r="J11" s="46">
        <v>1770</v>
      </c>
      <c r="K11" s="47">
        <v>738</v>
      </c>
      <c r="L11" s="47">
        <v>1032</v>
      </c>
      <c r="M11" s="44"/>
      <c r="N11" s="48">
        <v>2.9258256042568545</v>
      </c>
      <c r="O11" s="48">
        <v>3.1494999999999997</v>
      </c>
      <c r="P11" s="48"/>
      <c r="Q11" s="45">
        <f>N12/N11*100-100</f>
        <v>15.57045054886666</v>
      </c>
      <c r="R11" s="45">
        <f>O12/O11*100-100</f>
        <v>11.366883632322583</v>
      </c>
    </row>
    <row r="12" spans="1:18" ht="12.75" hidden="1" customHeight="1" x14ac:dyDescent="0.25">
      <c r="A12" s="3"/>
      <c r="B12" s="40">
        <v>1999</v>
      </c>
      <c r="C12" s="46">
        <v>6087.5221989715519</v>
      </c>
      <c r="D12" s="46">
        <v>6710.4845947700005</v>
      </c>
      <c r="E12" s="46">
        <v>-622.9623957984486</v>
      </c>
      <c r="F12" s="46">
        <v>-774.54200000000003</v>
      </c>
      <c r="G12" s="46">
        <v>9002</v>
      </c>
      <c r="H12" s="46">
        <v>19500</v>
      </c>
      <c r="I12" s="10"/>
      <c r="J12" s="46">
        <v>2022.5350000000001</v>
      </c>
      <c r="K12" s="47">
        <v>968.91700000000003</v>
      </c>
      <c r="L12" s="47">
        <v>1053.6179999999999</v>
      </c>
      <c r="M12" s="44"/>
      <c r="N12" s="48">
        <v>3.3813898331137469</v>
      </c>
      <c r="O12" s="48">
        <v>3.5074999999999998</v>
      </c>
      <c r="P12" s="48"/>
      <c r="Q12" s="48">
        <f t="shared" ref="Q12:R27" si="0">N12/N11*100-100</f>
        <v>15.57045054886666</v>
      </c>
      <c r="R12" s="48">
        <f t="shared" si="0"/>
        <v>11.366883632322583</v>
      </c>
    </row>
    <row r="13" spans="1:18" ht="12.75" customHeight="1" x14ac:dyDescent="0.25">
      <c r="A13" s="3"/>
      <c r="B13" s="40">
        <v>2000</v>
      </c>
      <c r="C13" s="53">
        <v>6954.9095083495704</v>
      </c>
      <c r="D13" s="53">
        <v>7357.5712598099999</v>
      </c>
      <c r="E13" s="53">
        <v>-402.66175146042951</v>
      </c>
      <c r="F13" s="53">
        <v>-192.75</v>
      </c>
      <c r="G13" s="53">
        <v>8562</v>
      </c>
      <c r="H13" s="53">
        <v>19204.936999999998</v>
      </c>
      <c r="I13" s="53"/>
      <c r="J13" s="53">
        <v>2116.6590000000006</v>
      </c>
      <c r="K13" s="54">
        <v>1041.6870000000001</v>
      </c>
      <c r="L13" s="54">
        <v>1074.9720000000002</v>
      </c>
      <c r="M13" s="44"/>
      <c r="N13" s="48">
        <v>3.4882250233552159</v>
      </c>
      <c r="O13" s="48">
        <v>3.5250000000000004</v>
      </c>
      <c r="P13" s="48"/>
      <c r="Q13" s="48">
        <f>N13/N12*100-100</f>
        <v>3.1595052778368995</v>
      </c>
      <c r="R13" s="48">
        <f>O13/O12*100-100</f>
        <v>0.49893086243764628</v>
      </c>
    </row>
    <row r="14" spans="1:18" ht="12.75" customHeight="1" x14ac:dyDescent="0.25">
      <c r="A14" s="3"/>
      <c r="B14" s="40">
        <v>2001</v>
      </c>
      <c r="C14" s="53">
        <v>7025.7299382182291</v>
      </c>
      <c r="D14" s="53">
        <v>7204.4782255071532</v>
      </c>
      <c r="E14" s="53">
        <v>-178.74828728892408</v>
      </c>
      <c r="F14" s="53">
        <v>449.74292999999994</v>
      </c>
      <c r="G14" s="53">
        <v>8837</v>
      </c>
      <c r="H14" s="53">
        <v>18966.661</v>
      </c>
      <c r="I14" s="53"/>
      <c r="J14" s="53">
        <v>1961.0430000000001</v>
      </c>
      <c r="K14" s="54">
        <v>885.4</v>
      </c>
      <c r="L14" s="54">
        <v>1075.6430000000003</v>
      </c>
      <c r="M14" s="44"/>
      <c r="N14" s="48">
        <v>3.5066995645838079</v>
      </c>
      <c r="O14" s="48">
        <v>3.4435000000000002</v>
      </c>
      <c r="P14" s="48"/>
      <c r="Q14" s="48">
        <f t="shared" si="0"/>
        <v>0.52962584423012515</v>
      </c>
      <c r="R14" s="48">
        <f t="shared" si="0"/>
        <v>-2.312056737588648</v>
      </c>
    </row>
    <row r="15" spans="1:18" ht="12.75" customHeight="1" x14ac:dyDescent="0.25">
      <c r="A15" s="3"/>
      <c r="B15" s="40">
        <v>2002</v>
      </c>
      <c r="C15" s="53">
        <v>7713.9000002489493</v>
      </c>
      <c r="D15" s="53">
        <v>7392.792281</v>
      </c>
      <c r="E15" s="53">
        <v>321.10771924894925</v>
      </c>
      <c r="F15" s="53">
        <v>832.86729999999966</v>
      </c>
      <c r="G15" s="53">
        <v>9690</v>
      </c>
      <c r="H15" s="53">
        <v>20714.936999999998</v>
      </c>
      <c r="I15" s="53"/>
      <c r="J15" s="53">
        <v>2854</v>
      </c>
      <c r="K15" s="54">
        <v>1843</v>
      </c>
      <c r="L15" s="54">
        <v>1011</v>
      </c>
      <c r="M15" s="44"/>
      <c r="N15" s="48">
        <v>3.5164881071048839</v>
      </c>
      <c r="O15" s="48">
        <v>3.5140000000000002</v>
      </c>
      <c r="P15" s="48"/>
      <c r="Q15" s="48">
        <f t="shared" si="0"/>
        <v>0.27913832767242752</v>
      </c>
      <c r="R15" s="48">
        <f t="shared" si="0"/>
        <v>2.0473355597502518</v>
      </c>
    </row>
    <row r="16" spans="1:18" ht="12.75" customHeight="1" x14ac:dyDescent="0.25">
      <c r="A16" s="3"/>
      <c r="B16" s="40">
        <v>2003</v>
      </c>
      <c r="C16" s="53">
        <v>9090.732707160163</v>
      </c>
      <c r="D16" s="53">
        <v>8204.8487672788542</v>
      </c>
      <c r="E16" s="53">
        <v>885.88393988130883</v>
      </c>
      <c r="F16" s="53">
        <v>476.81863000000016</v>
      </c>
      <c r="G16" s="53">
        <v>10205.97539</v>
      </c>
      <c r="H16" s="53">
        <v>22767.673999999999</v>
      </c>
      <c r="I16" s="53"/>
      <c r="J16" s="53">
        <v>2319.0250000000001</v>
      </c>
      <c r="K16" s="54">
        <v>1228.0250000000001</v>
      </c>
      <c r="L16" s="54">
        <v>1091</v>
      </c>
      <c r="M16" s="44"/>
      <c r="N16" s="48">
        <v>3.4784474296536789</v>
      </c>
      <c r="O16" s="48">
        <v>3.4624999999999999</v>
      </c>
      <c r="P16" s="48"/>
      <c r="Q16" s="48">
        <f t="shared" si="0"/>
        <v>-1.0817803527998819</v>
      </c>
      <c r="R16" s="48">
        <f t="shared" si="0"/>
        <v>-1.4655663062037689</v>
      </c>
    </row>
    <row r="17" spans="1:18" ht="12.75" customHeight="1" x14ac:dyDescent="0.25">
      <c r="A17" s="3"/>
      <c r="B17" s="40">
        <v>2004</v>
      </c>
      <c r="C17" s="53">
        <v>12809.169414004527</v>
      </c>
      <c r="D17" s="53">
        <v>9804.7759800000003</v>
      </c>
      <c r="E17" s="53">
        <v>3004.3934340045284</v>
      </c>
      <c r="F17" s="53">
        <v>2351.1888600000007</v>
      </c>
      <c r="G17" s="53">
        <v>12648.91869</v>
      </c>
      <c r="H17" s="53">
        <v>23337.268367413188</v>
      </c>
      <c r="I17" s="53"/>
      <c r="J17" s="53">
        <v>2555.5259999999998</v>
      </c>
      <c r="K17" s="54">
        <v>1388.5260000000001</v>
      </c>
      <c r="L17" s="54">
        <v>1167</v>
      </c>
      <c r="M17" s="44"/>
      <c r="N17" s="48">
        <v>3.4130341124756889</v>
      </c>
      <c r="O17" s="48">
        <v>3.2814999999999999</v>
      </c>
      <c r="P17" s="48"/>
      <c r="Q17" s="48">
        <f t="shared" si="0"/>
        <v>-1.8805320046047882</v>
      </c>
      <c r="R17" s="48">
        <f t="shared" si="0"/>
        <v>-5.2274368231046964</v>
      </c>
    </row>
    <row r="18" spans="1:18" ht="12.75" customHeight="1" x14ac:dyDescent="0.25">
      <c r="A18" s="3"/>
      <c r="B18" s="40">
        <v>2005</v>
      </c>
      <c r="C18" s="53">
        <v>17367.684267048156</v>
      </c>
      <c r="D18" s="53">
        <v>12081.608790999999</v>
      </c>
      <c r="E18" s="53">
        <v>5286.0754760481559</v>
      </c>
      <c r="F18" s="53">
        <v>1627.8849989999992</v>
      </c>
      <c r="G18" s="53">
        <v>14119.627049999999</v>
      </c>
      <c r="H18" s="53">
        <v>22104.858472348184</v>
      </c>
      <c r="I18" s="53"/>
      <c r="J18" s="53">
        <v>4995.8530000000001</v>
      </c>
      <c r="K18" s="54">
        <v>3718.8530000000001</v>
      </c>
      <c r="L18" s="54">
        <v>1277</v>
      </c>
      <c r="M18" s="44"/>
      <c r="N18" s="48">
        <v>3.2958333993126758</v>
      </c>
      <c r="O18" s="48">
        <v>3.43</v>
      </c>
      <c r="P18" s="48"/>
      <c r="Q18" s="48">
        <f>N18/N17*100-100</f>
        <v>-3.4339156686014007</v>
      </c>
      <c r="R18" s="48">
        <f t="shared" si="0"/>
        <v>4.5253694956574719</v>
      </c>
    </row>
    <row r="19" spans="1:18" ht="12.75" customHeight="1" x14ac:dyDescent="0.25">
      <c r="A19" s="3"/>
      <c r="B19" s="40">
        <v>2006</v>
      </c>
      <c r="C19" s="53">
        <v>23830.14724483831</v>
      </c>
      <c r="D19" s="53">
        <v>14844.082094999998</v>
      </c>
      <c r="E19" s="53">
        <v>8986.0651498383122</v>
      </c>
      <c r="F19" s="53">
        <v>2752.9168562500017</v>
      </c>
      <c r="G19" s="53">
        <v>17329.211187500001</v>
      </c>
      <c r="H19" s="53">
        <v>21600.924598542399</v>
      </c>
      <c r="I19" s="53"/>
      <c r="J19" s="53">
        <v>2563.0580799999998</v>
      </c>
      <c r="K19" s="54">
        <v>1223.05808</v>
      </c>
      <c r="L19" s="54">
        <v>1340</v>
      </c>
      <c r="M19" s="44"/>
      <c r="N19" s="48">
        <v>3.2738391288319062</v>
      </c>
      <c r="O19" s="48">
        <v>3.1955</v>
      </c>
      <c r="P19" s="48"/>
      <c r="Q19" s="48">
        <f t="shared" si="0"/>
        <v>-0.66733562701793403</v>
      </c>
      <c r="R19" s="48">
        <f t="shared" si="0"/>
        <v>-6.8367346938775597</v>
      </c>
    </row>
    <row r="20" spans="1:18" ht="12.75" customHeight="1" x14ac:dyDescent="0.25">
      <c r="A20" s="11"/>
      <c r="B20" s="40">
        <v>2007</v>
      </c>
      <c r="C20" s="53">
        <v>28094.01912690403</v>
      </c>
      <c r="D20" s="53">
        <v>19590.521778999999</v>
      </c>
      <c r="E20" s="53">
        <v>8503.4973479040273</v>
      </c>
      <c r="F20" s="53">
        <v>9654.3772908880001</v>
      </c>
      <c r="G20" s="53">
        <v>27720.200566667001</v>
      </c>
      <c r="H20" s="53">
        <v>20554.662260878908</v>
      </c>
      <c r="I20" s="53"/>
      <c r="J20" s="53">
        <v>7077.0555782199999</v>
      </c>
      <c r="K20" s="54">
        <v>5691.0555782199999</v>
      </c>
      <c r="L20" s="54">
        <v>1386</v>
      </c>
      <c r="M20" s="44"/>
      <c r="N20" s="48">
        <v>3.1284275318979264</v>
      </c>
      <c r="O20" s="48">
        <v>2.996</v>
      </c>
      <c r="P20" s="48"/>
      <c r="Q20" s="48">
        <f t="shared" si="0"/>
        <v>-4.4416231589810025</v>
      </c>
      <c r="R20" s="48">
        <f t="shared" si="0"/>
        <v>-6.2431544359255184</v>
      </c>
    </row>
    <row r="21" spans="1:18" ht="12.75" customHeight="1" x14ac:dyDescent="0.25">
      <c r="A21" s="3"/>
      <c r="B21" s="40">
        <v>2008</v>
      </c>
      <c r="C21" s="53">
        <v>31018.479624115047</v>
      </c>
      <c r="D21" s="53">
        <v>28449.181869</v>
      </c>
      <c r="E21" s="53">
        <v>2569.297755115047</v>
      </c>
      <c r="F21" s="53">
        <v>3168.8516596049981</v>
      </c>
      <c r="G21" s="53">
        <v>31232.577197451999</v>
      </c>
      <c r="H21" s="53">
        <v>19493.523559017656</v>
      </c>
      <c r="I21" s="53"/>
      <c r="J21" s="53">
        <v>3793.1190498599999</v>
      </c>
      <c r="K21" s="54">
        <v>2635.1190498599999</v>
      </c>
      <c r="L21" s="54">
        <v>1158</v>
      </c>
      <c r="M21" s="44"/>
      <c r="N21" s="48">
        <v>2.9248502374939869</v>
      </c>
      <c r="O21" s="48">
        <v>3.1395</v>
      </c>
      <c r="P21" s="48"/>
      <c r="Q21" s="48">
        <f t="shared" si="0"/>
        <v>-6.507336108259949</v>
      </c>
      <c r="R21" s="48">
        <f t="shared" si="0"/>
        <v>4.7897196261682353</v>
      </c>
    </row>
    <row r="22" spans="1:18" ht="12.75" customHeight="1" x14ac:dyDescent="0.25">
      <c r="A22" s="3"/>
      <c r="B22" s="40">
        <v>2009</v>
      </c>
      <c r="C22" s="53">
        <v>27070.519625615063</v>
      </c>
      <c r="D22" s="53">
        <v>21010.687575999997</v>
      </c>
      <c r="E22" s="53">
        <v>6059.8320496150627</v>
      </c>
      <c r="F22" s="53">
        <v>1043.4652048393391</v>
      </c>
      <c r="G22" s="53">
        <v>33175.346055362999</v>
      </c>
      <c r="H22" s="53">
        <v>20117.279539002397</v>
      </c>
      <c r="I22" s="53"/>
      <c r="J22" s="53">
        <v>2926.3819572606499</v>
      </c>
      <c r="K22" s="54">
        <v>1879.3819572606501</v>
      </c>
      <c r="L22" s="54">
        <v>1047</v>
      </c>
      <c r="M22" s="44"/>
      <c r="N22" s="48">
        <v>3.0115024426596797</v>
      </c>
      <c r="O22" s="48">
        <v>2.8895</v>
      </c>
      <c r="P22" s="48"/>
      <c r="Q22" s="48">
        <f t="shared" si="0"/>
        <v>2.9626202413678584</v>
      </c>
      <c r="R22" s="48">
        <f t="shared" si="0"/>
        <v>-7.9630514413123024</v>
      </c>
    </row>
    <row r="23" spans="1:18" ht="12.75" customHeight="1" x14ac:dyDescent="0.25">
      <c r="A23" s="3"/>
      <c r="B23" s="40">
        <v>2010</v>
      </c>
      <c r="C23" s="53">
        <v>35803.08081459505</v>
      </c>
      <c r="D23" s="53">
        <v>28815.319466000001</v>
      </c>
      <c r="E23" s="53">
        <v>6987.7613485950505</v>
      </c>
      <c r="F23" s="53">
        <v>11191.908339620999</v>
      </c>
      <c r="G23" s="53">
        <v>44150.355907473</v>
      </c>
      <c r="H23" s="53">
        <v>22934.430121796599</v>
      </c>
      <c r="I23" s="53"/>
      <c r="J23" s="53">
        <v>6312.649121570561</v>
      </c>
      <c r="K23" s="54">
        <v>5268.3985510105604</v>
      </c>
      <c r="L23" s="54">
        <v>1044.2505705600001</v>
      </c>
      <c r="M23" s="44"/>
      <c r="N23" s="48">
        <v>2.8251107341187285</v>
      </c>
      <c r="O23" s="48">
        <v>2.8085</v>
      </c>
      <c r="P23" s="48"/>
      <c r="Q23" s="48">
        <f t="shared" si="0"/>
        <v>-6.1893261616064024</v>
      </c>
      <c r="R23" s="48">
        <f t="shared" si="0"/>
        <v>-2.8032531579858073</v>
      </c>
    </row>
    <row r="24" spans="1:18" ht="12.75" customHeight="1" x14ac:dyDescent="0.25">
      <c r="A24" s="3"/>
      <c r="B24" s="40">
        <v>2011</v>
      </c>
      <c r="C24" s="53">
        <v>46375.96155387941</v>
      </c>
      <c r="D24" s="53">
        <v>37151.5216</v>
      </c>
      <c r="E24" s="53">
        <v>9224.4399538794096</v>
      </c>
      <c r="F24" s="53">
        <v>4685.5842721199979</v>
      </c>
      <c r="G24" s="53">
        <v>48858.633037036998</v>
      </c>
      <c r="H24" s="53">
        <v>24231.98469424892</v>
      </c>
      <c r="I24" s="53"/>
      <c r="J24" s="53">
        <v>1907.7333634266929</v>
      </c>
      <c r="K24" s="54">
        <v>867.53559329000007</v>
      </c>
      <c r="L24" s="54">
        <v>1040.197770136693</v>
      </c>
      <c r="M24" s="44"/>
      <c r="N24" s="48">
        <v>2.7540997918049412</v>
      </c>
      <c r="O24" s="48">
        <v>2.6959999999999997</v>
      </c>
      <c r="P24" s="48"/>
      <c r="Q24" s="48">
        <f t="shared" si="0"/>
        <v>-2.5135631483818202</v>
      </c>
      <c r="R24" s="48">
        <f t="shared" si="0"/>
        <v>-4.0056969912764799</v>
      </c>
    </row>
    <row r="25" spans="1:18" ht="12.75" customHeight="1" x14ac:dyDescent="0.25">
      <c r="A25" s="3"/>
      <c r="B25" s="40">
        <v>2012</v>
      </c>
      <c r="C25" s="53">
        <v>47410.606681360718</v>
      </c>
      <c r="D25" s="53">
        <v>41013.575953793108</v>
      </c>
      <c r="E25" s="53">
        <f>+C25-D25</f>
        <v>6397.0307275676096</v>
      </c>
      <c r="F25" s="53">
        <v>14806.135619556004</v>
      </c>
      <c r="G25" s="53">
        <v>64048.837570000003</v>
      </c>
      <c r="H25" s="53">
        <v>26452.401217859624</v>
      </c>
      <c r="I25" s="53"/>
      <c r="J25" s="53">
        <v>2280.2203007399999</v>
      </c>
      <c r="K25" s="54">
        <v>1214.8331966200001</v>
      </c>
      <c r="L25" s="54">
        <v>1065.3871041199998</v>
      </c>
      <c r="M25" s="44"/>
      <c r="N25" s="48">
        <v>2.6375830086580088</v>
      </c>
      <c r="O25" s="48">
        <v>2.5499999999999998</v>
      </c>
      <c r="P25" s="48"/>
      <c r="Q25" s="48">
        <f t="shared" si="0"/>
        <v>-4.2306667134443785</v>
      </c>
      <c r="R25" s="48">
        <f t="shared" si="0"/>
        <v>-5.4154302670623196</v>
      </c>
    </row>
    <row r="26" spans="1:18" ht="12.75" customHeight="1" x14ac:dyDescent="0.25">
      <c r="A26" s="3"/>
      <c r="B26" s="40">
        <v>2013</v>
      </c>
      <c r="C26" s="53">
        <v>42860.636594149364</v>
      </c>
      <c r="D26" s="53">
        <v>42351.823528793109</v>
      </c>
      <c r="E26" s="53">
        <f t="shared" ref="E26:E27" si="1">+C26-D26</f>
        <v>508.81306535625481</v>
      </c>
      <c r="F26" s="53">
        <v>2906.7640979999978</v>
      </c>
      <c r="G26" s="53">
        <v>65710.28873</v>
      </c>
      <c r="H26" s="53">
        <v>24039.257649891064</v>
      </c>
      <c r="I26" s="53"/>
      <c r="J26" s="53">
        <v>3777.0801123450001</v>
      </c>
      <c r="K26" s="54">
        <v>2618.3910722200003</v>
      </c>
      <c r="L26" s="54">
        <v>1158.689040125</v>
      </c>
      <c r="M26" s="44"/>
      <c r="N26" s="48">
        <v>2.7019011093073595</v>
      </c>
      <c r="O26" s="48">
        <v>2.7949999999999999</v>
      </c>
      <c r="P26" s="48"/>
      <c r="Q26" s="48">
        <f t="shared" si="0"/>
        <v>2.4385242260896831</v>
      </c>
      <c r="R26" s="48">
        <f t="shared" si="0"/>
        <v>9.6078431372549176</v>
      </c>
    </row>
    <row r="27" spans="1:18" ht="12.75" customHeight="1" x14ac:dyDescent="0.25">
      <c r="A27" s="3"/>
      <c r="B27" s="40">
        <v>2014</v>
      </c>
      <c r="C27" s="53">
        <v>39532.682886367154</v>
      </c>
      <c r="D27" s="53">
        <v>41037.789363793105</v>
      </c>
      <c r="E27" s="53">
        <f t="shared" si="1"/>
        <v>-1505.1064774259503</v>
      </c>
      <c r="F27" s="53">
        <v>-2177.867319</v>
      </c>
      <c r="G27" s="53">
        <v>62352.74134</v>
      </c>
      <c r="H27" s="53">
        <v>23950.926426779228</v>
      </c>
      <c r="I27" s="53"/>
      <c r="J27" s="53">
        <v>2694.7013338500001</v>
      </c>
      <c r="K27" s="54">
        <v>1592.0454206900001</v>
      </c>
      <c r="L27" s="54">
        <v>1102.65591316</v>
      </c>
      <c r="M27" s="44"/>
      <c r="N27" s="48">
        <v>2.8383915404040407</v>
      </c>
      <c r="O27" s="48">
        <v>2.9849999999999999</v>
      </c>
      <c r="P27" s="48"/>
      <c r="Q27" s="48">
        <f t="shared" si="0"/>
        <v>5.0516442154935532</v>
      </c>
      <c r="R27" s="48">
        <f t="shared" si="0"/>
        <v>6.7978533094812121</v>
      </c>
    </row>
    <row r="28" spans="1:18" ht="12.75" customHeight="1" x14ac:dyDescent="0.25">
      <c r="A28" s="3"/>
      <c r="B28" s="40"/>
      <c r="C28" s="53"/>
      <c r="D28" s="53"/>
      <c r="E28" s="53"/>
      <c r="F28" s="53"/>
      <c r="G28" s="53"/>
      <c r="H28" s="53"/>
      <c r="I28" s="53"/>
      <c r="J28" s="55"/>
      <c r="K28" s="56"/>
      <c r="L28" s="56"/>
      <c r="M28" s="49"/>
      <c r="N28" s="50" t="s">
        <v>40</v>
      </c>
      <c r="O28" s="50"/>
      <c r="P28" s="49"/>
      <c r="Q28" s="49"/>
      <c r="R28" s="49"/>
    </row>
    <row r="29" spans="1:18" ht="12.75" customHeight="1" x14ac:dyDescent="0.25">
      <c r="A29" s="3"/>
      <c r="B29" s="40">
        <v>2015</v>
      </c>
      <c r="C29" s="53">
        <v>34414.354525306175</v>
      </c>
      <c r="D29" s="53">
        <v>37326.428940793106</v>
      </c>
      <c r="E29" s="53">
        <f t="shared" ref="E29:E35" si="2">+C29-D29</f>
        <v>-2912.0744154869317</v>
      </c>
      <c r="F29" s="53">
        <v>72.673759999996548</v>
      </c>
      <c r="G29" s="53">
        <v>61536.964549999997</v>
      </c>
      <c r="H29" s="57">
        <v>26710.149258863334</v>
      </c>
      <c r="I29" s="53"/>
      <c r="J29" s="53">
        <v>2185.1544872699997</v>
      </c>
      <c r="K29" s="54">
        <v>1232.6499949099998</v>
      </c>
      <c r="L29" s="54">
        <v>952.50449235999997</v>
      </c>
      <c r="M29" s="44"/>
      <c r="N29" s="48">
        <v>3.1844398097041844</v>
      </c>
      <c r="O29" s="48">
        <v>3.4104999999999999</v>
      </c>
      <c r="P29" s="48"/>
      <c r="Q29" s="48">
        <f>N29/N27*100-100</f>
        <v>12.191703095721749</v>
      </c>
      <c r="R29" s="48">
        <f>O29/O27*100-100</f>
        <v>14.254606365159134</v>
      </c>
    </row>
    <row r="30" spans="1:18" ht="12.75" customHeight="1" x14ac:dyDescent="0.25">
      <c r="A30" s="3"/>
      <c r="B30" s="40">
        <v>2016</v>
      </c>
      <c r="C30" s="53">
        <v>37081.738042331846</v>
      </c>
      <c r="D30" s="53">
        <v>35124.038086642438</v>
      </c>
      <c r="E30" s="53">
        <f t="shared" si="2"/>
        <v>1957.6999556894079</v>
      </c>
      <c r="F30" s="53">
        <v>168.46478800000409</v>
      </c>
      <c r="G30" s="53">
        <v>61745.966840000001</v>
      </c>
      <c r="H30" s="57">
        <v>29616.702559526486</v>
      </c>
      <c r="I30" s="53"/>
      <c r="J30" s="53">
        <v>2989.2188278149997</v>
      </c>
      <c r="K30" s="54">
        <v>1956.63728305</v>
      </c>
      <c r="L30" s="54">
        <v>1032.5815447649998</v>
      </c>
      <c r="M30" s="44"/>
      <c r="N30" s="48">
        <v>3.3750615872066536</v>
      </c>
      <c r="O30" s="48">
        <v>3.3559999999999999</v>
      </c>
      <c r="P30" s="48"/>
      <c r="Q30" s="48">
        <f>N30/N29*100-100</f>
        <v>5.9860380127636006</v>
      </c>
      <c r="R30" s="48">
        <f>O30/O29*100-100</f>
        <v>-1.5980061574549183</v>
      </c>
    </row>
    <row r="31" spans="1:18" ht="12.75" customHeight="1" x14ac:dyDescent="0.25">
      <c r="A31" s="3"/>
      <c r="B31" s="40">
        <v>2017</v>
      </c>
      <c r="C31" s="53">
        <v>45421.593444473634</v>
      </c>
      <c r="D31" s="53">
        <v>38717.715184793102</v>
      </c>
      <c r="E31" s="53">
        <f t="shared" si="2"/>
        <v>6703.8782596805322</v>
      </c>
      <c r="F31" s="53">
        <v>1628.7083329999959</v>
      </c>
      <c r="G31" s="53">
        <v>63731.425239999997</v>
      </c>
      <c r="H31" s="57">
        <v>32952.826161431753</v>
      </c>
      <c r="I31" s="53"/>
      <c r="J31" s="53">
        <v>5629.4553982449816</v>
      </c>
      <c r="K31" s="54">
        <v>4505.0604546099994</v>
      </c>
      <c r="L31" s="54">
        <v>1124.3949436349817</v>
      </c>
      <c r="M31" s="44"/>
      <c r="N31" s="48">
        <v>3.2604884908320977</v>
      </c>
      <c r="O31" s="48">
        <v>3.2415000000000003</v>
      </c>
      <c r="P31" s="48"/>
      <c r="Q31" s="48">
        <f t="shared" ref="Q31:R34" si="3">N31/N30*100-100</f>
        <v>-3.394696464469007</v>
      </c>
      <c r="R31" s="48">
        <f t="shared" si="3"/>
        <v>-3.4117997616209692</v>
      </c>
    </row>
    <row r="32" spans="1:18" ht="12.75" customHeight="1" x14ac:dyDescent="0.25">
      <c r="A32" s="3"/>
      <c r="B32" s="40">
        <v>2018</v>
      </c>
      <c r="C32" s="53">
        <v>49066.475807756193</v>
      </c>
      <c r="D32" s="53">
        <v>41865.579926424842</v>
      </c>
      <c r="E32" s="53">
        <f t="shared" si="2"/>
        <v>7200.8958813313511</v>
      </c>
      <c r="F32" s="53">
        <v>-3629.3954199999962</v>
      </c>
      <c r="G32" s="53">
        <v>60287.783380000001</v>
      </c>
      <c r="H32" s="57">
        <v>34911.928634510914</v>
      </c>
      <c r="I32" s="53"/>
      <c r="J32" s="53">
        <v>2838.1787546300002</v>
      </c>
      <c r="K32" s="54">
        <v>1613.9850879000001</v>
      </c>
      <c r="L32" s="54">
        <v>1224.1936667300001</v>
      </c>
      <c r="M32" s="44"/>
      <c r="N32" s="48">
        <v>3.2866026980329615</v>
      </c>
      <c r="O32" s="48">
        <v>3.3740000000000001</v>
      </c>
      <c r="P32" s="48"/>
      <c r="Q32" s="48">
        <f t="shared" si="3"/>
        <v>0.80092928634137195</v>
      </c>
      <c r="R32" s="48">
        <f>O32/O31*100-100</f>
        <v>4.0876137590621511</v>
      </c>
    </row>
    <row r="33" spans="1:18" ht="12" customHeight="1" x14ac:dyDescent="0.25">
      <c r="A33" s="3"/>
      <c r="B33" s="40">
        <v>2019</v>
      </c>
      <c r="C33" s="53">
        <v>47980.454816938778</v>
      </c>
      <c r="D33" s="53">
        <v>41101.17158355243</v>
      </c>
      <c r="E33" s="53">
        <f t="shared" si="2"/>
        <v>6879.283233386348</v>
      </c>
      <c r="F33" s="53">
        <v>6908.7552800000012</v>
      </c>
      <c r="G33" s="53">
        <v>68369.854930000001</v>
      </c>
      <c r="H33" s="54">
        <v>39264.129735956136</v>
      </c>
      <c r="I33" s="53"/>
      <c r="J33" s="53">
        <v>3375.2039800500002</v>
      </c>
      <c r="K33" s="54">
        <v>2205.16949015</v>
      </c>
      <c r="L33" s="54">
        <v>1170.0344899000002</v>
      </c>
      <c r="M33" s="44"/>
      <c r="N33" s="48">
        <v>3.3369709632034601</v>
      </c>
      <c r="O33" s="48">
        <v>3.3140000000000001</v>
      </c>
      <c r="P33" s="48"/>
      <c r="Q33" s="48">
        <f t="shared" si="3"/>
        <v>1.5325328248724475</v>
      </c>
      <c r="R33" s="48">
        <f t="shared" si="3"/>
        <v>-1.7783046828690061</v>
      </c>
    </row>
    <row r="34" spans="1:18" ht="12.75" customHeight="1" x14ac:dyDescent="0.25">
      <c r="A34" s="3"/>
      <c r="B34" s="40">
        <v>2020</v>
      </c>
      <c r="C34" s="53">
        <v>42905.304545890511</v>
      </c>
      <c r="D34" s="53">
        <v>34708.898908560703</v>
      </c>
      <c r="E34" s="53">
        <f t="shared" si="2"/>
        <v>8196.4056373298081</v>
      </c>
      <c r="F34" s="53">
        <v>5301.1746288700051</v>
      </c>
      <c r="G34" s="53">
        <v>74908.658032000007</v>
      </c>
      <c r="H34" s="54">
        <v>49885.481992997906</v>
      </c>
      <c r="I34" s="53"/>
      <c r="J34" s="53">
        <v>2029.81211945</v>
      </c>
      <c r="K34" s="54">
        <v>935.48786202999997</v>
      </c>
      <c r="L34" s="54">
        <v>1094.3242574199999</v>
      </c>
      <c r="M34" s="44"/>
      <c r="N34" s="48">
        <v>3.4949411976912002</v>
      </c>
      <c r="O34" s="48">
        <v>3.621</v>
      </c>
      <c r="P34" s="48"/>
      <c r="Q34" s="48">
        <f t="shared" si="3"/>
        <v>4.7339409371452916</v>
      </c>
      <c r="R34" s="48">
        <f t="shared" si="3"/>
        <v>9.2637296318648197</v>
      </c>
    </row>
    <row r="35" spans="1:18" ht="12.75" customHeight="1" x14ac:dyDescent="0.25">
      <c r="A35" s="3"/>
      <c r="B35" s="40">
        <v>2021</v>
      </c>
      <c r="C35" s="53">
        <v>63150.83727300902</v>
      </c>
      <c r="D35" s="53">
        <v>48317.384940407101</v>
      </c>
      <c r="E35" s="53">
        <f t="shared" si="2"/>
        <v>14833.452332601919</v>
      </c>
      <c r="F35" s="53">
        <v>4410.3047129948991</v>
      </c>
      <c r="G35" s="53">
        <v>78539.489251999999</v>
      </c>
      <c r="H35" s="54">
        <v>60538.465525489359</v>
      </c>
      <c r="I35" s="53"/>
      <c r="J35" s="53">
        <v>1782.0115976400002</v>
      </c>
      <c r="K35" s="54">
        <v>435.04743026999995</v>
      </c>
      <c r="L35" s="54">
        <v>1346.9641673700003</v>
      </c>
      <c r="M35" s="44"/>
      <c r="N35" s="48">
        <v>3.8805541313758702</v>
      </c>
      <c r="O35" s="48">
        <v>3.9865000000000004</v>
      </c>
      <c r="P35" s="48"/>
      <c r="Q35" s="48">
        <v>11.033459845888416</v>
      </c>
      <c r="R35" s="48">
        <v>10.093896713615024</v>
      </c>
    </row>
    <row r="36" spans="1:18" ht="3" customHeight="1" x14ac:dyDescent="0.25">
      <c r="A36" s="3"/>
      <c r="B36" s="25"/>
      <c r="C36" s="12"/>
      <c r="D36" s="12"/>
      <c r="E36" s="12"/>
      <c r="F36" s="12"/>
      <c r="G36" s="13"/>
      <c r="H36" s="12"/>
      <c r="I36" s="12"/>
      <c r="J36" s="14"/>
      <c r="K36" s="15"/>
      <c r="L36" s="15"/>
      <c r="M36" s="15"/>
      <c r="N36" s="16"/>
      <c r="O36" s="17"/>
      <c r="P36" s="17"/>
      <c r="Q36" s="16"/>
      <c r="R36" s="16"/>
    </row>
    <row r="37" spans="1:18" ht="12.75" customHeight="1" x14ac:dyDescent="0.25">
      <c r="A37" s="3"/>
      <c r="B37" s="18" t="s">
        <v>21</v>
      </c>
      <c r="C37" s="19"/>
      <c r="D37" s="19"/>
      <c r="E37" s="19"/>
      <c r="F37" s="19"/>
      <c r="G37" s="4"/>
      <c r="H37" s="20"/>
      <c r="I37" s="20"/>
      <c r="J37" s="21"/>
      <c r="K37" s="3"/>
      <c r="L37" s="3"/>
      <c r="M37" s="3"/>
      <c r="N37" s="3"/>
      <c r="O37" s="3"/>
      <c r="P37" s="3"/>
      <c r="Q37" s="3"/>
      <c r="R37" s="3"/>
    </row>
    <row r="38" spans="1:18" ht="10.5" customHeight="1" x14ac:dyDescent="0.25">
      <c r="A38" s="3"/>
      <c r="B38" s="21" t="s">
        <v>29</v>
      </c>
      <c r="C38" s="19"/>
      <c r="D38" s="19"/>
      <c r="E38" s="19"/>
      <c r="F38" s="19"/>
      <c r="G38" s="4"/>
      <c r="H38" s="19"/>
      <c r="I38" s="19"/>
      <c r="J38" s="21"/>
      <c r="K38" s="3"/>
      <c r="L38" s="3"/>
      <c r="M38" s="3"/>
      <c r="N38" s="3"/>
      <c r="O38" s="3"/>
      <c r="P38" s="3"/>
      <c r="Q38" s="3"/>
      <c r="R38" s="3"/>
    </row>
    <row r="39" spans="1:18" ht="10.9" customHeight="1" x14ac:dyDescent="0.25">
      <c r="A39" s="3"/>
      <c r="B39" s="21" t="s">
        <v>19</v>
      </c>
      <c r="C39" s="19"/>
      <c r="D39" s="19"/>
      <c r="E39" s="19"/>
      <c r="F39" s="19"/>
      <c r="G39" s="4"/>
      <c r="H39" s="19"/>
      <c r="I39" s="19"/>
      <c r="J39" s="22"/>
      <c r="K39" s="3"/>
      <c r="L39" s="3"/>
      <c r="M39" s="3"/>
      <c r="N39" s="23"/>
      <c r="O39" s="3"/>
      <c r="P39" s="3"/>
      <c r="Q39" s="3"/>
      <c r="R39" s="3"/>
    </row>
    <row r="40" spans="1:18" ht="10.5" customHeight="1" x14ac:dyDescent="0.25">
      <c r="A40" s="3"/>
      <c r="B40" s="21" t="s">
        <v>30</v>
      </c>
      <c r="C40" s="1"/>
      <c r="D40" s="1"/>
      <c r="E40" s="1"/>
      <c r="F40" s="1"/>
      <c r="G40" s="4"/>
      <c r="H40" s="19"/>
      <c r="I40" s="19"/>
      <c r="J40" s="18"/>
      <c r="K40" s="3"/>
      <c r="L40" s="3"/>
      <c r="M40" s="3"/>
      <c r="N40" s="3"/>
      <c r="O40" s="3"/>
      <c r="P40" s="3"/>
      <c r="Q40" s="3"/>
      <c r="R40" s="3"/>
    </row>
    <row r="41" spans="1:18" ht="10.5" customHeight="1" x14ac:dyDescent="0.25">
      <c r="A41" s="3"/>
      <c r="B41" s="18" t="s">
        <v>20</v>
      </c>
      <c r="C41" s="19"/>
      <c r="D41" s="19"/>
      <c r="E41" s="19"/>
      <c r="F41" s="19"/>
      <c r="G41" s="4"/>
      <c r="H41" s="19"/>
      <c r="I41" s="19"/>
      <c r="J41" s="18"/>
      <c r="K41" s="3"/>
      <c r="L41" s="3"/>
      <c r="M41" s="3"/>
      <c r="N41" s="3"/>
      <c r="O41" s="3"/>
      <c r="P41" s="3"/>
      <c r="Q41" s="3"/>
      <c r="R41" s="3"/>
    </row>
    <row r="42" spans="1:18" ht="12.6" customHeight="1" x14ac:dyDescent="0.25">
      <c r="A42" s="3"/>
      <c r="B42" s="18" t="s">
        <v>28</v>
      </c>
      <c r="C42" s="19"/>
      <c r="D42" s="19"/>
      <c r="E42" s="19"/>
      <c r="F42" s="19"/>
      <c r="G42" s="4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</row>
    <row r="46" spans="1:18" ht="12.75" customHeight="1" x14ac:dyDescent="0.2">
      <c r="H46" s="68"/>
    </row>
  </sheetData>
  <mergeCells count="7">
    <mergeCell ref="C10:L10"/>
    <mergeCell ref="N10:O10"/>
    <mergeCell ref="B5:B8"/>
    <mergeCell ref="J7:J8"/>
    <mergeCell ref="L7:L8"/>
    <mergeCell ref="J5:L5"/>
    <mergeCell ref="J6:L6"/>
  </mergeCells>
  <phoneticPr fontId="0" type="noConversion"/>
  <printOptions horizontalCentered="1" verticalCentered="1"/>
  <pageMargins left="0.75" right="0.75" top="1" bottom="1" header="0" footer="0"/>
  <pageSetup paperSize="9"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25.1  </vt:lpstr>
      <vt:lpstr>'  25.1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2014-06-26T14:50:59Z</cp:lastPrinted>
  <dcterms:created xsi:type="dcterms:W3CDTF">2008-07-10T15:14:56Z</dcterms:created>
  <dcterms:modified xsi:type="dcterms:W3CDTF">2022-12-26T18:36:54Z</dcterms:modified>
</cp:coreProperties>
</file>