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5-Externo\"/>
    </mc:Choice>
  </mc:AlternateContent>
  <bookViews>
    <workbookView xWindow="14385" yWindow="-15" windowWidth="14430" windowHeight="11850"/>
  </bookViews>
  <sheets>
    <sheet name="  25.5  " sheetId="1" r:id="rId1"/>
  </sheets>
  <definedNames>
    <definedName name="_xlnm.Print_Area" localSheetId="0">'  25.5  '!$B$2:$J$67</definedName>
  </definedNames>
  <calcPr calcId="162913"/>
</workbook>
</file>

<file path=xl/calcChain.xml><?xml version="1.0" encoding="utf-8"?>
<calcChain xmlns="http://schemas.openxmlformats.org/spreadsheetml/2006/main">
  <c r="F8" i="1" l="1"/>
  <c r="F7" i="1" s="1"/>
  <c r="I32" i="1" s="1"/>
  <c r="I56" i="1" l="1"/>
  <c r="I46" i="1"/>
  <c r="I36" i="1"/>
  <c r="I26" i="1"/>
  <c r="I18" i="1"/>
  <c r="I10" i="1"/>
  <c r="I55" i="1"/>
  <c r="I45" i="1"/>
  <c r="I35" i="1"/>
  <c r="I25" i="1"/>
  <c r="I17" i="1"/>
  <c r="I9" i="1"/>
  <c r="I54" i="1"/>
  <c r="I44" i="1"/>
  <c r="I34" i="1"/>
  <c r="I24" i="1"/>
  <c r="I16" i="1"/>
  <c r="I64" i="1"/>
  <c r="I52" i="1"/>
  <c r="I43" i="1"/>
  <c r="I33" i="1"/>
  <c r="I23" i="1"/>
  <c r="I15" i="1"/>
  <c r="I63" i="1"/>
  <c r="I51" i="1"/>
  <c r="I42" i="1"/>
  <c r="I30" i="1"/>
  <c r="I22" i="1"/>
  <c r="I14" i="1"/>
  <c r="I60" i="1"/>
  <c r="I50" i="1"/>
  <c r="I41" i="1"/>
  <c r="I29" i="1"/>
  <c r="I21" i="1"/>
  <c r="I13" i="1"/>
  <c r="I59" i="1"/>
  <c r="I49" i="1"/>
  <c r="I39" i="1"/>
  <c r="I28" i="1"/>
  <c r="I20" i="1"/>
  <c r="I12" i="1"/>
  <c r="I58" i="1"/>
  <c r="I48" i="1"/>
  <c r="I38" i="1"/>
  <c r="I27" i="1"/>
  <c r="I19" i="1"/>
  <c r="I11" i="1"/>
  <c r="I8" i="1"/>
  <c r="G8" i="1"/>
  <c r="G7" i="1" l="1"/>
  <c r="J32" i="1" s="1"/>
  <c r="J55" i="1" l="1"/>
  <c r="J47" i="1"/>
  <c r="J54" i="1"/>
  <c r="J46" i="1"/>
  <c r="J36" i="1"/>
  <c r="J26" i="1"/>
  <c r="J18" i="1"/>
  <c r="J10" i="1"/>
  <c r="J64" i="1"/>
  <c r="J63" i="1"/>
  <c r="J53" i="1"/>
  <c r="J45" i="1"/>
  <c r="J35" i="1"/>
  <c r="J25" i="1"/>
  <c r="J17" i="1"/>
  <c r="J9" i="1"/>
  <c r="J61" i="1"/>
  <c r="J52" i="1"/>
  <c r="J44" i="1"/>
  <c r="J34" i="1"/>
  <c r="J24" i="1"/>
  <c r="J16" i="1"/>
  <c r="J60" i="1"/>
  <c r="J51" i="1"/>
  <c r="J43" i="1"/>
  <c r="J33" i="1"/>
  <c r="J23" i="1"/>
  <c r="J15" i="1"/>
  <c r="J59" i="1"/>
  <c r="J50" i="1"/>
  <c r="J42" i="1"/>
  <c r="J30" i="1"/>
  <c r="J22" i="1"/>
  <c r="J14" i="1"/>
  <c r="J58" i="1"/>
  <c r="J49" i="1"/>
  <c r="J41" i="1"/>
  <c r="J29" i="1"/>
  <c r="J21" i="1"/>
  <c r="J13" i="1"/>
  <c r="J56" i="1"/>
  <c r="J48" i="1"/>
  <c r="J39" i="1"/>
  <c r="J28" i="1"/>
  <c r="J20" i="1"/>
  <c r="J12" i="1"/>
  <c r="J38" i="1"/>
  <c r="J27" i="1"/>
  <c r="J19" i="1"/>
  <c r="J11" i="1"/>
  <c r="I7" i="1"/>
  <c r="J8" i="1"/>
  <c r="J7" i="1" l="1"/>
</calcChain>
</file>

<file path=xl/sharedStrings.xml><?xml version="1.0" encoding="utf-8"?>
<sst xmlns="http://schemas.openxmlformats.org/spreadsheetml/2006/main" count="78" uniqueCount="70">
  <si>
    <t>Posición</t>
  </si>
  <si>
    <t>Producto</t>
  </si>
  <si>
    <t>Valor FOB</t>
  </si>
  <si>
    <t>Participación (%)</t>
  </si>
  <si>
    <t>Principales productos</t>
  </si>
  <si>
    <t>Oro en las demás formas en bruto</t>
  </si>
  <si>
    <t>Cátodos y secciones de cátodos de cobre refinado</t>
  </si>
  <si>
    <t>Minerales de cobre y sus concentrados</t>
  </si>
  <si>
    <t>Total exportaciones</t>
  </si>
  <si>
    <t>Minerales de molibdeno y sus concentrados, sin tostar</t>
  </si>
  <si>
    <t>Estaño en bruto, sin alear</t>
  </si>
  <si>
    <t>Espárragos, frescos o refrigerados</t>
  </si>
  <si>
    <t>Minerales de plata y sus concentrados</t>
  </si>
  <si>
    <t>Mangos y mangostanes, frescos o secos</t>
  </si>
  <si>
    <t>Uvas frescas</t>
  </si>
  <si>
    <t>Los demás café sin tostar, sin descafeinar</t>
  </si>
  <si>
    <t>Otros</t>
  </si>
  <si>
    <t>Espárragos preparados o conservados, sin congelar</t>
  </si>
  <si>
    <t>Minerales de plomo y sus concentrados</t>
  </si>
  <si>
    <t>Gas natural, licuado</t>
  </si>
  <si>
    <t>Demás preparaciones utilizadas para la alimentación de los animales</t>
  </si>
  <si>
    <t>Jibias (sepias) y calamares</t>
  </si>
  <si>
    <t>Fuente: Superintendencia Nacional de Aduanas y de Administración Tributaria.</t>
  </si>
  <si>
    <t>Bananas incluidos los plátanos tipo "Cavendish Valery" frescos</t>
  </si>
  <si>
    <t>Minerales de hierro y sus concentrados, sin aglomerar</t>
  </si>
  <si>
    <t>Las demás placas de polímeros de polipropileno</t>
  </si>
  <si>
    <t>Alcachofas (alcauciles)</t>
  </si>
  <si>
    <t>Las demás gasolinas sin tetraetilo de plomo</t>
  </si>
  <si>
    <t>Los demás "t-shirts" de algodón, para hombres o mujeres</t>
  </si>
  <si>
    <t>Mejillones, Veneras, Congelados</t>
  </si>
  <si>
    <t>Los demás cítricos</t>
  </si>
  <si>
    <t>Aguacates (paltas), frescas o secas</t>
  </si>
  <si>
    <t>Zinc sin alear, con un contenido de zinc inferior al 99,99% en peso</t>
  </si>
  <si>
    <t>Los demás cacao crudo</t>
  </si>
  <si>
    <t xml:space="preserve">         (Miles US dólares)</t>
  </si>
  <si>
    <t xml:space="preserve">Los demás concentrados de zinc de baja ley </t>
  </si>
  <si>
    <t>Los demás aceites pesados: Los demás fueloils (fuel)</t>
  </si>
  <si>
    <t>Arándanos rojos, mirtilos y demás frutos del genero vaccinium, frescos</t>
  </si>
  <si>
    <t>Zinc sin alear, con un contenido de zinc superior o igual al 99,99% en peso</t>
  </si>
  <si>
    <t>Grasas y aceites de pescado y sus fracciones, excepto aceites de hígado en bruto</t>
  </si>
  <si>
    <t>Fosfatos de calcio naturales, aluminocalcicos naturales y cretas fosfatadas s/moler</t>
  </si>
  <si>
    <t>Aceites crudos de petróleo o de mineral bituminoso</t>
  </si>
  <si>
    <t>Los demás quinua, excepto para siembra</t>
  </si>
  <si>
    <t>Alcohol Etílico sin desnaturalizar con grado alcohólico volumétrico &gt;=80% Vol.</t>
  </si>
  <si>
    <t>2020 P/</t>
  </si>
  <si>
    <t>superior a 6 mm</t>
  </si>
  <si>
    <t>Minerales de oro y sus concentrados</t>
  </si>
  <si>
    <t>Mango (mangifera indica L)</t>
  </si>
  <si>
    <t>Los demás frutos, sin coger o cocidos en agua o vapor congelados</t>
  </si>
  <si>
    <t>Cebollas y Chalotes, frescos o refrigerados</t>
  </si>
  <si>
    <t>Plata en bruto sin alear</t>
  </si>
  <si>
    <t xml:space="preserve">Las demás hortalizas y las mezclas de hortalizas preparadas o conservadas </t>
  </si>
  <si>
    <t>2021 P/</t>
  </si>
  <si>
    <t>25.5   PERÚ: RANKING DE 50 PRIMEROS PRODUCTOS EXPORTADOS, 2020 - 2021</t>
  </si>
  <si>
    <t>…</t>
  </si>
  <si>
    <t>Plata en bruto aleada</t>
  </si>
  <si>
    <t>Oxido de zinc (Blanco o Flor de Zinc)</t>
  </si>
  <si>
    <r>
      <t xml:space="preserve">Nota: </t>
    </r>
    <r>
      <rPr>
        <sz val="7"/>
        <rFont val="Arial Narrow"/>
        <family val="2"/>
      </rPr>
      <t>Cifras del Régimen de Exportación, actualizadas al 31-01-2022. Las diferencias en los totales se deben al redondeo de cifras.</t>
    </r>
  </si>
  <si>
    <t>-</t>
  </si>
  <si>
    <t xml:space="preserve"> (Excepto en vinagre o en acido acetico), sin congelar, excepto los productos</t>
  </si>
  <si>
    <t xml:space="preserve">T-shirt de algodón para hombre/mujer de tejido y teñido de un solo color </t>
  </si>
  <si>
    <t>uniforme incluido los blanqueados</t>
  </si>
  <si>
    <t xml:space="preserve">Carburreactores tipo queroseno para reactores y turbinas destinado a </t>
  </si>
  <si>
    <t>empresas de aviación</t>
  </si>
  <si>
    <t xml:space="preserve">Alambre de cobre refinado con mayor dimensión de la sección transversal </t>
  </si>
  <si>
    <t xml:space="preserve">Aceites de petroleo o de mineral bituminoso (excepto aceites crudos) con contenido </t>
  </si>
  <si>
    <t xml:space="preserve">superior o igual al 70% en peso excepto los desechos de aceites gasoils: diesel 2 </t>
  </si>
  <si>
    <t>Barra de hierro o acero sin alear con muescas, cordones, surcos o relieves</t>
  </si>
  <si>
    <t>Grasas y aceites de pescado y sus fracciones, excepto aceites de hígado</t>
  </si>
  <si>
    <t xml:space="preserve">Harina, polvo y pellets, de pescado con contenido de grasa superior a 2%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</si>
</sst>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_)"/>
    <numFmt numFmtId="165" formatCode="#\ ###\ ##0"/>
    <numFmt numFmtId="166" formatCode="#\ ###\ ###\ ##0"/>
    <numFmt numFmtId="167" formatCode="\ _ * #,##0;_ * \-#,##0;_ * &quot;-&quot;_ ;_ @_ "/>
    <numFmt numFmtId="168" formatCode="\ _ * #,##0.00;_ * \-#,##0.00;_ * &quot;-&quot;_ ;_ @_ "/>
    <numFmt numFmtId="169" formatCode="#\ ###\ ###\ ###"/>
  </numFmts>
  <fonts count="12" x14ac:knownFonts="1">
    <font>
      <sz val="10"/>
      <name val="Arial"/>
    </font>
    <font>
      <sz val="7"/>
      <name val="Times New Roman"/>
      <family val="1"/>
    </font>
    <font>
      <sz val="7"/>
      <name val="Arial Narrow"/>
      <family val="2"/>
    </font>
    <font>
      <b/>
      <i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10"/>
      <name val="Arial"/>
      <family val="2"/>
    </font>
    <font>
      <sz val="8"/>
      <color rgb="FF0000FF"/>
      <name val="Arial Narrow"/>
      <family val="2"/>
    </font>
    <font>
      <sz val="7"/>
      <color rgb="FF0000FF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74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 applyProtection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 applyProtection="1"/>
    <xf numFmtId="0" fontId="2" fillId="0" borderId="0" xfId="0" applyFont="1" applyBorder="1" applyAlignment="1" applyProtection="1">
      <alignment horizontal="left" vertical="center"/>
    </xf>
    <xf numFmtId="1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 applyProtection="1">
      <alignment horizontal="left"/>
    </xf>
    <xf numFmtId="4" fontId="5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0" fontId="2" fillId="0" borderId="0" xfId="0" applyFont="1" applyFill="1"/>
    <xf numFmtId="165" fontId="2" fillId="0" borderId="0" xfId="0" applyNumberFormat="1" applyFont="1" applyFill="1"/>
    <xf numFmtId="0" fontId="5" fillId="0" borderId="2" xfId="0" applyFont="1" applyFill="1" applyBorder="1"/>
    <xf numFmtId="4" fontId="5" fillId="0" borderId="2" xfId="0" applyNumberFormat="1" applyFont="1" applyFill="1" applyBorder="1" applyAlignment="1" applyProtection="1"/>
    <xf numFmtId="2" fontId="5" fillId="0" borderId="2" xfId="0" applyNumberFormat="1" applyFont="1" applyFill="1" applyBorder="1" applyAlignment="1" applyProtection="1"/>
    <xf numFmtId="0" fontId="5" fillId="0" borderId="0" xfId="0" applyFont="1" applyFill="1" applyAlignment="1" applyProtection="1">
      <alignment horizontal="left"/>
    </xf>
    <xf numFmtId="0" fontId="2" fillId="0" borderId="0" xfId="0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Continuous" vertical="center"/>
    </xf>
    <xf numFmtId="0" fontId="6" fillId="0" borderId="3" xfId="0" applyFont="1" applyBorder="1" applyAlignment="1">
      <alignment horizontal="centerContinuous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Continuous" vertical="center"/>
    </xf>
    <xf numFmtId="0" fontId="6" fillId="0" borderId="2" xfId="0" applyFont="1" applyBorder="1" applyAlignment="1" applyProtection="1">
      <alignment horizontal="right" vertical="center"/>
    </xf>
    <xf numFmtId="0" fontId="4" fillId="0" borderId="0" xfId="0" applyFont="1" applyBorder="1" applyAlignment="1">
      <alignment horizontal="centerContinuous"/>
    </xf>
    <xf numFmtId="0" fontId="6" fillId="0" borderId="0" xfId="0" applyFont="1" applyBorder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right" vertical="center"/>
    </xf>
    <xf numFmtId="2" fontId="6" fillId="0" borderId="1" xfId="0" applyNumberFormat="1" applyFont="1" applyBorder="1" applyAlignment="1" applyProtection="1">
      <alignment horizontal="right" vertical="center"/>
    </xf>
    <xf numFmtId="0" fontId="4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 applyProtection="1">
      <alignment horizontal="left"/>
    </xf>
    <xf numFmtId="165" fontId="4" fillId="0" borderId="0" xfId="0" applyNumberFormat="1" applyFont="1" applyFill="1" applyBorder="1" applyAlignment="1" applyProtection="1">
      <alignment horizontal="right" vertical="center"/>
    </xf>
    <xf numFmtId="2" fontId="6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166" fontId="6" fillId="0" borderId="1" xfId="0" applyNumberFormat="1" applyFont="1" applyBorder="1" applyAlignment="1" applyProtection="1">
      <alignment horizontal="right" vertical="center"/>
    </xf>
    <xf numFmtId="166" fontId="6" fillId="0" borderId="0" xfId="0" applyNumberFormat="1" applyFont="1" applyBorder="1" applyAlignment="1" applyProtection="1">
      <alignment horizontal="righ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right" vertical="center"/>
    </xf>
    <xf numFmtId="167" fontId="4" fillId="2" borderId="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167" fontId="6" fillId="2" borderId="0" xfId="0" applyNumberFormat="1" applyFont="1" applyFill="1" applyBorder="1" applyAlignment="1" applyProtection="1">
      <alignment horizontal="right" vertical="center"/>
    </xf>
    <xf numFmtId="168" fontId="6" fillId="2" borderId="0" xfId="0" applyNumberFormat="1" applyFont="1" applyFill="1" applyBorder="1" applyAlignment="1" applyProtection="1">
      <alignment horizontal="right" vertical="center"/>
    </xf>
    <xf numFmtId="0" fontId="6" fillId="0" borderId="5" xfId="0" applyFont="1" applyBorder="1" applyAlignment="1" applyProtection="1">
      <alignment horizontal="left"/>
    </xf>
    <xf numFmtId="0" fontId="6" fillId="0" borderId="5" xfId="0" applyFont="1" applyFill="1" applyBorder="1" applyAlignment="1" applyProtection="1">
      <alignment horizontal="left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wrapText="1" shrinkToFit="1"/>
    </xf>
    <xf numFmtId="0" fontId="4" fillId="2" borderId="5" xfId="0" applyFont="1" applyFill="1" applyBorder="1" applyAlignment="1" applyProtection="1">
      <alignment horizontal="left"/>
    </xf>
    <xf numFmtId="0" fontId="4" fillId="2" borderId="5" xfId="0" applyFont="1" applyFill="1" applyBorder="1" applyAlignment="1" applyProtection="1">
      <alignment horizontal="left" wrapText="1"/>
    </xf>
    <xf numFmtId="0" fontId="4" fillId="0" borderId="5" xfId="0" applyFont="1" applyFill="1" applyBorder="1" applyAlignment="1" applyProtection="1">
      <alignment horizontal="left" wrapText="1"/>
    </xf>
    <xf numFmtId="0" fontId="5" fillId="0" borderId="6" xfId="0" applyFont="1" applyFill="1" applyBorder="1" applyAlignment="1" applyProtection="1">
      <alignment horizontal="left"/>
    </xf>
    <xf numFmtId="0" fontId="4" fillId="2" borderId="0" xfId="0" applyFont="1" applyFill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Alignment="1">
      <alignment horizontal="right" vertical="top"/>
    </xf>
    <xf numFmtId="0" fontId="9" fillId="2" borderId="5" xfId="0" applyFont="1" applyFill="1" applyBorder="1" applyAlignment="1" applyProtection="1">
      <alignment horizontal="left" wrapText="1"/>
    </xf>
    <xf numFmtId="167" fontId="9" fillId="2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/>
    <xf numFmtId="169" fontId="4" fillId="2" borderId="0" xfId="0" applyNumberFormat="1" applyFont="1" applyFill="1" applyBorder="1" applyAlignment="1" applyProtection="1">
      <alignment horizontal="right" vertical="center"/>
    </xf>
    <xf numFmtId="169" fontId="4" fillId="2" borderId="0" xfId="0" applyNumberFormat="1" applyFont="1" applyFill="1" applyBorder="1" applyAlignment="1" applyProtection="1">
      <alignment horizontal="right" vertical="top"/>
    </xf>
    <xf numFmtId="169" fontId="6" fillId="2" borderId="0" xfId="0" applyNumberFormat="1" applyFont="1" applyFill="1" applyBorder="1" applyAlignment="1" applyProtection="1">
      <alignment horizontal="right" vertical="center"/>
    </xf>
    <xf numFmtId="164" fontId="11" fillId="0" borderId="0" xfId="1" quotePrefix="1" applyFont="1" applyAlignment="1" applyProtection="1">
      <alignment horizontal="left"/>
    </xf>
    <xf numFmtId="0" fontId="8" fillId="0" borderId="0" xfId="0" applyFo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_IEC22007" xfId="1"/>
  </cellStyles>
  <dxfs count="0"/>
  <tableStyles count="0" defaultTableStyle="TableStyleMedium2" defaultPivotStyle="PivotStyleLight16"/>
  <colors>
    <mruColors>
      <color rgb="FF0000FF"/>
      <color rgb="FF0BF5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L86"/>
  <sheetViews>
    <sheetView showGridLines="0" tabSelected="1" zoomScaleNormal="100" zoomScaleSheetLayoutView="100" workbookViewId="0"/>
  </sheetViews>
  <sheetFormatPr baseColWidth="10" defaultColWidth="7" defaultRowHeight="9" x14ac:dyDescent="0.15"/>
  <cols>
    <col min="1" max="1" width="1.7109375" style="2" customWidth="1"/>
    <col min="2" max="3" width="3.7109375" style="2" customWidth="1"/>
    <col min="4" max="4" width="50" style="2" customWidth="1"/>
    <col min="5" max="5" width="0.42578125" style="2" customWidth="1"/>
    <col min="6" max="7" width="8.7109375" style="2" customWidth="1"/>
    <col min="8" max="8" width="0.85546875" style="2" customWidth="1"/>
    <col min="9" max="9" width="5.7109375" style="2" customWidth="1"/>
    <col min="10" max="10" width="5.5703125" style="2" customWidth="1"/>
    <col min="11" max="11" width="8" style="2" customWidth="1"/>
    <col min="12" max="16384" width="7" style="2"/>
  </cols>
  <sheetData>
    <row r="1" spans="2:12" ht="9" customHeight="1" x14ac:dyDescent="0.15"/>
    <row r="2" spans="2:12" ht="12.75" customHeight="1" x14ac:dyDescent="0.25">
      <c r="B2" s="66" t="s">
        <v>53</v>
      </c>
      <c r="C2" s="67"/>
      <c r="D2" s="67"/>
      <c r="E2" s="67"/>
      <c r="F2" s="6"/>
      <c r="G2" s="67"/>
      <c r="H2" s="67"/>
      <c r="I2" s="67"/>
      <c r="J2" s="67"/>
      <c r="K2" s="67"/>
    </row>
    <row r="3" spans="2:12" ht="12" customHeight="1" x14ac:dyDescent="0.25">
      <c r="B3" s="5" t="s">
        <v>34</v>
      </c>
      <c r="C3"/>
      <c r="D3"/>
      <c r="E3"/>
      <c r="F3" s="6"/>
      <c r="G3"/>
      <c r="H3"/>
      <c r="I3"/>
      <c r="J3"/>
      <c r="K3" s="37"/>
    </row>
    <row r="4" spans="2:12" ht="3" customHeight="1" x14ac:dyDescent="0.25">
      <c r="B4" s="5"/>
      <c r="C4" s="1"/>
      <c r="D4" s="6"/>
      <c r="E4" s="3"/>
      <c r="F4" s="6"/>
      <c r="G4" s="4"/>
      <c r="H4" s="4"/>
      <c r="I4" s="1"/>
      <c r="K4" s="38"/>
    </row>
    <row r="5" spans="2:12" ht="15" customHeight="1" x14ac:dyDescent="0.15">
      <c r="B5" s="19" t="s">
        <v>0</v>
      </c>
      <c r="C5" s="20"/>
      <c r="D5" s="21" t="s">
        <v>1</v>
      </c>
      <c r="E5" s="35"/>
      <c r="F5" s="20" t="s">
        <v>2</v>
      </c>
      <c r="G5" s="20"/>
      <c r="H5" s="22"/>
      <c r="I5" s="19" t="s">
        <v>3</v>
      </c>
      <c r="J5" s="19"/>
      <c r="K5" s="38"/>
    </row>
    <row r="6" spans="2:12" ht="15" customHeight="1" x14ac:dyDescent="0.15">
      <c r="B6" s="23">
        <v>2020</v>
      </c>
      <c r="C6" s="23">
        <v>2021</v>
      </c>
      <c r="D6" s="24"/>
      <c r="E6" s="36"/>
      <c r="F6" s="44" t="s">
        <v>44</v>
      </c>
      <c r="G6" s="25" t="s">
        <v>52</v>
      </c>
      <c r="H6" s="25"/>
      <c r="I6" s="25" t="s">
        <v>44</v>
      </c>
      <c r="J6" s="25" t="s">
        <v>52</v>
      </c>
      <c r="K6" s="38"/>
    </row>
    <row r="7" spans="2:12" ht="12" customHeight="1" x14ac:dyDescent="0.25">
      <c r="B7" s="26"/>
      <c r="C7" s="26"/>
      <c r="D7" s="27" t="s">
        <v>8</v>
      </c>
      <c r="E7" s="49"/>
      <c r="F7" s="40">
        <f>+F8+F64</f>
        <v>41008438.752249986</v>
      </c>
      <c r="G7" s="40">
        <f>+G8+G64</f>
        <v>59325494.880220026</v>
      </c>
      <c r="H7" s="28"/>
      <c r="I7" s="29">
        <f>I8+I64</f>
        <v>100</v>
      </c>
      <c r="J7" s="29">
        <f>J8+J64</f>
        <v>100</v>
      </c>
      <c r="K7" s="38"/>
    </row>
    <row r="8" spans="2:12" s="12" customFormat="1" ht="12" customHeight="1" x14ac:dyDescent="0.25">
      <c r="B8" s="30"/>
      <c r="C8" s="30"/>
      <c r="D8" s="31" t="s">
        <v>4</v>
      </c>
      <c r="E8" s="50"/>
      <c r="F8" s="41">
        <f>SUM(F9:F63)</f>
        <v>34398282.174987987</v>
      </c>
      <c r="G8" s="41">
        <f>SUM(G9:G63)</f>
        <v>50809496.974790022</v>
      </c>
      <c r="H8" s="32"/>
      <c r="I8" s="33">
        <f>F8/F7*100</f>
        <v>83.880984552479887</v>
      </c>
      <c r="J8" s="33">
        <f>G8/G7*100</f>
        <v>85.645298159544964</v>
      </c>
      <c r="K8" s="39"/>
      <c r="L8" s="13"/>
    </row>
    <row r="9" spans="2:12" s="12" customFormat="1" ht="9.75" customHeight="1" x14ac:dyDescent="0.15">
      <c r="B9" s="42">
        <v>1</v>
      </c>
      <c r="C9" s="42">
        <v>1</v>
      </c>
      <c r="D9" s="69" t="s">
        <v>7</v>
      </c>
      <c r="E9" s="51"/>
      <c r="F9" s="63">
        <v>11016232.217998</v>
      </c>
      <c r="G9" s="63">
        <v>17175111.92904</v>
      </c>
      <c r="H9" s="45"/>
      <c r="I9" s="46">
        <f>F9/F7*100</f>
        <v>26.863329971062548</v>
      </c>
      <c r="J9" s="46">
        <f>G9/G7*100</f>
        <v>28.950642491423075</v>
      </c>
      <c r="K9" s="39"/>
    </row>
    <row r="10" spans="2:12" s="12" customFormat="1" ht="9.75" customHeight="1" x14ac:dyDescent="0.15">
      <c r="B10" s="57">
        <v>2</v>
      </c>
      <c r="C10" s="57">
        <v>2</v>
      </c>
      <c r="D10" s="68" t="s">
        <v>5</v>
      </c>
      <c r="E10" s="51"/>
      <c r="F10" s="64">
        <v>6506831.9250870002</v>
      </c>
      <c r="G10" s="64">
        <v>7741036.2693500007</v>
      </c>
      <c r="H10" s="45"/>
      <c r="I10" s="46">
        <f>F10/F7*100</f>
        <v>15.867055959866294</v>
      </c>
      <c r="J10" s="46">
        <f>G10/G7*100</f>
        <v>13.048414151419028</v>
      </c>
    </row>
    <row r="11" spans="2:12" s="12" customFormat="1" ht="9.75" customHeight="1" x14ac:dyDescent="0.15">
      <c r="B11" s="57">
        <v>3</v>
      </c>
      <c r="C11" s="57">
        <v>3</v>
      </c>
      <c r="D11" s="68" t="s">
        <v>6</v>
      </c>
      <c r="E11" s="51"/>
      <c r="F11" s="64">
        <v>1790770.604425</v>
      </c>
      <c r="G11" s="64">
        <v>2336040.6479400001</v>
      </c>
      <c r="H11" s="45"/>
      <c r="I11" s="46">
        <f>F11/F7*100</f>
        <v>4.366834385585447</v>
      </c>
      <c r="J11" s="46">
        <f>G11/G7*100</f>
        <v>3.9376673598029601</v>
      </c>
    </row>
    <row r="12" spans="2:12" s="12" customFormat="1" ht="9.75" customHeight="1" x14ac:dyDescent="0.25">
      <c r="B12" s="57">
        <v>6</v>
      </c>
      <c r="C12" s="57">
        <v>4</v>
      </c>
      <c r="D12" s="68" t="s">
        <v>24</v>
      </c>
      <c r="E12" s="52"/>
      <c r="F12" s="64">
        <v>1068619.069985</v>
      </c>
      <c r="G12" s="64">
        <v>2077424.9911099998</v>
      </c>
      <c r="H12" s="45"/>
      <c r="I12" s="46">
        <f>F12/F7*100</f>
        <v>2.6058516307850628</v>
      </c>
      <c r="J12" s="46">
        <f>G12/G7*100</f>
        <v>3.5017406855254793</v>
      </c>
    </row>
    <row r="13" spans="2:12" s="12" customFormat="1" ht="9.75" customHeight="1" x14ac:dyDescent="0.15">
      <c r="B13" s="57">
        <v>4</v>
      </c>
      <c r="C13" s="57">
        <v>5</v>
      </c>
      <c r="D13" s="68" t="s">
        <v>35</v>
      </c>
      <c r="E13" s="51"/>
      <c r="F13" s="64">
        <v>1235217.4673199998</v>
      </c>
      <c r="G13" s="64">
        <v>2008927.4127</v>
      </c>
      <c r="H13" s="45"/>
      <c r="I13" s="46">
        <f>F13/F7*100</f>
        <v>3.0121055687647407</v>
      </c>
      <c r="J13" s="46">
        <f>G13/G7*100</f>
        <v>3.3862800752966078</v>
      </c>
    </row>
    <row r="14" spans="2:12" s="12" customFormat="1" ht="9.75" customHeight="1" x14ac:dyDescent="0.15">
      <c r="B14" s="57">
        <v>5</v>
      </c>
      <c r="C14" s="57">
        <v>6</v>
      </c>
      <c r="D14" s="68" t="s">
        <v>69</v>
      </c>
      <c r="E14" s="51"/>
      <c r="F14" s="64">
        <v>1094267.0613599999</v>
      </c>
      <c r="G14" s="64">
        <v>1805998.35302</v>
      </c>
      <c r="H14" s="45"/>
      <c r="I14" s="46">
        <f>F14/F7*100</f>
        <v>2.6683948344655315</v>
      </c>
      <c r="J14" s="46">
        <f>G14/G7*100</f>
        <v>3.0442196169899054</v>
      </c>
    </row>
    <row r="15" spans="2:12" s="12" customFormat="1" ht="9.75" customHeight="1" x14ac:dyDescent="0.25">
      <c r="B15" s="42">
        <v>13</v>
      </c>
      <c r="C15" s="42">
        <v>7</v>
      </c>
      <c r="D15" s="70" t="s">
        <v>19</v>
      </c>
      <c r="E15" s="52"/>
      <c r="F15" s="63">
        <v>568298.28018</v>
      </c>
      <c r="G15" s="63">
        <v>1703302.09983</v>
      </c>
      <c r="H15" s="45"/>
      <c r="I15" s="46">
        <f>F15/F7*100</f>
        <v>1.3858081347923041</v>
      </c>
      <c r="J15" s="46">
        <f>G15/G7*100</f>
        <v>2.8711131753203554</v>
      </c>
    </row>
    <row r="16" spans="2:12" s="12" customFormat="1" ht="9.75" customHeight="1" x14ac:dyDescent="0.25">
      <c r="B16" s="42">
        <v>9</v>
      </c>
      <c r="C16" s="42">
        <v>8</v>
      </c>
      <c r="D16" s="70" t="s">
        <v>18</v>
      </c>
      <c r="E16" s="53"/>
      <c r="F16" s="63">
        <v>817279.41012000002</v>
      </c>
      <c r="G16" s="63">
        <v>1277382.4227</v>
      </c>
      <c r="H16" s="45"/>
      <c r="I16" s="46">
        <f>F16/F7*100</f>
        <v>1.9929542186610527</v>
      </c>
      <c r="J16" s="46">
        <f>G16/G7*100</f>
        <v>2.1531761770872269</v>
      </c>
    </row>
    <row r="17" spans="2:10" s="12" customFormat="1" ht="9.75" customHeight="1" x14ac:dyDescent="0.15">
      <c r="B17" s="42">
        <v>7</v>
      </c>
      <c r="C17" s="42">
        <v>9</v>
      </c>
      <c r="D17" s="71" t="s">
        <v>14</v>
      </c>
      <c r="E17" s="51"/>
      <c r="F17" s="63">
        <v>1031112.06328</v>
      </c>
      <c r="G17" s="63">
        <v>1253348.5614400001</v>
      </c>
      <c r="H17" s="45"/>
      <c r="I17" s="46">
        <f>F17/F7*100</f>
        <v>2.5143899515643633</v>
      </c>
      <c r="J17" s="46">
        <f>G17/G7*100</f>
        <v>2.1126643173740884</v>
      </c>
    </row>
    <row r="18" spans="2:10" s="12" customFormat="1" ht="9.75" customHeight="1" x14ac:dyDescent="0.15">
      <c r="B18" s="57">
        <v>8</v>
      </c>
      <c r="C18" s="57">
        <v>10</v>
      </c>
      <c r="D18" s="71" t="s">
        <v>37</v>
      </c>
      <c r="E18" s="51"/>
      <c r="F18" s="64">
        <v>964257.545392</v>
      </c>
      <c r="G18" s="64">
        <v>1190419.5706800001</v>
      </c>
      <c r="H18" s="45"/>
      <c r="I18" s="46">
        <f>F18/F7*100</f>
        <v>2.3513637064251673</v>
      </c>
      <c r="J18" s="46">
        <f>G18/G7*100</f>
        <v>2.0065902072683817</v>
      </c>
    </row>
    <row r="19" spans="2:10" s="12" customFormat="1" ht="9.75" customHeight="1" x14ac:dyDescent="0.15">
      <c r="B19" s="57">
        <v>14</v>
      </c>
      <c r="C19" s="57">
        <v>11</v>
      </c>
      <c r="D19" s="71" t="s">
        <v>9</v>
      </c>
      <c r="E19" s="51"/>
      <c r="F19" s="64">
        <v>478017.65205000003</v>
      </c>
      <c r="G19" s="64">
        <v>1018756.7988400001</v>
      </c>
      <c r="H19" s="45"/>
      <c r="I19" s="46">
        <f>F19/F7*100</f>
        <v>1.1656567930759687</v>
      </c>
      <c r="J19" s="46">
        <f>G19/G7*100</f>
        <v>1.7172327022250737</v>
      </c>
    </row>
    <row r="20" spans="2:10" s="12" customFormat="1" ht="9.75" customHeight="1" x14ac:dyDescent="0.15">
      <c r="B20" s="42">
        <v>10</v>
      </c>
      <c r="C20" s="42">
        <v>12</v>
      </c>
      <c r="D20" s="70" t="s">
        <v>31</v>
      </c>
      <c r="E20" s="51"/>
      <c r="F20" s="63">
        <v>737777.74259099993</v>
      </c>
      <c r="G20" s="63">
        <v>1013682.6854</v>
      </c>
      <c r="H20" s="45"/>
      <c r="I20" s="46">
        <f>F20/F7*100</f>
        <v>1.7990876147425161</v>
      </c>
      <c r="J20" s="46">
        <f>G20/G7*100</f>
        <v>1.7086796957137167</v>
      </c>
    </row>
    <row r="21" spans="2:10" s="12" customFormat="1" ht="9.75" customHeight="1" x14ac:dyDescent="0.15">
      <c r="B21" s="42">
        <v>19</v>
      </c>
      <c r="C21" s="42">
        <v>13</v>
      </c>
      <c r="D21" s="71" t="s">
        <v>10</v>
      </c>
      <c r="E21" s="51"/>
      <c r="F21" s="63">
        <v>358239.99744199996</v>
      </c>
      <c r="G21" s="63">
        <v>885348.49807000009</v>
      </c>
      <c r="H21" s="45"/>
      <c r="I21" s="46">
        <f>F21/F7*100</f>
        <v>0.87357628903232654</v>
      </c>
      <c r="J21" s="46">
        <f>G21/G7*100</f>
        <v>1.4923575435106704</v>
      </c>
    </row>
    <row r="22" spans="2:10" s="12" customFormat="1" ht="9.75" customHeight="1" x14ac:dyDescent="0.25">
      <c r="B22" s="57">
        <v>15</v>
      </c>
      <c r="C22" s="57">
        <v>14</v>
      </c>
      <c r="D22" s="71" t="s">
        <v>27</v>
      </c>
      <c r="E22" s="54"/>
      <c r="F22" s="64">
        <v>467408.94085000001</v>
      </c>
      <c r="G22" s="64">
        <v>841771.11893</v>
      </c>
      <c r="H22" s="45"/>
      <c r="I22" s="46">
        <f>F22/F7*100</f>
        <v>1.1397872122706816</v>
      </c>
      <c r="J22" s="46">
        <f>G22/G7*100</f>
        <v>1.418902818475533</v>
      </c>
    </row>
    <row r="23" spans="2:10" s="12" customFormat="1" ht="9.75" customHeight="1" x14ac:dyDescent="0.15">
      <c r="B23" s="57">
        <v>11</v>
      </c>
      <c r="C23" s="57">
        <v>15</v>
      </c>
      <c r="D23" s="71" t="s">
        <v>15</v>
      </c>
      <c r="E23" s="51"/>
      <c r="F23" s="64">
        <v>635243.46610099997</v>
      </c>
      <c r="G23" s="64">
        <v>763811.68863999995</v>
      </c>
      <c r="H23" s="45"/>
      <c r="I23" s="46">
        <f>F23/F7*100</f>
        <v>1.5490554759687027</v>
      </c>
      <c r="J23" s="46">
        <f>G23/G7*100</f>
        <v>1.2874931598668649</v>
      </c>
    </row>
    <row r="24" spans="2:10" s="12" customFormat="1" ht="9.75" customHeight="1" x14ac:dyDescent="0.25">
      <c r="B24" s="42">
        <v>12</v>
      </c>
      <c r="C24" s="42">
        <v>16</v>
      </c>
      <c r="D24" s="70" t="s">
        <v>12</v>
      </c>
      <c r="E24" s="54"/>
      <c r="F24" s="63">
        <v>569938.58776199992</v>
      </c>
      <c r="G24" s="63">
        <v>741212.05464999995</v>
      </c>
      <c r="H24" s="45"/>
      <c r="I24" s="46">
        <f>F24/F7*100</f>
        <v>1.3898080617144428</v>
      </c>
      <c r="J24" s="46">
        <f>G24/G7*100</f>
        <v>1.249398856506009</v>
      </c>
    </row>
    <row r="25" spans="2:10" s="12" customFormat="1" ht="9.75" customHeight="1" x14ac:dyDescent="0.25">
      <c r="B25" s="57">
        <v>22</v>
      </c>
      <c r="C25" s="57">
        <v>17</v>
      </c>
      <c r="D25" s="71" t="s">
        <v>36</v>
      </c>
      <c r="E25" s="54"/>
      <c r="F25" s="64">
        <v>208042.89705999999</v>
      </c>
      <c r="G25" s="64">
        <v>568406.23150999995</v>
      </c>
      <c r="H25" s="45"/>
      <c r="I25" s="46">
        <f>F25/F7*100</f>
        <v>0.5073172824668567</v>
      </c>
      <c r="J25" s="46">
        <f>G25/G7*100</f>
        <v>0.95811460596768627</v>
      </c>
    </row>
    <row r="26" spans="2:10" s="12" customFormat="1" ht="9.75" customHeight="1" x14ac:dyDescent="0.25">
      <c r="B26" s="57">
        <v>16</v>
      </c>
      <c r="C26" s="57">
        <v>18</v>
      </c>
      <c r="D26" s="71" t="s">
        <v>38</v>
      </c>
      <c r="E26" s="54"/>
      <c r="F26" s="64">
        <v>408339.72019899997</v>
      </c>
      <c r="G26" s="64">
        <v>500932.08758999995</v>
      </c>
      <c r="H26" s="45"/>
      <c r="I26" s="46">
        <f>F26/F7*100</f>
        <v>0.99574558950161418</v>
      </c>
      <c r="J26" s="46">
        <f>G26/G7*100</f>
        <v>0.84437911323183568</v>
      </c>
    </row>
    <row r="27" spans="2:10" s="12" customFormat="1" ht="9.75" customHeight="1" x14ac:dyDescent="0.25">
      <c r="B27" s="42">
        <v>17</v>
      </c>
      <c r="C27" s="42">
        <v>19</v>
      </c>
      <c r="D27" s="71" t="s">
        <v>29</v>
      </c>
      <c r="E27" s="54"/>
      <c r="F27" s="63">
        <v>407440.69680099998</v>
      </c>
      <c r="G27" s="63">
        <v>426029.02681999997</v>
      </c>
      <c r="H27" s="45"/>
      <c r="I27" s="46">
        <f>F27/F7*100</f>
        <v>0.99355330073043846</v>
      </c>
      <c r="J27" s="46">
        <f>G27/G7*100</f>
        <v>0.7181213198139611</v>
      </c>
    </row>
    <row r="28" spans="2:10" s="12" customFormat="1" ht="9.75" customHeight="1" x14ac:dyDescent="0.15">
      <c r="B28" s="42">
        <v>18</v>
      </c>
      <c r="C28" s="42">
        <v>20</v>
      </c>
      <c r="D28" s="71" t="s">
        <v>11</v>
      </c>
      <c r="E28" s="51"/>
      <c r="F28" s="63">
        <v>380765.13198200002</v>
      </c>
      <c r="G28" s="63">
        <v>399662.21327999997</v>
      </c>
      <c r="H28" s="45"/>
      <c r="I28" s="46">
        <f>F28/F7*100</f>
        <v>0.92850433610108807</v>
      </c>
      <c r="J28" s="46">
        <f>G28/G7*100</f>
        <v>0.67367699854325713</v>
      </c>
    </row>
    <row r="29" spans="2:10" s="12" customFormat="1" ht="9.75" customHeight="1" x14ac:dyDescent="0.15">
      <c r="B29" s="57">
        <v>21</v>
      </c>
      <c r="C29" s="57">
        <v>21</v>
      </c>
      <c r="D29" s="71" t="s">
        <v>39</v>
      </c>
      <c r="E29" s="51"/>
      <c r="F29" s="64">
        <v>212396.52218</v>
      </c>
      <c r="G29" s="64">
        <v>386314.00070999999</v>
      </c>
      <c r="H29" s="45"/>
      <c r="I29" s="46">
        <f>F29/F7*100</f>
        <v>0.51793369521619881</v>
      </c>
      <c r="J29" s="46">
        <f>G29/G7*100</f>
        <v>0.65117703862391663</v>
      </c>
    </row>
    <row r="30" spans="2:10" s="12" customFormat="1" ht="9.75" customHeight="1" x14ac:dyDescent="0.15">
      <c r="B30" s="57">
        <v>26</v>
      </c>
      <c r="C30" s="57">
        <v>22</v>
      </c>
      <c r="D30" s="71" t="s">
        <v>64</v>
      </c>
      <c r="E30" s="51"/>
      <c r="F30" s="64">
        <v>174277.47276499998</v>
      </c>
      <c r="G30" s="64">
        <v>341720.94201999996</v>
      </c>
      <c r="H30" s="45"/>
      <c r="I30" s="46">
        <f>F30/F7*100</f>
        <v>0.42497953608496736</v>
      </c>
      <c r="J30" s="46">
        <f>G30/G7*100</f>
        <v>0.57601026794625965</v>
      </c>
    </row>
    <row r="31" spans="2:10" s="12" customFormat="1" ht="9.75" customHeight="1" x14ac:dyDescent="0.15">
      <c r="B31" s="57"/>
      <c r="C31" s="57"/>
      <c r="D31" s="71" t="s">
        <v>45</v>
      </c>
      <c r="E31" s="51"/>
      <c r="F31" s="64"/>
      <c r="G31" s="64"/>
      <c r="H31" s="45"/>
      <c r="I31" s="46"/>
      <c r="J31" s="46"/>
    </row>
    <row r="32" spans="2:10" s="12" customFormat="1" ht="9.75" customHeight="1" x14ac:dyDescent="0.25">
      <c r="B32" s="42">
        <v>20</v>
      </c>
      <c r="C32" s="42">
        <v>23</v>
      </c>
      <c r="D32" s="70" t="s">
        <v>13</v>
      </c>
      <c r="E32" s="54"/>
      <c r="F32" s="63">
        <v>281637.04490499996</v>
      </c>
      <c r="G32" s="63">
        <v>320648.80341000005</v>
      </c>
      <c r="H32" s="45"/>
      <c r="I32" s="46">
        <f>F32/F7*100</f>
        <v>0.68677826680136056</v>
      </c>
      <c r="J32" s="46">
        <f>G32/G7*100</f>
        <v>0.54049073515088197</v>
      </c>
    </row>
    <row r="33" spans="2:10" s="12" customFormat="1" ht="9.75" customHeight="1" x14ac:dyDescent="0.25">
      <c r="B33" s="58">
        <v>23</v>
      </c>
      <c r="C33" s="58">
        <v>24</v>
      </c>
      <c r="D33" s="72" t="s">
        <v>40</v>
      </c>
      <c r="E33" s="54"/>
      <c r="F33" s="64">
        <v>199159.04669999998</v>
      </c>
      <c r="G33" s="64">
        <v>303784.73104000004</v>
      </c>
      <c r="H33" s="45"/>
      <c r="I33" s="46">
        <f>F33/F7*100</f>
        <v>0.48565381360457871</v>
      </c>
      <c r="J33" s="46">
        <f>G33/G7*100</f>
        <v>0.51206438589909886</v>
      </c>
    </row>
    <row r="34" spans="2:10" s="12" customFormat="1" ht="9.75" customHeight="1" x14ac:dyDescent="0.15">
      <c r="B34" s="57">
        <v>28</v>
      </c>
      <c r="C34" s="57">
        <v>25</v>
      </c>
      <c r="D34" s="68" t="s">
        <v>41</v>
      </c>
      <c r="E34" s="51"/>
      <c r="F34" s="64">
        <v>151659.63028000001</v>
      </c>
      <c r="G34" s="64">
        <v>289657.46831000003</v>
      </c>
      <c r="H34" s="45"/>
      <c r="I34" s="46">
        <f>F34/F7*100</f>
        <v>0.3698254186077225</v>
      </c>
      <c r="J34" s="46">
        <f>G34/G7*100</f>
        <v>0.48825124660961905</v>
      </c>
    </row>
    <row r="35" spans="2:10" s="12" customFormat="1" ht="9.75" customHeight="1" x14ac:dyDescent="0.25">
      <c r="B35" s="57">
        <v>25</v>
      </c>
      <c r="C35" s="57">
        <v>26</v>
      </c>
      <c r="D35" s="68" t="s">
        <v>32</v>
      </c>
      <c r="E35" s="54"/>
      <c r="F35" s="64">
        <v>178057.00224999999</v>
      </c>
      <c r="G35" s="64">
        <v>279381.51331000001</v>
      </c>
      <c r="H35" s="45"/>
      <c r="I35" s="46">
        <f>F35/F7*100</f>
        <v>0.43419600371943118</v>
      </c>
      <c r="J35" s="46">
        <f>G35/G7*100</f>
        <v>0.47092993303145597</v>
      </c>
    </row>
    <row r="36" spans="2:10" s="12" customFormat="1" ht="9.75" customHeight="1" x14ac:dyDescent="0.25">
      <c r="B36" s="57">
        <v>32</v>
      </c>
      <c r="C36" s="57">
        <v>27</v>
      </c>
      <c r="D36" s="68" t="s">
        <v>62</v>
      </c>
      <c r="E36" s="54"/>
      <c r="F36" s="64">
        <v>128121.26895</v>
      </c>
      <c r="G36" s="64">
        <v>212159.29866</v>
      </c>
      <c r="H36" s="45"/>
      <c r="I36" s="46">
        <f>F36/F7*100</f>
        <v>0.31242659522845273</v>
      </c>
      <c r="J36" s="46">
        <f>G36/G7*100</f>
        <v>0.35761909628964084</v>
      </c>
    </row>
    <row r="37" spans="2:10" s="12" customFormat="1" ht="9.75" customHeight="1" x14ac:dyDescent="0.25">
      <c r="B37" s="57"/>
      <c r="C37" s="57"/>
      <c r="D37" s="68" t="s">
        <v>63</v>
      </c>
      <c r="E37" s="54"/>
      <c r="F37" s="64"/>
      <c r="G37" s="64"/>
      <c r="H37" s="45"/>
      <c r="I37" s="46"/>
      <c r="J37" s="46"/>
    </row>
    <row r="38" spans="2:10" s="12" customFormat="1" ht="9.75" customHeight="1" x14ac:dyDescent="0.25">
      <c r="B38" s="57">
        <v>31</v>
      </c>
      <c r="C38" s="57">
        <v>28</v>
      </c>
      <c r="D38" s="68" t="s">
        <v>20</v>
      </c>
      <c r="E38" s="54"/>
      <c r="F38" s="64">
        <v>134523.28677200002</v>
      </c>
      <c r="G38" s="64">
        <v>188167.97431999998</v>
      </c>
      <c r="H38" s="45"/>
      <c r="I38" s="46">
        <f>F38/F7*100</f>
        <v>0.32803805964112503</v>
      </c>
      <c r="J38" s="46">
        <f>G38/G7*100</f>
        <v>0.31717893748702275</v>
      </c>
    </row>
    <row r="39" spans="2:10" s="12" customFormat="1" ht="9.75" customHeight="1" x14ac:dyDescent="0.25">
      <c r="B39" s="57">
        <v>36</v>
      </c>
      <c r="C39" s="57">
        <v>29</v>
      </c>
      <c r="D39" s="68" t="s">
        <v>60</v>
      </c>
      <c r="E39" s="54"/>
      <c r="F39" s="64">
        <v>120360.63215800001</v>
      </c>
      <c r="G39" s="64">
        <v>176646.48329</v>
      </c>
      <c r="H39" s="45"/>
      <c r="I39" s="46">
        <f>F39/F7*100</f>
        <v>0.29350210790796383</v>
      </c>
      <c r="J39" s="46">
        <f>G39/G7*100</f>
        <v>0.29775812851903655</v>
      </c>
    </row>
    <row r="40" spans="2:10" s="12" customFormat="1" ht="9.75" customHeight="1" x14ac:dyDescent="0.25">
      <c r="B40" s="57"/>
      <c r="C40" s="57"/>
      <c r="D40" s="68" t="s">
        <v>61</v>
      </c>
      <c r="E40" s="54"/>
      <c r="F40" s="64"/>
      <c r="G40" s="64"/>
      <c r="H40" s="45"/>
      <c r="I40" s="46"/>
      <c r="J40" s="46"/>
    </row>
    <row r="41" spans="2:10" s="12" customFormat="1" ht="9.75" customHeight="1" x14ac:dyDescent="0.25">
      <c r="B41" s="57">
        <v>39</v>
      </c>
      <c r="C41" s="57">
        <v>30</v>
      </c>
      <c r="D41" s="68" t="s">
        <v>28</v>
      </c>
      <c r="E41" s="54"/>
      <c r="F41" s="64">
        <v>106473.738868</v>
      </c>
      <c r="G41" s="64">
        <v>161880.79746999999</v>
      </c>
      <c r="H41" s="45"/>
      <c r="I41" s="46">
        <f>F41/F7*100</f>
        <v>0.25963860636405761</v>
      </c>
      <c r="J41" s="46">
        <f>G41/G7*100</f>
        <v>0.27286885309063535</v>
      </c>
    </row>
    <row r="42" spans="2:10" s="12" customFormat="1" ht="9.75" customHeight="1" x14ac:dyDescent="0.25">
      <c r="B42" s="42">
        <v>27</v>
      </c>
      <c r="C42" s="42">
        <v>31</v>
      </c>
      <c r="D42" s="68" t="s">
        <v>30</v>
      </c>
      <c r="E42" s="54"/>
      <c r="F42" s="63">
        <v>169809.6287</v>
      </c>
      <c r="G42" s="63">
        <v>159402.51146000001</v>
      </c>
      <c r="H42" s="45"/>
      <c r="I42" s="46">
        <f>F42/F7*100</f>
        <v>0.41408459786995222</v>
      </c>
      <c r="J42" s="46">
        <f>G42/G7*100</f>
        <v>0.26869141468071783</v>
      </c>
    </row>
    <row r="43" spans="2:10" s="12" customFormat="1" ht="9.75" customHeight="1" x14ac:dyDescent="0.15">
      <c r="B43" s="42">
        <v>24</v>
      </c>
      <c r="C43" s="42">
        <v>32</v>
      </c>
      <c r="D43" s="68" t="s">
        <v>21</v>
      </c>
      <c r="E43" s="51"/>
      <c r="F43" s="63">
        <v>181974.088567</v>
      </c>
      <c r="G43" s="63">
        <v>158258.70028999998</v>
      </c>
      <c r="H43" s="45"/>
      <c r="I43" s="46">
        <f>F43/F7*100</f>
        <v>0.44374790678178583</v>
      </c>
      <c r="J43" s="46">
        <f>G43/G7*100</f>
        <v>0.26676338833671609</v>
      </c>
    </row>
    <row r="44" spans="2:10" s="12" customFormat="1" ht="9.75" customHeight="1" x14ac:dyDescent="0.15">
      <c r="B44" s="42">
        <v>34</v>
      </c>
      <c r="C44" s="42">
        <v>33</v>
      </c>
      <c r="D44" s="68" t="s">
        <v>33</v>
      </c>
      <c r="E44" s="51"/>
      <c r="F44" s="63">
        <v>124042.246998</v>
      </c>
      <c r="G44" s="63">
        <v>150928.74243000001</v>
      </c>
      <c r="H44" s="45"/>
      <c r="I44" s="46">
        <f>F44/F7*100</f>
        <v>0.30247980847891764</v>
      </c>
      <c r="J44" s="46">
        <f>G44/G7*100</f>
        <v>0.25440789450594509</v>
      </c>
    </row>
    <row r="45" spans="2:10" s="12" customFormat="1" ht="9.75" customHeight="1" x14ac:dyDescent="0.25">
      <c r="B45" s="57">
        <v>29</v>
      </c>
      <c r="C45" s="57">
        <v>34</v>
      </c>
      <c r="D45" s="68" t="s">
        <v>23</v>
      </c>
      <c r="E45" s="54"/>
      <c r="F45" s="63">
        <v>145446.44977000001</v>
      </c>
      <c r="G45" s="63">
        <v>143036.27584000002</v>
      </c>
      <c r="H45" s="45"/>
      <c r="I45" s="46">
        <f>F45/F7*100</f>
        <v>0.35467443822649769</v>
      </c>
      <c r="J45" s="46">
        <f>G45/G7*100</f>
        <v>0.24110422699177578</v>
      </c>
    </row>
    <row r="46" spans="2:10" s="12" customFormat="1" ht="9.75" customHeight="1" x14ac:dyDescent="0.25">
      <c r="B46" s="57">
        <v>33</v>
      </c>
      <c r="C46" s="57">
        <v>35</v>
      </c>
      <c r="D46" s="68" t="s">
        <v>68</v>
      </c>
      <c r="E46" s="54"/>
      <c r="F46" s="64">
        <v>124088.13413999999</v>
      </c>
      <c r="G46" s="64">
        <v>142962.74403</v>
      </c>
      <c r="H46" s="45"/>
      <c r="I46" s="46">
        <f>F46/F7*100</f>
        <v>0.30259170530648821</v>
      </c>
      <c r="J46" s="46">
        <f>G46/G7*100</f>
        <v>0.24098028060051774</v>
      </c>
    </row>
    <row r="47" spans="2:10" s="12" customFormat="1" ht="9.75" customHeight="1" x14ac:dyDescent="0.25">
      <c r="B47" s="59" t="s">
        <v>54</v>
      </c>
      <c r="C47" s="57">
        <v>36</v>
      </c>
      <c r="D47" s="68" t="s">
        <v>67</v>
      </c>
      <c r="E47" s="54"/>
      <c r="F47" s="63" t="s">
        <v>58</v>
      </c>
      <c r="G47" s="64">
        <v>133210.12456999999</v>
      </c>
      <c r="H47" s="45"/>
      <c r="I47" s="46" t="s">
        <v>58</v>
      </c>
      <c r="J47" s="46">
        <f>G47/G7*100</f>
        <v>0.2245411097521483</v>
      </c>
    </row>
    <row r="48" spans="2:10" s="12" customFormat="1" ht="9.75" customHeight="1" x14ac:dyDescent="0.25">
      <c r="B48" s="42">
        <v>37</v>
      </c>
      <c r="C48" s="42">
        <v>37</v>
      </c>
      <c r="D48" s="68" t="s">
        <v>47</v>
      </c>
      <c r="E48" s="54"/>
      <c r="F48" s="63">
        <v>117025.230008</v>
      </c>
      <c r="G48" s="63">
        <v>128288.27239</v>
      </c>
      <c r="H48" s="45"/>
      <c r="I48" s="46">
        <f>F48/F7*100</f>
        <v>0.28536865476640283</v>
      </c>
      <c r="J48" s="46">
        <f>G48/G7*100</f>
        <v>0.21624475724815764</v>
      </c>
    </row>
    <row r="49" spans="2:10" s="12" customFormat="1" ht="9.75" customHeight="1" x14ac:dyDescent="0.25">
      <c r="B49" s="57">
        <v>38</v>
      </c>
      <c r="C49" s="57">
        <v>38</v>
      </c>
      <c r="D49" s="69" t="s">
        <v>25</v>
      </c>
      <c r="E49" s="54"/>
      <c r="F49" s="64">
        <v>107397.202861</v>
      </c>
      <c r="G49" s="64">
        <v>121928.18191</v>
      </c>
      <c r="H49" s="45"/>
      <c r="I49" s="46">
        <f>F49/F7*100</f>
        <v>0.26189049407570414</v>
      </c>
      <c r="J49" s="46">
        <f>G49/G7*100</f>
        <v>0.20552408733576802</v>
      </c>
    </row>
    <row r="50" spans="2:10" s="12" customFormat="1" ht="9.75" customHeight="1" x14ac:dyDescent="0.15">
      <c r="B50" s="57">
        <v>42</v>
      </c>
      <c r="C50" s="57">
        <v>39</v>
      </c>
      <c r="D50" s="68" t="s">
        <v>48</v>
      </c>
      <c r="E50" s="51"/>
      <c r="F50" s="64">
        <v>100068.61912999999</v>
      </c>
      <c r="G50" s="64">
        <v>117296.35259000001</v>
      </c>
      <c r="H50" s="45"/>
      <c r="I50" s="46">
        <f>F50/F7*100</f>
        <v>0.24401957785947065</v>
      </c>
      <c r="J50" s="46">
        <f>G50/G7*100</f>
        <v>0.19771660198844512</v>
      </c>
    </row>
    <row r="51" spans="2:10" s="12" customFormat="1" ht="9.75" customHeight="1" x14ac:dyDescent="0.15">
      <c r="B51" s="42">
        <v>46</v>
      </c>
      <c r="C51" s="42">
        <v>40</v>
      </c>
      <c r="D51" s="68" t="s">
        <v>50</v>
      </c>
      <c r="E51" s="51"/>
      <c r="F51" s="63">
        <v>93552.143477000005</v>
      </c>
      <c r="G51" s="63">
        <v>117028.53534</v>
      </c>
      <c r="H51" s="45"/>
      <c r="I51" s="46">
        <f>F51/F7*100</f>
        <v>0.22812900545224279</v>
      </c>
      <c r="J51" s="46">
        <f>G51/G7*100</f>
        <v>0.19726516496201874</v>
      </c>
    </row>
    <row r="52" spans="2:10" s="12" customFormat="1" ht="9.75" customHeight="1" x14ac:dyDescent="0.15">
      <c r="B52" s="58">
        <v>45</v>
      </c>
      <c r="C52" s="58">
        <v>41</v>
      </c>
      <c r="D52" s="73" t="s">
        <v>43</v>
      </c>
      <c r="E52" s="51"/>
      <c r="F52" s="64">
        <v>93665.083670000007</v>
      </c>
      <c r="G52" s="64">
        <v>115607.21745</v>
      </c>
      <c r="H52" s="45"/>
      <c r="I52" s="46">
        <f>F52/F7*100</f>
        <v>0.22840441265241032</v>
      </c>
      <c r="J52" s="46">
        <f>G52/G7*100</f>
        <v>0.19486936886647888</v>
      </c>
    </row>
    <row r="53" spans="2:10" s="12" customFormat="1" ht="9.75" customHeight="1" x14ac:dyDescent="0.15">
      <c r="B53" s="42"/>
      <c r="C53" s="42">
        <v>42</v>
      </c>
      <c r="D53" s="68" t="s">
        <v>55</v>
      </c>
      <c r="E53" s="51"/>
      <c r="F53" s="63" t="s">
        <v>58</v>
      </c>
      <c r="G53" s="63">
        <v>114727.85862</v>
      </c>
      <c r="H53" s="45"/>
      <c r="I53" s="46" t="s">
        <v>58</v>
      </c>
      <c r="J53" s="46">
        <f>G53/G7*100</f>
        <v>0.19338710760296063</v>
      </c>
    </row>
    <row r="54" spans="2:10" s="12" customFormat="1" ht="9.75" customHeight="1" x14ac:dyDescent="0.25">
      <c r="B54" s="42">
        <v>50</v>
      </c>
      <c r="C54" s="42">
        <v>43</v>
      </c>
      <c r="D54" s="68" t="s">
        <v>56</v>
      </c>
      <c r="E54" s="54"/>
      <c r="F54" s="63">
        <v>74527.112270999991</v>
      </c>
      <c r="G54" s="63">
        <v>111742.32159000001</v>
      </c>
      <c r="H54" s="45"/>
      <c r="I54" s="46">
        <f>F54/F7*100</f>
        <v>0.18173603906564464</v>
      </c>
      <c r="J54" s="46">
        <f>G54/G7*100</f>
        <v>0.18835463878659781</v>
      </c>
    </row>
    <row r="55" spans="2:10" s="12" customFormat="1" ht="9.75" customHeight="1" x14ac:dyDescent="0.25">
      <c r="B55" s="57">
        <v>35</v>
      </c>
      <c r="C55" s="57">
        <v>44</v>
      </c>
      <c r="D55" s="68" t="s">
        <v>42</v>
      </c>
      <c r="E55" s="54"/>
      <c r="F55" s="64">
        <v>123092.292949</v>
      </c>
      <c r="G55" s="64">
        <v>106046.31603</v>
      </c>
      <c r="H55" s="45"/>
      <c r="I55" s="46">
        <f>F55/F7*100</f>
        <v>0.30016332417006819</v>
      </c>
      <c r="J55" s="46">
        <f>G55/G7*100</f>
        <v>0.17875336100290565</v>
      </c>
    </row>
    <row r="56" spans="2:10" s="62" customFormat="1" ht="9.75" customHeight="1" x14ac:dyDescent="0.25">
      <c r="B56" s="57">
        <v>48</v>
      </c>
      <c r="C56" s="57">
        <v>45</v>
      </c>
      <c r="D56" s="68" t="s">
        <v>51</v>
      </c>
      <c r="E56" s="60"/>
      <c r="F56" s="63">
        <v>82502.307522000003</v>
      </c>
      <c r="G56" s="63">
        <v>101777.62834000001</v>
      </c>
      <c r="H56" s="61"/>
      <c r="I56" s="46">
        <f>F56/F7*100</f>
        <v>0.20118373201289796</v>
      </c>
      <c r="J56" s="46">
        <f>G56/G7*100</f>
        <v>0.17155799297669935</v>
      </c>
    </row>
    <row r="57" spans="2:10" s="62" customFormat="1" ht="9.75" customHeight="1" x14ac:dyDescent="0.25">
      <c r="B57" s="57"/>
      <c r="C57" s="57"/>
      <c r="D57" s="68" t="s">
        <v>59</v>
      </c>
      <c r="E57" s="60"/>
      <c r="F57" s="63"/>
      <c r="G57" s="63"/>
      <c r="H57" s="61"/>
      <c r="I57" s="46"/>
      <c r="J57" s="46"/>
    </row>
    <row r="58" spans="2:10" s="12" customFormat="1" ht="9.75" customHeight="1" x14ac:dyDescent="0.25">
      <c r="B58" s="42">
        <v>43</v>
      </c>
      <c r="C58" s="42">
        <v>46</v>
      </c>
      <c r="D58" s="68" t="s">
        <v>26</v>
      </c>
      <c r="E58" s="54"/>
      <c r="F58" s="63">
        <v>96910.705308000004</v>
      </c>
      <c r="G58" s="63">
        <v>101735.84299999999</v>
      </c>
      <c r="H58" s="45"/>
      <c r="I58" s="46">
        <f>F58/F7*100</f>
        <v>0.23631893399668347</v>
      </c>
      <c r="J58" s="46">
        <f>G58/G7*100</f>
        <v>0.17148755894140916</v>
      </c>
    </row>
    <row r="59" spans="2:10" s="12" customFormat="1" ht="9.75" customHeight="1" x14ac:dyDescent="0.25">
      <c r="B59" s="57">
        <v>44</v>
      </c>
      <c r="C59" s="57">
        <v>47</v>
      </c>
      <c r="D59" s="68" t="s">
        <v>49</v>
      </c>
      <c r="E59" s="54"/>
      <c r="F59" s="64">
        <v>95769.377900000007</v>
      </c>
      <c r="G59" s="64">
        <v>100683.56604999999</v>
      </c>
      <c r="H59" s="45"/>
      <c r="I59" s="46">
        <f>F59/F7*100</f>
        <v>0.23353578144875239</v>
      </c>
      <c r="J59" s="46">
        <f>G59/G7*100</f>
        <v>0.16971382413797503</v>
      </c>
    </row>
    <row r="60" spans="2:10" s="12" customFormat="1" ht="9.75" customHeight="1" x14ac:dyDescent="0.15">
      <c r="B60" s="57">
        <v>41</v>
      </c>
      <c r="C60" s="57">
        <v>48</v>
      </c>
      <c r="D60" s="68" t="s">
        <v>17</v>
      </c>
      <c r="E60" s="51"/>
      <c r="F60" s="64">
        <v>101900.14760500001</v>
      </c>
      <c r="G60" s="64">
        <v>99525.278310000009</v>
      </c>
      <c r="H60" s="45"/>
      <c r="I60" s="46">
        <f>F60/F7*100</f>
        <v>0.24848580122892172</v>
      </c>
      <c r="J60" s="46">
        <f>G60/G7*100</f>
        <v>0.16776139585678057</v>
      </c>
    </row>
    <row r="61" spans="2:10" s="12" customFormat="1" ht="10.5" customHeight="1" x14ac:dyDescent="0.15">
      <c r="B61" s="59" t="s">
        <v>54</v>
      </c>
      <c r="C61" s="57">
        <v>49</v>
      </c>
      <c r="D61" s="68" t="s">
        <v>65</v>
      </c>
      <c r="E61" s="51"/>
      <c r="F61" s="63" t="s">
        <v>58</v>
      </c>
      <c r="G61" s="63">
        <v>99047.128450000004</v>
      </c>
      <c r="H61" s="45"/>
      <c r="I61" s="46" t="s">
        <v>58</v>
      </c>
      <c r="J61" s="46">
        <f>G61/G7*100</f>
        <v>0.16695541882959286</v>
      </c>
    </row>
    <row r="62" spans="2:10" s="12" customFormat="1" ht="9.75" customHeight="1" x14ac:dyDescent="0.15">
      <c r="B62" s="59"/>
      <c r="C62" s="57"/>
      <c r="D62" s="68" t="s">
        <v>66</v>
      </c>
      <c r="E62" s="51"/>
      <c r="F62" s="63"/>
      <c r="G62" s="63"/>
      <c r="H62" s="45"/>
      <c r="I62" s="46"/>
      <c r="J62" s="46"/>
    </row>
    <row r="63" spans="2:10" s="12" customFormat="1" ht="9.75" customHeight="1" x14ac:dyDescent="0.25">
      <c r="B63" s="42">
        <v>30</v>
      </c>
      <c r="C63" s="42">
        <v>50</v>
      </c>
      <c r="D63" s="68" t="s">
        <v>46</v>
      </c>
      <c r="E63" s="54"/>
      <c r="F63" s="63">
        <v>135745.28029900001</v>
      </c>
      <c r="G63" s="63">
        <v>97296.702019999997</v>
      </c>
      <c r="H63" s="45"/>
      <c r="I63" s="46">
        <f>F63/F7*100</f>
        <v>0.33101791833407007</v>
      </c>
      <c r="J63" s="46">
        <f>G63/G7*100</f>
        <v>0.16400487213203194</v>
      </c>
    </row>
    <row r="64" spans="2:10" s="12" customFormat="1" ht="9.75" customHeight="1" x14ac:dyDescent="0.25">
      <c r="B64" s="34"/>
      <c r="C64" s="34"/>
      <c r="D64" s="43" t="s">
        <v>16</v>
      </c>
      <c r="E64" s="55"/>
      <c r="F64" s="65">
        <v>6610156.5772619992</v>
      </c>
      <c r="G64" s="65">
        <v>8515997.9054300003</v>
      </c>
      <c r="H64" s="47"/>
      <c r="I64" s="48">
        <f>F64/$F$7*100</f>
        <v>16.119015447520113</v>
      </c>
      <c r="J64" s="48">
        <f>G64/$G$7*100</f>
        <v>14.354701840455034</v>
      </c>
    </row>
    <row r="65" spans="2:10" s="12" customFormat="1" ht="3" customHeight="1" x14ac:dyDescent="0.15">
      <c r="B65" s="14"/>
      <c r="C65" s="14"/>
      <c r="D65" s="14"/>
      <c r="E65" s="56"/>
      <c r="F65" s="15"/>
      <c r="G65" s="15"/>
      <c r="H65" s="16"/>
      <c r="I65" s="16"/>
      <c r="J65" s="16"/>
    </row>
    <row r="66" spans="2:10" s="12" customFormat="1" ht="10.5" customHeight="1" x14ac:dyDescent="0.15">
      <c r="B66" s="7" t="s">
        <v>57</v>
      </c>
      <c r="C66" s="8"/>
      <c r="D66" s="8"/>
      <c r="E66" s="9"/>
      <c r="F66" s="10"/>
      <c r="G66" s="10"/>
      <c r="H66" s="11"/>
      <c r="I66" s="11"/>
    </row>
    <row r="67" spans="2:10" s="12" customFormat="1" x14ac:dyDescent="0.15">
      <c r="B67" s="17" t="s">
        <v>22</v>
      </c>
    </row>
    <row r="68" spans="2:10" s="12" customFormat="1" x14ac:dyDescent="0.15">
      <c r="D68" s="18"/>
    </row>
    <row r="69" spans="2:10" s="12" customFormat="1" x14ac:dyDescent="0.15">
      <c r="D69" s="18"/>
    </row>
    <row r="70" spans="2:10" s="12" customFormat="1" x14ac:dyDescent="0.15">
      <c r="D70" s="18"/>
    </row>
    <row r="71" spans="2:10" s="12" customFormat="1" x14ac:dyDescent="0.15">
      <c r="D71" s="18"/>
    </row>
    <row r="72" spans="2:10" s="12" customFormat="1" x14ac:dyDescent="0.15">
      <c r="D72" s="18"/>
    </row>
    <row r="73" spans="2:10" s="12" customFormat="1" x14ac:dyDescent="0.15">
      <c r="D73" s="18"/>
    </row>
    <row r="74" spans="2:10" s="12" customFormat="1" x14ac:dyDescent="0.15">
      <c r="D74" s="18"/>
    </row>
    <row r="75" spans="2:10" s="12" customFormat="1" x14ac:dyDescent="0.15">
      <c r="D75" s="18"/>
    </row>
    <row r="76" spans="2:10" s="12" customFormat="1" x14ac:dyDescent="0.15">
      <c r="D76" s="18"/>
    </row>
    <row r="77" spans="2:10" s="12" customFormat="1" x14ac:dyDescent="0.15">
      <c r="D77" s="18"/>
    </row>
    <row r="78" spans="2:10" s="12" customFormat="1" x14ac:dyDescent="0.15">
      <c r="D78" s="18"/>
    </row>
    <row r="79" spans="2:10" s="12" customFormat="1" x14ac:dyDescent="0.15">
      <c r="D79" s="18"/>
    </row>
    <row r="80" spans="2:10" s="12" customFormat="1" x14ac:dyDescent="0.15"/>
    <row r="81" spans="4:4" s="12" customFormat="1" x14ac:dyDescent="0.15">
      <c r="D81" s="18"/>
    </row>
    <row r="82" spans="4:4" s="12" customFormat="1" x14ac:dyDescent="0.15"/>
    <row r="83" spans="4:4" s="12" customFormat="1" x14ac:dyDescent="0.15"/>
    <row r="84" spans="4:4" s="12" customFormat="1" x14ac:dyDescent="0.15"/>
    <row r="85" spans="4:4" s="12" customFormat="1" x14ac:dyDescent="0.15">
      <c r="D85" s="18"/>
    </row>
    <row r="86" spans="4:4" s="12" customFormat="1" x14ac:dyDescent="0.15"/>
  </sheetData>
  <sortState ref="B8:J64">
    <sortCondition ref="C8:C64"/>
  </sortState>
  <phoneticPr fontId="0" type="noConversion"/>
  <printOptions horizontalCentered="1" verticalCentered="1"/>
  <pageMargins left="1.1811023622047245" right="1.1811023622047245" top="1.3779527559055118" bottom="1.3779527559055118" header="0" footer="0"/>
  <pageSetup paperSize="9" scale="80" orientation="portrait" r:id="rId1"/>
  <headerFooter alignWithMargins="0"/>
  <ignoredErrors>
    <ignoredError sqref="F8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25.5  </vt:lpstr>
      <vt:lpstr>'  25.5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2017-06-20T14:44:28Z</cp:lastPrinted>
  <dcterms:created xsi:type="dcterms:W3CDTF">2004-09-07T15:27:16Z</dcterms:created>
  <dcterms:modified xsi:type="dcterms:W3CDTF">2022-12-27T16:26:51Z</dcterms:modified>
</cp:coreProperties>
</file>