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5-Externo\"/>
    </mc:Choice>
  </mc:AlternateContent>
  <bookViews>
    <workbookView xWindow="-195" yWindow="195" windowWidth="10185" windowHeight="9270"/>
  </bookViews>
  <sheets>
    <sheet name="  25,6  " sheetId="1" r:id="rId1"/>
  </sheets>
  <externalReferences>
    <externalReference r:id="rId2"/>
    <externalReference r:id="rId3"/>
  </externalReferences>
  <definedNames>
    <definedName name="\p">#N/A</definedName>
    <definedName name="_Key1" hidden="1">#REF!</definedName>
    <definedName name="_Order1" hidden="1">0</definedName>
    <definedName name="A_impresión_IM">#REF!</definedName>
    <definedName name="_xlnm.Print_Area" localSheetId="0">'  25,6  '!$B$2:$I$41</definedName>
    <definedName name="mes">[1]Cuad1!$R$5:$U$16</definedName>
    <definedName name="QAWER">[2]IEC21001!$A$4:$K$16</definedName>
    <definedName name="QWE">[2]IEC21001!$A$4:$K$16</definedName>
  </definedNames>
  <calcPr calcId="162913"/>
</workbook>
</file>

<file path=xl/calcChain.xml><?xml version="1.0" encoding="utf-8"?>
<calcChain xmlns="http://schemas.openxmlformats.org/spreadsheetml/2006/main">
  <c r="I18" i="1" l="1"/>
  <c r="H18" i="1"/>
  <c r="G18" i="1"/>
  <c r="F18" i="1"/>
  <c r="E18" i="1"/>
  <c r="I13" i="1"/>
  <c r="H13" i="1"/>
  <c r="G13" i="1"/>
  <c r="F13" i="1"/>
  <c r="E13" i="1"/>
  <c r="I10" i="1"/>
  <c r="H10" i="1"/>
  <c r="G10" i="1"/>
  <c r="F10" i="1"/>
  <c r="E10" i="1"/>
  <c r="H28" i="1" l="1"/>
  <c r="G28" i="1"/>
  <c r="F28" i="1"/>
  <c r="E28" i="1"/>
  <c r="D28" i="1"/>
  <c r="C28" i="1"/>
  <c r="D18" i="1"/>
  <c r="C18" i="1"/>
  <c r="D13" i="1"/>
  <c r="C13" i="1"/>
  <c r="H9" i="1"/>
  <c r="H7" i="1" s="1"/>
  <c r="G9" i="1"/>
  <c r="G7" i="1" s="1"/>
  <c r="F9" i="1"/>
  <c r="F7" i="1" s="1"/>
  <c r="D10" i="1"/>
  <c r="D9" i="1" s="1"/>
  <c r="D7" i="1" s="1"/>
  <c r="C10" i="1"/>
  <c r="E9" i="1"/>
  <c r="C9" i="1" l="1"/>
  <c r="C7" i="1" s="1"/>
  <c r="E7" i="1"/>
  <c r="I28" i="1"/>
  <c r="I9" i="1" l="1"/>
  <c r="I7" i="1" s="1"/>
</calcChain>
</file>

<file path=xl/sharedStrings.xml><?xml version="1.0" encoding="utf-8"?>
<sst xmlns="http://schemas.openxmlformats.org/spreadsheetml/2006/main" count="38" uniqueCount="35">
  <si>
    <t>Total</t>
  </si>
  <si>
    <t>Productos tradicionales</t>
  </si>
  <si>
    <t>Pesquero</t>
  </si>
  <si>
    <t>Harina de pescado</t>
  </si>
  <si>
    <t>Aceite de pescado</t>
  </si>
  <si>
    <t>Agrícola</t>
  </si>
  <si>
    <t>Algodón</t>
  </si>
  <si>
    <t>Azúcar</t>
  </si>
  <si>
    <t>Café</t>
  </si>
  <si>
    <t>Resto</t>
  </si>
  <si>
    <t>Minero</t>
  </si>
  <si>
    <t>Cobre</t>
  </si>
  <si>
    <t>Hierro</t>
  </si>
  <si>
    <t>Plata refinada</t>
  </si>
  <si>
    <t>Plomo</t>
  </si>
  <si>
    <t>Zinc</t>
  </si>
  <si>
    <t>Oro</t>
  </si>
  <si>
    <t>Estaño</t>
  </si>
  <si>
    <t>Productos no tradicionales</t>
  </si>
  <si>
    <t>Agropecuario</t>
  </si>
  <si>
    <t>Textil</t>
  </si>
  <si>
    <t>Químico</t>
  </si>
  <si>
    <t>Metal-mecánico</t>
  </si>
  <si>
    <t>Sidero-metalúrgico</t>
  </si>
  <si>
    <t>Minería no metálica</t>
  </si>
  <si>
    <t>Otros</t>
  </si>
  <si>
    <t>Petróleo y gas natural</t>
  </si>
  <si>
    <t xml:space="preserve">Elaboración: Instituto Nacional de Estadística e Informática. </t>
  </si>
  <si>
    <t>Fuente: Superintendencia Nacional de Aduanas y de Administración Tributaria.</t>
  </si>
  <si>
    <t>Sector Económico</t>
  </si>
  <si>
    <t xml:space="preserve">         (Miles US dólares de 2007)</t>
  </si>
  <si>
    <t>2020  P/</t>
  </si>
  <si>
    <t>2021  P/</t>
  </si>
  <si>
    <t>25.6   PERÚ: EXPORTACIONES FOB REALES, SEGÚN SECTOR ECONÓMICO, 2015 - 2021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</si>
  <si>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>: Elaborado con información disponible al 02 de febrero 2022.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</si>
</sst>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[$€]* #,##0.00_ ;_ [$€]* \-#,##0.00_ ;_ [$€]* &quot;-&quot;??_ ;_ @_ "/>
    <numFmt numFmtId="165" formatCode="#\ ###\ ###"/>
    <numFmt numFmtId="166" formatCode="##\ ###\ ###"/>
  </numFmts>
  <fonts count="26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7"/>
      <name val="Times New Roman"/>
      <family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7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u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164" fontId="9" fillId="0" borderId="0" applyFont="0" applyFill="0" applyBorder="0" applyAlignment="0" applyProtection="0"/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2" fillId="0" borderId="0"/>
    <xf numFmtId="0" fontId="12" fillId="0" borderId="0" applyNumberFormat="0"/>
    <xf numFmtId="0" fontId="12" fillId="0" borderId="0"/>
    <xf numFmtId="0" fontId="12" fillId="0" borderId="0"/>
    <xf numFmtId="0" fontId="9" fillId="23" borderId="4" applyNumberFormat="0" applyFont="0" applyAlignment="0" applyProtection="0"/>
    <xf numFmtId="0" fontId="13" fillId="1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7" fillId="0" borderId="8" applyNumberFormat="0" applyFill="0" applyAlignment="0" applyProtection="0"/>
    <xf numFmtId="0" fontId="19" fillId="0" borderId="9" applyNumberFormat="0" applyFill="0" applyAlignment="0" applyProtection="0"/>
  </cellStyleXfs>
  <cellXfs count="26">
    <xf numFmtId="0" fontId="0" fillId="0" borderId="0" xfId="0"/>
    <xf numFmtId="49" fontId="21" fillId="0" borderId="0" xfId="35" quotePrefix="1" applyNumberFormat="1" applyFont="1" applyBorder="1" applyAlignment="1" applyProtection="1">
      <alignment horizontal="left" vertical="center"/>
    </xf>
    <xf numFmtId="0" fontId="21" fillId="0" borderId="0" xfId="37" applyFont="1" applyAlignment="1">
      <alignment horizontal="right" vertical="center"/>
    </xf>
    <xf numFmtId="165" fontId="21" fillId="0" borderId="0" xfId="37" applyNumberFormat="1" applyFont="1" applyAlignment="1">
      <alignment horizontal="right" vertical="center"/>
    </xf>
    <xf numFmtId="0" fontId="22" fillId="0" borderId="0" xfId="37" quotePrefix="1" applyFont="1" applyAlignment="1">
      <alignment horizontal="left" vertical="center"/>
    </xf>
    <xf numFmtId="0" fontId="21" fillId="0" borderId="0" xfId="37" applyFont="1" applyBorder="1" applyAlignment="1">
      <alignment horizontal="right" vertical="center"/>
    </xf>
    <xf numFmtId="0" fontId="23" fillId="0" borderId="0" xfId="0" applyFont="1" applyAlignment="1" applyProtection="1">
      <alignment horizontal="left"/>
    </xf>
    <xf numFmtId="0" fontId="21" fillId="0" borderId="11" xfId="36" applyFont="1" applyBorder="1" applyAlignment="1">
      <alignment horizontal="left" vertical="center"/>
    </xf>
    <xf numFmtId="0" fontId="22" fillId="0" borderId="11" xfId="37" quotePrefix="1" applyFont="1" applyBorder="1" applyAlignment="1">
      <alignment horizontal="left" vertical="center"/>
    </xf>
    <xf numFmtId="0" fontId="21" fillId="0" borderId="11" xfId="37" quotePrefix="1" applyFont="1" applyBorder="1" applyAlignment="1">
      <alignment horizontal="left" vertical="center"/>
    </xf>
    <xf numFmtId="0" fontId="21" fillId="0" borderId="11" xfId="37" quotePrefix="1" applyFont="1" applyBorder="1" applyAlignment="1">
      <alignment horizontal="left" vertical="center" indent="1"/>
    </xf>
    <xf numFmtId="0" fontId="22" fillId="0" borderId="11" xfId="37" quotePrefix="1" applyFont="1" applyBorder="1" applyAlignment="1">
      <alignment horizontal="left" vertical="center" indent="1"/>
    </xf>
    <xf numFmtId="0" fontId="21" fillId="0" borderId="11" xfId="37" applyFont="1" applyBorder="1" applyAlignment="1">
      <alignment horizontal="left" vertical="center"/>
    </xf>
    <xf numFmtId="0" fontId="21" fillId="0" borderId="12" xfId="37" applyFont="1" applyBorder="1" applyAlignment="1">
      <alignment horizontal="right" vertical="center"/>
    </xf>
    <xf numFmtId="0" fontId="22" fillId="0" borderId="13" xfId="34" applyFont="1" applyBorder="1" applyAlignment="1" applyProtection="1">
      <alignment horizontal="right" vertical="center"/>
    </xf>
    <xf numFmtId="0" fontId="22" fillId="0" borderId="14" xfId="34" applyFont="1" applyBorder="1" applyAlignment="1" applyProtection="1">
      <alignment horizontal="center" vertical="center"/>
    </xf>
    <xf numFmtId="0" fontId="22" fillId="0" borderId="0" xfId="37" applyFont="1" applyAlignment="1">
      <alignment horizontal="right" vertical="center"/>
    </xf>
    <xf numFmtId="0" fontId="21" fillId="0" borderId="0" xfId="0" quotePrefix="1" applyFont="1" applyAlignment="1">
      <alignment horizontal="left" vertical="center"/>
    </xf>
    <xf numFmtId="0" fontId="23" fillId="0" borderId="0" xfId="0" applyFont="1" applyAlignment="1" applyProtection="1">
      <alignment horizontal="left" vertical="center"/>
    </xf>
    <xf numFmtId="0" fontId="20" fillId="0" borderId="0" xfId="37" applyFont="1" applyAlignment="1">
      <alignment horizontal="left" vertical="center"/>
    </xf>
    <xf numFmtId="166" fontId="22" fillId="0" borderId="0" xfId="37" applyNumberFormat="1" applyFont="1" applyAlignment="1">
      <alignment horizontal="right" vertical="center"/>
    </xf>
    <xf numFmtId="166" fontId="21" fillId="0" borderId="0" xfId="37" applyNumberFormat="1" applyFont="1" applyAlignment="1">
      <alignment horizontal="right" vertical="center"/>
    </xf>
    <xf numFmtId="166" fontId="22" fillId="0" borderId="0" xfId="37" applyNumberFormat="1" applyFont="1" applyBorder="1" applyAlignment="1">
      <alignment horizontal="right" vertical="center"/>
    </xf>
    <xf numFmtId="166" fontId="21" fillId="0" borderId="10" xfId="37" applyNumberFormat="1" applyFont="1" applyBorder="1" applyAlignment="1">
      <alignment horizontal="right" vertical="center"/>
    </xf>
    <xf numFmtId="0" fontId="24" fillId="0" borderId="0" xfId="37" quotePrefix="1" applyFont="1" applyAlignment="1">
      <alignment horizontal="left" vertical="top"/>
    </xf>
    <xf numFmtId="0" fontId="25" fillId="0" borderId="0" xfId="0" applyFont="1"/>
  </cellXfs>
  <cellStyles count="4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3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uro" xfId="31"/>
    <cellStyle name="Incorrecto" xfId="32" builtinId="27" customBuiltin="1"/>
    <cellStyle name="Neutral" xfId="33" builtinId="28" customBuiltin="1"/>
    <cellStyle name="Normal" xfId="0" builtinId="0"/>
    <cellStyle name="Normal_IEC14004" xfId="34"/>
    <cellStyle name="Normal_IEC21008" xfId="35"/>
    <cellStyle name="Normal_IEC21027" xfId="36"/>
    <cellStyle name="Normal_IEC21028" xfId="37"/>
    <cellStyle name="Notas" xfId="38" builtinId="10" customBuiltin="1"/>
    <cellStyle name="Salida" xfId="39" builtinId="21" customBuiltin="1"/>
    <cellStyle name="Texto de advertencia" xfId="40" builtinId="11" customBuiltin="1"/>
    <cellStyle name="Texto explicativo" xfId="41" builtinId="53" customBuiltin="1"/>
    <cellStyle name="Título" xfId="42" builtinId="15" customBuiltin="1"/>
    <cellStyle name="Título 2" xfId="44" builtinId="17" customBuiltin="1"/>
    <cellStyle name="Título 3" xfId="45" builtinId="18" customBuiltin="1"/>
    <cellStyle name="Total" xfId="46" builtinId="25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uadros%20externo\Prevision\Export-import\May09\Cuode05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PRONQU~1\CONFIG~1\Temp\Directorio%20temporal%201%20para%20Ce2007.zip\DOCUME~1\preto\CONFIG~1\Temp\WINDOWS\Archivos%20temporales%20de%20Internet\OLK2233\IECE-FIPU99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 M"/>
      <sheetName val="aj X"/>
      <sheetName val="X"/>
      <sheetName val="M"/>
      <sheetName val="Var_X"/>
      <sheetName val="Var_M"/>
      <sheetName val="Graf1"/>
      <sheetName val="Graf2"/>
      <sheetName val="Cuad1"/>
      <sheetName val="Cuad2"/>
      <sheetName val="Anual"/>
      <sheetName val="An ser"/>
      <sheetName val="IP"/>
      <sheetName val="IP2"/>
      <sheetName val="Jefe"/>
      <sheetName val="Export"/>
      <sheetName val="Import"/>
      <sheetName val="Movil"/>
      <sheetName val="Grafn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R5">
            <v>1</v>
          </cell>
          <cell r="S5" t="str">
            <v>Enero 2009</v>
          </cell>
          <cell r="T5" t="str">
            <v>Ene09/Ene08</v>
          </cell>
        </row>
        <row r="6">
          <cell r="R6">
            <v>2</v>
          </cell>
          <cell r="S6" t="str">
            <v>Febrero 2009</v>
          </cell>
          <cell r="T6" t="str">
            <v>Feb09/Feb08</v>
          </cell>
          <cell r="U6" t="str">
            <v>Ene-Feb09/ Ene-Feb08</v>
          </cell>
        </row>
        <row r="7">
          <cell r="R7">
            <v>3</v>
          </cell>
          <cell r="S7" t="str">
            <v>Marzo 2009</v>
          </cell>
          <cell r="T7" t="str">
            <v>Mar09/Mar08</v>
          </cell>
          <cell r="U7" t="str">
            <v>Ene-Mar09/ Ene-Mar08</v>
          </cell>
        </row>
        <row r="8">
          <cell r="R8">
            <v>4</v>
          </cell>
          <cell r="S8" t="str">
            <v>Abril 2009</v>
          </cell>
          <cell r="T8" t="str">
            <v>Abr09/Abr08</v>
          </cell>
          <cell r="U8" t="str">
            <v>Ene-Abr09/ Ene-Abr08</v>
          </cell>
        </row>
        <row r="9">
          <cell r="R9">
            <v>5</v>
          </cell>
          <cell r="S9" t="str">
            <v>Mayo 2009</v>
          </cell>
          <cell r="T9" t="str">
            <v>May09/May08</v>
          </cell>
          <cell r="U9" t="str">
            <v>Ene-May09/ Ene-May08</v>
          </cell>
        </row>
        <row r="10">
          <cell r="R10">
            <v>6</v>
          </cell>
          <cell r="S10" t="str">
            <v>Junio 2008</v>
          </cell>
          <cell r="T10" t="str">
            <v>Jun08/Jun07</v>
          </cell>
          <cell r="U10" t="str">
            <v>Ene-Jun08/ Ene-Jun07</v>
          </cell>
        </row>
        <row r="11">
          <cell r="R11">
            <v>7</v>
          </cell>
          <cell r="S11" t="str">
            <v>Julio 2009</v>
          </cell>
          <cell r="T11" t="str">
            <v>Jul09/Jul08</v>
          </cell>
          <cell r="U11" t="str">
            <v>Ene-Jul09/ Ene-Jul08</v>
          </cell>
        </row>
        <row r="12">
          <cell r="R12">
            <v>8</v>
          </cell>
          <cell r="S12" t="str">
            <v>Agosto 2009</v>
          </cell>
          <cell r="T12" t="str">
            <v>Ago09/Ago08</v>
          </cell>
          <cell r="U12" t="str">
            <v>Ene-Ago09/ Ene-Ago08</v>
          </cell>
        </row>
        <row r="13">
          <cell r="R13">
            <v>9</v>
          </cell>
          <cell r="S13" t="str">
            <v>Setiembre 2009</v>
          </cell>
          <cell r="T13" t="str">
            <v>Set09/Set08</v>
          </cell>
          <cell r="U13" t="str">
            <v>Ene-Set09/ Ene-Set08</v>
          </cell>
        </row>
        <row r="14">
          <cell r="R14">
            <v>10</v>
          </cell>
          <cell r="S14" t="str">
            <v>Octubre 2009</v>
          </cell>
          <cell r="T14" t="str">
            <v>Oct09/Oct08</v>
          </cell>
          <cell r="U14" t="str">
            <v>Ene-Oct09/ Ene-Oct07</v>
          </cell>
        </row>
        <row r="15">
          <cell r="R15">
            <v>11</v>
          </cell>
          <cell r="S15" t="str">
            <v>Noviembre 2009</v>
          </cell>
          <cell r="T15" t="str">
            <v>Nov09/Nov08</v>
          </cell>
          <cell r="U15" t="str">
            <v>Ene-Nov09/ Ene-Nov08</v>
          </cell>
        </row>
        <row r="16">
          <cell r="R16">
            <v>12</v>
          </cell>
          <cell r="S16" t="str">
            <v>Diciembre 2009</v>
          </cell>
          <cell r="T16" t="str">
            <v>Dic09/Dic08</v>
          </cell>
          <cell r="U16" t="str">
            <v>Ene-Dic09/ Ene-Dic08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21001"/>
      <sheetName val="IEC21002"/>
      <sheetName val="IEC21003"/>
      <sheetName val="IEC21004"/>
      <sheetName val="IEC21005"/>
      <sheetName val="IEC21006"/>
      <sheetName val="IEC21007"/>
      <sheetName val="IEC21008"/>
      <sheetName val="IEC21009 "/>
      <sheetName val="IEC21010"/>
      <sheetName val="IEC21011"/>
      <sheetName val="IEC21012"/>
      <sheetName val="IEC21013"/>
      <sheetName val="IEC21014"/>
      <sheetName val="IEC21015 "/>
      <sheetName val="IEC21016 "/>
      <sheetName val="IEC21017"/>
      <sheetName val="IEC21018"/>
      <sheetName val="IEC21019"/>
      <sheetName val="IEC21020"/>
      <sheetName val="IEC21021"/>
      <sheetName val="IEC21022"/>
      <sheetName val="IEC21023"/>
      <sheetName val="IEC21024"/>
      <sheetName val="IEC21025"/>
      <sheetName val="IEC21026"/>
      <sheetName val="IEC21027"/>
      <sheetName val="IEC21028"/>
      <sheetName val="IEC21029"/>
      <sheetName val="IEC21030"/>
      <sheetName val="IEC21031"/>
      <sheetName val="IEC21032"/>
      <sheetName val="IEC21033"/>
      <sheetName val="IEC21034"/>
      <sheetName val="IEC21035"/>
      <sheetName val="IEC21036"/>
      <sheetName val="IEC21037"/>
      <sheetName val="IEC21038"/>
      <sheetName val="IEC21039"/>
      <sheetName val="IEC21040"/>
      <sheetName val="IEC21041"/>
      <sheetName val="IEC21042"/>
    </sheetNames>
    <sheetDataSet>
      <sheetData sheetId="0">
        <row r="4">
          <cell r="A4" t="str">
            <v>AÑO</v>
          </cell>
          <cell r="B4" t="str">
            <v xml:space="preserve">(VALORES </v>
          </cell>
          <cell r="C4" t="str">
            <v>SECTOR PUBL.</v>
          </cell>
          <cell r="D4" t="str">
            <v>GOBIERNO</v>
          </cell>
          <cell r="E4" t="str">
            <v>EMPRESAS ESTAT.</v>
          </cell>
          <cell r="F4" t="str">
            <v>SECTOR PUBL.</v>
          </cell>
          <cell r="G4" t="str">
            <v>GOBIERNO</v>
          </cell>
          <cell r="H4" t="str">
            <v>EMPRESAS ESTAT.</v>
          </cell>
          <cell r="I4" t="str">
            <v xml:space="preserve"> </v>
          </cell>
        </row>
        <row r="5">
          <cell r="B5" t="str">
            <v xml:space="preserve">CTES.) </v>
          </cell>
          <cell r="C5" t="str">
            <v>NO FINANCIERO</v>
          </cell>
          <cell r="D5" t="str">
            <v>GENERAL</v>
          </cell>
          <cell r="E5" t="str">
            <v>NO FINANC.</v>
          </cell>
          <cell r="F5" t="str">
            <v>NO FINANCIERO</v>
          </cell>
          <cell r="G5" t="str">
            <v>GENERAL</v>
          </cell>
          <cell r="H5" t="str">
            <v>NO FINANC.</v>
          </cell>
        </row>
        <row r="6">
          <cell r="A6" t="str">
            <v>1991</v>
          </cell>
          <cell r="B6">
            <v>26685.612063744</v>
          </cell>
          <cell r="C6">
            <v>480</v>
          </cell>
          <cell r="D6">
            <v>466</v>
          </cell>
          <cell r="E6">
            <v>14</v>
          </cell>
          <cell r="F6">
            <v>-745</v>
          </cell>
          <cell r="G6">
            <v>-577</v>
          </cell>
          <cell r="H6">
            <v>-168</v>
          </cell>
        </row>
        <row r="7">
          <cell r="A7" t="str">
            <v>1992</v>
          </cell>
          <cell r="B7">
            <v>44953.457675999998</v>
          </cell>
          <cell r="C7">
            <v>546</v>
          </cell>
          <cell r="D7">
            <v>273</v>
          </cell>
          <cell r="E7">
            <v>273</v>
          </cell>
          <cell r="F7">
            <v>-1755</v>
          </cell>
          <cell r="G7">
            <v>-1734</v>
          </cell>
          <cell r="H7">
            <v>-22</v>
          </cell>
        </row>
        <row r="8">
          <cell r="A8" t="str">
            <v>1993</v>
          </cell>
          <cell r="B8">
            <v>69261.767825000003</v>
          </cell>
          <cell r="C8">
            <v>1038</v>
          </cell>
          <cell r="D8">
            <v>531</v>
          </cell>
          <cell r="E8">
            <v>507</v>
          </cell>
          <cell r="F8">
            <v>-2121</v>
          </cell>
          <cell r="G8">
            <v>-2376.5</v>
          </cell>
          <cell r="H8">
            <v>256</v>
          </cell>
        </row>
        <row r="9">
          <cell r="A9">
            <v>1994</v>
          </cell>
          <cell r="B9">
            <v>98577.443681999997</v>
          </cell>
          <cell r="C9">
            <v>972</v>
          </cell>
          <cell r="D9">
            <v>258</v>
          </cell>
          <cell r="E9">
            <v>714</v>
          </cell>
          <cell r="F9">
            <v>-2756</v>
          </cell>
          <cell r="G9">
            <v>-3030.5</v>
          </cell>
          <cell r="H9">
            <v>275</v>
          </cell>
        </row>
        <row r="10">
          <cell r="A10" t="str">
            <v xml:space="preserve">1995 </v>
          </cell>
          <cell r="B10">
            <v>120720.448953</v>
          </cell>
          <cell r="C10">
            <v>461</v>
          </cell>
          <cell r="D10">
            <v>137</v>
          </cell>
          <cell r="E10">
            <v>323</v>
          </cell>
          <cell r="F10">
            <v>-3800</v>
          </cell>
          <cell r="G10">
            <v>-3600.5</v>
          </cell>
          <cell r="H10">
            <v>-199</v>
          </cell>
        </row>
        <row r="11">
          <cell r="A11" t="str">
            <v xml:space="preserve">1996 </v>
          </cell>
          <cell r="B11">
            <v>136775.94455799999</v>
          </cell>
          <cell r="C11">
            <v>2113</v>
          </cell>
          <cell r="D11">
            <v>1321</v>
          </cell>
          <cell r="E11">
            <v>793</v>
          </cell>
          <cell r="F11">
            <v>-1394</v>
          </cell>
          <cell r="G11">
            <v>-1567</v>
          </cell>
          <cell r="H11">
            <v>173</v>
          </cell>
        </row>
        <row r="12">
          <cell r="A12" t="str">
            <v>1997</v>
          </cell>
          <cell r="B12">
            <v>157088.697755</v>
          </cell>
          <cell r="C12">
            <v>3210</v>
          </cell>
          <cell r="D12">
            <v>1989</v>
          </cell>
          <cell r="E12">
            <v>1220</v>
          </cell>
          <cell r="F12">
            <v>253</v>
          </cell>
          <cell r="G12">
            <v>-704</v>
          </cell>
          <cell r="H12">
            <v>957</v>
          </cell>
        </row>
        <row r="13">
          <cell r="A13" t="str">
            <v>1998 P/</v>
          </cell>
          <cell r="B13">
            <v>167026.131689</v>
          </cell>
          <cell r="C13">
            <v>1946</v>
          </cell>
          <cell r="D13">
            <v>1756</v>
          </cell>
          <cell r="E13">
            <v>257</v>
          </cell>
          <cell r="F13">
            <v>-1329</v>
          </cell>
          <cell r="G13">
            <v>-1003</v>
          </cell>
          <cell r="H13">
            <v>-259</v>
          </cell>
        </row>
        <row r="14">
          <cell r="A14" t="str">
            <v>1999 P/</v>
          </cell>
          <cell r="B14">
            <v>175855.60401899999</v>
          </cell>
          <cell r="C14">
            <v>-1668</v>
          </cell>
          <cell r="D14">
            <v>-1930</v>
          </cell>
          <cell r="E14">
            <v>478</v>
          </cell>
          <cell r="F14">
            <v>-5475</v>
          </cell>
          <cell r="G14">
            <v>-5238</v>
          </cell>
          <cell r="H14">
            <v>-20</v>
          </cell>
        </row>
        <row r="15">
          <cell r="A15" t="str">
            <v>2000 P/</v>
          </cell>
          <cell r="B15">
            <v>188209</v>
          </cell>
          <cell r="C15">
            <v>-1507</v>
          </cell>
          <cell r="D15" t="str">
            <v>…</v>
          </cell>
          <cell r="E15" t="str">
            <v>…</v>
          </cell>
          <cell r="F15">
            <v>-5733</v>
          </cell>
          <cell r="G15" t="str">
            <v>…</v>
          </cell>
          <cell r="H15" t="str">
            <v>…</v>
          </cell>
        </row>
        <row r="16">
          <cell r="A16" t="str">
            <v>Nota: La información del año 2000 corresponde al  período enero-junio.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tabSelected="1" zoomScaleNormal="100" workbookViewId="0"/>
  </sheetViews>
  <sheetFormatPr baseColWidth="10" defaultColWidth="6.5703125" defaultRowHeight="12.75" customHeight="1" x14ac:dyDescent="0.2"/>
  <cols>
    <col min="1" max="1" width="1.85546875" customWidth="1"/>
    <col min="2" max="2" width="19.7109375" customWidth="1"/>
    <col min="3" max="9" width="9.28515625" customWidth="1"/>
    <col min="10" max="17" width="6.5703125" customWidth="1"/>
  </cols>
  <sheetData>
    <row r="1" spans="1:9" ht="8.25" customHeight="1" x14ac:dyDescent="0.2">
      <c r="A1" s="2"/>
      <c r="B1" s="4"/>
      <c r="C1" s="2"/>
      <c r="D1" s="2"/>
      <c r="E1" s="2"/>
      <c r="F1" s="2"/>
      <c r="G1" s="2"/>
      <c r="H1" s="2"/>
      <c r="I1" s="2"/>
    </row>
    <row r="2" spans="1:9" ht="12" customHeight="1" x14ac:dyDescent="0.2">
      <c r="A2" s="2"/>
      <c r="B2" s="24" t="s">
        <v>33</v>
      </c>
      <c r="C2" s="2"/>
      <c r="D2" s="2"/>
      <c r="E2" s="2"/>
      <c r="F2" s="2"/>
      <c r="G2" s="2"/>
      <c r="H2" s="2"/>
      <c r="I2" s="2"/>
    </row>
    <row r="3" spans="1:9" ht="10.5" customHeight="1" x14ac:dyDescent="0.2">
      <c r="A3" s="2"/>
      <c r="B3" s="17" t="s">
        <v>30</v>
      </c>
      <c r="C3" s="2"/>
      <c r="D3" s="2"/>
      <c r="E3" s="2"/>
      <c r="F3" s="2"/>
      <c r="G3" s="2"/>
      <c r="H3" s="2"/>
      <c r="I3" s="2"/>
    </row>
    <row r="4" spans="1:9" ht="3" customHeight="1" x14ac:dyDescent="0.2">
      <c r="A4" s="2"/>
      <c r="B4" s="1"/>
      <c r="C4" s="5"/>
      <c r="D4" s="5"/>
      <c r="E4" s="5"/>
      <c r="F4" s="5"/>
      <c r="G4" s="5"/>
      <c r="H4" s="5"/>
      <c r="I4" s="5"/>
    </row>
    <row r="5" spans="1:9" ht="13.5" customHeight="1" x14ac:dyDescent="0.2">
      <c r="A5" s="2"/>
      <c r="B5" s="15" t="s">
        <v>29</v>
      </c>
      <c r="C5" s="14">
        <v>2015</v>
      </c>
      <c r="D5" s="14">
        <v>2016</v>
      </c>
      <c r="E5" s="14">
        <v>2017</v>
      </c>
      <c r="F5" s="14">
        <v>2018</v>
      </c>
      <c r="G5" s="14">
        <v>2019</v>
      </c>
      <c r="H5" s="14" t="s">
        <v>31</v>
      </c>
      <c r="I5" s="14" t="s">
        <v>32</v>
      </c>
    </row>
    <row r="6" spans="1:9" ht="3" customHeight="1" x14ac:dyDescent="0.2">
      <c r="A6" s="2"/>
      <c r="B6" s="7"/>
      <c r="C6" s="2"/>
      <c r="D6" s="2"/>
      <c r="E6" s="2"/>
      <c r="F6" s="2"/>
      <c r="G6" s="2"/>
      <c r="H6" s="2"/>
      <c r="I6" s="2"/>
    </row>
    <row r="7" spans="1:9" ht="9.75" customHeight="1" x14ac:dyDescent="0.2">
      <c r="A7" s="2"/>
      <c r="B7" s="8" t="s">
        <v>0</v>
      </c>
      <c r="C7" s="20">
        <f t="shared" ref="C7:E7" si="0">+C9+C28+C37</f>
        <v>34009481.323179312</v>
      </c>
      <c r="D7" s="20">
        <f t="shared" si="0"/>
        <v>38267157.24191732</v>
      </c>
      <c r="E7" s="20">
        <f t="shared" si="0"/>
        <v>41579171.570784308</v>
      </c>
      <c r="F7" s="20">
        <f t="shared" ref="F7" si="1">+F9+F28+F37</f>
        <v>43533446.875929587</v>
      </c>
      <c r="G7" s="20">
        <f>+G9+G28+G37</f>
        <v>43485578.978791177</v>
      </c>
      <c r="H7" s="20">
        <f>+H9+H28+H37</f>
        <v>38347957.654261082</v>
      </c>
      <c r="I7" s="20">
        <f>+I9+I28+I37</f>
        <v>42273837.318239838</v>
      </c>
    </row>
    <row r="8" spans="1:9" ht="3" customHeight="1" x14ac:dyDescent="0.2">
      <c r="A8" s="2"/>
      <c r="B8" s="9"/>
      <c r="C8" s="20"/>
      <c r="D8" s="20"/>
      <c r="E8" s="20"/>
      <c r="F8" s="20"/>
      <c r="G8" s="20"/>
      <c r="H8" s="20"/>
      <c r="I8" s="20"/>
    </row>
    <row r="9" spans="1:9" ht="9.75" customHeight="1" x14ac:dyDescent="0.2">
      <c r="A9" s="2"/>
      <c r="B9" s="8" t="s">
        <v>1</v>
      </c>
      <c r="C9" s="20">
        <f t="shared" ref="C9:E9" si="2">+C10+C13+C18+C27</f>
        <v>24778776.810121126</v>
      </c>
      <c r="D9" s="20">
        <f t="shared" si="2"/>
        <v>29016087.549731713</v>
      </c>
      <c r="E9" s="20">
        <f t="shared" si="2"/>
        <v>31849665.354410823</v>
      </c>
      <c r="F9" s="20">
        <f t="shared" ref="F9" si="3">+F10+F13+F18+F27</f>
        <v>32584986.083984423</v>
      </c>
      <c r="G9" s="20">
        <f>+G10+G13+G18+G27</f>
        <v>31950995.147790309</v>
      </c>
      <c r="H9" s="20">
        <f>+H10+H13+H18+H27</f>
        <v>27453974.238940693</v>
      </c>
      <c r="I9" s="20">
        <f>+I10+I13+I18+I27</f>
        <v>29053720.312087137</v>
      </c>
    </row>
    <row r="10" spans="1:9" ht="9.75" customHeight="1" x14ac:dyDescent="0.2">
      <c r="A10" s="2"/>
      <c r="B10" s="9" t="s">
        <v>2</v>
      </c>
      <c r="C10" s="21">
        <f t="shared" ref="C10:I10" si="4">+C11+C12</f>
        <v>874925.20329969295</v>
      </c>
      <c r="D10" s="21">
        <f t="shared" si="4"/>
        <v>767868.52822585695</v>
      </c>
      <c r="E10" s="21">
        <f t="shared" si="4"/>
        <v>1246162.051384049</v>
      </c>
      <c r="F10" s="21">
        <f t="shared" si="4"/>
        <v>1194616.415582512</v>
      </c>
      <c r="G10" s="21">
        <f t="shared" si="4"/>
        <v>1196560.744257838</v>
      </c>
      <c r="H10" s="21">
        <f t="shared" si="4"/>
        <v>912220.40537434607</v>
      </c>
      <c r="I10" s="21">
        <f t="shared" si="4"/>
        <v>1355066.9266431301</v>
      </c>
    </row>
    <row r="11" spans="1:9" ht="9.75" customHeight="1" x14ac:dyDescent="0.2">
      <c r="A11" s="2"/>
      <c r="B11" s="10" t="s">
        <v>3</v>
      </c>
      <c r="C11" s="21">
        <v>733312.35769543599</v>
      </c>
      <c r="D11" s="21">
        <v>639497.774015537</v>
      </c>
      <c r="E11" s="21">
        <v>1077722.1242881599</v>
      </c>
      <c r="F11" s="21">
        <v>1009289.82015502</v>
      </c>
      <c r="G11" s="21">
        <v>991183.06531270302</v>
      </c>
      <c r="H11" s="21">
        <v>756530.34898780601</v>
      </c>
      <c r="I11" s="21">
        <v>1116330.6154346401</v>
      </c>
    </row>
    <row r="12" spans="1:9" ht="9.75" customHeight="1" x14ac:dyDescent="0.2">
      <c r="A12" s="2"/>
      <c r="B12" s="10" t="s">
        <v>4</v>
      </c>
      <c r="C12" s="21">
        <v>141612.84560425699</v>
      </c>
      <c r="D12" s="21">
        <v>128370.75421032</v>
      </c>
      <c r="E12" s="21">
        <v>168439.927095889</v>
      </c>
      <c r="F12" s="21">
        <v>185326.59542749199</v>
      </c>
      <c r="G12" s="21">
        <v>205377.67894513501</v>
      </c>
      <c r="H12" s="21">
        <v>155690.05638654</v>
      </c>
      <c r="I12" s="21">
        <v>238736.31120848999</v>
      </c>
    </row>
    <row r="13" spans="1:9" ht="9.75" customHeight="1" x14ac:dyDescent="0.2">
      <c r="A13" s="2"/>
      <c r="B13" s="9" t="s">
        <v>5</v>
      </c>
      <c r="C13" s="21">
        <f t="shared" ref="C13:I13" si="5">+C14+C15+C16+C17</f>
        <v>582055.85775163781</v>
      </c>
      <c r="D13" s="21">
        <f t="shared" si="5"/>
        <v>687974.31152915198</v>
      </c>
      <c r="E13" s="21">
        <f t="shared" si="5"/>
        <v>698789.49447931082</v>
      </c>
      <c r="F13" s="21">
        <f t="shared" si="5"/>
        <v>700815.4779101758</v>
      </c>
      <c r="G13" s="21">
        <f t="shared" si="5"/>
        <v>664054.22132078116</v>
      </c>
      <c r="H13" s="21">
        <f t="shared" si="5"/>
        <v>579551.32209951268</v>
      </c>
      <c r="I13" s="21">
        <f t="shared" si="5"/>
        <v>477650.16773157677</v>
      </c>
    </row>
    <row r="14" spans="1:9" ht="9.75" customHeight="1" x14ac:dyDescent="0.2">
      <c r="A14" s="2"/>
      <c r="B14" s="10" t="s">
        <v>6</v>
      </c>
      <c r="C14" s="21">
        <v>2672.3799057401302</v>
      </c>
      <c r="D14" s="21">
        <v>1356.1766701625299</v>
      </c>
      <c r="E14" s="21">
        <v>1008.32151306329</v>
      </c>
      <c r="F14" s="21">
        <v>1441.6413554692899</v>
      </c>
      <c r="G14" s="21">
        <v>1365.0459717306101</v>
      </c>
      <c r="H14" s="21">
        <v>1057.1115671853699</v>
      </c>
      <c r="I14" s="21">
        <v>1187.22048346362</v>
      </c>
    </row>
    <row r="15" spans="1:9" ht="9.75" customHeight="1" x14ac:dyDescent="0.2">
      <c r="A15" s="2"/>
      <c r="B15" s="10" t="s">
        <v>7</v>
      </c>
      <c r="C15" s="21">
        <v>9562.8884737603894</v>
      </c>
      <c r="D15" s="21">
        <v>15606.213622217199</v>
      </c>
      <c r="E15" s="21">
        <v>10110.2716098571</v>
      </c>
      <c r="F15" s="21">
        <v>7962.3874392207499</v>
      </c>
      <c r="G15" s="21">
        <v>23062.4163535882</v>
      </c>
      <c r="H15" s="21">
        <v>31326.461398158201</v>
      </c>
      <c r="I15" s="21">
        <v>26647.178255858998</v>
      </c>
    </row>
    <row r="16" spans="1:9" ht="9.75" customHeight="1" x14ac:dyDescent="0.2">
      <c r="A16" s="2"/>
      <c r="B16" s="10" t="s">
        <v>8</v>
      </c>
      <c r="C16" s="21">
        <v>516934.04434411001</v>
      </c>
      <c r="D16" s="21">
        <v>619716.91601030005</v>
      </c>
      <c r="E16" s="21">
        <v>630264.62661323894</v>
      </c>
      <c r="F16" s="21">
        <v>651021.38179656095</v>
      </c>
      <c r="G16" s="21">
        <v>582949.48062008398</v>
      </c>
      <c r="H16" s="21">
        <v>530971.83560366102</v>
      </c>
      <c r="I16" s="21">
        <v>425138.04308987898</v>
      </c>
    </row>
    <row r="17" spans="1:9" ht="9.75" customHeight="1" x14ac:dyDescent="0.2">
      <c r="A17" s="2"/>
      <c r="B17" s="10" t="s">
        <v>9</v>
      </c>
      <c r="C17" s="21">
        <v>52886.5450280273</v>
      </c>
      <c r="D17" s="21">
        <v>51295.005226472204</v>
      </c>
      <c r="E17" s="21">
        <v>57406.274743151502</v>
      </c>
      <c r="F17" s="21">
        <v>40390.067318924797</v>
      </c>
      <c r="G17" s="21">
        <v>56677.278375378301</v>
      </c>
      <c r="H17" s="21">
        <v>16195.913530508</v>
      </c>
      <c r="I17" s="21">
        <v>24677.725902375201</v>
      </c>
    </row>
    <row r="18" spans="1:9" ht="9.75" customHeight="1" x14ac:dyDescent="0.2">
      <c r="A18" s="2"/>
      <c r="B18" s="9" t="s">
        <v>10</v>
      </c>
      <c r="C18" s="21">
        <f t="shared" ref="C18:I18" si="6">+C19+C20+C21+C22+C23+C24+C25+C26</f>
        <v>20822321.008897893</v>
      </c>
      <c r="D18" s="21">
        <f t="shared" si="6"/>
        <v>24882762.307521343</v>
      </c>
      <c r="E18" s="21">
        <f t="shared" si="6"/>
        <v>26526538.699791342</v>
      </c>
      <c r="F18" s="21">
        <f t="shared" si="6"/>
        <v>27232820.276960205</v>
      </c>
      <c r="G18" s="21">
        <f t="shared" si="6"/>
        <v>27431677.071474031</v>
      </c>
      <c r="H18" s="21">
        <f t="shared" si="6"/>
        <v>24348649.728686795</v>
      </c>
      <c r="I18" s="21">
        <f t="shared" si="6"/>
        <v>24320039.512984447</v>
      </c>
    </row>
    <row r="19" spans="1:9" ht="9.75" customHeight="1" x14ac:dyDescent="0.2">
      <c r="A19" s="2"/>
      <c r="B19" s="10" t="s">
        <v>11</v>
      </c>
      <c r="C19" s="21">
        <v>11118342.0546738</v>
      </c>
      <c r="D19" s="21">
        <v>15280737.0214583</v>
      </c>
      <c r="E19" s="21">
        <v>16426844.270756099</v>
      </c>
      <c r="F19" s="21">
        <v>16929255.926299602</v>
      </c>
      <c r="G19" s="21">
        <v>17139317.719609499</v>
      </c>
      <c r="H19" s="21">
        <v>15189274.418811699</v>
      </c>
      <c r="I19" s="21">
        <v>14448517.251978699</v>
      </c>
    </row>
    <row r="20" spans="1:9" ht="9.75" customHeight="1" x14ac:dyDescent="0.2">
      <c r="A20" s="16"/>
      <c r="B20" s="11" t="s">
        <v>12</v>
      </c>
      <c r="C20" s="21">
        <v>404535.00371470698</v>
      </c>
      <c r="D20" s="21">
        <v>379161.61490921199</v>
      </c>
      <c r="E20" s="21">
        <v>398026.462642295</v>
      </c>
      <c r="F20" s="21">
        <v>447190.872477561</v>
      </c>
      <c r="G20" s="21">
        <v>684156.65909602295</v>
      </c>
      <c r="H20" s="21">
        <v>654061.08260929899</v>
      </c>
      <c r="I20" s="21">
        <v>672355.67902931897</v>
      </c>
    </row>
    <row r="21" spans="1:9" ht="9.75" customHeight="1" x14ac:dyDescent="0.2">
      <c r="A21" s="2"/>
      <c r="B21" s="10" t="s">
        <v>13</v>
      </c>
      <c r="C21" s="21">
        <v>109271.680789516</v>
      </c>
      <c r="D21" s="21">
        <v>88637.215381375398</v>
      </c>
      <c r="E21" s="21">
        <v>87127.640168897196</v>
      </c>
      <c r="F21" s="21">
        <v>97022.567318699206</v>
      </c>
      <c r="G21" s="21">
        <v>60799.034572615397</v>
      </c>
      <c r="H21" s="21">
        <v>55421.267468358201</v>
      </c>
      <c r="I21" s="21">
        <v>57552.268764098902</v>
      </c>
    </row>
    <row r="22" spans="1:9" ht="9.75" customHeight="1" x14ac:dyDescent="0.2">
      <c r="A22" s="2"/>
      <c r="B22" s="10" t="s">
        <v>14</v>
      </c>
      <c r="C22" s="21">
        <v>1847065.6063199099</v>
      </c>
      <c r="D22" s="21">
        <v>1866303.88777784</v>
      </c>
      <c r="E22" s="21">
        <v>1588022.2780273601</v>
      </c>
      <c r="F22" s="21">
        <v>1479321.83237126</v>
      </c>
      <c r="G22" s="21">
        <v>1665876.1911327599</v>
      </c>
      <c r="H22" s="21">
        <v>1681023.2973571599</v>
      </c>
      <c r="I22" s="21">
        <v>1877737.02662129</v>
      </c>
    </row>
    <row r="23" spans="1:9" ht="9.75" customHeight="1" x14ac:dyDescent="0.2">
      <c r="A23" s="2"/>
      <c r="B23" s="10" t="s">
        <v>15</v>
      </c>
      <c r="C23" s="21">
        <v>2671090.83312609</v>
      </c>
      <c r="D23" s="21">
        <v>2389417.8065553601</v>
      </c>
      <c r="E23" s="21">
        <v>2822302.28662682</v>
      </c>
      <c r="F23" s="21">
        <v>2998237.8728453401</v>
      </c>
      <c r="G23" s="21">
        <v>2841702.42880886</v>
      </c>
      <c r="H23" s="21">
        <v>2552740.6911633699</v>
      </c>
      <c r="I23" s="21">
        <v>2535543.1785076102</v>
      </c>
    </row>
    <row r="24" spans="1:9" ht="9.75" customHeight="1" x14ac:dyDescent="0.2">
      <c r="A24" s="2"/>
      <c r="B24" s="10" t="s">
        <v>16</v>
      </c>
      <c r="C24" s="21">
        <v>3573128.27580438</v>
      </c>
      <c r="D24" s="21">
        <v>3753705.9743950102</v>
      </c>
      <c r="E24" s="21">
        <v>4015995.40019857</v>
      </c>
      <c r="F24" s="21">
        <v>3952218.01465073</v>
      </c>
      <c r="G24" s="21">
        <v>3547880.1907775099</v>
      </c>
      <c r="H24" s="21">
        <v>2738342.1331687402</v>
      </c>
      <c r="I24" s="21">
        <v>3040396.5767475399</v>
      </c>
    </row>
    <row r="25" spans="1:9" ht="9.75" customHeight="1" x14ac:dyDescent="0.2">
      <c r="A25" s="2"/>
      <c r="B25" s="10" t="s">
        <v>17</v>
      </c>
      <c r="C25" s="21">
        <v>572875.93777707103</v>
      </c>
      <c r="D25" s="21">
        <v>506345.91439640103</v>
      </c>
      <c r="E25" s="21">
        <v>491229.39467183303</v>
      </c>
      <c r="F25" s="21">
        <v>462750.69453747198</v>
      </c>
      <c r="G25" s="21">
        <v>545403.05216826301</v>
      </c>
      <c r="H25" s="21">
        <v>558386.14788915904</v>
      </c>
      <c r="I25" s="21">
        <v>709520.34261312406</v>
      </c>
    </row>
    <row r="26" spans="1:9" ht="9.75" customHeight="1" x14ac:dyDescent="0.2">
      <c r="A26" s="2"/>
      <c r="B26" s="10" t="s">
        <v>9</v>
      </c>
      <c r="C26" s="21">
        <v>526011.61669241497</v>
      </c>
      <c r="D26" s="21">
        <v>618452.872647846</v>
      </c>
      <c r="E26" s="21">
        <v>696990.96669946902</v>
      </c>
      <c r="F26" s="21">
        <v>866822.49645954103</v>
      </c>
      <c r="G26" s="21">
        <v>946541.79530849901</v>
      </c>
      <c r="H26" s="21">
        <v>919400.69021900604</v>
      </c>
      <c r="I26" s="21">
        <v>978417.18872276403</v>
      </c>
    </row>
    <row r="27" spans="1:9" ht="9.75" customHeight="1" x14ac:dyDescent="0.2">
      <c r="A27" s="2"/>
      <c r="B27" s="9" t="s">
        <v>26</v>
      </c>
      <c r="C27" s="21">
        <v>2499474.7401719</v>
      </c>
      <c r="D27" s="21">
        <v>2677482.4024553602</v>
      </c>
      <c r="E27" s="21">
        <v>3378175.1087561199</v>
      </c>
      <c r="F27" s="21">
        <v>3456733.9135315302</v>
      </c>
      <c r="G27" s="21">
        <v>2658703.11073766</v>
      </c>
      <c r="H27" s="21">
        <v>1613552.7827800401</v>
      </c>
      <c r="I27" s="21">
        <v>2900963.7047279798</v>
      </c>
    </row>
    <row r="28" spans="1:9" ht="9.75" customHeight="1" x14ac:dyDescent="0.2">
      <c r="A28" s="2"/>
      <c r="B28" s="8" t="s">
        <v>18</v>
      </c>
      <c r="C28" s="20">
        <f>SUM(C29:C36)</f>
        <v>9167702.5829767343</v>
      </c>
      <c r="D28" s="20">
        <f t="shared" ref="D28:H28" si="7">SUM(D29:D36)</f>
        <v>9164921.3160357755</v>
      </c>
      <c r="E28" s="20">
        <f t="shared" si="7"/>
        <v>9640553.5188009553</v>
      </c>
      <c r="F28" s="20">
        <f t="shared" si="7"/>
        <v>10838532.657752311</v>
      </c>
      <c r="G28" s="20">
        <f t="shared" si="7"/>
        <v>11450425.348788565</v>
      </c>
      <c r="H28" s="20">
        <f t="shared" si="7"/>
        <v>10817636.770583695</v>
      </c>
      <c r="I28" s="20">
        <f t="shared" ref="I28" si="8">SUM(I29:I36)</f>
        <v>13094708.113079026</v>
      </c>
    </row>
    <row r="29" spans="1:9" ht="9.75" customHeight="1" x14ac:dyDescent="0.2">
      <c r="A29" s="2"/>
      <c r="B29" s="9" t="s">
        <v>19</v>
      </c>
      <c r="C29" s="21">
        <v>3439480.8230246101</v>
      </c>
      <c r="D29" s="21">
        <v>3689588.6785261398</v>
      </c>
      <c r="E29" s="21">
        <v>3900630.3337175399</v>
      </c>
      <c r="F29" s="21">
        <v>4616710.4838635698</v>
      </c>
      <c r="G29" s="21">
        <v>4994250.2492880002</v>
      </c>
      <c r="H29" s="21">
        <v>5412248.3942749901</v>
      </c>
      <c r="I29" s="21">
        <v>6198896.4549528398</v>
      </c>
    </row>
    <row r="30" spans="1:9" ht="9.75" customHeight="1" x14ac:dyDescent="0.2">
      <c r="A30" s="2"/>
      <c r="B30" s="9" t="s">
        <v>20</v>
      </c>
      <c r="C30" s="21">
        <v>1029503.21908521</v>
      </c>
      <c r="D30" s="21">
        <v>943146.90595549101</v>
      </c>
      <c r="E30" s="21">
        <v>993456.70111880195</v>
      </c>
      <c r="F30" s="21">
        <v>1046929.76062275</v>
      </c>
      <c r="G30" s="21">
        <v>1073289.00051387</v>
      </c>
      <c r="H30" s="21">
        <v>830573.75433795701</v>
      </c>
      <c r="I30" s="21">
        <v>1268057.69829302</v>
      </c>
    </row>
    <row r="31" spans="1:9" ht="9.75" customHeight="1" x14ac:dyDescent="0.2">
      <c r="A31" s="2"/>
      <c r="B31" s="12" t="s">
        <v>2</v>
      </c>
      <c r="C31" s="21">
        <v>707300.99370308896</v>
      </c>
      <c r="D31" s="21">
        <v>639255.86867669399</v>
      </c>
      <c r="E31" s="21">
        <v>722390.22923949198</v>
      </c>
      <c r="F31" s="21">
        <v>909014.61872101994</v>
      </c>
      <c r="G31" s="21">
        <v>1106590.77487887</v>
      </c>
      <c r="H31" s="21">
        <v>947186.58908355294</v>
      </c>
      <c r="I31" s="21">
        <v>1114947.76373812</v>
      </c>
    </row>
    <row r="32" spans="1:9" ht="9.75" customHeight="1" x14ac:dyDescent="0.2">
      <c r="A32" s="2"/>
      <c r="B32" s="9" t="s">
        <v>21</v>
      </c>
      <c r="C32" s="21">
        <v>1161353.12457537</v>
      </c>
      <c r="D32" s="21">
        <v>1132915.49804638</v>
      </c>
      <c r="E32" s="21">
        <v>1180337.51269876</v>
      </c>
      <c r="F32" s="21">
        <v>1319152.2820888499</v>
      </c>
      <c r="G32" s="21">
        <v>1441495.2761198599</v>
      </c>
      <c r="H32" s="21">
        <v>1462612.76597328</v>
      </c>
      <c r="I32" s="21">
        <v>1669757.18202221</v>
      </c>
    </row>
    <row r="33" spans="1:9" ht="9.75" customHeight="1" x14ac:dyDescent="0.2">
      <c r="A33" s="2"/>
      <c r="B33" s="12" t="s">
        <v>22</v>
      </c>
      <c r="C33" s="21">
        <v>540954.07959760597</v>
      </c>
      <c r="D33" s="21">
        <v>468819.73311161099</v>
      </c>
      <c r="E33" s="21">
        <v>549710.03485456295</v>
      </c>
      <c r="F33" s="21">
        <v>604641.03887001297</v>
      </c>
      <c r="G33" s="21">
        <v>577712.18247639795</v>
      </c>
      <c r="H33" s="21">
        <v>475919.67440814403</v>
      </c>
      <c r="I33" s="21">
        <v>559655.407162391</v>
      </c>
    </row>
    <row r="34" spans="1:9" ht="9.75" customHeight="1" x14ac:dyDescent="0.2">
      <c r="A34" s="2"/>
      <c r="B34" s="12" t="s">
        <v>23</v>
      </c>
      <c r="C34" s="21">
        <v>1222049.4562405499</v>
      </c>
      <c r="D34" s="21">
        <v>1267429.88847502</v>
      </c>
      <c r="E34" s="21">
        <v>1266633.09811207</v>
      </c>
      <c r="F34" s="21">
        <v>1297386.82086571</v>
      </c>
      <c r="G34" s="21">
        <v>1251253.8443168299</v>
      </c>
      <c r="H34" s="21">
        <v>947484.85610500199</v>
      </c>
      <c r="I34" s="21">
        <v>1247524.9863493501</v>
      </c>
    </row>
    <row r="35" spans="1:9" ht="9.75" customHeight="1" x14ac:dyDescent="0.2">
      <c r="A35" s="2"/>
      <c r="B35" s="12" t="s">
        <v>24</v>
      </c>
      <c r="C35" s="21">
        <v>582524.84517156403</v>
      </c>
      <c r="D35" s="21">
        <v>559296.79055701802</v>
      </c>
      <c r="E35" s="21">
        <v>516587.68886413297</v>
      </c>
      <c r="F35" s="21">
        <v>541196.403470163</v>
      </c>
      <c r="G35" s="21">
        <v>549793.733958047</v>
      </c>
      <c r="H35" s="21">
        <v>412902.34008464997</v>
      </c>
      <c r="I35" s="21">
        <v>602978.86293861899</v>
      </c>
    </row>
    <row r="36" spans="1:9" ht="9.75" customHeight="1" x14ac:dyDescent="0.2">
      <c r="A36" s="2"/>
      <c r="B36" s="12" t="s">
        <v>9</v>
      </c>
      <c r="C36" s="21">
        <v>484536.04157873598</v>
      </c>
      <c r="D36" s="21">
        <v>464467.95268742298</v>
      </c>
      <c r="E36" s="21">
        <v>510807.92019559699</v>
      </c>
      <c r="F36" s="21">
        <v>503501.24925023603</v>
      </c>
      <c r="G36" s="21">
        <v>456040.28723669198</v>
      </c>
      <c r="H36" s="21">
        <v>328708.39631612098</v>
      </c>
      <c r="I36" s="21">
        <v>432889.75762247702</v>
      </c>
    </row>
    <row r="37" spans="1:9" ht="9.75" customHeight="1" x14ac:dyDescent="0.2">
      <c r="A37" s="2"/>
      <c r="B37" s="8" t="s">
        <v>25</v>
      </c>
      <c r="C37" s="22">
        <v>63001.930081447303</v>
      </c>
      <c r="D37" s="22">
        <v>86148.376149830496</v>
      </c>
      <c r="E37" s="22">
        <v>88952.6975725308</v>
      </c>
      <c r="F37" s="22">
        <v>109928.134192853</v>
      </c>
      <c r="G37" s="22">
        <v>84158.482212303104</v>
      </c>
      <c r="H37" s="22">
        <v>76346.644736693299</v>
      </c>
      <c r="I37" s="22">
        <v>125408.89307368</v>
      </c>
    </row>
    <row r="38" spans="1:9" ht="3" customHeight="1" x14ac:dyDescent="0.2">
      <c r="A38" s="2"/>
      <c r="B38" s="13"/>
      <c r="C38" s="23"/>
      <c r="D38" s="23"/>
      <c r="E38" s="23"/>
      <c r="F38" s="23"/>
      <c r="G38" s="23"/>
      <c r="H38" s="23"/>
      <c r="I38" s="23"/>
    </row>
    <row r="39" spans="1:9" ht="9.75" customHeight="1" x14ac:dyDescent="0.2">
      <c r="A39" s="2"/>
      <c r="B39" s="19" t="s">
        <v>34</v>
      </c>
      <c r="C39" s="2"/>
      <c r="D39" s="2"/>
      <c r="E39" s="2"/>
      <c r="F39" s="3"/>
      <c r="G39" s="3"/>
      <c r="H39" s="3"/>
      <c r="I39" s="3"/>
    </row>
    <row r="40" spans="1:9" ht="9.75" customHeight="1" x14ac:dyDescent="0.2">
      <c r="A40" s="2"/>
      <c r="B40" s="6" t="s">
        <v>28</v>
      </c>
      <c r="C40" s="2"/>
      <c r="D40" s="2"/>
      <c r="E40" s="2"/>
      <c r="F40" s="3"/>
      <c r="G40" s="3"/>
      <c r="H40" s="3"/>
      <c r="I40" s="3"/>
    </row>
    <row r="41" spans="1:9" ht="10.5" customHeight="1" x14ac:dyDescent="0.2">
      <c r="A41" s="2"/>
      <c r="B41" s="18" t="s">
        <v>27</v>
      </c>
      <c r="C41" s="2"/>
      <c r="D41" s="2"/>
      <c r="E41" s="2"/>
      <c r="F41" s="2"/>
      <c r="G41" s="2"/>
      <c r="H41" s="2"/>
      <c r="I41" s="2"/>
    </row>
    <row r="45" spans="1:9" ht="12.75" customHeight="1" x14ac:dyDescent="0.2">
      <c r="G45" s="25"/>
    </row>
  </sheetData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  <ignoredErrors>
    <ignoredError sqref="I28 C28:H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25,6  </vt:lpstr>
      <vt:lpstr>'  25,6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2014-09-24T01:37:41Z</cp:lastPrinted>
  <dcterms:created xsi:type="dcterms:W3CDTF">2009-07-09T21:05:19Z</dcterms:created>
  <dcterms:modified xsi:type="dcterms:W3CDTF">2022-12-27T16:26:44Z</dcterms:modified>
</cp:coreProperties>
</file>