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ado\Desktop\Relatorios\DúvidasTotvs\RelatorioPosicaoDeBloqueio\"/>
    </mc:Choice>
  </mc:AlternateContent>
  <bookViews>
    <workbookView xWindow="0" yWindow="0" windowWidth="19200" windowHeight="11880" activeTab="1"/>
  </bookViews>
  <sheets>
    <sheet name="Result_ALM1896" sheetId="1" r:id="rId1"/>
    <sheet name="RespostaToTvs" sheetId="2" r:id="rId2"/>
  </sheets>
  <definedNames>
    <definedName name="_xlnm._FilterDatabase" localSheetId="1" hidden="1">RespostaToTvs!$B$15:$R$18</definedName>
    <definedName name="_xlnm._FilterDatabase" localSheetId="0" hidden="1">Result_ALM1896!$B$15:$R$107</definedName>
  </definedNames>
  <calcPr calcId="152511"/>
</workbook>
</file>

<file path=xl/calcChain.xml><?xml version="1.0" encoding="utf-8"?>
<calcChain xmlns="http://schemas.openxmlformats.org/spreadsheetml/2006/main">
  <c r="J17" i="2" l="1"/>
  <c r="K17" i="2"/>
  <c r="J18" i="2"/>
  <c r="K18" i="2"/>
  <c r="J16" i="2"/>
  <c r="K16" i="2"/>
  <c r="W51" i="1" l="1"/>
  <c r="V51" i="1"/>
  <c r="W46" i="1"/>
  <c r="V46" i="1" s="1"/>
  <c r="V21" i="1"/>
  <c r="W21" i="1"/>
</calcChain>
</file>

<file path=xl/sharedStrings.xml><?xml version="1.0" encoding="utf-8"?>
<sst xmlns="http://schemas.openxmlformats.org/spreadsheetml/2006/main" count="623" uniqueCount="201">
  <si>
    <t>2016-10-24 00:00:00.000</t>
  </si>
  <si>
    <t xml:space="preserve">BRAM0502       </t>
  </si>
  <si>
    <t>IDEAL INVEST S.A</t>
  </si>
  <si>
    <t>BRAD CORP FIC FI RF REF DI FED</t>
  </si>
  <si>
    <t>F</t>
  </si>
  <si>
    <t xml:space="preserve">BRAM0625       </t>
  </si>
  <si>
    <t>SPE COCAIS GRANDE ENERGIA S/A</t>
  </si>
  <si>
    <t xml:space="preserve">BRAM0855       </t>
  </si>
  <si>
    <t>PORTO DO PECEM GERACAO DE ENERGIA S/A</t>
  </si>
  <si>
    <t xml:space="preserve">BRAM0855-2331  </t>
  </si>
  <si>
    <t xml:space="preserve">BRAM0855-2359  </t>
  </si>
  <si>
    <t xml:space="preserve">BRAM0868       </t>
  </si>
  <si>
    <t>BBVA BRASIL BANCO DE INVESTIMENTO AS</t>
  </si>
  <si>
    <t xml:space="preserve">BRAM0913       </t>
  </si>
  <si>
    <t>INTERNATIONAL IND AUTOMOTIVA DA AMERICA SUL LTDA</t>
  </si>
  <si>
    <t xml:space="preserve">BRAM10023      </t>
  </si>
  <si>
    <t>CRISTIANO BRAZ ROCHA</t>
  </si>
  <si>
    <t xml:space="preserve">BRAM10024      </t>
  </si>
  <si>
    <t>DANIEL ABADI ORLEAN</t>
  </si>
  <si>
    <t xml:space="preserve">BRAM10027      </t>
  </si>
  <si>
    <t>BRUNO SCOTT MACK</t>
  </si>
  <si>
    <t xml:space="preserve">BRAM10029      </t>
  </si>
  <si>
    <t>FABIO JOSE BUAINAIN BARCELLOS DE PAULA</t>
  </si>
  <si>
    <t xml:space="preserve">BRAM10031      </t>
  </si>
  <si>
    <t>LUIDI XAVIER FORTUNATO</t>
  </si>
  <si>
    <t xml:space="preserve">BRAM10035      </t>
  </si>
  <si>
    <t>FRANCISCO EDUARDO DOS REIS FERREIRA</t>
  </si>
  <si>
    <t xml:space="preserve">BRAM10036      </t>
  </si>
  <si>
    <t>CARLOS ANDRE PEREIRA DE LUCENA</t>
  </si>
  <si>
    <t xml:space="preserve">BRAM10037      </t>
  </si>
  <si>
    <t>MARTA LUCIA CARNEIRO ENES</t>
  </si>
  <si>
    <t>BRAM10049-BNDES</t>
  </si>
  <si>
    <t>COMPANHIA ENERGETICA DO MARANHAO</t>
  </si>
  <si>
    <t xml:space="preserve">BRAM10487      </t>
  </si>
  <si>
    <t>RADIO E TELEVISAO BANDEIRANTES S A</t>
  </si>
  <si>
    <t>BRAM10487-70430</t>
  </si>
  <si>
    <t xml:space="preserve">BRAM10666      </t>
  </si>
  <si>
    <t>EDITORA ATICA S A</t>
  </si>
  <si>
    <t xml:space="preserve">BRAM10845      </t>
  </si>
  <si>
    <t>HURT INFER IND DE MAQUINAS E FERRAMENTAS LTDA</t>
  </si>
  <si>
    <t xml:space="preserve">BRAM10847      </t>
  </si>
  <si>
    <t>COMPANHIA HIDRO ELETRICA DO SAO FRANCISCO</t>
  </si>
  <si>
    <t xml:space="preserve">BRAM1087       </t>
  </si>
  <si>
    <t>MPX ENERGIA S.A (TRUSTEE)</t>
  </si>
  <si>
    <t xml:space="preserve">BRAM10969      </t>
  </si>
  <si>
    <t xml:space="preserve">ASSOC BRASILEIRA DA IND DA CERVEJA - CERVBRASIL   </t>
  </si>
  <si>
    <t xml:space="preserve">BRAM11095      </t>
  </si>
  <si>
    <t>TC JVF FUNDO DE INVESTIMENTO IMOBILIARIO - FII</t>
  </si>
  <si>
    <t xml:space="preserve">BRAM11276      </t>
  </si>
  <si>
    <t>PBG S/A</t>
  </si>
  <si>
    <t xml:space="preserve">BRAM11418      </t>
  </si>
  <si>
    <t>GMAC ADM DE CONSORCIOS LTDA</t>
  </si>
  <si>
    <t>BRAM1183-377000</t>
  </si>
  <si>
    <t>CPFL BIO FORMOSA SA</t>
  </si>
  <si>
    <t xml:space="preserve">BRAM1217       </t>
  </si>
  <si>
    <t>WINGLET FIC DE FI MULTIMERCADO CREDITO PRIVADO</t>
  </si>
  <si>
    <t xml:space="preserve">BRAM1224       </t>
  </si>
  <si>
    <t>FEDERACAO NACIONAL DE SAUDE SUPLEMENTAR</t>
  </si>
  <si>
    <t xml:space="preserve">BRAM1336       </t>
  </si>
  <si>
    <t>G MAIOCHI E CIA LTDA</t>
  </si>
  <si>
    <t xml:space="preserve">BRAM1340       </t>
  </si>
  <si>
    <t>GRANDCASE MAQUINAS AGRICOLAS LTDA</t>
  </si>
  <si>
    <t xml:space="preserve">BRAM1381       </t>
  </si>
  <si>
    <t>VM MÁQUINAS AGRÍCOLAS LTDA</t>
  </si>
  <si>
    <t xml:space="preserve">BRAM1383       </t>
  </si>
  <si>
    <t>ESTALEIRO ATLANTICO SUL S.A</t>
  </si>
  <si>
    <t xml:space="preserve">BRAM1517       </t>
  </si>
  <si>
    <t>AUTO PECAS ITAQUI LTDA</t>
  </si>
  <si>
    <t xml:space="preserve">BRAM1716       </t>
  </si>
  <si>
    <t>TRAMA TRATORES E MAQUINAS AGRICOLAS LTDA</t>
  </si>
  <si>
    <t xml:space="preserve">BRAM1764       </t>
  </si>
  <si>
    <t>METROPOLITANA TRATORES LTDA</t>
  </si>
  <si>
    <t xml:space="preserve">BRAM1848       </t>
  </si>
  <si>
    <t>SPE PAIOL ENERGIA S.A</t>
  </si>
  <si>
    <t xml:space="preserve">BRAM1849       </t>
  </si>
  <si>
    <t>SPE SAO GONCALO ENERGIA S.A</t>
  </si>
  <si>
    <t xml:space="preserve">BRAM1850       </t>
  </si>
  <si>
    <t>SPE VARGINHA ENERGIA S/A</t>
  </si>
  <si>
    <t xml:space="preserve">BRAM1851       </t>
  </si>
  <si>
    <t>SPE ARVOREDO ENERGIA S/A</t>
  </si>
  <si>
    <t xml:space="preserve">BRAM1965       </t>
  </si>
  <si>
    <t>TRACTEBEL ENERGIA S.A</t>
  </si>
  <si>
    <t xml:space="preserve">BRAM1979-5849  </t>
  </si>
  <si>
    <t>PCH HOLDING S/A</t>
  </si>
  <si>
    <t xml:space="preserve">BRAM4216       </t>
  </si>
  <si>
    <t>SPE NINHO DA AGUIA ENERGIA S/A</t>
  </si>
  <si>
    <t xml:space="preserve">BRAM4248       </t>
  </si>
  <si>
    <t>SPE CORRENTE GRANDE ENERGIA S/A</t>
  </si>
  <si>
    <t xml:space="preserve">BRAM4280       </t>
  </si>
  <si>
    <t xml:space="preserve">SERRA DO FACAO ENERGIA S A </t>
  </si>
  <si>
    <t xml:space="preserve">BRAM4308       </t>
  </si>
  <si>
    <t>SPE BARRA DA PACIENCIA ENERGIA S/A</t>
  </si>
  <si>
    <t xml:space="preserve">BRAM4326       </t>
  </si>
  <si>
    <t>FOZ DO CHAPECO ENERGIA S A</t>
  </si>
  <si>
    <t xml:space="preserve">BRAM4334       </t>
  </si>
  <si>
    <t>ABENGOA BIOENERGIA AGROINDUSTRIA LTDA</t>
  </si>
  <si>
    <t xml:space="preserve">BRAM4353       </t>
  </si>
  <si>
    <t>SPE VARZEA ALEGRE ENERGIA S/A</t>
  </si>
  <si>
    <t xml:space="preserve">BRAM4471       </t>
  </si>
  <si>
    <t>CSHG ELBA FI EM COTAS DE FI MULTIMERCADO</t>
  </si>
  <si>
    <t xml:space="preserve">BRAM4483       </t>
  </si>
  <si>
    <t>COMPANHIA ENERGETICA NOVO HORIZONTE</t>
  </si>
  <si>
    <t xml:space="preserve">BRAM4554       </t>
  </si>
  <si>
    <t>CSHG COPAIBA FIC FIM</t>
  </si>
  <si>
    <t xml:space="preserve">BRAM4555       </t>
  </si>
  <si>
    <t>CSHG HEART FIC FIM</t>
  </si>
  <si>
    <t xml:space="preserve">BRAM4737       </t>
  </si>
  <si>
    <t>COMPANHIA ENERGETICA DO MARANHAO - CEMAR</t>
  </si>
  <si>
    <t>BRAM4737 - BDII</t>
  </si>
  <si>
    <t xml:space="preserve">BRAM4971       </t>
  </si>
  <si>
    <t>BR CONSORCIO ADM DE CONSORCIOS LTDA</t>
  </si>
  <si>
    <t xml:space="preserve">BRAM5155-1215  </t>
  </si>
  <si>
    <t>INTERLIGACAO ELETRICA SERRA DO JAPI S/A</t>
  </si>
  <si>
    <t xml:space="preserve">BRAM5155-1216  </t>
  </si>
  <si>
    <t xml:space="preserve">BRAM5217       </t>
  </si>
  <si>
    <t>COMPANHIA ENERGETICA CHAPECO - CEC</t>
  </si>
  <si>
    <t xml:space="preserve">BRAM5377       </t>
  </si>
  <si>
    <t>CNF ADMINISTRADORA DE CONSORCIOS NACIONAL LTDA</t>
  </si>
  <si>
    <t xml:space="preserve">BRAM6116       </t>
  </si>
  <si>
    <t>LACENAS PARTICIPACOES LTDA</t>
  </si>
  <si>
    <t xml:space="preserve">BRAM6226       </t>
  </si>
  <si>
    <t>BRASIL PLURAL SECURITIZADORA S.A</t>
  </si>
  <si>
    <t xml:space="preserve">BRAM6288       </t>
  </si>
  <si>
    <t>SPE SALTO GOES ENERGIA S.A.</t>
  </si>
  <si>
    <t xml:space="preserve">BRAM8452       </t>
  </si>
  <si>
    <t>MUCURI ENERGETICA S/A</t>
  </si>
  <si>
    <t xml:space="preserve">BRAM9078       </t>
  </si>
  <si>
    <t>ENERGIA POTIGUAR GERADORA EOLICA S/A</t>
  </si>
  <si>
    <t>BRAM9078-700178</t>
  </si>
  <si>
    <t xml:space="preserve">BRAM9079       </t>
  </si>
  <si>
    <t>MORRO DOS VENTOS GERADORA EOLICA S A</t>
  </si>
  <si>
    <t>BRAM9079-700194</t>
  </si>
  <si>
    <t xml:space="preserve">BRAM9080       </t>
  </si>
  <si>
    <t>TORRES DE PEDRA GERADORA EOLICA S/A</t>
  </si>
  <si>
    <t>BRAM9080-700166</t>
  </si>
  <si>
    <t xml:space="preserve">BRAM9086       </t>
  </si>
  <si>
    <t>PONTA DO VENTO LESTE GERADORA EOLICA S/A</t>
  </si>
  <si>
    <t>BRAM9086-700184</t>
  </si>
  <si>
    <t xml:space="preserve">BRAM9108       </t>
  </si>
  <si>
    <t>TRANSMISSORA SUL BRASILEIRA DE ENERGIA S/A</t>
  </si>
  <si>
    <t xml:space="preserve">BRAM9125       </t>
  </si>
  <si>
    <t>SPECTRA PRIVATE EQUITY II FEEDER FIC DE FIM</t>
  </si>
  <si>
    <t xml:space="preserve">BRAM9231       </t>
  </si>
  <si>
    <t>SORRISO FIC FIM CRED PRIV IE</t>
  </si>
  <si>
    <t xml:space="preserve">BRAM9322       </t>
  </si>
  <si>
    <t>BANCO FICSA S/A</t>
  </si>
  <si>
    <t xml:space="preserve">BRAM9571       </t>
  </si>
  <si>
    <t>ADMINISTRADORA DE CONSORCIO RCI BRASIL LTDA</t>
  </si>
  <si>
    <t xml:space="preserve">BRAM9613       </t>
  </si>
  <si>
    <t>SPECTRA PRIVATE EQUITY II FIC DE FI MULTIMERCADO</t>
  </si>
  <si>
    <t xml:space="preserve">BRAM9673       </t>
  </si>
  <si>
    <t>THIAGO AGUIAR SAYAO</t>
  </si>
  <si>
    <t xml:space="preserve">BRAM9703       </t>
  </si>
  <si>
    <t>COOP DE CRED RURAL COOPAVEL</t>
  </si>
  <si>
    <t xml:space="preserve">BRAM9725       </t>
  </si>
  <si>
    <t>GAIA SECURITIZADORA S/A</t>
  </si>
  <si>
    <t xml:space="preserve">BRAM9754       </t>
  </si>
  <si>
    <t>COMPANHIA ENERGETICA ESTREITO</t>
  </si>
  <si>
    <t xml:space="preserve">BRAM9790       </t>
  </si>
  <si>
    <t>OSCAR PORTO</t>
  </si>
  <si>
    <t xml:space="preserve">BRAM9791       </t>
  </si>
  <si>
    <t xml:space="preserve">BRAM9906       </t>
  </si>
  <si>
    <t>BRADESCO PIPE P FIC DE FI MULTIMERCADO</t>
  </si>
  <si>
    <t xml:space="preserve">C3011168       </t>
  </si>
  <si>
    <t>FEDERAÇÃO NACIONAL EMP SEG PRIVADOS CAPITALIZAÇÃO</t>
  </si>
  <si>
    <t xml:space="preserve">C3023612       </t>
  </si>
  <si>
    <t xml:space="preserve">C3023772       </t>
  </si>
  <si>
    <t>RIGESA CELULOSE PAPEL E EMBALAGENS LTDA</t>
  </si>
  <si>
    <t xml:space="preserve">C3028348       </t>
  </si>
  <si>
    <t>MEADWESTVACO CALMAR BRASIL PROD PLÁSTICOS LTDA.</t>
  </si>
  <si>
    <t xml:space="preserve">C3032323       </t>
  </si>
  <si>
    <t>TILIBRA PRODUTOS DE PAPELARIA LTDA</t>
  </si>
  <si>
    <t xml:space="preserve">C3032740       </t>
  </si>
  <si>
    <t>RODOBENS ADMINISTRADORA DE CONSORCIOS LTDA</t>
  </si>
  <si>
    <t xml:space="preserve">C3032741       </t>
  </si>
  <si>
    <t>PORTOBENS ADMINISTRADORA CONSÓRCIOS LTDA.</t>
  </si>
  <si>
    <t xml:space="preserve">007530         </t>
  </si>
  <si>
    <t>DT_POSICAO</t>
  </si>
  <si>
    <t>CD_COTISTA</t>
  </si>
  <si>
    <t>NM_COTISTA</t>
  </si>
  <si>
    <t>CD_FUNDO</t>
  </si>
  <si>
    <t>NM_FUNDO</t>
  </si>
  <si>
    <t>IC_AF_POSICAO</t>
  </si>
  <si>
    <t>VL_COTA_ABERTURA</t>
  </si>
  <si>
    <t>VL_COTA_FECHAMENTO</t>
  </si>
  <si>
    <t>QT_COTAS_BLOQUEIO</t>
  </si>
  <si>
    <t>VL_BRUTO_BLOQUEIO</t>
  </si>
  <si>
    <t>VL_LIQUIDO_BLOQUEIO</t>
  </si>
  <si>
    <t>QT_COTAS</t>
  </si>
  <si>
    <t>VL_APLICACAO</t>
  </si>
  <si>
    <t>VL_CORRIGIDO</t>
  </si>
  <si>
    <t>VL_IR</t>
  </si>
  <si>
    <t>VL_IOF</t>
  </si>
  <si>
    <t>VL_RESGATE</t>
  </si>
  <si>
    <t>( SELECT ISNULL( SUM( ISNULL( COT_BLOQUEIO.QT_COTAS, 0) ), 0)
           FROM COT_BLOQUEIO
          WHERE ( COT_BLOQUEIO.CD_COTISTA = COT_POSICAO_NOTA.CD_COTISTA ) AND  
                ( COT_BLOQUEIO.CD_FUNDO = COT_POSICAO_NOTA.CD_FUNDO ) AND  
                ( ( ( COT_BLOQUEIO.IC_SN_BLOQUEADA = 'S' ) AND  
                    ( COT_BLOQUEIO.CD_TIPO_BLOQUEIO IN ('M','B') ) AND
                    ( COT_BLOQUEIO.DT_BLOQUEIO &lt;=  @Data01  ) ) OR
                  ( ( COT_BLOQUEIO.CD_TIPO_BLOQUEIO = 'A' ) AND  
                    ( COT_BLOQUEIO.DT_BLOQUEIO &lt;=  @Data01  AND
                      COT_BLOQUEIO.DT_DESBLOQUEIO &gt;  @Data01  ) ) )AND
                ( COT_BLOQUEIO.CD_BLOQUEIO = 'C') ) QT_COTAS_BLOQUEIO,</t>
  </si>
  <si>
    <t>( SELECT ISNULL( SUM( ISNULL( COT_BLOQUEIO.VL_BLOQUEIO, 0) ), 0)
           FROM COT_BLOQUEIO
          WHERE ( COT_BLOQUEIO.CD_COTISTA = COT_POSICAO_NOTA.CD_COTISTA ) AND  
                ( COT_BLOQUEIO.CD_FUNDO = COT_POSICAO_NOTA.CD_FUNDO ) AND  
                ( ( ( COT_BLOQUEIO.IC_SN_BLOQUEADA = 'S' ) AND  
                    ( COT_BLOQUEIO.CD_TIPO_BLOQUEIO IN ('M','B') ) AND
                    ( COT_BLOQUEIO.DT_BLOQUEIO &lt;=  @Data01  ) ) OR
                  ( ( COT_BLOQUEIO.CD_TIPO_BLOQUEIO = 'A' ) AND  
                    ( COT_BLOQUEIO.DT_BLOQUEIO &lt;=  @Data01  AND
                      COT_BLOQUEIO.DT_DESBLOQUEIO &gt;  @Data01  ) ) )AND
                ( COT_BLOQUEIO.CD_BLOQUEIO = 'B') ) VL_BRUTO_BLOQUEIO,</t>
  </si>
  <si>
    <t>( SELECT ISNULL( SUM( ISNULL( COT_BLOQUEIO.VL_BLOQUEIO, 0) ), 0)
           FROM COT_BLOQUEIO
          WHERE ( COT_BLOQUEIO.CD_COTISTA = COT_POSICAO_NOTA.CD_COTISTA ) AND  
                ( COT_BLOQUEIO.CD_FUNDO = COT_POSICAO_NOTA.CD_FUNDO ) AND  
                ( ( ( COT_BLOQUEIO.IC_SN_BLOQUEADA = 'S' ) AND  
                    ( COT_BLOQUEIO.CD_TIPO_BLOQUEIO IN ('M','B') ) AND
                    ( COT_BLOQUEIO.DT_BLOQUEIO &lt;=  @Data01  ) ) OR
                  ( ( COT_BLOQUEIO.CD_TIPO_BLOQUEIO = 'A' ) AND  
                    ( COT_BLOQUEIO.DT_BLOQUEIO &lt;=  @Data01  AND
                      COT_BLOQUEIO.DT_DESBLOQUEIO &gt;  @Data01  ) ) )AND
                ( COT_BLOQUEIO.CD_BLOQUEIO = 'L') ) VL_LIQUIDO_BLOQUEIO,</t>
  </si>
  <si>
    <t>Totvs</t>
  </si>
  <si>
    <t>Observação:</t>
  </si>
  <si>
    <t>*Nesse caso, calculamos o valor Bruto Bloqueado para depois calcular a Quantidade de Cotas Bloqueadas.</t>
  </si>
  <si>
    <t>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</si>
</sst>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0000000_-;\-* #,##0.000000000_-;_-* &quot;-&quot;??_-;_-@_-"/>
    <numFmt numFmtId="181" formatCode="_-* #,##0.00000000_-;\-* #,##0.000000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7" fillId="34" borderId="11" xfId="0" applyFont="1" applyFill="1" applyBorder="1" applyAlignment="1">
      <alignment horizontal="center" vertical="center"/>
    </xf>
    <xf numFmtId="0" fontId="17" fillId="34" borderId="12" xfId="0" applyFont="1" applyFill="1" applyBorder="1" applyAlignment="1">
      <alignment horizontal="center" vertical="center"/>
    </xf>
    <xf numFmtId="49" fontId="17" fillId="34" borderId="12" xfId="0" applyNumberFormat="1" applyFont="1" applyFill="1" applyBorder="1" applyAlignment="1">
      <alignment horizontal="center" vertical="center"/>
    </xf>
    <xf numFmtId="0" fontId="17" fillId="34" borderId="13" xfId="0" applyFont="1" applyFill="1" applyBorder="1" applyAlignment="1">
      <alignment horizontal="center" vertical="center"/>
    </xf>
    <xf numFmtId="0" fontId="0" fillId="33" borderId="14" xfId="0" applyFill="1" applyBorder="1"/>
    <xf numFmtId="0" fontId="0" fillId="33" borderId="10" xfId="0" applyFill="1" applyBorder="1"/>
    <xf numFmtId="49" fontId="0" fillId="33" borderId="10" xfId="0" applyNumberFormat="1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49" fontId="0" fillId="33" borderId="17" xfId="0" applyNumberFormat="1" applyFill="1" applyBorder="1"/>
    <xf numFmtId="0" fontId="0" fillId="33" borderId="18" xfId="0" applyFill="1" applyBorder="1"/>
    <xf numFmtId="0" fontId="0" fillId="33" borderId="0" xfId="0" applyFill="1"/>
    <xf numFmtId="0" fontId="0" fillId="35" borderId="10" xfId="0" applyFill="1" applyBorder="1"/>
    <xf numFmtId="0" fontId="0" fillId="35" borderId="17" xfId="0" applyFill="1" applyBorder="1"/>
    <xf numFmtId="0" fontId="17" fillId="36" borderId="12" xfId="0" applyFont="1" applyFill="1" applyBorder="1" applyAlignment="1">
      <alignment horizontal="center" vertical="center"/>
    </xf>
    <xf numFmtId="43" fontId="0" fillId="37" borderId="10" xfId="42" applyFont="1" applyFill="1" applyBorder="1"/>
    <xf numFmtId="164" fontId="17" fillId="38" borderId="10" xfId="0" applyNumberFormat="1" applyFont="1" applyFill="1" applyBorder="1"/>
    <xf numFmtId="0" fontId="0" fillId="35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8" fillId="39" borderId="12" xfId="0" applyFont="1" applyFill="1" applyBorder="1" applyAlignment="1">
      <alignment horizontal="center" vertical="center"/>
    </xf>
    <xf numFmtId="181" fontId="18" fillId="39" borderId="10" xfId="42" applyNumberFormat="1" applyFont="1" applyFill="1" applyBorder="1"/>
    <xf numFmtId="43" fontId="18" fillId="39" borderId="10" xfId="42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7"/>
  <sheetViews>
    <sheetView topLeftCell="B1" zoomScale="60" zoomScaleNormal="60" workbookViewId="0">
      <pane ySplit="15" topLeftCell="A16" activePane="bottomLeft" state="frozen"/>
      <selection pane="bottomLeft" activeCell="B1" sqref="B1"/>
    </sheetView>
  </sheetViews>
  <sheetFormatPr defaultRowHeight="15" x14ac:dyDescent="0.25"/>
  <cols>
    <col min="2" max="2" width="23.5703125" bestFit="1" customWidth="1"/>
    <col min="3" max="3" width="18.140625" bestFit="1" customWidth="1"/>
    <col min="4" max="4" width="55" bestFit="1" customWidth="1"/>
    <col min="5" max="5" width="12.5703125" style="1" customWidth="1"/>
    <col min="6" max="6" width="29" bestFit="1" customWidth="1"/>
    <col min="7" max="7" width="15.140625" bestFit="1" customWidth="1"/>
    <col min="8" max="8" width="19.5703125" bestFit="1" customWidth="1"/>
    <col min="9" max="9" width="22.7109375" bestFit="1" customWidth="1"/>
    <col min="10" max="10" width="20.7109375" bestFit="1" customWidth="1"/>
    <col min="11" max="11" width="20.5703125" bestFit="1" customWidth="1"/>
    <col min="12" max="12" width="22.140625" bestFit="1" customWidth="1"/>
    <col min="13" max="13" width="16.42578125" bestFit="1" customWidth="1"/>
    <col min="14" max="14" width="20.28515625" bestFit="1" customWidth="1"/>
    <col min="15" max="15" width="21" bestFit="1" customWidth="1"/>
    <col min="16" max="16" width="12.140625" bestFit="1" customWidth="1"/>
    <col min="17" max="17" width="13.42578125" bestFit="1" customWidth="1"/>
    <col min="18" max="18" width="18.42578125" bestFit="1" customWidth="1"/>
    <col min="22" max="22" width="26.85546875" bestFit="1" customWidth="1"/>
    <col min="23" max="23" width="20.5703125" bestFit="1" customWidth="1"/>
    <col min="24" max="24" width="113.42578125" bestFit="1" customWidth="1"/>
  </cols>
  <sheetData>
    <row r="2" spans="1:24" x14ac:dyDescent="0.25">
      <c r="A2" s="14"/>
      <c r="B2" t="s">
        <v>197</v>
      </c>
      <c r="J2" s="21" t="s">
        <v>194</v>
      </c>
      <c r="K2" s="21" t="s">
        <v>195</v>
      </c>
      <c r="L2" s="21" t="s">
        <v>196</v>
      </c>
      <c r="V2" s="21"/>
      <c r="W2" s="21"/>
      <c r="X2" s="21"/>
    </row>
    <row r="3" spans="1:24" x14ac:dyDescent="0.25">
      <c r="A3" s="20"/>
      <c r="B3" t="s">
        <v>200</v>
      </c>
      <c r="J3" s="22"/>
      <c r="K3" s="22"/>
      <c r="L3" s="22"/>
      <c r="V3" s="22"/>
      <c r="W3" s="22"/>
      <c r="X3" s="22"/>
    </row>
    <row r="4" spans="1:24" x14ac:dyDescent="0.25">
      <c r="J4" s="22"/>
      <c r="K4" s="22"/>
      <c r="L4" s="22"/>
      <c r="V4" s="22"/>
      <c r="W4" s="22"/>
      <c r="X4" s="22"/>
    </row>
    <row r="5" spans="1:24" x14ac:dyDescent="0.25">
      <c r="J5" s="22"/>
      <c r="K5" s="22"/>
      <c r="L5" s="22"/>
      <c r="V5" s="22"/>
      <c r="W5" s="22"/>
      <c r="X5" s="22"/>
    </row>
    <row r="6" spans="1:24" x14ac:dyDescent="0.25">
      <c r="J6" s="22"/>
      <c r="K6" s="22"/>
      <c r="L6" s="22"/>
      <c r="V6" s="22"/>
      <c r="W6" s="22"/>
      <c r="X6" s="22"/>
    </row>
    <row r="7" spans="1:24" x14ac:dyDescent="0.25">
      <c r="J7" s="22"/>
      <c r="K7" s="22"/>
      <c r="L7" s="22"/>
      <c r="V7" s="22"/>
      <c r="W7" s="22"/>
      <c r="X7" s="22"/>
    </row>
    <row r="8" spans="1:24" x14ac:dyDescent="0.25">
      <c r="J8" s="22"/>
      <c r="K8" s="22"/>
      <c r="L8" s="22"/>
      <c r="V8" s="22"/>
      <c r="W8" s="22"/>
      <c r="X8" s="22"/>
    </row>
    <row r="9" spans="1:24" x14ac:dyDescent="0.25">
      <c r="J9" s="22"/>
      <c r="K9" s="22"/>
      <c r="L9" s="22"/>
      <c r="V9" s="22"/>
      <c r="W9" s="22"/>
      <c r="X9" s="22"/>
    </row>
    <row r="10" spans="1:24" x14ac:dyDescent="0.25">
      <c r="J10" s="22"/>
      <c r="K10" s="22"/>
      <c r="L10" s="22"/>
      <c r="V10" s="22"/>
      <c r="W10" s="22"/>
      <c r="X10" s="22"/>
    </row>
    <row r="11" spans="1:24" x14ac:dyDescent="0.25">
      <c r="J11" s="22"/>
      <c r="K11" s="22"/>
      <c r="L11" s="22"/>
      <c r="V11" s="22"/>
      <c r="W11" s="22"/>
      <c r="X11" s="22"/>
    </row>
    <row r="12" spans="1:24" x14ac:dyDescent="0.25">
      <c r="J12" s="22"/>
      <c r="K12" s="22"/>
      <c r="L12" s="22"/>
      <c r="V12" s="22"/>
      <c r="W12" s="22"/>
      <c r="X12" s="22"/>
    </row>
    <row r="13" spans="1:24" x14ac:dyDescent="0.25">
      <c r="J13" s="22"/>
      <c r="K13" s="22"/>
      <c r="L13" s="22"/>
      <c r="V13" s="22"/>
      <c r="W13" s="22"/>
      <c r="X13" s="22"/>
    </row>
    <row r="14" spans="1:24" ht="15.75" thickBot="1" x14ac:dyDescent="0.3"/>
    <row r="15" spans="1:24" x14ac:dyDescent="0.25">
      <c r="B15" s="2" t="s">
        <v>177</v>
      </c>
      <c r="C15" s="3" t="s">
        <v>178</v>
      </c>
      <c r="D15" s="3" t="s">
        <v>179</v>
      </c>
      <c r="E15" s="4" t="s">
        <v>180</v>
      </c>
      <c r="F15" s="3" t="s">
        <v>181</v>
      </c>
      <c r="G15" s="3" t="s">
        <v>182</v>
      </c>
      <c r="H15" s="3" t="s">
        <v>183</v>
      </c>
      <c r="I15" s="3" t="s">
        <v>184</v>
      </c>
      <c r="J15" s="3" t="s">
        <v>185</v>
      </c>
      <c r="K15" s="3" t="s">
        <v>186</v>
      </c>
      <c r="L15" s="3" t="s">
        <v>187</v>
      </c>
      <c r="M15" s="3" t="s">
        <v>188</v>
      </c>
      <c r="N15" s="3" t="s">
        <v>189</v>
      </c>
      <c r="O15" s="3" t="s">
        <v>190</v>
      </c>
      <c r="P15" s="3" t="s">
        <v>191</v>
      </c>
      <c r="Q15" s="3" t="s">
        <v>192</v>
      </c>
      <c r="R15" s="5" t="s">
        <v>193</v>
      </c>
      <c r="V15" s="17" t="s">
        <v>185</v>
      </c>
      <c r="W15" s="17" t="s">
        <v>186</v>
      </c>
      <c r="X15" s="17" t="s">
        <v>198</v>
      </c>
    </row>
    <row r="16" spans="1:24" x14ac:dyDescent="0.25">
      <c r="B16" s="6" t="s">
        <v>0</v>
      </c>
      <c r="C16" s="7" t="s">
        <v>1</v>
      </c>
      <c r="D16" s="7" t="s">
        <v>2</v>
      </c>
      <c r="E16" s="8" t="s">
        <v>176</v>
      </c>
      <c r="F16" s="7" t="s">
        <v>3</v>
      </c>
      <c r="G16" s="7" t="s">
        <v>4</v>
      </c>
      <c r="H16" s="7">
        <v>2.1807721999999998</v>
      </c>
      <c r="I16" s="7">
        <v>2.1807721999999998</v>
      </c>
      <c r="J16" s="7">
        <v>0</v>
      </c>
      <c r="K16" s="7">
        <v>0</v>
      </c>
      <c r="L16" s="7">
        <v>0</v>
      </c>
      <c r="M16" s="7">
        <v>13989219.203201899</v>
      </c>
      <c r="N16" s="7">
        <v>30197349.870000001</v>
      </c>
      <c r="O16" s="7">
        <v>30507300.350000001</v>
      </c>
      <c r="P16" s="7">
        <v>68792.02</v>
      </c>
      <c r="Q16" s="7">
        <v>4208.04</v>
      </c>
      <c r="R16" s="9">
        <v>30434300.280000001</v>
      </c>
      <c r="V16" s="15"/>
      <c r="W16" s="15"/>
      <c r="X16" s="15"/>
    </row>
    <row r="17" spans="2:24" x14ac:dyDescent="0.25">
      <c r="B17" s="6" t="s">
        <v>0</v>
      </c>
      <c r="C17" s="7" t="s">
        <v>5</v>
      </c>
      <c r="D17" s="7" t="s">
        <v>6</v>
      </c>
      <c r="E17" s="8" t="s">
        <v>176</v>
      </c>
      <c r="F17" s="7" t="s">
        <v>3</v>
      </c>
      <c r="G17" s="7" t="s">
        <v>4</v>
      </c>
      <c r="H17" s="7">
        <v>2.1807721999999998</v>
      </c>
      <c r="I17" s="7">
        <v>2.1807721999999998</v>
      </c>
      <c r="J17" s="7">
        <v>0</v>
      </c>
      <c r="K17" s="7">
        <v>0</v>
      </c>
      <c r="L17" s="7">
        <v>0</v>
      </c>
      <c r="M17" s="7">
        <v>507413.29241390002</v>
      </c>
      <c r="N17" s="7">
        <v>717299.17</v>
      </c>
      <c r="O17" s="7">
        <v>1106552.8</v>
      </c>
      <c r="P17" s="7">
        <v>8462.08</v>
      </c>
      <c r="Q17" s="7">
        <v>0</v>
      </c>
      <c r="R17" s="9">
        <v>1098090.72</v>
      </c>
      <c r="V17" s="15"/>
      <c r="W17" s="15"/>
      <c r="X17" s="15"/>
    </row>
    <row r="18" spans="2:24" x14ac:dyDescent="0.25">
      <c r="B18" s="6" t="s">
        <v>0</v>
      </c>
      <c r="C18" s="7" t="s">
        <v>7</v>
      </c>
      <c r="D18" s="7" t="s">
        <v>8</v>
      </c>
      <c r="E18" s="8" t="s">
        <v>176</v>
      </c>
      <c r="F18" s="7" t="s">
        <v>3</v>
      </c>
      <c r="G18" s="7" t="s">
        <v>4</v>
      </c>
      <c r="H18" s="7">
        <v>2.1807721999999998</v>
      </c>
      <c r="I18" s="7">
        <v>2.1807721999999998</v>
      </c>
      <c r="J18" s="7">
        <v>0</v>
      </c>
      <c r="K18" s="7">
        <v>0</v>
      </c>
      <c r="L18" s="7">
        <v>0</v>
      </c>
      <c r="M18" s="7">
        <v>24883032.565836001</v>
      </c>
      <c r="N18" s="7">
        <v>54163887.979999997</v>
      </c>
      <c r="O18" s="7">
        <v>54264225.68</v>
      </c>
      <c r="P18" s="7">
        <v>8045.87</v>
      </c>
      <c r="Q18" s="7">
        <v>64578.2</v>
      </c>
      <c r="R18" s="9">
        <v>54191601.600000001</v>
      </c>
      <c r="V18" s="15"/>
      <c r="W18" s="15"/>
      <c r="X18" s="15"/>
    </row>
    <row r="19" spans="2:24" x14ac:dyDescent="0.25">
      <c r="B19" s="6" t="s">
        <v>0</v>
      </c>
      <c r="C19" s="7" t="s">
        <v>9</v>
      </c>
      <c r="D19" s="7" t="s">
        <v>8</v>
      </c>
      <c r="E19" s="8" t="s">
        <v>176</v>
      </c>
      <c r="F19" s="7" t="s">
        <v>3</v>
      </c>
      <c r="G19" s="7" t="s">
        <v>4</v>
      </c>
      <c r="H19" s="7">
        <v>2.1807721999999998</v>
      </c>
      <c r="I19" s="7">
        <v>2.1807721999999998</v>
      </c>
      <c r="J19" s="7">
        <v>0</v>
      </c>
      <c r="K19" s="7">
        <v>0</v>
      </c>
      <c r="L19" s="7">
        <v>0</v>
      </c>
      <c r="M19" s="7">
        <v>23765836.426357199</v>
      </c>
      <c r="N19" s="7">
        <v>49778048.369999997</v>
      </c>
      <c r="O19" s="7">
        <v>51827875.390000001</v>
      </c>
      <c r="P19" s="7">
        <v>458506.25</v>
      </c>
      <c r="Q19" s="7">
        <v>2027.09</v>
      </c>
      <c r="R19" s="9">
        <v>51367342.049999997</v>
      </c>
      <c r="V19" s="15"/>
      <c r="W19" s="15"/>
      <c r="X19" s="15"/>
    </row>
    <row r="20" spans="2:24" x14ac:dyDescent="0.25">
      <c r="B20" s="6" t="s">
        <v>0</v>
      </c>
      <c r="C20" s="7" t="s">
        <v>10</v>
      </c>
      <c r="D20" s="7" t="s">
        <v>8</v>
      </c>
      <c r="E20" s="8" t="s">
        <v>176</v>
      </c>
      <c r="F20" s="7" t="s">
        <v>3</v>
      </c>
      <c r="G20" s="7" t="s">
        <v>4</v>
      </c>
      <c r="H20" s="7">
        <v>2.1807721999999998</v>
      </c>
      <c r="I20" s="7">
        <v>2.1807721999999998</v>
      </c>
      <c r="J20" s="7">
        <v>0</v>
      </c>
      <c r="K20" s="7">
        <v>0</v>
      </c>
      <c r="L20" s="7">
        <v>0</v>
      </c>
      <c r="M20" s="7">
        <v>26346326.424058001</v>
      </c>
      <c r="N20" s="7">
        <v>55600735.890000001</v>
      </c>
      <c r="O20" s="7">
        <v>57455336.25</v>
      </c>
      <c r="P20" s="7">
        <v>406233.14</v>
      </c>
      <c r="Q20" s="7">
        <v>15682.36</v>
      </c>
      <c r="R20" s="9">
        <v>57033420.75</v>
      </c>
      <c r="V20" s="15"/>
      <c r="W20" s="15"/>
      <c r="X20" s="15"/>
    </row>
    <row r="21" spans="2:24" x14ac:dyDescent="0.25">
      <c r="B21" s="6" t="s">
        <v>0</v>
      </c>
      <c r="C21" s="7" t="s">
        <v>11</v>
      </c>
      <c r="D21" s="7" t="s">
        <v>12</v>
      </c>
      <c r="E21" s="8" t="s">
        <v>176</v>
      </c>
      <c r="F21" s="7" t="s">
        <v>3</v>
      </c>
      <c r="G21" s="7" t="s">
        <v>4</v>
      </c>
      <c r="H21" s="7">
        <v>2.1807721999999998</v>
      </c>
      <c r="I21" s="7">
        <v>2.1807721999999998</v>
      </c>
      <c r="J21" s="7">
        <v>0</v>
      </c>
      <c r="K21" s="7">
        <v>0</v>
      </c>
      <c r="L21" s="7">
        <v>1547140.55</v>
      </c>
      <c r="M21" s="7">
        <v>1006977.22189</v>
      </c>
      <c r="N21" s="7">
        <v>1090037.72</v>
      </c>
      <c r="O21" s="7">
        <v>2195987.9300000002</v>
      </c>
      <c r="P21" s="7">
        <v>0</v>
      </c>
      <c r="Q21" s="7">
        <v>0</v>
      </c>
      <c r="R21" s="9">
        <v>2195987.9300000002</v>
      </c>
      <c r="V21" s="19">
        <f xml:space="preserve"> W21 / I21</f>
        <v>709446.19983692025</v>
      </c>
      <c r="W21" s="18">
        <f xml:space="preserve"> (1+((P21 + Q21)/R21)) * L21</f>
        <v>1547140.55</v>
      </c>
      <c r="X21" s="15" t="s">
        <v>199</v>
      </c>
    </row>
    <row r="22" spans="2:24" x14ac:dyDescent="0.25">
      <c r="B22" s="6" t="s">
        <v>0</v>
      </c>
      <c r="C22" s="7" t="s">
        <v>13</v>
      </c>
      <c r="D22" s="7" t="s">
        <v>14</v>
      </c>
      <c r="E22" s="8" t="s">
        <v>176</v>
      </c>
      <c r="F22" s="7" t="s">
        <v>3</v>
      </c>
      <c r="G22" s="7" t="s">
        <v>4</v>
      </c>
      <c r="H22" s="7">
        <v>2.1807721999999998</v>
      </c>
      <c r="I22" s="7">
        <v>2.1807721999999998</v>
      </c>
      <c r="J22" s="7">
        <v>0</v>
      </c>
      <c r="K22" s="7">
        <v>0</v>
      </c>
      <c r="L22" s="7">
        <v>0</v>
      </c>
      <c r="M22" s="7">
        <v>11082.5193514</v>
      </c>
      <c r="N22" s="7">
        <v>14700.78</v>
      </c>
      <c r="O22" s="7">
        <v>24168.45</v>
      </c>
      <c r="P22" s="7">
        <v>184.82</v>
      </c>
      <c r="Q22" s="7">
        <v>0</v>
      </c>
      <c r="R22" s="9">
        <v>23983.63</v>
      </c>
      <c r="V22" s="15"/>
      <c r="W22" s="15"/>
      <c r="X22" s="15"/>
    </row>
    <row r="23" spans="2:24" x14ac:dyDescent="0.25">
      <c r="B23" s="6" t="s">
        <v>0</v>
      </c>
      <c r="C23" s="7" t="s">
        <v>15</v>
      </c>
      <c r="D23" s="7" t="s">
        <v>16</v>
      </c>
      <c r="E23" s="8" t="s">
        <v>176</v>
      </c>
      <c r="F23" s="7" t="s">
        <v>3</v>
      </c>
      <c r="G23" s="7" t="s">
        <v>4</v>
      </c>
      <c r="H23" s="7">
        <v>2.1807721999999998</v>
      </c>
      <c r="I23" s="7">
        <v>2.1807721999999998</v>
      </c>
      <c r="J23" s="7">
        <v>0</v>
      </c>
      <c r="K23" s="7">
        <v>0</v>
      </c>
      <c r="L23" s="7">
        <v>0</v>
      </c>
      <c r="M23" s="7">
        <v>1920873.4974742001</v>
      </c>
      <c r="N23" s="7">
        <v>3509693.66</v>
      </c>
      <c r="O23" s="7">
        <v>4188987.52</v>
      </c>
      <c r="P23" s="7">
        <v>49175.09</v>
      </c>
      <c r="Q23" s="7">
        <v>0</v>
      </c>
      <c r="R23" s="9">
        <v>4139812.43</v>
      </c>
      <c r="V23" s="15"/>
      <c r="W23" s="15"/>
      <c r="X23" s="15"/>
    </row>
    <row r="24" spans="2:24" x14ac:dyDescent="0.25">
      <c r="B24" s="6" t="s">
        <v>0</v>
      </c>
      <c r="C24" s="7" t="s">
        <v>17</v>
      </c>
      <c r="D24" s="7" t="s">
        <v>18</v>
      </c>
      <c r="E24" s="8" t="s">
        <v>176</v>
      </c>
      <c r="F24" s="7" t="s">
        <v>3</v>
      </c>
      <c r="G24" s="7" t="s">
        <v>4</v>
      </c>
      <c r="H24" s="7">
        <v>2.1807721999999998</v>
      </c>
      <c r="I24" s="7">
        <v>2.1807721999999998</v>
      </c>
      <c r="J24" s="7">
        <v>0</v>
      </c>
      <c r="K24" s="7">
        <v>0</v>
      </c>
      <c r="L24" s="7">
        <v>0</v>
      </c>
      <c r="M24" s="7">
        <v>1920873.4974742001</v>
      </c>
      <c r="N24" s="7">
        <v>3509693.66</v>
      </c>
      <c r="O24" s="7">
        <v>4188987.52</v>
      </c>
      <c r="P24" s="7">
        <v>49175.09</v>
      </c>
      <c r="Q24" s="7">
        <v>0</v>
      </c>
      <c r="R24" s="9">
        <v>4139812.43</v>
      </c>
      <c r="V24" s="15"/>
      <c r="W24" s="15"/>
      <c r="X24" s="15"/>
    </row>
    <row r="25" spans="2:24" x14ac:dyDescent="0.25">
      <c r="B25" s="6" t="s">
        <v>0</v>
      </c>
      <c r="C25" s="7" t="s">
        <v>19</v>
      </c>
      <c r="D25" s="7" t="s">
        <v>20</v>
      </c>
      <c r="E25" s="8" t="s">
        <v>176</v>
      </c>
      <c r="F25" s="7" t="s">
        <v>3</v>
      </c>
      <c r="G25" s="7" t="s">
        <v>4</v>
      </c>
      <c r="H25" s="7">
        <v>2.1807721999999998</v>
      </c>
      <c r="I25" s="7">
        <v>2.1807721999999998</v>
      </c>
      <c r="J25" s="7">
        <v>0</v>
      </c>
      <c r="K25" s="7">
        <v>0</v>
      </c>
      <c r="L25" s="7">
        <v>0</v>
      </c>
      <c r="M25" s="7">
        <v>572328.27441960003</v>
      </c>
      <c r="N25" s="7">
        <v>1045720.56</v>
      </c>
      <c r="O25" s="7">
        <v>1248117.5900000001</v>
      </c>
      <c r="P25" s="7">
        <v>14651.81</v>
      </c>
      <c r="Q25" s="7">
        <v>0</v>
      </c>
      <c r="R25" s="9">
        <v>1233465.78</v>
      </c>
      <c r="V25" s="15"/>
      <c r="W25" s="15"/>
      <c r="X25" s="15"/>
    </row>
    <row r="26" spans="2:24" x14ac:dyDescent="0.25">
      <c r="B26" s="6" t="s">
        <v>0</v>
      </c>
      <c r="C26" s="7" t="s">
        <v>21</v>
      </c>
      <c r="D26" s="7" t="s">
        <v>22</v>
      </c>
      <c r="E26" s="8" t="s">
        <v>176</v>
      </c>
      <c r="F26" s="7" t="s">
        <v>3</v>
      </c>
      <c r="G26" s="7" t="s">
        <v>4</v>
      </c>
      <c r="H26" s="7">
        <v>2.1807721999999998</v>
      </c>
      <c r="I26" s="7">
        <v>2.1807721999999998</v>
      </c>
      <c r="J26" s="7">
        <v>0</v>
      </c>
      <c r="K26" s="7">
        <v>0</v>
      </c>
      <c r="L26" s="7">
        <v>0</v>
      </c>
      <c r="M26" s="7">
        <v>647788.8959765</v>
      </c>
      <c r="N26" s="7">
        <v>1184186.28</v>
      </c>
      <c r="O26" s="7">
        <v>1412680.02</v>
      </c>
      <c r="P26" s="7">
        <v>16568.5</v>
      </c>
      <c r="Q26" s="7">
        <v>0</v>
      </c>
      <c r="R26" s="9">
        <v>1396111.52</v>
      </c>
      <c r="V26" s="15"/>
      <c r="W26" s="15"/>
      <c r="X26" s="15"/>
    </row>
    <row r="27" spans="2:24" x14ac:dyDescent="0.25">
      <c r="B27" s="6" t="s">
        <v>0</v>
      </c>
      <c r="C27" s="7" t="s">
        <v>23</v>
      </c>
      <c r="D27" s="7" t="s">
        <v>24</v>
      </c>
      <c r="E27" s="8" t="s">
        <v>176</v>
      </c>
      <c r="F27" s="7" t="s">
        <v>3</v>
      </c>
      <c r="G27" s="7" t="s">
        <v>4</v>
      </c>
      <c r="H27" s="7">
        <v>2.1807721999999998</v>
      </c>
      <c r="I27" s="7">
        <v>2.1807721999999998</v>
      </c>
      <c r="J27" s="7">
        <v>0</v>
      </c>
      <c r="K27" s="7">
        <v>0</v>
      </c>
      <c r="L27" s="7">
        <v>0</v>
      </c>
      <c r="M27" s="7">
        <v>513774.21457140002</v>
      </c>
      <c r="N27" s="7">
        <v>938734.44</v>
      </c>
      <c r="O27" s="7">
        <v>1120424.52</v>
      </c>
      <c r="P27" s="7">
        <v>13152.81</v>
      </c>
      <c r="Q27" s="7">
        <v>0</v>
      </c>
      <c r="R27" s="9">
        <v>1107271.71</v>
      </c>
      <c r="V27" s="15"/>
      <c r="W27" s="15"/>
      <c r="X27" s="15"/>
    </row>
    <row r="28" spans="2:24" x14ac:dyDescent="0.25">
      <c r="B28" s="6" t="s">
        <v>0</v>
      </c>
      <c r="C28" s="7" t="s">
        <v>25</v>
      </c>
      <c r="D28" s="7" t="s">
        <v>26</v>
      </c>
      <c r="E28" s="8" t="s">
        <v>176</v>
      </c>
      <c r="F28" s="7" t="s">
        <v>3</v>
      </c>
      <c r="G28" s="7" t="s">
        <v>4</v>
      </c>
      <c r="H28" s="7">
        <v>2.1807721999999998</v>
      </c>
      <c r="I28" s="7">
        <v>2.1807721999999998</v>
      </c>
      <c r="J28" s="7">
        <v>0</v>
      </c>
      <c r="K28" s="7">
        <v>0</v>
      </c>
      <c r="L28" s="7">
        <v>0</v>
      </c>
      <c r="M28" s="7">
        <v>1920873.4974742001</v>
      </c>
      <c r="N28" s="7">
        <v>3509693.66</v>
      </c>
      <c r="O28" s="7">
        <v>4188987.52</v>
      </c>
      <c r="P28" s="7">
        <v>49175.09</v>
      </c>
      <c r="Q28" s="7">
        <v>0</v>
      </c>
      <c r="R28" s="9">
        <v>4139812.43</v>
      </c>
      <c r="V28" s="15"/>
      <c r="W28" s="15"/>
      <c r="X28" s="15"/>
    </row>
    <row r="29" spans="2:24" x14ac:dyDescent="0.25">
      <c r="B29" s="6" t="s">
        <v>0</v>
      </c>
      <c r="C29" s="7" t="s">
        <v>27</v>
      </c>
      <c r="D29" s="7" t="s">
        <v>28</v>
      </c>
      <c r="E29" s="8" t="s">
        <v>176</v>
      </c>
      <c r="F29" s="7" t="s">
        <v>3</v>
      </c>
      <c r="G29" s="7" t="s">
        <v>4</v>
      </c>
      <c r="H29" s="7">
        <v>2.1807721999999998</v>
      </c>
      <c r="I29" s="7">
        <v>2.1807721999999998</v>
      </c>
      <c r="J29" s="7">
        <v>0</v>
      </c>
      <c r="K29" s="7">
        <v>0</v>
      </c>
      <c r="L29" s="7">
        <v>0</v>
      </c>
      <c r="M29" s="7">
        <v>620486.15648430004</v>
      </c>
      <c r="N29" s="7">
        <v>1134844.3</v>
      </c>
      <c r="O29" s="7">
        <v>1353138.96</v>
      </c>
      <c r="P29" s="7">
        <v>15855.58</v>
      </c>
      <c r="Q29" s="7">
        <v>0</v>
      </c>
      <c r="R29" s="9">
        <v>1337283.3799999999</v>
      </c>
      <c r="V29" s="15"/>
      <c r="W29" s="15"/>
      <c r="X29" s="15"/>
    </row>
    <row r="30" spans="2:24" x14ac:dyDescent="0.25">
      <c r="B30" s="6" t="s">
        <v>0</v>
      </c>
      <c r="C30" s="7" t="s">
        <v>29</v>
      </c>
      <c r="D30" s="7" t="s">
        <v>30</v>
      </c>
      <c r="E30" s="8" t="s">
        <v>176</v>
      </c>
      <c r="F30" s="7" t="s">
        <v>3</v>
      </c>
      <c r="G30" s="7" t="s">
        <v>4</v>
      </c>
      <c r="H30" s="7">
        <v>2.1807721999999998</v>
      </c>
      <c r="I30" s="7">
        <v>2.1807721999999998</v>
      </c>
      <c r="J30" s="7">
        <v>0</v>
      </c>
      <c r="K30" s="7">
        <v>0</v>
      </c>
      <c r="L30" s="7">
        <v>0</v>
      </c>
      <c r="M30" s="7">
        <v>630882.31303680001</v>
      </c>
      <c r="N30" s="7">
        <v>1152706.6499999999</v>
      </c>
      <c r="O30" s="7">
        <v>1375810.61</v>
      </c>
      <c r="P30" s="7">
        <v>16150.82</v>
      </c>
      <c r="Q30" s="7">
        <v>0</v>
      </c>
      <c r="R30" s="9">
        <v>1359659.79</v>
      </c>
      <c r="V30" s="15"/>
      <c r="W30" s="15"/>
      <c r="X30" s="15"/>
    </row>
    <row r="31" spans="2:24" x14ac:dyDescent="0.25">
      <c r="B31" s="6" t="s">
        <v>0</v>
      </c>
      <c r="C31" s="7" t="s">
        <v>31</v>
      </c>
      <c r="D31" s="7" t="s">
        <v>32</v>
      </c>
      <c r="E31" s="8" t="s">
        <v>176</v>
      </c>
      <c r="F31" s="7" t="s">
        <v>3</v>
      </c>
      <c r="G31" s="7" t="s">
        <v>4</v>
      </c>
      <c r="H31" s="7">
        <v>2.1807721999999998</v>
      </c>
      <c r="I31" s="7">
        <v>2.1807721999999998</v>
      </c>
      <c r="J31" s="7">
        <v>0</v>
      </c>
      <c r="K31" s="7">
        <v>0</v>
      </c>
      <c r="L31" s="7">
        <v>0</v>
      </c>
      <c r="M31" s="7">
        <v>4936082.9007492</v>
      </c>
      <c r="N31" s="7">
        <v>9575108.7300000004</v>
      </c>
      <c r="O31" s="7">
        <v>10764472.35</v>
      </c>
      <c r="P31" s="7">
        <v>128356.16</v>
      </c>
      <c r="Q31" s="7">
        <v>0</v>
      </c>
      <c r="R31" s="9">
        <v>10636116.189999999</v>
      </c>
      <c r="V31" s="15"/>
      <c r="W31" s="15"/>
      <c r="X31" s="15"/>
    </row>
    <row r="32" spans="2:24" x14ac:dyDescent="0.25">
      <c r="B32" s="6" t="s">
        <v>0</v>
      </c>
      <c r="C32" s="7" t="s">
        <v>33</v>
      </c>
      <c r="D32" s="7" t="s">
        <v>34</v>
      </c>
      <c r="E32" s="8" t="s">
        <v>176</v>
      </c>
      <c r="F32" s="7" t="s">
        <v>3</v>
      </c>
      <c r="G32" s="7" t="s">
        <v>4</v>
      </c>
      <c r="H32" s="7">
        <v>2.1807721999999998</v>
      </c>
      <c r="I32" s="7">
        <v>2.1807721999999998</v>
      </c>
      <c r="J32" s="7">
        <v>0</v>
      </c>
      <c r="K32" s="7">
        <v>0</v>
      </c>
      <c r="L32" s="7">
        <v>0</v>
      </c>
      <c r="M32" s="7">
        <v>243.93007359999999</v>
      </c>
      <c r="N32" s="7">
        <v>476.24</v>
      </c>
      <c r="O32" s="7">
        <v>531.96</v>
      </c>
      <c r="P32" s="7">
        <v>6.86</v>
      </c>
      <c r="Q32" s="7">
        <v>0</v>
      </c>
      <c r="R32" s="9">
        <v>525.1</v>
      </c>
      <c r="V32" s="15"/>
      <c r="W32" s="15"/>
      <c r="X32" s="15"/>
    </row>
    <row r="33" spans="2:24" x14ac:dyDescent="0.25">
      <c r="B33" s="6" t="s">
        <v>0</v>
      </c>
      <c r="C33" s="7" t="s">
        <v>35</v>
      </c>
      <c r="D33" s="7" t="s">
        <v>34</v>
      </c>
      <c r="E33" s="8" t="s">
        <v>176</v>
      </c>
      <c r="F33" s="7" t="s">
        <v>3</v>
      </c>
      <c r="G33" s="7" t="s">
        <v>4</v>
      </c>
      <c r="H33" s="7">
        <v>2.1807721999999998</v>
      </c>
      <c r="I33" s="7">
        <v>2.1807721999999998</v>
      </c>
      <c r="J33" s="7">
        <v>0</v>
      </c>
      <c r="K33" s="7">
        <v>0</v>
      </c>
      <c r="L33" s="7">
        <v>0</v>
      </c>
      <c r="M33" s="7">
        <v>12186019.9334001</v>
      </c>
      <c r="N33" s="7">
        <v>23791679.449999999</v>
      </c>
      <c r="O33" s="7">
        <v>26574933.5</v>
      </c>
      <c r="P33" s="7">
        <v>342999.82</v>
      </c>
      <c r="Q33" s="7">
        <v>0</v>
      </c>
      <c r="R33" s="9">
        <v>26231933.68</v>
      </c>
      <c r="V33" s="15"/>
      <c r="W33" s="15"/>
      <c r="X33" s="15"/>
    </row>
    <row r="34" spans="2:24" x14ac:dyDescent="0.25">
      <c r="B34" s="6" t="s">
        <v>0</v>
      </c>
      <c r="C34" s="7" t="s">
        <v>36</v>
      </c>
      <c r="D34" s="7" t="s">
        <v>37</v>
      </c>
      <c r="E34" s="8" t="s">
        <v>176</v>
      </c>
      <c r="F34" s="7" t="s">
        <v>3</v>
      </c>
      <c r="G34" s="7" t="s">
        <v>4</v>
      </c>
      <c r="H34" s="7">
        <v>2.1807721999999998</v>
      </c>
      <c r="I34" s="7">
        <v>2.1807721999999998</v>
      </c>
      <c r="J34" s="7">
        <v>0</v>
      </c>
      <c r="K34" s="7">
        <v>0</v>
      </c>
      <c r="L34" s="7">
        <v>0</v>
      </c>
      <c r="M34" s="7">
        <v>21638773.578836601</v>
      </c>
      <c r="N34" s="7">
        <v>42975149.630000003</v>
      </c>
      <c r="O34" s="7">
        <v>47189235.859999999</v>
      </c>
      <c r="P34" s="7">
        <v>572123.15</v>
      </c>
      <c r="Q34" s="7">
        <v>0</v>
      </c>
      <c r="R34" s="9">
        <v>46617112.710000001</v>
      </c>
      <c r="V34" s="15"/>
      <c r="W34" s="15"/>
      <c r="X34" s="15"/>
    </row>
    <row r="35" spans="2:24" x14ac:dyDescent="0.25">
      <c r="B35" s="6" t="s">
        <v>0</v>
      </c>
      <c r="C35" s="7" t="s">
        <v>38</v>
      </c>
      <c r="D35" s="7" t="s">
        <v>39</v>
      </c>
      <c r="E35" s="8" t="s">
        <v>176</v>
      </c>
      <c r="F35" s="7" t="s">
        <v>3</v>
      </c>
      <c r="G35" s="7" t="s">
        <v>4</v>
      </c>
      <c r="H35" s="7">
        <v>2.1807721999999998</v>
      </c>
      <c r="I35" s="7">
        <v>2.1807721999999998</v>
      </c>
      <c r="J35" s="7">
        <v>0</v>
      </c>
      <c r="K35" s="7">
        <v>0</v>
      </c>
      <c r="L35" s="7">
        <v>0</v>
      </c>
      <c r="M35" s="7">
        <v>513617.11414040002</v>
      </c>
      <c r="N35" s="7">
        <v>1021636.42</v>
      </c>
      <c r="O35" s="7">
        <v>1120081.9199999999</v>
      </c>
      <c r="P35" s="7">
        <v>13499.94</v>
      </c>
      <c r="Q35" s="7">
        <v>0</v>
      </c>
      <c r="R35" s="9">
        <v>1106581.98</v>
      </c>
      <c r="V35" s="15"/>
      <c r="W35" s="15"/>
      <c r="X35" s="15"/>
    </row>
    <row r="36" spans="2:24" x14ac:dyDescent="0.25">
      <c r="B36" s="6" t="s">
        <v>0</v>
      </c>
      <c r="C36" s="7" t="s">
        <v>40</v>
      </c>
      <c r="D36" s="7" t="s">
        <v>41</v>
      </c>
      <c r="E36" s="8" t="s">
        <v>176</v>
      </c>
      <c r="F36" s="7" t="s">
        <v>3</v>
      </c>
      <c r="G36" s="7" t="s">
        <v>4</v>
      </c>
      <c r="H36" s="7">
        <v>2.1807721999999998</v>
      </c>
      <c r="I36" s="7">
        <v>2.1807721999999998</v>
      </c>
      <c r="J36" s="7">
        <v>0</v>
      </c>
      <c r="K36" s="7">
        <v>0</v>
      </c>
      <c r="L36" s="7">
        <v>0</v>
      </c>
      <c r="M36" s="7">
        <v>23307406.994212799</v>
      </c>
      <c r="N36" s="7">
        <v>46636825.539999999</v>
      </c>
      <c r="O36" s="7">
        <v>50828145.229999997</v>
      </c>
      <c r="P36" s="7">
        <v>601911.32999999996</v>
      </c>
      <c r="Q36" s="7">
        <v>67.819999999999993</v>
      </c>
      <c r="R36" s="9">
        <v>50226166.079999998</v>
      </c>
      <c r="V36" s="15"/>
      <c r="W36" s="15"/>
      <c r="X36" s="15"/>
    </row>
    <row r="37" spans="2:24" x14ac:dyDescent="0.25">
      <c r="B37" s="6" t="s">
        <v>0</v>
      </c>
      <c r="C37" s="7" t="s">
        <v>42</v>
      </c>
      <c r="D37" s="7" t="s">
        <v>43</v>
      </c>
      <c r="E37" s="8" t="s">
        <v>176</v>
      </c>
      <c r="F37" s="7" t="s">
        <v>3</v>
      </c>
      <c r="G37" s="7" t="s">
        <v>4</v>
      </c>
      <c r="H37" s="7">
        <v>2.1807721999999998</v>
      </c>
      <c r="I37" s="7">
        <v>2.1807721999999998</v>
      </c>
      <c r="J37" s="7">
        <v>0</v>
      </c>
      <c r="K37" s="7">
        <v>0</v>
      </c>
      <c r="L37" s="7">
        <v>0</v>
      </c>
      <c r="M37" s="7">
        <v>23164.769883699999</v>
      </c>
      <c r="N37" s="7">
        <v>27150.53</v>
      </c>
      <c r="O37" s="7">
        <v>50517.09</v>
      </c>
      <c r="P37" s="7">
        <v>386.31</v>
      </c>
      <c r="Q37" s="7">
        <v>0</v>
      </c>
      <c r="R37" s="9">
        <v>50130.78</v>
      </c>
      <c r="V37" s="15"/>
      <c r="W37" s="15"/>
      <c r="X37" s="15"/>
    </row>
    <row r="38" spans="2:24" x14ac:dyDescent="0.25">
      <c r="B38" s="6" t="s">
        <v>0</v>
      </c>
      <c r="C38" s="7" t="s">
        <v>44</v>
      </c>
      <c r="D38" s="7" t="s">
        <v>45</v>
      </c>
      <c r="E38" s="8" t="s">
        <v>176</v>
      </c>
      <c r="F38" s="7" t="s">
        <v>3</v>
      </c>
      <c r="G38" s="7" t="s">
        <v>4</v>
      </c>
      <c r="H38" s="7">
        <v>2.1807721999999998</v>
      </c>
      <c r="I38" s="7">
        <v>2.1807721999999998</v>
      </c>
      <c r="J38" s="7">
        <v>0</v>
      </c>
      <c r="K38" s="7">
        <v>0</v>
      </c>
      <c r="L38" s="7">
        <v>0</v>
      </c>
      <c r="M38" s="7">
        <v>636380.24440530001</v>
      </c>
      <c r="N38" s="7">
        <v>1290238.54</v>
      </c>
      <c r="O38" s="7">
        <v>1387800.35</v>
      </c>
      <c r="P38" s="7">
        <v>15495.04</v>
      </c>
      <c r="Q38" s="7">
        <v>0</v>
      </c>
      <c r="R38" s="9">
        <v>1372305.31</v>
      </c>
      <c r="V38" s="15"/>
      <c r="W38" s="15"/>
      <c r="X38" s="15"/>
    </row>
    <row r="39" spans="2:24" x14ac:dyDescent="0.25">
      <c r="B39" s="6" t="s">
        <v>0</v>
      </c>
      <c r="C39" s="7" t="s">
        <v>46</v>
      </c>
      <c r="D39" s="7" t="s">
        <v>47</v>
      </c>
      <c r="E39" s="8" t="s">
        <v>176</v>
      </c>
      <c r="F39" s="7" t="s">
        <v>3</v>
      </c>
      <c r="G39" s="7" t="s">
        <v>4</v>
      </c>
      <c r="H39" s="7">
        <v>2.1807721999999998</v>
      </c>
      <c r="I39" s="7">
        <v>2.1807721999999998</v>
      </c>
      <c r="J39" s="7">
        <v>0</v>
      </c>
      <c r="K39" s="7">
        <v>0</v>
      </c>
      <c r="L39" s="7">
        <v>0</v>
      </c>
      <c r="M39" s="7">
        <v>72213.922569600007</v>
      </c>
      <c r="N39" s="7">
        <v>155829.51999999999</v>
      </c>
      <c r="O39" s="7">
        <v>157482.12</v>
      </c>
      <c r="P39" s="7">
        <v>371.82</v>
      </c>
      <c r="Q39" s="7">
        <v>0</v>
      </c>
      <c r="R39" s="9">
        <v>157110.29999999999</v>
      </c>
      <c r="V39" s="15"/>
      <c r="W39" s="15"/>
      <c r="X39" s="15"/>
    </row>
    <row r="40" spans="2:24" x14ac:dyDescent="0.25">
      <c r="B40" s="6" t="s">
        <v>0</v>
      </c>
      <c r="C40" s="7" t="s">
        <v>48</v>
      </c>
      <c r="D40" s="7" t="s">
        <v>49</v>
      </c>
      <c r="E40" s="8" t="s">
        <v>176</v>
      </c>
      <c r="F40" s="7" t="s">
        <v>3</v>
      </c>
      <c r="G40" s="7" t="s">
        <v>4</v>
      </c>
      <c r="H40" s="7">
        <v>2.1807721999999998</v>
      </c>
      <c r="I40" s="7">
        <v>2.1807721999999998</v>
      </c>
      <c r="J40" s="7">
        <v>0</v>
      </c>
      <c r="K40" s="7">
        <v>0</v>
      </c>
      <c r="L40" s="7">
        <v>0</v>
      </c>
      <c r="M40" s="7">
        <v>17146680.7486238</v>
      </c>
      <c r="N40" s="7">
        <v>36961045.939999998</v>
      </c>
      <c r="O40" s="7">
        <v>37393004.710000001</v>
      </c>
      <c r="P40" s="7">
        <v>91328.17</v>
      </c>
      <c r="Q40" s="7">
        <v>26055.33</v>
      </c>
      <c r="R40" s="9">
        <v>37275621.210000001</v>
      </c>
      <c r="V40" s="15"/>
      <c r="W40" s="15"/>
      <c r="X40" s="15"/>
    </row>
    <row r="41" spans="2:24" x14ac:dyDescent="0.25">
      <c r="B41" s="6" t="s">
        <v>0</v>
      </c>
      <c r="C41" s="7" t="s">
        <v>50</v>
      </c>
      <c r="D41" s="7" t="s">
        <v>51</v>
      </c>
      <c r="E41" s="8" t="s">
        <v>176</v>
      </c>
      <c r="F41" s="7" t="s">
        <v>3</v>
      </c>
      <c r="G41" s="7" t="s">
        <v>4</v>
      </c>
      <c r="H41" s="7">
        <v>2.1807721999999998</v>
      </c>
      <c r="I41" s="7">
        <v>2.1807721999999998</v>
      </c>
      <c r="J41" s="7">
        <v>0</v>
      </c>
      <c r="K41" s="7">
        <v>0</v>
      </c>
      <c r="L41" s="7">
        <v>0</v>
      </c>
      <c r="M41" s="7">
        <v>9555553.4197058994</v>
      </c>
      <c r="N41" s="7">
        <v>20649482.140000001</v>
      </c>
      <c r="O41" s="7">
        <v>20838485.25</v>
      </c>
      <c r="P41" s="7">
        <v>38273.129999999997</v>
      </c>
      <c r="Q41" s="7">
        <v>18900.310000000001</v>
      </c>
      <c r="R41" s="9">
        <v>20781311.809999999</v>
      </c>
      <c r="V41" s="15"/>
      <c r="W41" s="15"/>
      <c r="X41" s="15"/>
    </row>
    <row r="42" spans="2:24" x14ac:dyDescent="0.25">
      <c r="B42" s="6" t="s">
        <v>0</v>
      </c>
      <c r="C42" s="7" t="s">
        <v>52</v>
      </c>
      <c r="D42" s="7" t="s">
        <v>53</v>
      </c>
      <c r="E42" s="8" t="s">
        <v>176</v>
      </c>
      <c r="F42" s="7" t="s">
        <v>3</v>
      </c>
      <c r="G42" s="7" t="s">
        <v>4</v>
      </c>
      <c r="H42" s="7">
        <v>2.1807721999999998</v>
      </c>
      <c r="I42" s="7">
        <v>2.1807721999999998</v>
      </c>
      <c r="J42" s="7">
        <v>0</v>
      </c>
      <c r="K42" s="7">
        <v>0</v>
      </c>
      <c r="L42" s="7">
        <v>0</v>
      </c>
      <c r="M42" s="7">
        <v>535729.00141000003</v>
      </c>
      <c r="N42" s="7">
        <v>760644.07</v>
      </c>
      <c r="O42" s="7">
        <v>1168302.9099999999</v>
      </c>
      <c r="P42" s="7">
        <v>9016.89</v>
      </c>
      <c r="Q42" s="7">
        <v>0</v>
      </c>
      <c r="R42" s="9">
        <v>1159286.02</v>
      </c>
      <c r="V42" s="15"/>
      <c r="W42" s="15"/>
      <c r="X42" s="15"/>
    </row>
    <row r="43" spans="2:24" x14ac:dyDescent="0.25">
      <c r="B43" s="6" t="s">
        <v>0</v>
      </c>
      <c r="C43" s="7" t="s">
        <v>54</v>
      </c>
      <c r="D43" s="7" t="s">
        <v>55</v>
      </c>
      <c r="E43" s="8" t="s">
        <v>176</v>
      </c>
      <c r="F43" s="7" t="s">
        <v>3</v>
      </c>
      <c r="G43" s="7" t="s">
        <v>4</v>
      </c>
      <c r="H43" s="7">
        <v>2.1807721999999998</v>
      </c>
      <c r="I43" s="7">
        <v>2.1807721999999998</v>
      </c>
      <c r="J43" s="7">
        <v>0</v>
      </c>
      <c r="K43" s="7">
        <v>0</v>
      </c>
      <c r="L43" s="7">
        <v>0</v>
      </c>
      <c r="M43" s="7">
        <v>5650299.6557700997</v>
      </c>
      <c r="N43" s="7">
        <v>12246840.300000001</v>
      </c>
      <c r="O43" s="7">
        <v>12322016.41</v>
      </c>
      <c r="P43" s="7">
        <v>0</v>
      </c>
      <c r="Q43" s="7">
        <v>0</v>
      </c>
      <c r="R43" s="9">
        <v>12322016.41</v>
      </c>
      <c r="V43" s="15"/>
      <c r="W43" s="15"/>
      <c r="X43" s="15"/>
    </row>
    <row r="44" spans="2:24" x14ac:dyDescent="0.25">
      <c r="B44" s="6" t="s">
        <v>0</v>
      </c>
      <c r="C44" s="7" t="s">
        <v>56</v>
      </c>
      <c r="D44" s="7" t="s">
        <v>57</v>
      </c>
      <c r="E44" s="8" t="s">
        <v>176</v>
      </c>
      <c r="F44" s="7" t="s">
        <v>3</v>
      </c>
      <c r="G44" s="7" t="s">
        <v>4</v>
      </c>
      <c r="H44" s="7">
        <v>2.1807721999999998</v>
      </c>
      <c r="I44" s="7">
        <v>2.1807721999999998</v>
      </c>
      <c r="J44" s="7">
        <v>0</v>
      </c>
      <c r="K44" s="7">
        <v>0</v>
      </c>
      <c r="L44" s="7">
        <v>0</v>
      </c>
      <c r="M44" s="7">
        <v>2419909.0854624002</v>
      </c>
      <c r="N44" s="7">
        <v>4133303.21</v>
      </c>
      <c r="O44" s="7">
        <v>5277270.47</v>
      </c>
      <c r="P44" s="7">
        <v>49343.32</v>
      </c>
      <c r="Q44" s="7">
        <v>0</v>
      </c>
      <c r="R44" s="9">
        <v>5227927.1500000004</v>
      </c>
      <c r="V44" s="15"/>
      <c r="W44" s="15"/>
      <c r="X44" s="15"/>
    </row>
    <row r="45" spans="2:24" x14ac:dyDescent="0.25">
      <c r="B45" s="6" t="s">
        <v>0</v>
      </c>
      <c r="C45" s="7" t="s">
        <v>58</v>
      </c>
      <c r="D45" s="7" t="s">
        <v>59</v>
      </c>
      <c r="E45" s="8" t="s">
        <v>176</v>
      </c>
      <c r="F45" s="7" t="s">
        <v>3</v>
      </c>
      <c r="G45" s="7" t="s">
        <v>4</v>
      </c>
      <c r="H45" s="7">
        <v>2.1807721999999998</v>
      </c>
      <c r="I45" s="7">
        <v>2.1807721999999998</v>
      </c>
      <c r="J45" s="7">
        <v>0</v>
      </c>
      <c r="K45" s="7">
        <v>0</v>
      </c>
      <c r="L45" s="7">
        <v>0</v>
      </c>
      <c r="M45" s="7">
        <v>4648.1272896</v>
      </c>
      <c r="N45" s="7">
        <v>6727.93</v>
      </c>
      <c r="O45" s="7">
        <v>10136.5</v>
      </c>
      <c r="P45" s="7">
        <v>77.5</v>
      </c>
      <c r="Q45" s="7">
        <v>0</v>
      </c>
      <c r="R45" s="9">
        <v>10059</v>
      </c>
      <c r="V45" s="15"/>
      <c r="W45" s="15"/>
      <c r="X45" s="15"/>
    </row>
    <row r="46" spans="2:24" x14ac:dyDescent="0.25">
      <c r="B46" s="6" t="s">
        <v>0</v>
      </c>
      <c r="C46" s="7" t="s">
        <v>60</v>
      </c>
      <c r="D46" s="7" t="s">
        <v>61</v>
      </c>
      <c r="E46" s="8" t="s">
        <v>176</v>
      </c>
      <c r="F46" s="7" t="s">
        <v>3</v>
      </c>
      <c r="G46" s="7" t="s">
        <v>4</v>
      </c>
      <c r="H46" s="7">
        <v>2.1807721999999998</v>
      </c>
      <c r="I46" s="7">
        <v>2.1807721999999998</v>
      </c>
      <c r="J46" s="7">
        <v>0</v>
      </c>
      <c r="K46" s="7">
        <v>0</v>
      </c>
      <c r="L46" s="7">
        <v>161167.70000000001</v>
      </c>
      <c r="M46" s="7">
        <v>88134.296096000005</v>
      </c>
      <c r="N46" s="7">
        <v>129451.52</v>
      </c>
      <c r="O46" s="7">
        <v>192200.84</v>
      </c>
      <c r="P46" s="7">
        <v>1469.69</v>
      </c>
      <c r="Q46" s="7">
        <v>0</v>
      </c>
      <c r="R46" s="9">
        <v>190731.15</v>
      </c>
      <c r="V46" s="19">
        <f xml:space="preserve"> W46 / I46</f>
        <v>74473.430609509931</v>
      </c>
      <c r="W46" s="18">
        <f xml:space="preserve"> (1+((P46 + Q46)/R46)) * L46</f>
        <v>162409.58711184829</v>
      </c>
      <c r="X46" s="15" t="s">
        <v>199</v>
      </c>
    </row>
    <row r="47" spans="2:24" x14ac:dyDescent="0.25">
      <c r="B47" s="6" t="s">
        <v>0</v>
      </c>
      <c r="C47" s="7" t="s">
        <v>62</v>
      </c>
      <c r="D47" s="7" t="s">
        <v>63</v>
      </c>
      <c r="E47" s="8" t="s">
        <v>176</v>
      </c>
      <c r="F47" s="7" t="s">
        <v>3</v>
      </c>
      <c r="G47" s="7" t="s">
        <v>4</v>
      </c>
      <c r="H47" s="7">
        <v>2.1807721999999998</v>
      </c>
      <c r="I47" s="7">
        <v>2.1807721999999998</v>
      </c>
      <c r="J47" s="7">
        <v>0</v>
      </c>
      <c r="K47" s="7">
        <v>0</v>
      </c>
      <c r="L47" s="7">
        <v>0</v>
      </c>
      <c r="M47" s="7">
        <v>8932.4686803000004</v>
      </c>
      <c r="N47" s="7">
        <v>10957.8</v>
      </c>
      <c r="O47" s="7">
        <v>19479.689999999999</v>
      </c>
      <c r="P47" s="7">
        <v>148.93</v>
      </c>
      <c r="Q47" s="7">
        <v>0</v>
      </c>
      <c r="R47" s="9">
        <v>19330.759999999998</v>
      </c>
      <c r="V47" s="15"/>
      <c r="W47" s="15"/>
      <c r="X47" s="15"/>
    </row>
    <row r="48" spans="2:24" x14ac:dyDescent="0.25">
      <c r="B48" s="6" t="s">
        <v>0</v>
      </c>
      <c r="C48" s="7" t="s">
        <v>64</v>
      </c>
      <c r="D48" s="7" t="s">
        <v>65</v>
      </c>
      <c r="E48" s="8" t="s">
        <v>176</v>
      </c>
      <c r="F48" s="7" t="s">
        <v>3</v>
      </c>
      <c r="G48" s="7" t="s">
        <v>4</v>
      </c>
      <c r="H48" s="7">
        <v>2.1807721999999998</v>
      </c>
      <c r="I48" s="7">
        <v>2.1807721999999998</v>
      </c>
      <c r="J48" s="7">
        <v>0</v>
      </c>
      <c r="K48" s="7">
        <v>0</v>
      </c>
      <c r="L48" s="7">
        <v>0</v>
      </c>
      <c r="M48" s="7">
        <v>22088284.326611601</v>
      </c>
      <c r="N48" s="7">
        <v>44049549.969999999</v>
      </c>
      <c r="O48" s="7">
        <v>48169516.409999996</v>
      </c>
      <c r="P48" s="7">
        <v>574819.53</v>
      </c>
      <c r="Q48" s="7">
        <v>0</v>
      </c>
      <c r="R48" s="9">
        <v>47594696.880000003</v>
      </c>
      <c r="V48" s="15"/>
      <c r="W48" s="15"/>
      <c r="X48" s="15"/>
    </row>
    <row r="49" spans="2:24" x14ac:dyDescent="0.25">
      <c r="B49" s="6" t="s">
        <v>0</v>
      </c>
      <c r="C49" s="7" t="s">
        <v>66</v>
      </c>
      <c r="D49" s="7" t="s">
        <v>67</v>
      </c>
      <c r="E49" s="8" t="s">
        <v>176</v>
      </c>
      <c r="F49" s="7" t="s">
        <v>3</v>
      </c>
      <c r="G49" s="7" t="s">
        <v>4</v>
      </c>
      <c r="H49" s="7">
        <v>2.1807721999999998</v>
      </c>
      <c r="I49" s="7">
        <v>2.1807721999999998</v>
      </c>
      <c r="J49" s="7">
        <v>0</v>
      </c>
      <c r="K49" s="7">
        <v>0</v>
      </c>
      <c r="L49" s="7">
        <v>0</v>
      </c>
      <c r="M49" s="7">
        <v>10.8676187</v>
      </c>
      <c r="N49" s="7">
        <v>15.69</v>
      </c>
      <c r="O49" s="7">
        <v>23.7</v>
      </c>
      <c r="P49" s="7">
        <v>0.18</v>
      </c>
      <c r="Q49" s="7">
        <v>0</v>
      </c>
      <c r="R49" s="9">
        <v>23.52</v>
      </c>
      <c r="V49" s="15"/>
      <c r="W49" s="15"/>
      <c r="X49" s="15"/>
    </row>
    <row r="50" spans="2:24" x14ac:dyDescent="0.25">
      <c r="B50" s="6" t="s">
        <v>0</v>
      </c>
      <c r="C50" s="7" t="s">
        <v>68</v>
      </c>
      <c r="D50" s="7" t="s">
        <v>69</v>
      </c>
      <c r="E50" s="8" t="s">
        <v>176</v>
      </c>
      <c r="F50" s="7" t="s">
        <v>3</v>
      </c>
      <c r="G50" s="7" t="s">
        <v>4</v>
      </c>
      <c r="H50" s="7">
        <v>2.1807721999999998</v>
      </c>
      <c r="I50" s="7">
        <v>2.1807721999999998</v>
      </c>
      <c r="J50" s="7">
        <v>0</v>
      </c>
      <c r="K50" s="7">
        <v>0</v>
      </c>
      <c r="L50" s="7">
        <v>0</v>
      </c>
      <c r="M50" s="7">
        <v>2680.8247640999998</v>
      </c>
      <c r="N50" s="7">
        <v>3855.75</v>
      </c>
      <c r="O50" s="7">
        <v>5846.27</v>
      </c>
      <c r="P50" s="7">
        <v>44.69</v>
      </c>
      <c r="Q50" s="7">
        <v>0</v>
      </c>
      <c r="R50" s="9">
        <v>5801.58</v>
      </c>
      <c r="V50" s="15"/>
      <c r="W50" s="15"/>
      <c r="X50" s="15"/>
    </row>
    <row r="51" spans="2:24" x14ac:dyDescent="0.25">
      <c r="B51" s="6" t="s">
        <v>0</v>
      </c>
      <c r="C51" s="7" t="s">
        <v>70</v>
      </c>
      <c r="D51" s="7" t="s">
        <v>71</v>
      </c>
      <c r="E51" s="8" t="s">
        <v>176</v>
      </c>
      <c r="F51" s="7" t="s">
        <v>3</v>
      </c>
      <c r="G51" s="7" t="s">
        <v>4</v>
      </c>
      <c r="H51" s="7">
        <v>2.1807721999999998</v>
      </c>
      <c r="I51" s="7">
        <v>2.1807721999999998</v>
      </c>
      <c r="J51" s="7">
        <v>0</v>
      </c>
      <c r="K51" s="7">
        <v>0</v>
      </c>
      <c r="L51" s="7">
        <v>710.01</v>
      </c>
      <c r="M51" s="7">
        <v>432.46705809999997</v>
      </c>
      <c r="N51" s="7">
        <v>682.15</v>
      </c>
      <c r="O51" s="7">
        <v>943.11</v>
      </c>
      <c r="P51" s="7">
        <v>7.21</v>
      </c>
      <c r="Q51" s="7">
        <v>0</v>
      </c>
      <c r="R51" s="9">
        <v>935.9</v>
      </c>
      <c r="V51" s="19">
        <f xml:space="preserve"> W51 / I51</f>
        <v>328.0855218808797</v>
      </c>
      <c r="W51" s="18">
        <f xml:space="preserve"> (1+((P51 + Q51)/R51)) * L51</f>
        <v>715.47978534031404</v>
      </c>
      <c r="X51" s="15" t="s">
        <v>199</v>
      </c>
    </row>
    <row r="52" spans="2:24" x14ac:dyDescent="0.25">
      <c r="B52" s="6" t="s">
        <v>0</v>
      </c>
      <c r="C52" s="7" t="s">
        <v>72</v>
      </c>
      <c r="D52" s="7" t="s">
        <v>73</v>
      </c>
      <c r="E52" s="8" t="s">
        <v>176</v>
      </c>
      <c r="F52" s="7" t="s">
        <v>3</v>
      </c>
      <c r="G52" s="7" t="s">
        <v>4</v>
      </c>
      <c r="H52" s="7">
        <v>2.1807721999999998</v>
      </c>
      <c r="I52" s="7">
        <v>2.1807721999999998</v>
      </c>
      <c r="J52" s="7">
        <v>0</v>
      </c>
      <c r="K52" s="7">
        <v>0</v>
      </c>
      <c r="L52" s="7">
        <v>0</v>
      </c>
      <c r="M52" s="7">
        <v>1153881.4854230999</v>
      </c>
      <c r="N52" s="7">
        <v>1635777.51</v>
      </c>
      <c r="O52" s="7">
        <v>2516352.66</v>
      </c>
      <c r="P52" s="7">
        <v>19354.810000000001</v>
      </c>
      <c r="Q52" s="7">
        <v>0</v>
      </c>
      <c r="R52" s="9">
        <v>2496997.85</v>
      </c>
      <c r="V52" s="15"/>
      <c r="W52" s="15"/>
      <c r="X52" s="15"/>
    </row>
    <row r="53" spans="2:24" x14ac:dyDescent="0.25">
      <c r="B53" s="6" t="s">
        <v>0</v>
      </c>
      <c r="C53" s="7" t="s">
        <v>74</v>
      </c>
      <c r="D53" s="7" t="s">
        <v>75</v>
      </c>
      <c r="E53" s="8" t="s">
        <v>176</v>
      </c>
      <c r="F53" s="7" t="s">
        <v>3</v>
      </c>
      <c r="G53" s="7" t="s">
        <v>4</v>
      </c>
      <c r="H53" s="7">
        <v>2.1807721999999998</v>
      </c>
      <c r="I53" s="7">
        <v>2.1807721999999998</v>
      </c>
      <c r="J53" s="7">
        <v>0</v>
      </c>
      <c r="K53" s="7">
        <v>0</v>
      </c>
      <c r="L53" s="7">
        <v>0</v>
      </c>
      <c r="M53" s="7">
        <v>634102.09176660003</v>
      </c>
      <c r="N53" s="7">
        <v>896391.39</v>
      </c>
      <c r="O53" s="7">
        <v>1382832.21</v>
      </c>
      <c r="P53" s="7">
        <v>10574.86</v>
      </c>
      <c r="Q53" s="7">
        <v>0</v>
      </c>
      <c r="R53" s="9">
        <v>1372257.35</v>
      </c>
      <c r="V53" s="15"/>
      <c r="W53" s="15"/>
      <c r="X53" s="15"/>
    </row>
    <row r="54" spans="2:24" x14ac:dyDescent="0.25">
      <c r="B54" s="6" t="s">
        <v>0</v>
      </c>
      <c r="C54" s="7" t="s">
        <v>76</v>
      </c>
      <c r="D54" s="7" t="s">
        <v>77</v>
      </c>
      <c r="E54" s="8" t="s">
        <v>176</v>
      </c>
      <c r="F54" s="7" t="s">
        <v>3</v>
      </c>
      <c r="G54" s="7" t="s">
        <v>4</v>
      </c>
      <c r="H54" s="7">
        <v>2.1807721999999998</v>
      </c>
      <c r="I54" s="7">
        <v>2.1807721999999998</v>
      </c>
      <c r="J54" s="7">
        <v>0</v>
      </c>
      <c r="K54" s="7">
        <v>0</v>
      </c>
      <c r="L54" s="7">
        <v>0</v>
      </c>
      <c r="M54" s="7">
        <v>480111.46296079998</v>
      </c>
      <c r="N54" s="7">
        <v>678704.23</v>
      </c>
      <c r="O54" s="7">
        <v>1047013.73</v>
      </c>
      <c r="P54" s="7">
        <v>8006.77</v>
      </c>
      <c r="Q54" s="7">
        <v>0</v>
      </c>
      <c r="R54" s="9">
        <v>1039006.96</v>
      </c>
      <c r="V54" s="15"/>
      <c r="W54" s="15"/>
      <c r="X54" s="15"/>
    </row>
    <row r="55" spans="2:24" x14ac:dyDescent="0.25">
      <c r="B55" s="6" t="s">
        <v>0</v>
      </c>
      <c r="C55" s="7" t="s">
        <v>78</v>
      </c>
      <c r="D55" s="7" t="s">
        <v>79</v>
      </c>
      <c r="E55" s="8" t="s">
        <v>176</v>
      </c>
      <c r="F55" s="7" t="s">
        <v>3</v>
      </c>
      <c r="G55" s="7" t="s">
        <v>4</v>
      </c>
      <c r="H55" s="7">
        <v>2.1807721999999998</v>
      </c>
      <c r="I55" s="7">
        <v>2.1807721999999998</v>
      </c>
      <c r="J55" s="7">
        <v>0</v>
      </c>
      <c r="K55" s="7">
        <v>0</v>
      </c>
      <c r="L55" s="7">
        <v>0</v>
      </c>
      <c r="M55" s="7">
        <v>712312.86203910003</v>
      </c>
      <c r="N55" s="7">
        <v>1009842.41</v>
      </c>
      <c r="O55" s="7">
        <v>1553392.09</v>
      </c>
      <c r="P55" s="7">
        <v>11949.19</v>
      </c>
      <c r="Q55" s="7">
        <v>0</v>
      </c>
      <c r="R55" s="9">
        <v>1541442.9</v>
      </c>
      <c r="V55" s="15"/>
      <c r="W55" s="15"/>
      <c r="X55" s="15"/>
    </row>
    <row r="56" spans="2:24" x14ac:dyDescent="0.25">
      <c r="B56" s="6" t="s">
        <v>0</v>
      </c>
      <c r="C56" s="7" t="s">
        <v>80</v>
      </c>
      <c r="D56" s="7" t="s">
        <v>81</v>
      </c>
      <c r="E56" s="8" t="s">
        <v>176</v>
      </c>
      <c r="F56" s="7" t="s">
        <v>3</v>
      </c>
      <c r="G56" s="7" t="s">
        <v>4</v>
      </c>
      <c r="H56" s="7">
        <v>2.1807721999999998</v>
      </c>
      <c r="I56" s="7">
        <v>2.1807721999999998</v>
      </c>
      <c r="J56" s="7">
        <v>0</v>
      </c>
      <c r="K56" s="7">
        <v>0</v>
      </c>
      <c r="L56" s="7">
        <v>0</v>
      </c>
      <c r="M56" s="7">
        <v>29736.049388399999</v>
      </c>
      <c r="N56" s="7">
        <v>60196.46</v>
      </c>
      <c r="O56" s="7">
        <v>64847.55</v>
      </c>
      <c r="P56" s="7">
        <v>728.67</v>
      </c>
      <c r="Q56" s="7">
        <v>0</v>
      </c>
      <c r="R56" s="9">
        <v>64118.879999999997</v>
      </c>
      <c r="V56" s="15"/>
      <c r="W56" s="15"/>
      <c r="X56" s="15"/>
    </row>
    <row r="57" spans="2:24" x14ac:dyDescent="0.25">
      <c r="B57" s="6" t="s">
        <v>0</v>
      </c>
      <c r="C57" s="7" t="s">
        <v>82</v>
      </c>
      <c r="D57" s="7" t="s">
        <v>83</v>
      </c>
      <c r="E57" s="8" t="s">
        <v>176</v>
      </c>
      <c r="F57" s="7" t="s">
        <v>3</v>
      </c>
      <c r="G57" s="7" t="s">
        <v>4</v>
      </c>
      <c r="H57" s="7">
        <v>2.1807721999999998</v>
      </c>
      <c r="I57" s="7">
        <v>2.1807721999999998</v>
      </c>
      <c r="J57" s="7">
        <v>0</v>
      </c>
      <c r="K57" s="7">
        <v>0</v>
      </c>
      <c r="L57" s="7">
        <v>0</v>
      </c>
      <c r="M57" s="7">
        <v>6751217.3754658997</v>
      </c>
      <c r="N57" s="7">
        <v>9571185.3699999992</v>
      </c>
      <c r="O57" s="7">
        <v>14722867.17</v>
      </c>
      <c r="P57" s="7">
        <v>113253.62</v>
      </c>
      <c r="Q57" s="7">
        <v>0</v>
      </c>
      <c r="R57" s="9">
        <v>14609613.550000001</v>
      </c>
      <c r="V57" s="15"/>
      <c r="W57" s="15"/>
      <c r="X57" s="15"/>
    </row>
    <row r="58" spans="2:24" x14ac:dyDescent="0.25">
      <c r="B58" s="6" t="s">
        <v>0</v>
      </c>
      <c r="C58" s="7" t="s">
        <v>84</v>
      </c>
      <c r="D58" s="7" t="s">
        <v>85</v>
      </c>
      <c r="E58" s="8" t="s">
        <v>176</v>
      </c>
      <c r="F58" s="7" t="s">
        <v>3</v>
      </c>
      <c r="G58" s="7" t="s">
        <v>4</v>
      </c>
      <c r="H58" s="7">
        <v>2.1807721999999998</v>
      </c>
      <c r="I58" s="7">
        <v>2.1807721999999998</v>
      </c>
      <c r="J58" s="7">
        <v>0</v>
      </c>
      <c r="K58" s="7">
        <v>0</v>
      </c>
      <c r="L58" s="7">
        <v>0</v>
      </c>
      <c r="M58" s="7">
        <v>554520.97288919997</v>
      </c>
      <c r="N58" s="7">
        <v>783892.41</v>
      </c>
      <c r="O58" s="7">
        <v>1209283.92</v>
      </c>
      <c r="P58" s="7">
        <v>9247.69</v>
      </c>
      <c r="Q58" s="7">
        <v>0</v>
      </c>
      <c r="R58" s="9">
        <v>1200036.23</v>
      </c>
      <c r="V58" s="15"/>
      <c r="W58" s="15"/>
      <c r="X58" s="15"/>
    </row>
    <row r="59" spans="2:24" x14ac:dyDescent="0.25">
      <c r="B59" s="6" t="s">
        <v>0</v>
      </c>
      <c r="C59" s="7" t="s">
        <v>86</v>
      </c>
      <c r="D59" s="7" t="s">
        <v>87</v>
      </c>
      <c r="E59" s="8" t="s">
        <v>176</v>
      </c>
      <c r="F59" s="7" t="s">
        <v>3</v>
      </c>
      <c r="G59" s="7" t="s">
        <v>4</v>
      </c>
      <c r="H59" s="7">
        <v>2.1807721999999998</v>
      </c>
      <c r="I59" s="7">
        <v>2.1807721999999998</v>
      </c>
      <c r="J59" s="7">
        <v>0</v>
      </c>
      <c r="K59" s="7">
        <v>0</v>
      </c>
      <c r="L59" s="7">
        <v>0</v>
      </c>
      <c r="M59" s="7">
        <v>816075.53422949999</v>
      </c>
      <c r="N59" s="7">
        <v>1157386.26</v>
      </c>
      <c r="O59" s="7">
        <v>1779674.84</v>
      </c>
      <c r="P59" s="7">
        <v>13700.51</v>
      </c>
      <c r="Q59" s="7">
        <v>0</v>
      </c>
      <c r="R59" s="9">
        <v>1765974.33</v>
      </c>
      <c r="V59" s="15"/>
      <c r="W59" s="15"/>
      <c r="X59" s="15"/>
    </row>
    <row r="60" spans="2:24" x14ac:dyDescent="0.25">
      <c r="B60" s="6" t="s">
        <v>0</v>
      </c>
      <c r="C60" s="7" t="s">
        <v>88</v>
      </c>
      <c r="D60" s="7" t="s">
        <v>89</v>
      </c>
      <c r="E60" s="8" t="s">
        <v>176</v>
      </c>
      <c r="F60" s="7" t="s">
        <v>3</v>
      </c>
      <c r="G60" s="7" t="s">
        <v>4</v>
      </c>
      <c r="H60" s="7">
        <v>2.1807721999999998</v>
      </c>
      <c r="I60" s="7">
        <v>2.1807721999999998</v>
      </c>
      <c r="J60" s="7">
        <v>0</v>
      </c>
      <c r="K60" s="7">
        <v>0</v>
      </c>
      <c r="L60" s="7">
        <v>0</v>
      </c>
      <c r="M60" s="7">
        <v>9777746.7198587004</v>
      </c>
      <c r="N60" s="7">
        <v>16944473.100000001</v>
      </c>
      <c r="O60" s="7">
        <v>21323038.23</v>
      </c>
      <c r="P60" s="7">
        <v>274906.2</v>
      </c>
      <c r="Q60" s="7">
        <v>0</v>
      </c>
      <c r="R60" s="9">
        <v>21048132.030000001</v>
      </c>
      <c r="V60" s="15"/>
      <c r="W60" s="15"/>
      <c r="X60" s="15"/>
    </row>
    <row r="61" spans="2:24" x14ac:dyDescent="0.25">
      <c r="B61" s="6" t="s">
        <v>0</v>
      </c>
      <c r="C61" s="7" t="s">
        <v>90</v>
      </c>
      <c r="D61" s="7" t="s">
        <v>91</v>
      </c>
      <c r="E61" s="8" t="s">
        <v>176</v>
      </c>
      <c r="F61" s="7" t="s">
        <v>3</v>
      </c>
      <c r="G61" s="7" t="s">
        <v>4</v>
      </c>
      <c r="H61" s="7">
        <v>2.1807721999999998</v>
      </c>
      <c r="I61" s="7">
        <v>2.1807721999999998</v>
      </c>
      <c r="J61" s="7">
        <v>0</v>
      </c>
      <c r="K61" s="7">
        <v>0</v>
      </c>
      <c r="L61" s="7">
        <v>0</v>
      </c>
      <c r="M61" s="7">
        <v>1154299.5720879999</v>
      </c>
      <c r="N61" s="7">
        <v>1637189.94</v>
      </c>
      <c r="O61" s="7">
        <v>2517264.41</v>
      </c>
      <c r="P61" s="7">
        <v>19381.68</v>
      </c>
      <c r="Q61" s="7">
        <v>0</v>
      </c>
      <c r="R61" s="9">
        <v>2497882.73</v>
      </c>
      <c r="V61" s="15"/>
      <c r="W61" s="15"/>
      <c r="X61" s="15"/>
    </row>
    <row r="62" spans="2:24" x14ac:dyDescent="0.25">
      <c r="B62" s="6" t="s">
        <v>0</v>
      </c>
      <c r="C62" s="7" t="s">
        <v>92</v>
      </c>
      <c r="D62" s="7" t="s">
        <v>93</v>
      </c>
      <c r="E62" s="8" t="s">
        <v>176</v>
      </c>
      <c r="F62" s="7" t="s">
        <v>3</v>
      </c>
      <c r="G62" s="7" t="s">
        <v>4</v>
      </c>
      <c r="H62" s="7">
        <v>2.1807721999999998</v>
      </c>
      <c r="I62" s="7">
        <v>2.1807721999999998</v>
      </c>
      <c r="J62" s="7">
        <v>0</v>
      </c>
      <c r="K62" s="7">
        <v>0</v>
      </c>
      <c r="L62" s="7">
        <v>0</v>
      </c>
      <c r="M62" s="7">
        <v>33458285.807253599</v>
      </c>
      <c r="N62" s="7">
        <v>43310498.329999998</v>
      </c>
      <c r="O62" s="7">
        <v>72964899.540000007</v>
      </c>
      <c r="P62" s="7">
        <v>585621.98</v>
      </c>
      <c r="Q62" s="7">
        <v>0</v>
      </c>
      <c r="R62" s="9">
        <v>72379277.560000002</v>
      </c>
      <c r="V62" s="15"/>
      <c r="W62" s="15"/>
      <c r="X62" s="15"/>
    </row>
    <row r="63" spans="2:24" x14ac:dyDescent="0.25">
      <c r="B63" s="6" t="s">
        <v>0</v>
      </c>
      <c r="C63" s="7" t="s">
        <v>94</v>
      </c>
      <c r="D63" s="7" t="s">
        <v>95</v>
      </c>
      <c r="E63" s="8" t="s">
        <v>176</v>
      </c>
      <c r="F63" s="7" t="s">
        <v>3</v>
      </c>
      <c r="G63" s="7" t="s">
        <v>4</v>
      </c>
      <c r="H63" s="7">
        <v>2.1807721999999998</v>
      </c>
      <c r="I63" s="7">
        <v>2.1807721999999998</v>
      </c>
      <c r="J63" s="7">
        <v>0</v>
      </c>
      <c r="K63" s="7">
        <v>0</v>
      </c>
      <c r="L63" s="7">
        <v>0</v>
      </c>
      <c r="M63" s="7">
        <v>5809193.3933100002</v>
      </c>
      <c r="N63" s="7">
        <v>11945226.68</v>
      </c>
      <c r="O63" s="7">
        <v>12668527.460000001</v>
      </c>
      <c r="P63" s="7">
        <v>125339.1</v>
      </c>
      <c r="Q63" s="7">
        <v>0</v>
      </c>
      <c r="R63" s="9">
        <v>12543188.359999999</v>
      </c>
      <c r="V63" s="15"/>
      <c r="W63" s="15"/>
      <c r="X63" s="15"/>
    </row>
    <row r="64" spans="2:24" x14ac:dyDescent="0.25">
      <c r="B64" s="6" t="s">
        <v>0</v>
      </c>
      <c r="C64" s="7" t="s">
        <v>96</v>
      </c>
      <c r="D64" s="7" t="s">
        <v>97</v>
      </c>
      <c r="E64" s="8" t="s">
        <v>176</v>
      </c>
      <c r="F64" s="7" t="s">
        <v>3</v>
      </c>
      <c r="G64" s="7" t="s">
        <v>4</v>
      </c>
      <c r="H64" s="7">
        <v>2.1807721999999998</v>
      </c>
      <c r="I64" s="7">
        <v>2.1807721999999998</v>
      </c>
      <c r="J64" s="7">
        <v>0</v>
      </c>
      <c r="K64" s="7">
        <v>0</v>
      </c>
      <c r="L64" s="7">
        <v>0</v>
      </c>
      <c r="M64" s="7">
        <v>438088.6086416</v>
      </c>
      <c r="N64" s="7">
        <v>619299.1</v>
      </c>
      <c r="O64" s="7">
        <v>955371.46</v>
      </c>
      <c r="P64" s="7">
        <v>7305.96</v>
      </c>
      <c r="Q64" s="7">
        <v>0</v>
      </c>
      <c r="R64" s="9">
        <v>948065.5</v>
      </c>
      <c r="V64" s="15"/>
      <c r="W64" s="15"/>
      <c r="X64" s="15"/>
    </row>
    <row r="65" spans="2:24" x14ac:dyDescent="0.25">
      <c r="B65" s="6" t="s">
        <v>0</v>
      </c>
      <c r="C65" s="7" t="s">
        <v>98</v>
      </c>
      <c r="D65" s="7" t="s">
        <v>99</v>
      </c>
      <c r="E65" s="8" t="s">
        <v>176</v>
      </c>
      <c r="F65" s="7" t="s">
        <v>3</v>
      </c>
      <c r="G65" s="7" t="s">
        <v>4</v>
      </c>
      <c r="H65" s="7">
        <v>2.1807721999999998</v>
      </c>
      <c r="I65" s="7">
        <v>2.1807721999999998</v>
      </c>
      <c r="J65" s="7">
        <v>0</v>
      </c>
      <c r="K65" s="7">
        <v>0</v>
      </c>
      <c r="L65" s="7">
        <v>0</v>
      </c>
      <c r="M65" s="7">
        <v>2320574.6976800002</v>
      </c>
      <c r="N65" s="7">
        <v>2407289.7000000002</v>
      </c>
      <c r="O65" s="7">
        <v>5060644.79</v>
      </c>
      <c r="P65" s="7">
        <v>0</v>
      </c>
      <c r="Q65" s="7">
        <v>0</v>
      </c>
      <c r="R65" s="9">
        <v>5060644.79</v>
      </c>
      <c r="V65" s="15"/>
      <c r="W65" s="15"/>
      <c r="X65" s="15"/>
    </row>
    <row r="66" spans="2:24" x14ac:dyDescent="0.25">
      <c r="B66" s="6" t="s">
        <v>0</v>
      </c>
      <c r="C66" s="7" t="s">
        <v>100</v>
      </c>
      <c r="D66" s="7" t="s">
        <v>101</v>
      </c>
      <c r="E66" s="8" t="s">
        <v>176</v>
      </c>
      <c r="F66" s="7" t="s">
        <v>3</v>
      </c>
      <c r="G66" s="7" t="s">
        <v>4</v>
      </c>
      <c r="H66" s="7">
        <v>2.1807721999999998</v>
      </c>
      <c r="I66" s="7">
        <v>2.1807721999999998</v>
      </c>
      <c r="J66" s="7">
        <v>0</v>
      </c>
      <c r="K66" s="7">
        <v>0</v>
      </c>
      <c r="L66" s="7">
        <v>0</v>
      </c>
      <c r="M66" s="7">
        <v>1199868.2261038001</v>
      </c>
      <c r="N66" s="7">
        <v>2064357.79</v>
      </c>
      <c r="O66" s="7">
        <v>2616639.27</v>
      </c>
      <c r="P66" s="7">
        <v>34003.79</v>
      </c>
      <c r="Q66" s="7">
        <v>0</v>
      </c>
      <c r="R66" s="9">
        <v>2582635.48</v>
      </c>
      <c r="V66" s="15"/>
      <c r="W66" s="15"/>
      <c r="X66" s="15"/>
    </row>
    <row r="67" spans="2:24" x14ac:dyDescent="0.25">
      <c r="B67" s="6" t="s">
        <v>0</v>
      </c>
      <c r="C67" s="7" t="s">
        <v>102</v>
      </c>
      <c r="D67" s="7" t="s">
        <v>103</v>
      </c>
      <c r="E67" s="8" t="s">
        <v>176</v>
      </c>
      <c r="F67" s="7" t="s">
        <v>3</v>
      </c>
      <c r="G67" s="7" t="s">
        <v>4</v>
      </c>
      <c r="H67" s="7">
        <v>2.1807721999999998</v>
      </c>
      <c r="I67" s="7">
        <v>2.1807721999999998</v>
      </c>
      <c r="J67" s="7">
        <v>0</v>
      </c>
      <c r="K67" s="7">
        <v>0</v>
      </c>
      <c r="L67" s="7">
        <v>0</v>
      </c>
      <c r="M67" s="7">
        <v>147146.49728030001</v>
      </c>
      <c r="N67" s="7">
        <v>207442.67</v>
      </c>
      <c r="O67" s="7">
        <v>320892.99</v>
      </c>
      <c r="P67" s="7">
        <v>0</v>
      </c>
      <c r="Q67" s="7">
        <v>0</v>
      </c>
      <c r="R67" s="9">
        <v>320892.99</v>
      </c>
      <c r="V67" s="15"/>
      <c r="W67" s="15"/>
      <c r="X67" s="15"/>
    </row>
    <row r="68" spans="2:24" x14ac:dyDescent="0.25">
      <c r="B68" s="6" t="s">
        <v>0</v>
      </c>
      <c r="C68" s="7" t="s">
        <v>104</v>
      </c>
      <c r="D68" s="7" t="s">
        <v>105</v>
      </c>
      <c r="E68" s="8" t="s">
        <v>176</v>
      </c>
      <c r="F68" s="7" t="s">
        <v>3</v>
      </c>
      <c r="G68" s="7" t="s">
        <v>4</v>
      </c>
      <c r="H68" s="7">
        <v>2.1807721999999998</v>
      </c>
      <c r="I68" s="7">
        <v>2.1807721999999998</v>
      </c>
      <c r="J68" s="7">
        <v>0</v>
      </c>
      <c r="K68" s="7">
        <v>0</v>
      </c>
      <c r="L68" s="7">
        <v>0</v>
      </c>
      <c r="M68" s="7">
        <v>2206218.3805900002</v>
      </c>
      <c r="N68" s="7">
        <v>2288660.12</v>
      </c>
      <c r="O68" s="7">
        <v>4811259.71</v>
      </c>
      <c r="P68" s="7">
        <v>0</v>
      </c>
      <c r="Q68" s="7">
        <v>0</v>
      </c>
      <c r="R68" s="9">
        <v>4811259.71</v>
      </c>
      <c r="V68" s="15"/>
      <c r="W68" s="15"/>
      <c r="X68" s="15"/>
    </row>
    <row r="69" spans="2:24" x14ac:dyDescent="0.25">
      <c r="B69" s="6" t="s">
        <v>0</v>
      </c>
      <c r="C69" s="7" t="s">
        <v>106</v>
      </c>
      <c r="D69" s="7" t="s">
        <v>107</v>
      </c>
      <c r="E69" s="8" t="s">
        <v>176</v>
      </c>
      <c r="F69" s="7" t="s">
        <v>3</v>
      </c>
      <c r="G69" s="7" t="s">
        <v>4</v>
      </c>
      <c r="H69" s="7">
        <v>2.1807721999999998</v>
      </c>
      <c r="I69" s="7">
        <v>2.1807721999999998</v>
      </c>
      <c r="J69" s="7">
        <v>0</v>
      </c>
      <c r="K69" s="7">
        <v>0</v>
      </c>
      <c r="L69" s="7">
        <v>0</v>
      </c>
      <c r="M69" s="7">
        <v>5068663.7773294002</v>
      </c>
      <c r="N69" s="7">
        <v>7286434.9500000002</v>
      </c>
      <c r="O69" s="7">
        <v>11053601.050000001</v>
      </c>
      <c r="P69" s="7">
        <v>84529.63</v>
      </c>
      <c r="Q69" s="7">
        <v>0</v>
      </c>
      <c r="R69" s="9">
        <v>10969071.42</v>
      </c>
      <c r="V69" s="15"/>
      <c r="W69" s="15"/>
      <c r="X69" s="15"/>
    </row>
    <row r="70" spans="2:24" x14ac:dyDescent="0.25">
      <c r="B70" s="6" t="s">
        <v>0</v>
      </c>
      <c r="C70" s="7" t="s">
        <v>108</v>
      </c>
      <c r="D70" s="7" t="s">
        <v>107</v>
      </c>
      <c r="E70" s="8" t="s">
        <v>176</v>
      </c>
      <c r="F70" s="7" t="s">
        <v>3</v>
      </c>
      <c r="G70" s="7" t="s">
        <v>4</v>
      </c>
      <c r="H70" s="7">
        <v>2.1807721999999998</v>
      </c>
      <c r="I70" s="7">
        <v>2.1807721999999998</v>
      </c>
      <c r="J70" s="7">
        <v>0</v>
      </c>
      <c r="K70" s="7">
        <v>0</v>
      </c>
      <c r="L70" s="7">
        <v>0</v>
      </c>
      <c r="M70" s="7">
        <v>459663.74476179999</v>
      </c>
      <c r="N70" s="7">
        <v>898366.17</v>
      </c>
      <c r="O70" s="7">
        <v>1002421.92</v>
      </c>
      <c r="P70" s="7">
        <v>12890.84</v>
      </c>
      <c r="Q70" s="7">
        <v>0</v>
      </c>
      <c r="R70" s="9">
        <v>989531.08</v>
      </c>
      <c r="V70" s="15"/>
      <c r="W70" s="15"/>
      <c r="X70" s="15"/>
    </row>
    <row r="71" spans="2:24" x14ac:dyDescent="0.25">
      <c r="B71" s="6" t="s">
        <v>0</v>
      </c>
      <c r="C71" s="7" t="s">
        <v>109</v>
      </c>
      <c r="D71" s="7" t="s">
        <v>110</v>
      </c>
      <c r="E71" s="8" t="s">
        <v>176</v>
      </c>
      <c r="F71" s="7" t="s">
        <v>3</v>
      </c>
      <c r="G71" s="7" t="s">
        <v>4</v>
      </c>
      <c r="H71" s="7">
        <v>2.1807721999999998</v>
      </c>
      <c r="I71" s="7">
        <v>2.1807721999999998</v>
      </c>
      <c r="J71" s="7">
        <v>0</v>
      </c>
      <c r="K71" s="7">
        <v>0</v>
      </c>
      <c r="L71" s="7">
        <v>0</v>
      </c>
      <c r="M71" s="7">
        <v>22546323.915133301</v>
      </c>
      <c r="N71" s="7">
        <v>30626413.460000001</v>
      </c>
      <c r="O71" s="7">
        <v>49168396.399999999</v>
      </c>
      <c r="P71" s="7">
        <v>376003.01</v>
      </c>
      <c r="Q71" s="7">
        <v>0</v>
      </c>
      <c r="R71" s="9">
        <v>48792393.390000001</v>
      </c>
      <c r="V71" s="15"/>
      <c r="W71" s="15"/>
      <c r="X71" s="15"/>
    </row>
    <row r="72" spans="2:24" x14ac:dyDescent="0.25">
      <c r="B72" s="6" t="s">
        <v>0</v>
      </c>
      <c r="C72" s="7" t="s">
        <v>111</v>
      </c>
      <c r="D72" s="7" t="s">
        <v>112</v>
      </c>
      <c r="E72" s="8" t="s">
        <v>176</v>
      </c>
      <c r="F72" s="7" t="s">
        <v>3</v>
      </c>
      <c r="G72" s="7" t="s">
        <v>4</v>
      </c>
      <c r="H72" s="7">
        <v>2.1807721999999998</v>
      </c>
      <c r="I72" s="7">
        <v>2.1807721999999998</v>
      </c>
      <c r="J72" s="7">
        <v>0</v>
      </c>
      <c r="K72" s="7">
        <v>0</v>
      </c>
      <c r="L72" s="7">
        <v>0</v>
      </c>
      <c r="M72" s="7">
        <v>1441153.5868009999</v>
      </c>
      <c r="N72" s="7">
        <v>2051535.75</v>
      </c>
      <c r="O72" s="7">
        <v>3142827.67</v>
      </c>
      <c r="P72" s="7">
        <v>24572.34</v>
      </c>
      <c r="Q72" s="7">
        <v>0</v>
      </c>
      <c r="R72" s="9">
        <v>3118255.33</v>
      </c>
      <c r="V72" s="15"/>
      <c r="W72" s="15"/>
      <c r="X72" s="15"/>
    </row>
    <row r="73" spans="2:24" x14ac:dyDescent="0.25">
      <c r="B73" s="6" t="s">
        <v>0</v>
      </c>
      <c r="C73" s="7" t="s">
        <v>113</v>
      </c>
      <c r="D73" s="7" t="s">
        <v>112</v>
      </c>
      <c r="E73" s="8" t="s">
        <v>176</v>
      </c>
      <c r="F73" s="7" t="s">
        <v>3</v>
      </c>
      <c r="G73" s="7" t="s">
        <v>4</v>
      </c>
      <c r="H73" s="7">
        <v>2.1807721999999998</v>
      </c>
      <c r="I73" s="7">
        <v>2.1807721999999998</v>
      </c>
      <c r="J73" s="7">
        <v>0</v>
      </c>
      <c r="K73" s="7">
        <v>0</v>
      </c>
      <c r="L73" s="7">
        <v>0</v>
      </c>
      <c r="M73" s="7">
        <v>82571.815753899995</v>
      </c>
      <c r="N73" s="7">
        <v>144742.04999999999</v>
      </c>
      <c r="O73" s="7">
        <v>180070.32</v>
      </c>
      <c r="P73" s="7">
        <v>1677.12</v>
      </c>
      <c r="Q73" s="7">
        <v>0</v>
      </c>
      <c r="R73" s="9">
        <v>178393.2</v>
      </c>
      <c r="V73" s="15"/>
      <c r="W73" s="15"/>
      <c r="X73" s="15"/>
    </row>
    <row r="74" spans="2:24" x14ac:dyDescent="0.25">
      <c r="B74" s="6" t="s">
        <v>0</v>
      </c>
      <c r="C74" s="7" t="s">
        <v>114</v>
      </c>
      <c r="D74" s="7" t="s">
        <v>115</v>
      </c>
      <c r="E74" s="8" t="s">
        <v>176</v>
      </c>
      <c r="F74" s="7" t="s">
        <v>3</v>
      </c>
      <c r="G74" s="7" t="s">
        <v>4</v>
      </c>
      <c r="H74" s="7">
        <v>2.1807721999999998</v>
      </c>
      <c r="I74" s="7">
        <v>2.1807721999999998</v>
      </c>
      <c r="J74" s="7">
        <v>0</v>
      </c>
      <c r="K74" s="7">
        <v>0</v>
      </c>
      <c r="L74" s="7">
        <v>0</v>
      </c>
      <c r="M74" s="7">
        <v>2599494.2257441999</v>
      </c>
      <c r="N74" s="7">
        <v>3640509.51</v>
      </c>
      <c r="O74" s="7">
        <v>5668904.7400000002</v>
      </c>
      <c r="P74" s="7">
        <v>43351.53</v>
      </c>
      <c r="Q74" s="7">
        <v>0</v>
      </c>
      <c r="R74" s="9">
        <v>5625553.21</v>
      </c>
      <c r="V74" s="15"/>
      <c r="W74" s="15"/>
      <c r="X74" s="15"/>
    </row>
    <row r="75" spans="2:24" x14ac:dyDescent="0.25">
      <c r="B75" s="6" t="s">
        <v>0</v>
      </c>
      <c r="C75" s="7" t="s">
        <v>116</v>
      </c>
      <c r="D75" s="7" t="s">
        <v>117</v>
      </c>
      <c r="E75" s="8" t="s">
        <v>176</v>
      </c>
      <c r="F75" s="7" t="s">
        <v>3</v>
      </c>
      <c r="G75" s="7" t="s">
        <v>4</v>
      </c>
      <c r="H75" s="7">
        <v>2.1807721999999998</v>
      </c>
      <c r="I75" s="7">
        <v>2.1807721999999998</v>
      </c>
      <c r="J75" s="7">
        <v>0</v>
      </c>
      <c r="K75" s="7">
        <v>0</v>
      </c>
      <c r="L75" s="7">
        <v>0</v>
      </c>
      <c r="M75" s="7">
        <v>35581455.582505502</v>
      </c>
      <c r="N75" s="7">
        <v>55418896.57</v>
      </c>
      <c r="O75" s="7">
        <v>77595049.159999996</v>
      </c>
      <c r="P75" s="7">
        <v>659785.78</v>
      </c>
      <c r="Q75" s="7">
        <v>0</v>
      </c>
      <c r="R75" s="9">
        <v>76935263.379999995</v>
      </c>
      <c r="V75" s="15"/>
      <c r="W75" s="15"/>
      <c r="X75" s="15"/>
    </row>
    <row r="76" spans="2:24" x14ac:dyDescent="0.25">
      <c r="B76" s="6" t="s">
        <v>0</v>
      </c>
      <c r="C76" s="7" t="s">
        <v>118</v>
      </c>
      <c r="D76" s="7" t="s">
        <v>119</v>
      </c>
      <c r="E76" s="8" t="s">
        <v>176</v>
      </c>
      <c r="F76" s="7" t="s">
        <v>3</v>
      </c>
      <c r="G76" s="7" t="s">
        <v>4</v>
      </c>
      <c r="H76" s="7">
        <v>2.1807721999999998</v>
      </c>
      <c r="I76" s="7">
        <v>2.1807721999999998</v>
      </c>
      <c r="J76" s="7">
        <v>0</v>
      </c>
      <c r="K76" s="7">
        <v>0</v>
      </c>
      <c r="L76" s="7">
        <v>0</v>
      </c>
      <c r="M76" s="7">
        <v>1166841.0992988001</v>
      </c>
      <c r="N76" s="7">
        <v>2075883.59</v>
      </c>
      <c r="O76" s="7">
        <v>2544614.63</v>
      </c>
      <c r="P76" s="7">
        <v>31306.45</v>
      </c>
      <c r="Q76" s="7">
        <v>0</v>
      </c>
      <c r="R76" s="9">
        <v>2513308.1800000002</v>
      </c>
      <c r="V76" s="15"/>
      <c r="W76" s="15"/>
      <c r="X76" s="15"/>
    </row>
    <row r="77" spans="2:24" x14ac:dyDescent="0.25">
      <c r="B77" s="6" t="s">
        <v>0</v>
      </c>
      <c r="C77" s="7" t="s">
        <v>120</v>
      </c>
      <c r="D77" s="7" t="s">
        <v>121</v>
      </c>
      <c r="E77" s="8" t="s">
        <v>176</v>
      </c>
      <c r="F77" s="7" t="s">
        <v>3</v>
      </c>
      <c r="G77" s="7" t="s">
        <v>4</v>
      </c>
      <c r="H77" s="7">
        <v>2.1807721999999998</v>
      </c>
      <c r="I77" s="7">
        <v>2.1807721999999998</v>
      </c>
      <c r="J77" s="7">
        <v>0</v>
      </c>
      <c r="K77" s="7">
        <v>0</v>
      </c>
      <c r="L77" s="7">
        <v>0</v>
      </c>
      <c r="M77" s="7">
        <v>82116.746983999998</v>
      </c>
      <c r="N77" s="7">
        <v>140369.62</v>
      </c>
      <c r="O77" s="7">
        <v>179077.92</v>
      </c>
      <c r="P77" s="7">
        <v>2087.21</v>
      </c>
      <c r="Q77" s="7">
        <v>0</v>
      </c>
      <c r="R77" s="9">
        <v>176990.71</v>
      </c>
      <c r="V77" s="15"/>
      <c r="W77" s="15"/>
      <c r="X77" s="15"/>
    </row>
    <row r="78" spans="2:24" x14ac:dyDescent="0.25">
      <c r="B78" s="6" t="s">
        <v>0</v>
      </c>
      <c r="C78" s="7" t="s">
        <v>122</v>
      </c>
      <c r="D78" s="7" t="s">
        <v>123</v>
      </c>
      <c r="E78" s="8" t="s">
        <v>176</v>
      </c>
      <c r="F78" s="7" t="s">
        <v>3</v>
      </c>
      <c r="G78" s="7" t="s">
        <v>4</v>
      </c>
      <c r="H78" s="7">
        <v>2.1807721999999998</v>
      </c>
      <c r="I78" s="7">
        <v>2.1807721999999998</v>
      </c>
      <c r="J78" s="7">
        <v>0</v>
      </c>
      <c r="K78" s="7">
        <v>0</v>
      </c>
      <c r="L78" s="7">
        <v>0</v>
      </c>
      <c r="M78" s="7">
        <v>1491308.6556394</v>
      </c>
      <c r="N78" s="7">
        <v>2256744.17</v>
      </c>
      <c r="O78" s="7">
        <v>3252204.46</v>
      </c>
      <c r="P78" s="7">
        <v>26033.78</v>
      </c>
      <c r="Q78" s="7">
        <v>0</v>
      </c>
      <c r="R78" s="9">
        <v>3226170.68</v>
      </c>
      <c r="V78" s="15"/>
      <c r="W78" s="15"/>
      <c r="X78" s="15"/>
    </row>
    <row r="79" spans="2:24" x14ac:dyDescent="0.25">
      <c r="B79" s="6" t="s">
        <v>0</v>
      </c>
      <c r="C79" s="7" t="s">
        <v>124</v>
      </c>
      <c r="D79" s="7" t="s">
        <v>125</v>
      </c>
      <c r="E79" s="8" t="s">
        <v>176</v>
      </c>
      <c r="F79" s="7" t="s">
        <v>3</v>
      </c>
      <c r="G79" s="7" t="s">
        <v>4</v>
      </c>
      <c r="H79" s="7">
        <v>2.1807721999999998</v>
      </c>
      <c r="I79" s="7">
        <v>2.1807721999999998</v>
      </c>
      <c r="J79" s="7">
        <v>0</v>
      </c>
      <c r="K79" s="7">
        <v>0</v>
      </c>
      <c r="L79" s="7">
        <v>0</v>
      </c>
      <c r="M79" s="7">
        <v>1302368.5302929999</v>
      </c>
      <c r="N79" s="7">
        <v>2306054.7400000002</v>
      </c>
      <c r="O79" s="7">
        <v>2840169.09</v>
      </c>
      <c r="P79" s="7">
        <v>35223.72</v>
      </c>
      <c r="Q79" s="7">
        <v>0</v>
      </c>
      <c r="R79" s="9">
        <v>2804945.37</v>
      </c>
      <c r="V79" s="15"/>
      <c r="W79" s="15"/>
      <c r="X79" s="15"/>
    </row>
    <row r="80" spans="2:24" x14ac:dyDescent="0.25">
      <c r="B80" s="6" t="s">
        <v>0</v>
      </c>
      <c r="C80" s="7" t="s">
        <v>126</v>
      </c>
      <c r="D80" s="7" t="s">
        <v>127</v>
      </c>
      <c r="E80" s="8" t="s">
        <v>176</v>
      </c>
      <c r="F80" s="7" t="s">
        <v>3</v>
      </c>
      <c r="G80" s="7" t="s">
        <v>4</v>
      </c>
      <c r="H80" s="7">
        <v>2.1807721999999998</v>
      </c>
      <c r="I80" s="7">
        <v>2.1807721999999998</v>
      </c>
      <c r="J80" s="7">
        <v>0</v>
      </c>
      <c r="K80" s="7">
        <v>0</v>
      </c>
      <c r="L80" s="7">
        <v>0</v>
      </c>
      <c r="M80" s="7">
        <v>1321161.4834636999</v>
      </c>
      <c r="N80" s="7">
        <v>2821220.49</v>
      </c>
      <c r="O80" s="7">
        <v>2881152.24</v>
      </c>
      <c r="P80" s="7">
        <v>13484.63</v>
      </c>
      <c r="Q80" s="7">
        <v>0</v>
      </c>
      <c r="R80" s="9">
        <v>2867667.61</v>
      </c>
      <c r="V80" s="15"/>
      <c r="W80" s="15"/>
      <c r="X80" s="15"/>
    </row>
    <row r="81" spans="2:24" x14ac:dyDescent="0.25">
      <c r="B81" s="6" t="s">
        <v>0</v>
      </c>
      <c r="C81" s="7" t="s">
        <v>128</v>
      </c>
      <c r="D81" s="7" t="s">
        <v>127</v>
      </c>
      <c r="E81" s="8" t="s">
        <v>176</v>
      </c>
      <c r="F81" s="7" t="s">
        <v>3</v>
      </c>
      <c r="G81" s="7" t="s">
        <v>4</v>
      </c>
      <c r="H81" s="7">
        <v>2.1807721999999998</v>
      </c>
      <c r="I81" s="7">
        <v>2.1807721999999998</v>
      </c>
      <c r="J81" s="7">
        <v>0</v>
      </c>
      <c r="K81" s="7">
        <v>0</v>
      </c>
      <c r="L81" s="7">
        <v>0</v>
      </c>
      <c r="M81" s="7">
        <v>71616.027195100003</v>
      </c>
      <c r="N81" s="7">
        <v>153753.68</v>
      </c>
      <c r="O81" s="7">
        <v>156178.23999999999</v>
      </c>
      <c r="P81" s="7">
        <v>545.51</v>
      </c>
      <c r="Q81" s="7">
        <v>0</v>
      </c>
      <c r="R81" s="9">
        <v>155632.73000000001</v>
      </c>
      <c r="V81" s="15"/>
      <c r="W81" s="15"/>
      <c r="X81" s="15"/>
    </row>
    <row r="82" spans="2:24" x14ac:dyDescent="0.25">
      <c r="B82" s="6" t="s">
        <v>0</v>
      </c>
      <c r="C82" s="7" t="s">
        <v>129</v>
      </c>
      <c r="D82" s="7" t="s">
        <v>130</v>
      </c>
      <c r="E82" s="8" t="s">
        <v>176</v>
      </c>
      <c r="F82" s="7" t="s">
        <v>3</v>
      </c>
      <c r="G82" s="7" t="s">
        <v>4</v>
      </c>
      <c r="H82" s="7">
        <v>2.1807721999999998</v>
      </c>
      <c r="I82" s="7">
        <v>2.1807721999999998</v>
      </c>
      <c r="J82" s="7">
        <v>0</v>
      </c>
      <c r="K82" s="7">
        <v>0</v>
      </c>
      <c r="L82" s="7">
        <v>0</v>
      </c>
      <c r="M82" s="7">
        <v>1366651.9349193999</v>
      </c>
      <c r="N82" s="7">
        <v>2918360.68</v>
      </c>
      <c r="O82" s="7">
        <v>2980356.54</v>
      </c>
      <c r="P82" s="7">
        <v>13949.06</v>
      </c>
      <c r="Q82" s="7">
        <v>0</v>
      </c>
      <c r="R82" s="9">
        <v>2966407.48</v>
      </c>
      <c r="V82" s="15"/>
      <c r="W82" s="15"/>
      <c r="X82" s="15"/>
    </row>
    <row r="83" spans="2:24" x14ac:dyDescent="0.25">
      <c r="B83" s="6" t="s">
        <v>0</v>
      </c>
      <c r="C83" s="7" t="s">
        <v>131</v>
      </c>
      <c r="D83" s="7" t="s">
        <v>130</v>
      </c>
      <c r="E83" s="8" t="s">
        <v>176</v>
      </c>
      <c r="F83" s="7" t="s">
        <v>3</v>
      </c>
      <c r="G83" s="7" t="s">
        <v>4</v>
      </c>
      <c r="H83" s="7">
        <v>2.1807721999999998</v>
      </c>
      <c r="I83" s="7">
        <v>2.1807721999999998</v>
      </c>
      <c r="J83" s="7">
        <v>0</v>
      </c>
      <c r="K83" s="7">
        <v>0</v>
      </c>
      <c r="L83" s="7">
        <v>0</v>
      </c>
      <c r="M83" s="7">
        <v>76721.332278000002</v>
      </c>
      <c r="N83" s="7">
        <v>164678.78</v>
      </c>
      <c r="O83" s="7">
        <v>167311.75</v>
      </c>
      <c r="P83" s="7">
        <v>592.41</v>
      </c>
      <c r="Q83" s="7">
        <v>0</v>
      </c>
      <c r="R83" s="9">
        <v>166719.34</v>
      </c>
      <c r="V83" s="15"/>
      <c r="W83" s="15"/>
      <c r="X83" s="15"/>
    </row>
    <row r="84" spans="2:24" x14ac:dyDescent="0.25">
      <c r="B84" s="6" t="s">
        <v>0</v>
      </c>
      <c r="C84" s="7" t="s">
        <v>132</v>
      </c>
      <c r="D84" s="7" t="s">
        <v>133</v>
      </c>
      <c r="E84" s="8" t="s">
        <v>176</v>
      </c>
      <c r="F84" s="7" t="s">
        <v>3</v>
      </c>
      <c r="G84" s="7" t="s">
        <v>4</v>
      </c>
      <c r="H84" s="7">
        <v>2.1807721999999998</v>
      </c>
      <c r="I84" s="7">
        <v>2.1807721999999998</v>
      </c>
      <c r="J84" s="7">
        <v>0</v>
      </c>
      <c r="K84" s="7">
        <v>0</v>
      </c>
      <c r="L84" s="7">
        <v>0</v>
      </c>
      <c r="M84" s="7">
        <v>1318099.6306101</v>
      </c>
      <c r="N84" s="7">
        <v>2814682.29</v>
      </c>
      <c r="O84" s="7">
        <v>2874475.03</v>
      </c>
      <c r="P84" s="7">
        <v>13453.36</v>
      </c>
      <c r="Q84" s="7">
        <v>0</v>
      </c>
      <c r="R84" s="9">
        <v>2861021.67</v>
      </c>
      <c r="V84" s="15"/>
      <c r="W84" s="15"/>
      <c r="X84" s="15"/>
    </row>
    <row r="85" spans="2:24" x14ac:dyDescent="0.25">
      <c r="B85" s="6" t="s">
        <v>0</v>
      </c>
      <c r="C85" s="7" t="s">
        <v>134</v>
      </c>
      <c r="D85" s="7" t="s">
        <v>133</v>
      </c>
      <c r="E85" s="8" t="s">
        <v>176</v>
      </c>
      <c r="F85" s="7" t="s">
        <v>3</v>
      </c>
      <c r="G85" s="7" t="s">
        <v>4</v>
      </c>
      <c r="H85" s="7">
        <v>2.1807721999999998</v>
      </c>
      <c r="I85" s="7">
        <v>2.1807721999999998</v>
      </c>
      <c r="J85" s="7">
        <v>0</v>
      </c>
      <c r="K85" s="7">
        <v>0</v>
      </c>
      <c r="L85" s="7">
        <v>0</v>
      </c>
      <c r="M85" s="7">
        <v>71620.545011299997</v>
      </c>
      <c r="N85" s="7">
        <v>153763.99</v>
      </c>
      <c r="O85" s="7">
        <v>156188.09</v>
      </c>
      <c r="P85" s="7">
        <v>545.41</v>
      </c>
      <c r="Q85" s="7">
        <v>0</v>
      </c>
      <c r="R85" s="9">
        <v>155642.68</v>
      </c>
      <c r="V85" s="15"/>
      <c r="W85" s="15"/>
      <c r="X85" s="15"/>
    </row>
    <row r="86" spans="2:24" x14ac:dyDescent="0.25">
      <c r="B86" s="6" t="s">
        <v>0</v>
      </c>
      <c r="C86" s="7" t="s">
        <v>135</v>
      </c>
      <c r="D86" s="7" t="s">
        <v>136</v>
      </c>
      <c r="E86" s="8" t="s">
        <v>176</v>
      </c>
      <c r="F86" s="7" t="s">
        <v>3</v>
      </c>
      <c r="G86" s="7" t="s">
        <v>4</v>
      </c>
      <c r="H86" s="7">
        <v>2.1807721999999998</v>
      </c>
      <c r="I86" s="7">
        <v>2.1807721999999998</v>
      </c>
      <c r="J86" s="7">
        <v>0</v>
      </c>
      <c r="K86" s="7">
        <v>0</v>
      </c>
      <c r="L86" s="7">
        <v>0</v>
      </c>
      <c r="M86" s="7">
        <v>1334800.2308690001</v>
      </c>
      <c r="N86" s="7">
        <v>2850345.11</v>
      </c>
      <c r="O86" s="7">
        <v>2910895.24</v>
      </c>
      <c r="P86" s="7">
        <v>13623.77</v>
      </c>
      <c r="Q86" s="7">
        <v>0</v>
      </c>
      <c r="R86" s="9">
        <v>2897271.47</v>
      </c>
      <c r="V86" s="15"/>
      <c r="W86" s="15"/>
      <c r="X86" s="15"/>
    </row>
    <row r="87" spans="2:24" x14ac:dyDescent="0.25">
      <c r="B87" s="6" t="s">
        <v>0</v>
      </c>
      <c r="C87" s="7" t="s">
        <v>137</v>
      </c>
      <c r="D87" s="7" t="s">
        <v>136</v>
      </c>
      <c r="E87" s="8" t="s">
        <v>176</v>
      </c>
      <c r="F87" s="7" t="s">
        <v>3</v>
      </c>
      <c r="G87" s="7" t="s">
        <v>4</v>
      </c>
      <c r="H87" s="7">
        <v>2.1807721999999998</v>
      </c>
      <c r="I87" s="7">
        <v>2.1807721999999998</v>
      </c>
      <c r="J87" s="7">
        <v>0</v>
      </c>
      <c r="K87" s="7">
        <v>0</v>
      </c>
      <c r="L87" s="7">
        <v>0</v>
      </c>
      <c r="M87" s="7">
        <v>71628.186618799999</v>
      </c>
      <c r="N87" s="7">
        <v>153781.44</v>
      </c>
      <c r="O87" s="7">
        <v>156204.76</v>
      </c>
      <c r="P87" s="7">
        <v>545.24</v>
      </c>
      <c r="Q87" s="7">
        <v>0</v>
      </c>
      <c r="R87" s="9">
        <v>155659.51999999999</v>
      </c>
      <c r="V87" s="15"/>
      <c r="W87" s="15"/>
      <c r="X87" s="15"/>
    </row>
    <row r="88" spans="2:24" x14ac:dyDescent="0.25">
      <c r="B88" s="6" t="s">
        <v>0</v>
      </c>
      <c r="C88" s="7" t="s">
        <v>138</v>
      </c>
      <c r="D88" s="7" t="s">
        <v>139</v>
      </c>
      <c r="E88" s="8" t="s">
        <v>176</v>
      </c>
      <c r="F88" s="7" t="s">
        <v>3</v>
      </c>
      <c r="G88" s="7" t="s">
        <v>4</v>
      </c>
      <c r="H88" s="7">
        <v>2.1807721999999998</v>
      </c>
      <c r="I88" s="7">
        <v>2.1807721999999998</v>
      </c>
      <c r="J88" s="7">
        <v>0</v>
      </c>
      <c r="K88" s="7">
        <v>0</v>
      </c>
      <c r="L88" s="7">
        <v>0</v>
      </c>
      <c r="M88" s="7">
        <v>5132088.9750351999</v>
      </c>
      <c r="N88" s="7">
        <v>8943174.9499999993</v>
      </c>
      <c r="O88" s="7">
        <v>11191916.970000001</v>
      </c>
      <c r="P88" s="7">
        <v>119241.15</v>
      </c>
      <c r="Q88" s="7">
        <v>0</v>
      </c>
      <c r="R88" s="9">
        <v>11072675.82</v>
      </c>
      <c r="V88" s="15"/>
      <c r="W88" s="15"/>
      <c r="X88" s="15"/>
    </row>
    <row r="89" spans="2:24" x14ac:dyDescent="0.25">
      <c r="B89" s="6" t="s">
        <v>0</v>
      </c>
      <c r="C89" s="7" t="s">
        <v>140</v>
      </c>
      <c r="D89" s="7" t="s">
        <v>141</v>
      </c>
      <c r="E89" s="8" t="s">
        <v>176</v>
      </c>
      <c r="F89" s="7" t="s">
        <v>3</v>
      </c>
      <c r="G89" s="7" t="s">
        <v>4</v>
      </c>
      <c r="H89" s="7">
        <v>2.1807721999999998</v>
      </c>
      <c r="I89" s="7">
        <v>2.1807721999999998</v>
      </c>
      <c r="J89" s="7">
        <v>0</v>
      </c>
      <c r="K89" s="7">
        <v>0</v>
      </c>
      <c r="L89" s="7">
        <v>0</v>
      </c>
      <c r="M89" s="7">
        <v>1869995.9474508001</v>
      </c>
      <c r="N89" s="7">
        <v>3097156.29</v>
      </c>
      <c r="O89" s="7">
        <v>4078035.18</v>
      </c>
      <c r="P89" s="7">
        <v>0</v>
      </c>
      <c r="Q89" s="7">
        <v>0</v>
      </c>
      <c r="R89" s="9">
        <v>4078035.18</v>
      </c>
      <c r="V89" s="15"/>
      <c r="W89" s="15"/>
      <c r="X89" s="15"/>
    </row>
    <row r="90" spans="2:24" x14ac:dyDescent="0.25">
      <c r="B90" s="6" t="s">
        <v>0</v>
      </c>
      <c r="C90" s="7" t="s">
        <v>142</v>
      </c>
      <c r="D90" s="7" t="s">
        <v>143</v>
      </c>
      <c r="E90" s="8" t="s">
        <v>176</v>
      </c>
      <c r="F90" s="7" t="s">
        <v>3</v>
      </c>
      <c r="G90" s="7" t="s">
        <v>4</v>
      </c>
      <c r="H90" s="7">
        <v>2.1807721999999998</v>
      </c>
      <c r="I90" s="7">
        <v>2.1807721999999998</v>
      </c>
      <c r="J90" s="7">
        <v>0</v>
      </c>
      <c r="K90" s="7">
        <v>0</v>
      </c>
      <c r="L90" s="7">
        <v>0</v>
      </c>
      <c r="M90" s="7">
        <v>12756248.501580101</v>
      </c>
      <c r="N90" s="7">
        <v>26988236.469999999</v>
      </c>
      <c r="O90" s="7">
        <v>27818472.109999999</v>
      </c>
      <c r="P90" s="7">
        <v>0</v>
      </c>
      <c r="Q90" s="7">
        <v>0</v>
      </c>
      <c r="R90" s="9">
        <v>27818472.109999999</v>
      </c>
      <c r="V90" s="15"/>
      <c r="W90" s="15"/>
      <c r="X90" s="15"/>
    </row>
    <row r="91" spans="2:24" x14ac:dyDescent="0.25">
      <c r="B91" s="6" t="s">
        <v>0</v>
      </c>
      <c r="C91" s="7" t="s">
        <v>144</v>
      </c>
      <c r="D91" s="7" t="s">
        <v>145</v>
      </c>
      <c r="E91" s="8" t="s">
        <v>176</v>
      </c>
      <c r="F91" s="7" t="s">
        <v>3</v>
      </c>
      <c r="G91" s="7" t="s">
        <v>4</v>
      </c>
      <c r="H91" s="7">
        <v>2.1807721999999998</v>
      </c>
      <c r="I91" s="7">
        <v>2.1807721999999998</v>
      </c>
      <c r="J91" s="7">
        <v>0</v>
      </c>
      <c r="K91" s="7">
        <v>0</v>
      </c>
      <c r="L91" s="7">
        <v>0</v>
      </c>
      <c r="M91" s="7">
        <v>709411.25275330001</v>
      </c>
      <c r="N91" s="7">
        <v>1194029.08</v>
      </c>
      <c r="O91" s="7">
        <v>1547064.34</v>
      </c>
      <c r="P91" s="7">
        <v>0</v>
      </c>
      <c r="Q91" s="7">
        <v>0</v>
      </c>
      <c r="R91" s="9">
        <v>1547064.34</v>
      </c>
      <c r="V91" s="15"/>
      <c r="W91" s="15"/>
      <c r="X91" s="15"/>
    </row>
    <row r="92" spans="2:24" x14ac:dyDescent="0.25">
      <c r="B92" s="6" t="s">
        <v>0</v>
      </c>
      <c r="C92" s="7" t="s">
        <v>146</v>
      </c>
      <c r="D92" s="7" t="s">
        <v>147</v>
      </c>
      <c r="E92" s="8" t="s">
        <v>176</v>
      </c>
      <c r="F92" s="7" t="s">
        <v>3</v>
      </c>
      <c r="G92" s="7" t="s">
        <v>4</v>
      </c>
      <c r="H92" s="7">
        <v>2.1807721999999998</v>
      </c>
      <c r="I92" s="7">
        <v>2.1807721999999998</v>
      </c>
      <c r="J92" s="7">
        <v>0</v>
      </c>
      <c r="K92" s="7">
        <v>0</v>
      </c>
      <c r="L92" s="7">
        <v>0</v>
      </c>
      <c r="M92" s="7">
        <v>1459970.8543225999</v>
      </c>
      <c r="N92" s="7">
        <v>3134513.54</v>
      </c>
      <c r="O92" s="7">
        <v>3183863.85</v>
      </c>
      <c r="P92" s="7">
        <v>10765.24</v>
      </c>
      <c r="Q92" s="7">
        <v>1504.58</v>
      </c>
      <c r="R92" s="9">
        <v>3171594.01</v>
      </c>
      <c r="V92" s="15"/>
      <c r="W92" s="15"/>
      <c r="X92" s="15"/>
    </row>
    <row r="93" spans="2:24" x14ac:dyDescent="0.25">
      <c r="B93" s="6" t="s">
        <v>0</v>
      </c>
      <c r="C93" s="7" t="s">
        <v>148</v>
      </c>
      <c r="D93" s="7" t="s">
        <v>149</v>
      </c>
      <c r="E93" s="8" t="s">
        <v>176</v>
      </c>
      <c r="F93" s="7" t="s">
        <v>3</v>
      </c>
      <c r="G93" s="7" t="s">
        <v>4</v>
      </c>
      <c r="H93" s="7">
        <v>2.1807721999999998</v>
      </c>
      <c r="I93" s="7">
        <v>2.1807721999999998</v>
      </c>
      <c r="J93" s="7">
        <v>0</v>
      </c>
      <c r="K93" s="7">
        <v>0</v>
      </c>
      <c r="L93" s="7">
        <v>0</v>
      </c>
      <c r="M93" s="7">
        <v>2843320.0594239002</v>
      </c>
      <c r="N93" s="7">
        <v>4930615.0199999996</v>
      </c>
      <c r="O93" s="7">
        <v>6200633.3399999999</v>
      </c>
      <c r="P93" s="7">
        <v>0</v>
      </c>
      <c r="Q93" s="7">
        <v>0</v>
      </c>
      <c r="R93" s="9">
        <v>6200633.3399999999</v>
      </c>
      <c r="V93" s="15"/>
      <c r="W93" s="15"/>
      <c r="X93" s="15"/>
    </row>
    <row r="94" spans="2:24" x14ac:dyDescent="0.25">
      <c r="B94" s="6" t="s">
        <v>0</v>
      </c>
      <c r="C94" s="7" t="s">
        <v>150</v>
      </c>
      <c r="D94" s="7" t="s">
        <v>151</v>
      </c>
      <c r="E94" s="8" t="s">
        <v>176</v>
      </c>
      <c r="F94" s="7" t="s">
        <v>3</v>
      </c>
      <c r="G94" s="7" t="s">
        <v>4</v>
      </c>
      <c r="H94" s="7">
        <v>2.1807721999999998</v>
      </c>
      <c r="I94" s="7">
        <v>2.1807721999999998</v>
      </c>
      <c r="J94" s="7">
        <v>0</v>
      </c>
      <c r="K94" s="7">
        <v>0</v>
      </c>
      <c r="L94" s="7">
        <v>0</v>
      </c>
      <c r="M94" s="7">
        <v>885992.44349420001</v>
      </c>
      <c r="N94" s="7">
        <v>1554895.11</v>
      </c>
      <c r="O94" s="7">
        <v>1932147.69</v>
      </c>
      <c r="P94" s="7">
        <v>24319.65</v>
      </c>
      <c r="Q94" s="7">
        <v>0</v>
      </c>
      <c r="R94" s="9">
        <v>1907828.04</v>
      </c>
      <c r="V94" s="15"/>
      <c r="W94" s="15"/>
      <c r="X94" s="15"/>
    </row>
    <row r="95" spans="2:24" x14ac:dyDescent="0.25">
      <c r="B95" s="6" t="s">
        <v>0</v>
      </c>
      <c r="C95" s="7" t="s">
        <v>152</v>
      </c>
      <c r="D95" s="7" t="s">
        <v>153</v>
      </c>
      <c r="E95" s="8" t="s">
        <v>176</v>
      </c>
      <c r="F95" s="7" t="s">
        <v>3</v>
      </c>
      <c r="G95" s="7" t="s">
        <v>4</v>
      </c>
      <c r="H95" s="7">
        <v>2.1807721999999998</v>
      </c>
      <c r="I95" s="7">
        <v>2.1807721999999998</v>
      </c>
      <c r="J95" s="7">
        <v>0</v>
      </c>
      <c r="K95" s="7">
        <v>0</v>
      </c>
      <c r="L95" s="7">
        <v>0</v>
      </c>
      <c r="M95" s="7">
        <v>1968091.1917328001</v>
      </c>
      <c r="N95" s="7">
        <v>3523220.74</v>
      </c>
      <c r="O95" s="7">
        <v>4291958.55</v>
      </c>
      <c r="P95" s="7">
        <v>0</v>
      </c>
      <c r="Q95" s="7">
        <v>0</v>
      </c>
      <c r="R95" s="9">
        <v>4291958.55</v>
      </c>
      <c r="V95" s="15"/>
      <c r="W95" s="15"/>
      <c r="X95" s="15"/>
    </row>
    <row r="96" spans="2:24" x14ac:dyDescent="0.25">
      <c r="B96" s="6" t="s">
        <v>0</v>
      </c>
      <c r="C96" s="7" t="s">
        <v>154</v>
      </c>
      <c r="D96" s="7" t="s">
        <v>155</v>
      </c>
      <c r="E96" s="8" t="s">
        <v>176</v>
      </c>
      <c r="F96" s="7" t="s">
        <v>3</v>
      </c>
      <c r="G96" s="7" t="s">
        <v>4</v>
      </c>
      <c r="H96" s="7">
        <v>2.1807721999999998</v>
      </c>
      <c r="I96" s="7">
        <v>2.1807721999999998</v>
      </c>
      <c r="J96" s="7">
        <v>0</v>
      </c>
      <c r="K96" s="7">
        <v>0</v>
      </c>
      <c r="L96" s="7">
        <v>0</v>
      </c>
      <c r="M96" s="7">
        <v>542286.72323490004</v>
      </c>
      <c r="N96" s="7">
        <v>957692.51</v>
      </c>
      <c r="O96" s="7">
        <v>1182603.81</v>
      </c>
      <c r="P96" s="7">
        <v>14731.1</v>
      </c>
      <c r="Q96" s="7">
        <v>0</v>
      </c>
      <c r="R96" s="9">
        <v>1167872.71</v>
      </c>
      <c r="V96" s="15"/>
      <c r="W96" s="15"/>
      <c r="X96" s="15"/>
    </row>
    <row r="97" spans="2:24" x14ac:dyDescent="0.25">
      <c r="B97" s="6" t="s">
        <v>0</v>
      </c>
      <c r="C97" s="7" t="s">
        <v>156</v>
      </c>
      <c r="D97" s="7" t="s">
        <v>157</v>
      </c>
      <c r="E97" s="8" t="s">
        <v>176</v>
      </c>
      <c r="F97" s="7" t="s">
        <v>3</v>
      </c>
      <c r="G97" s="7" t="s">
        <v>4</v>
      </c>
      <c r="H97" s="7">
        <v>2.1807721999999998</v>
      </c>
      <c r="I97" s="7">
        <v>2.1807721999999998</v>
      </c>
      <c r="J97" s="7">
        <v>0</v>
      </c>
      <c r="K97" s="7">
        <v>0</v>
      </c>
      <c r="L97" s="7">
        <v>0</v>
      </c>
      <c r="M97" s="7">
        <v>4710.5780304999998</v>
      </c>
      <c r="N97" s="7">
        <v>9845.0300000000007</v>
      </c>
      <c r="O97" s="7">
        <v>10272.700000000001</v>
      </c>
      <c r="P97" s="7">
        <v>96.22</v>
      </c>
      <c r="Q97" s="7">
        <v>0</v>
      </c>
      <c r="R97" s="9">
        <v>10176.48</v>
      </c>
      <c r="V97" s="15"/>
      <c r="W97" s="15"/>
      <c r="X97" s="15"/>
    </row>
    <row r="98" spans="2:24" x14ac:dyDescent="0.25">
      <c r="B98" s="6" t="s">
        <v>0</v>
      </c>
      <c r="C98" s="7" t="s">
        <v>158</v>
      </c>
      <c r="D98" s="7" t="s">
        <v>159</v>
      </c>
      <c r="E98" s="8" t="s">
        <v>176</v>
      </c>
      <c r="F98" s="7" t="s">
        <v>3</v>
      </c>
      <c r="G98" s="7" t="s">
        <v>4</v>
      </c>
      <c r="H98" s="7">
        <v>2.1807721999999998</v>
      </c>
      <c r="I98" s="7">
        <v>2.1807721999999998</v>
      </c>
      <c r="J98" s="7">
        <v>0</v>
      </c>
      <c r="K98" s="7">
        <v>0</v>
      </c>
      <c r="L98" s="7">
        <v>0</v>
      </c>
      <c r="M98" s="7">
        <v>1136251.6305559</v>
      </c>
      <c r="N98" s="7">
        <v>2025233.21</v>
      </c>
      <c r="O98" s="7">
        <v>2477905.9700000002</v>
      </c>
      <c r="P98" s="7">
        <v>30389.07</v>
      </c>
      <c r="Q98" s="7">
        <v>0</v>
      </c>
      <c r="R98" s="9">
        <v>2447516.9</v>
      </c>
      <c r="V98" s="15"/>
      <c r="W98" s="15"/>
      <c r="X98" s="15"/>
    </row>
    <row r="99" spans="2:24" x14ac:dyDescent="0.25">
      <c r="B99" s="6" t="s">
        <v>0</v>
      </c>
      <c r="C99" s="7" t="s">
        <v>160</v>
      </c>
      <c r="D99" s="7" t="s">
        <v>159</v>
      </c>
      <c r="E99" s="8" t="s">
        <v>176</v>
      </c>
      <c r="F99" s="7" t="s">
        <v>3</v>
      </c>
      <c r="G99" s="7" t="s">
        <v>4</v>
      </c>
      <c r="H99" s="7">
        <v>2.1807721999999998</v>
      </c>
      <c r="I99" s="7">
        <v>2.1807721999999998</v>
      </c>
      <c r="J99" s="7">
        <v>0</v>
      </c>
      <c r="K99" s="7">
        <v>0</v>
      </c>
      <c r="L99" s="7">
        <v>0</v>
      </c>
      <c r="M99" s="7">
        <v>1866307.0181429</v>
      </c>
      <c r="N99" s="7">
        <v>3326469.98</v>
      </c>
      <c r="O99" s="7">
        <v>4069990.46</v>
      </c>
      <c r="P99" s="7">
        <v>49914.41</v>
      </c>
      <c r="Q99" s="7">
        <v>0</v>
      </c>
      <c r="R99" s="9">
        <v>4020076.05</v>
      </c>
      <c r="V99" s="15"/>
      <c r="W99" s="15"/>
      <c r="X99" s="15"/>
    </row>
    <row r="100" spans="2:24" x14ac:dyDescent="0.25">
      <c r="B100" s="6" t="s">
        <v>0</v>
      </c>
      <c r="C100" s="7" t="s">
        <v>161</v>
      </c>
      <c r="D100" s="7" t="s">
        <v>162</v>
      </c>
      <c r="E100" s="8" t="s">
        <v>176</v>
      </c>
      <c r="F100" s="7" t="s">
        <v>3</v>
      </c>
      <c r="G100" s="7" t="s">
        <v>4</v>
      </c>
      <c r="H100" s="7">
        <v>2.1807721999999998</v>
      </c>
      <c r="I100" s="7">
        <v>2.1807721999999998</v>
      </c>
      <c r="J100" s="7">
        <v>0</v>
      </c>
      <c r="K100" s="7">
        <v>0</v>
      </c>
      <c r="L100" s="7">
        <v>0</v>
      </c>
      <c r="M100" s="7">
        <v>91846.972167400003</v>
      </c>
      <c r="N100" s="7">
        <v>165470.07</v>
      </c>
      <c r="O100" s="7">
        <v>200297.32</v>
      </c>
      <c r="P100" s="7">
        <v>0</v>
      </c>
      <c r="Q100" s="7">
        <v>0</v>
      </c>
      <c r="R100" s="9">
        <v>200297.32</v>
      </c>
      <c r="V100" s="15"/>
      <c r="W100" s="15"/>
      <c r="X100" s="15"/>
    </row>
    <row r="101" spans="2:24" x14ac:dyDescent="0.25">
      <c r="B101" s="6" t="s">
        <v>0</v>
      </c>
      <c r="C101" s="7" t="s">
        <v>163</v>
      </c>
      <c r="D101" s="7" t="s">
        <v>164</v>
      </c>
      <c r="E101" s="8" t="s">
        <v>176</v>
      </c>
      <c r="F101" s="7" t="s">
        <v>3</v>
      </c>
      <c r="G101" s="7" t="s">
        <v>4</v>
      </c>
      <c r="H101" s="7">
        <v>2.1807721999999998</v>
      </c>
      <c r="I101" s="7">
        <v>2.1807721999999998</v>
      </c>
      <c r="J101" s="7">
        <v>0</v>
      </c>
      <c r="K101" s="7">
        <v>0</v>
      </c>
      <c r="L101" s="7">
        <v>0</v>
      </c>
      <c r="M101" s="7">
        <v>38134940.276992701</v>
      </c>
      <c r="N101" s="7">
        <v>73624905.469999999</v>
      </c>
      <c r="O101" s="7">
        <v>83163617.609999999</v>
      </c>
      <c r="P101" s="7">
        <v>960089.38</v>
      </c>
      <c r="Q101" s="7">
        <v>0</v>
      </c>
      <c r="R101" s="9">
        <v>82203528.230000004</v>
      </c>
      <c r="V101" s="15"/>
      <c r="W101" s="15"/>
      <c r="X101" s="15"/>
    </row>
    <row r="102" spans="2:24" x14ac:dyDescent="0.25">
      <c r="B102" s="6" t="s">
        <v>0</v>
      </c>
      <c r="C102" s="7" t="s">
        <v>165</v>
      </c>
      <c r="D102" s="7" t="s">
        <v>32</v>
      </c>
      <c r="E102" s="8" t="s">
        <v>176</v>
      </c>
      <c r="F102" s="7" t="s">
        <v>3</v>
      </c>
      <c r="G102" s="7" t="s">
        <v>4</v>
      </c>
      <c r="H102" s="7">
        <v>2.1807721999999998</v>
      </c>
      <c r="I102" s="7">
        <v>2.1807721999999998</v>
      </c>
      <c r="J102" s="7">
        <v>0</v>
      </c>
      <c r="K102" s="7">
        <v>0</v>
      </c>
      <c r="L102" s="7">
        <v>0</v>
      </c>
      <c r="M102" s="7">
        <v>14001221.561829001</v>
      </c>
      <c r="N102" s="7">
        <v>22313181.309999999</v>
      </c>
      <c r="O102" s="7">
        <v>30533474.75</v>
      </c>
      <c r="P102" s="7">
        <v>278493.81</v>
      </c>
      <c r="Q102" s="7">
        <v>0</v>
      </c>
      <c r="R102" s="9">
        <v>30254980.940000001</v>
      </c>
      <c r="V102" s="15"/>
      <c r="W102" s="15"/>
      <c r="X102" s="15"/>
    </row>
    <row r="103" spans="2:24" x14ac:dyDescent="0.25">
      <c r="B103" s="6" t="s">
        <v>0</v>
      </c>
      <c r="C103" s="7" t="s">
        <v>166</v>
      </c>
      <c r="D103" s="7" t="s">
        <v>167</v>
      </c>
      <c r="E103" s="8" t="s">
        <v>176</v>
      </c>
      <c r="F103" s="7" t="s">
        <v>3</v>
      </c>
      <c r="G103" s="7" t="s">
        <v>4</v>
      </c>
      <c r="H103" s="7">
        <v>2.1807721999999998</v>
      </c>
      <c r="I103" s="7">
        <v>2.1807721999999998</v>
      </c>
      <c r="J103" s="7">
        <v>0</v>
      </c>
      <c r="K103" s="7">
        <v>0</v>
      </c>
      <c r="L103" s="7">
        <v>0</v>
      </c>
      <c r="M103" s="7">
        <v>31610800.059385799</v>
      </c>
      <c r="N103" s="7">
        <v>65944870.840000004</v>
      </c>
      <c r="O103" s="7">
        <v>68935953.989999995</v>
      </c>
      <c r="P103" s="7">
        <v>587641.56000000006</v>
      </c>
      <c r="Q103" s="7">
        <v>6151.38</v>
      </c>
      <c r="R103" s="9">
        <v>68342161.049999997</v>
      </c>
      <c r="V103" s="15"/>
      <c r="W103" s="15"/>
      <c r="X103" s="15"/>
    </row>
    <row r="104" spans="2:24" x14ac:dyDescent="0.25">
      <c r="B104" s="6" t="s">
        <v>0</v>
      </c>
      <c r="C104" s="7" t="s">
        <v>168</v>
      </c>
      <c r="D104" s="7" t="s">
        <v>169</v>
      </c>
      <c r="E104" s="8" t="s">
        <v>176</v>
      </c>
      <c r="F104" s="7" t="s">
        <v>3</v>
      </c>
      <c r="G104" s="7" t="s">
        <v>4</v>
      </c>
      <c r="H104" s="7">
        <v>2.1807721999999998</v>
      </c>
      <c r="I104" s="7">
        <v>2.1807721999999998</v>
      </c>
      <c r="J104" s="7">
        <v>0</v>
      </c>
      <c r="K104" s="7">
        <v>0</v>
      </c>
      <c r="L104" s="7">
        <v>0</v>
      </c>
      <c r="M104" s="7">
        <v>4653792.4295814997</v>
      </c>
      <c r="N104" s="7">
        <v>9526800.5399999991</v>
      </c>
      <c r="O104" s="7">
        <v>10148861.16</v>
      </c>
      <c r="P104" s="7">
        <v>92556.72</v>
      </c>
      <c r="Q104" s="7">
        <v>1537.85</v>
      </c>
      <c r="R104" s="9">
        <v>10054766.59</v>
      </c>
      <c r="V104" s="15"/>
      <c r="W104" s="15"/>
      <c r="X104" s="15"/>
    </row>
    <row r="105" spans="2:24" x14ac:dyDescent="0.25">
      <c r="B105" s="6" t="s">
        <v>0</v>
      </c>
      <c r="C105" s="7" t="s">
        <v>170</v>
      </c>
      <c r="D105" s="7" t="s">
        <v>171</v>
      </c>
      <c r="E105" s="8" t="s">
        <v>176</v>
      </c>
      <c r="F105" s="7" t="s">
        <v>3</v>
      </c>
      <c r="G105" s="7" t="s">
        <v>4</v>
      </c>
      <c r="H105" s="7">
        <v>2.1807721999999998</v>
      </c>
      <c r="I105" s="7">
        <v>2.1807721999999998</v>
      </c>
      <c r="J105" s="7">
        <v>0</v>
      </c>
      <c r="K105" s="7">
        <v>0</v>
      </c>
      <c r="L105" s="7">
        <v>0</v>
      </c>
      <c r="M105" s="7">
        <v>59852262.698529199</v>
      </c>
      <c r="N105" s="7">
        <v>122563603.03</v>
      </c>
      <c r="O105" s="7">
        <v>130524150.59</v>
      </c>
      <c r="P105" s="7">
        <v>1307284.3899999999</v>
      </c>
      <c r="Q105" s="7">
        <v>16151.7</v>
      </c>
      <c r="R105" s="9">
        <v>129200714.5</v>
      </c>
      <c r="V105" s="15"/>
      <c r="W105" s="15"/>
      <c r="X105" s="15"/>
    </row>
    <row r="106" spans="2:24" x14ac:dyDescent="0.25">
      <c r="B106" s="6" t="s">
        <v>0</v>
      </c>
      <c r="C106" s="7" t="s">
        <v>172</v>
      </c>
      <c r="D106" s="7" t="s">
        <v>173</v>
      </c>
      <c r="E106" s="8" t="s">
        <v>176</v>
      </c>
      <c r="F106" s="7" t="s">
        <v>3</v>
      </c>
      <c r="G106" s="7" t="s">
        <v>4</v>
      </c>
      <c r="H106" s="7">
        <v>2.1807721999999998</v>
      </c>
      <c r="I106" s="7">
        <v>2.1807721999999998</v>
      </c>
      <c r="J106" s="7">
        <v>0</v>
      </c>
      <c r="K106" s="7">
        <v>0</v>
      </c>
      <c r="L106" s="7">
        <v>0</v>
      </c>
      <c r="M106" s="7">
        <v>52646774.162430398</v>
      </c>
      <c r="N106" s="7">
        <v>102012933.75</v>
      </c>
      <c r="O106" s="7">
        <v>114810621.48</v>
      </c>
      <c r="P106" s="7">
        <v>1238869.78</v>
      </c>
      <c r="Q106" s="7">
        <v>25267.8</v>
      </c>
      <c r="R106" s="9">
        <v>113546483.90000001</v>
      </c>
      <c r="V106" s="15"/>
      <c r="W106" s="15"/>
      <c r="X106" s="15"/>
    </row>
    <row r="107" spans="2:24" ht="15.75" thickBot="1" x14ac:dyDescent="0.3">
      <c r="B107" s="10" t="s">
        <v>0</v>
      </c>
      <c r="C107" s="11" t="s">
        <v>174</v>
      </c>
      <c r="D107" s="11" t="s">
        <v>175</v>
      </c>
      <c r="E107" s="12" t="s">
        <v>176</v>
      </c>
      <c r="F107" s="11" t="s">
        <v>3</v>
      </c>
      <c r="G107" s="11" t="s">
        <v>4</v>
      </c>
      <c r="H107" s="11">
        <v>2.1807721999999998</v>
      </c>
      <c r="I107" s="11">
        <v>2.1807721999999998</v>
      </c>
      <c r="J107" s="11">
        <v>0</v>
      </c>
      <c r="K107" s="11">
        <v>0</v>
      </c>
      <c r="L107" s="11">
        <v>0</v>
      </c>
      <c r="M107" s="11">
        <v>5737838.8658534</v>
      </c>
      <c r="N107" s="11">
        <v>11239919.92</v>
      </c>
      <c r="O107" s="11">
        <v>12512919.49</v>
      </c>
      <c r="P107" s="11">
        <v>151199.04000000001</v>
      </c>
      <c r="Q107" s="11">
        <v>0</v>
      </c>
      <c r="R107" s="13">
        <v>12361720.449999999</v>
      </c>
      <c r="V107" s="16"/>
      <c r="W107" s="16"/>
      <c r="X107" s="16"/>
    </row>
  </sheetData>
  <autoFilter ref="B15:R107"/>
  <mergeCells count="6">
    <mergeCell ref="X2:X13"/>
    <mergeCell ref="J2:J13"/>
    <mergeCell ref="K2:K13"/>
    <mergeCell ref="L2:L13"/>
    <mergeCell ref="V2:V13"/>
    <mergeCell ref="W2:W1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16:E1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8"/>
  <sheetViews>
    <sheetView tabSelected="1" topLeftCell="F1" zoomScale="90" zoomScaleNormal="90" workbookViewId="0">
      <selection activeCell="J15" sqref="J15"/>
    </sheetView>
  </sheetViews>
  <sheetFormatPr defaultRowHeight="15" x14ac:dyDescent="0.25"/>
  <cols>
    <col min="2" max="2" width="23.5703125" bestFit="1" customWidth="1"/>
    <col min="3" max="3" width="18.140625" bestFit="1" customWidth="1"/>
    <col min="4" max="4" width="55" bestFit="1" customWidth="1"/>
    <col min="5" max="5" width="12.5703125" style="1" customWidth="1"/>
    <col min="6" max="6" width="29" bestFit="1" customWidth="1"/>
    <col min="7" max="7" width="15.140625" bestFit="1" customWidth="1"/>
    <col min="8" max="8" width="19.5703125" bestFit="1" customWidth="1"/>
    <col min="9" max="9" width="22.7109375" bestFit="1" customWidth="1"/>
    <col min="10" max="10" width="31.5703125" customWidth="1"/>
    <col min="11" max="11" width="20.5703125" bestFit="1" customWidth="1"/>
    <col min="12" max="12" width="22.140625" bestFit="1" customWidth="1"/>
    <col min="13" max="13" width="16.42578125" bestFit="1" customWidth="1"/>
    <col min="14" max="14" width="20.28515625" bestFit="1" customWidth="1"/>
    <col min="15" max="15" width="21" bestFit="1" customWidth="1"/>
    <col min="16" max="16" width="12.140625" bestFit="1" customWidth="1"/>
    <col min="17" max="17" width="13.42578125" bestFit="1" customWidth="1"/>
    <col min="18" max="18" width="18.42578125" bestFit="1" customWidth="1"/>
    <col min="22" max="22" width="26.85546875" bestFit="1" customWidth="1"/>
    <col min="23" max="23" width="20.5703125" bestFit="1" customWidth="1"/>
    <col min="24" max="24" width="113.42578125" bestFit="1" customWidth="1"/>
  </cols>
  <sheetData>
    <row r="2" spans="1:24" x14ac:dyDescent="0.25">
      <c r="A2" s="14"/>
      <c r="B2" t="s">
        <v>197</v>
      </c>
      <c r="J2" s="21" t="s">
        <v>194</v>
      </c>
      <c r="K2" s="21" t="s">
        <v>195</v>
      </c>
      <c r="L2" s="21" t="s">
        <v>196</v>
      </c>
      <c r="V2" s="21"/>
      <c r="W2" s="21"/>
      <c r="X2" s="21"/>
    </row>
    <row r="3" spans="1:24" x14ac:dyDescent="0.25">
      <c r="A3" s="20"/>
      <c r="B3" t="s">
        <v>200</v>
      </c>
      <c r="J3" s="22"/>
      <c r="K3" s="22"/>
      <c r="L3" s="22"/>
      <c r="V3" s="22"/>
      <c r="W3" s="22"/>
      <c r="X3" s="22"/>
    </row>
    <row r="4" spans="1:24" x14ac:dyDescent="0.25">
      <c r="J4" s="22"/>
      <c r="K4" s="22"/>
      <c r="L4" s="22"/>
      <c r="V4" s="22"/>
      <c r="W4" s="22"/>
      <c r="X4" s="22"/>
    </row>
    <row r="5" spans="1:24" x14ac:dyDescent="0.25">
      <c r="J5" s="22"/>
      <c r="K5" s="22"/>
      <c r="L5" s="22"/>
      <c r="V5" s="22"/>
      <c r="W5" s="22"/>
      <c r="X5" s="22"/>
    </row>
    <row r="6" spans="1:24" x14ac:dyDescent="0.25">
      <c r="J6" s="22"/>
      <c r="K6" s="22"/>
      <c r="L6" s="22"/>
      <c r="V6" s="22"/>
      <c r="W6" s="22"/>
      <c r="X6" s="22"/>
    </row>
    <row r="7" spans="1:24" x14ac:dyDescent="0.25">
      <c r="J7" s="22"/>
      <c r="K7" s="22"/>
      <c r="L7" s="22"/>
      <c r="V7" s="22"/>
      <c r="W7" s="22"/>
      <c r="X7" s="22"/>
    </row>
    <row r="8" spans="1:24" x14ac:dyDescent="0.25">
      <c r="J8" s="22"/>
      <c r="K8" s="22"/>
      <c r="L8" s="22"/>
      <c r="V8" s="22"/>
      <c r="W8" s="22"/>
      <c r="X8" s="22"/>
    </row>
    <row r="9" spans="1:24" x14ac:dyDescent="0.25">
      <c r="J9" s="22"/>
      <c r="K9" s="22"/>
      <c r="L9" s="22"/>
      <c r="V9" s="22"/>
      <c r="W9" s="22"/>
      <c r="X9" s="22"/>
    </row>
    <row r="10" spans="1:24" x14ac:dyDescent="0.25">
      <c r="J10" s="22"/>
      <c r="K10" s="22"/>
      <c r="L10" s="22"/>
      <c r="V10" s="22"/>
      <c r="W10" s="22"/>
      <c r="X10" s="22"/>
    </row>
    <row r="11" spans="1:24" x14ac:dyDescent="0.25">
      <c r="J11" s="22"/>
      <c r="K11" s="22"/>
      <c r="L11" s="22"/>
      <c r="V11" s="22"/>
      <c r="W11" s="22"/>
      <c r="X11" s="22"/>
    </row>
    <row r="12" spans="1:24" x14ac:dyDescent="0.25">
      <c r="J12" s="22"/>
      <c r="K12" s="22"/>
      <c r="L12" s="22"/>
      <c r="V12" s="22"/>
      <c r="W12" s="22"/>
      <c r="X12" s="22"/>
    </row>
    <row r="13" spans="1:24" x14ac:dyDescent="0.25">
      <c r="J13" s="22"/>
      <c r="K13" s="22"/>
      <c r="L13" s="22"/>
      <c r="V13" s="22"/>
      <c r="W13" s="22"/>
      <c r="X13" s="22"/>
    </row>
    <row r="14" spans="1:24" ht="15.75" thickBot="1" x14ac:dyDescent="0.3"/>
    <row r="15" spans="1:24" x14ac:dyDescent="0.25">
      <c r="B15" s="2" t="s">
        <v>177</v>
      </c>
      <c r="C15" s="3" t="s">
        <v>178</v>
      </c>
      <c r="D15" s="3" t="s">
        <v>179</v>
      </c>
      <c r="E15" s="4" t="s">
        <v>180</v>
      </c>
      <c r="F15" s="3" t="s">
        <v>181</v>
      </c>
      <c r="G15" s="3" t="s">
        <v>182</v>
      </c>
      <c r="H15" s="3" t="s">
        <v>183</v>
      </c>
      <c r="I15" s="3" t="s">
        <v>184</v>
      </c>
      <c r="J15" s="23" t="s">
        <v>185</v>
      </c>
      <c r="K15" s="23" t="s">
        <v>186</v>
      </c>
      <c r="L15" s="3" t="s">
        <v>187</v>
      </c>
      <c r="M15" s="3" t="s">
        <v>188</v>
      </c>
      <c r="N15" s="3" t="s">
        <v>189</v>
      </c>
      <c r="O15" s="3" t="s">
        <v>190</v>
      </c>
      <c r="P15" s="3" t="s">
        <v>191</v>
      </c>
      <c r="Q15" s="3" t="s">
        <v>192</v>
      </c>
      <c r="R15" s="5" t="s">
        <v>193</v>
      </c>
      <c r="V15" s="17" t="s">
        <v>185</v>
      </c>
      <c r="W15" s="17" t="s">
        <v>186</v>
      </c>
      <c r="X15" s="17" t="s">
        <v>198</v>
      </c>
    </row>
    <row r="16" spans="1:24" x14ac:dyDescent="0.25">
      <c r="B16" s="6" t="s">
        <v>0</v>
      </c>
      <c r="C16" s="7" t="s">
        <v>11</v>
      </c>
      <c r="D16" s="7" t="s">
        <v>12</v>
      </c>
      <c r="E16" s="8" t="s">
        <v>176</v>
      </c>
      <c r="F16" s="7" t="s">
        <v>3</v>
      </c>
      <c r="G16" s="7" t="s">
        <v>4</v>
      </c>
      <c r="H16" s="7">
        <v>2.1807721999999998</v>
      </c>
      <c r="I16" s="7">
        <v>2.1807721999999998</v>
      </c>
      <c r="J16" s="24">
        <f>(0+((0/O16)*M16)+((L16/R16)*M16))</f>
        <v>709446.200331514</v>
      </c>
      <c r="K16" s="25">
        <f>(0 +
( (  0 / M16 ) * O16 ) +
( (  L16 /  R16 ) *  O16 ))</f>
        <v>1547140.55</v>
      </c>
      <c r="L16" s="7">
        <v>1547140.55</v>
      </c>
      <c r="M16" s="7">
        <v>1006977.22189</v>
      </c>
      <c r="N16" s="7">
        <v>1090037.72</v>
      </c>
      <c r="O16" s="7">
        <v>2195987.9300000002</v>
      </c>
      <c r="P16" s="7">
        <v>0</v>
      </c>
      <c r="Q16" s="7">
        <v>0</v>
      </c>
      <c r="R16" s="9">
        <v>2195987.9300000002</v>
      </c>
      <c r="V16" s="15"/>
      <c r="W16" s="15"/>
      <c r="X16" s="15"/>
    </row>
    <row r="17" spans="2:24" x14ac:dyDescent="0.25">
      <c r="B17" s="6" t="s">
        <v>0</v>
      </c>
      <c r="C17" s="7" t="s">
        <v>60</v>
      </c>
      <c r="D17" s="7" t="s">
        <v>61</v>
      </c>
      <c r="E17" s="8" t="s">
        <v>176</v>
      </c>
      <c r="F17" s="7" t="s">
        <v>3</v>
      </c>
      <c r="G17" s="7" t="s">
        <v>4</v>
      </c>
      <c r="H17" s="7">
        <v>2.1807721999999998</v>
      </c>
      <c r="I17" s="7">
        <v>2.1807721999999998</v>
      </c>
      <c r="J17" s="24">
        <f t="shared" ref="J17:J18" si="0">(0+((0/O17)*M17)+((L17/R17)*M17))</f>
        <v>74473.423942084453</v>
      </c>
      <c r="K17" s="25">
        <f t="shared" ref="K17:K18" si="1">(0 +
( (  0 / M17 ) * O17 ) +
( (  L17 /  R17 ) *  O17 ))</f>
        <v>162409.58711184829</v>
      </c>
      <c r="L17" s="7">
        <v>161167.70000000001</v>
      </c>
      <c r="M17" s="7">
        <v>88134.296096000005</v>
      </c>
      <c r="N17" s="7">
        <v>129451.52</v>
      </c>
      <c r="O17" s="7">
        <v>192200.84</v>
      </c>
      <c r="P17" s="7">
        <v>1469.69</v>
      </c>
      <c r="Q17" s="7">
        <v>0</v>
      </c>
      <c r="R17" s="9">
        <v>190731.15</v>
      </c>
      <c r="V17" s="15"/>
      <c r="W17" s="15"/>
      <c r="X17" s="15"/>
    </row>
    <row r="18" spans="2:24" x14ac:dyDescent="0.25">
      <c r="B18" s="6" t="s">
        <v>0</v>
      </c>
      <c r="C18" s="7" t="s">
        <v>70</v>
      </c>
      <c r="D18" s="7" t="s">
        <v>71</v>
      </c>
      <c r="E18" s="8" t="s">
        <v>176</v>
      </c>
      <c r="F18" s="7" t="s">
        <v>3</v>
      </c>
      <c r="G18" s="7" t="s">
        <v>4</v>
      </c>
      <c r="H18" s="7">
        <v>2.1807721999999998</v>
      </c>
      <c r="I18" s="7">
        <v>2.1807721999999998</v>
      </c>
      <c r="J18" s="24">
        <f t="shared" si="0"/>
        <v>328.08626554287957</v>
      </c>
      <c r="K18" s="25">
        <f t="shared" si="1"/>
        <v>715.47978534031415</v>
      </c>
      <c r="L18" s="7">
        <v>710.01</v>
      </c>
      <c r="M18" s="7">
        <v>432.46705809999997</v>
      </c>
      <c r="N18" s="7">
        <v>682.15</v>
      </c>
      <c r="O18" s="7">
        <v>943.11</v>
      </c>
      <c r="P18" s="7">
        <v>7.21</v>
      </c>
      <c r="Q18" s="7">
        <v>0</v>
      </c>
      <c r="R18" s="9">
        <v>935.9</v>
      </c>
      <c r="V18" s="15"/>
      <c r="W18" s="15"/>
      <c r="X18" s="15"/>
    </row>
  </sheetData>
  <autoFilter ref="B15:R18">
    <sortState ref="B16:R18">
      <sortCondition ref="D15:D18"/>
    </sortState>
  </autoFilter>
  <mergeCells count="6">
    <mergeCell ref="J2:J13"/>
    <mergeCell ref="K2:K13"/>
    <mergeCell ref="L2:L13"/>
    <mergeCell ref="V2:V13"/>
    <mergeCell ref="W2:W13"/>
    <mergeCell ref="X2:X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Result_ALM1896</vt:lpstr>
      <vt:lpstr>RespostaToTvs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Almeida Prado Filho</dc:creator>
  <cp:lastModifiedBy>Eduardo de Almeida Prado Filho</cp:lastModifiedBy>
  <dcterms:created xsi:type="dcterms:W3CDTF">2016-12-27T20:37:15Z</dcterms:created>
  <dcterms:modified xsi:type="dcterms:W3CDTF">2017-01-12T12:36:38Z</dcterms:modified>
</cp:coreProperties>
</file>