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OneDrive\Área de Trabalho\Engenharia Elétrica\Iniciação Científica\Projeto\IEEE123Bus\Dados do IEEE123B\"/>
    </mc:Choice>
  </mc:AlternateContent>
  <xr:revisionPtr revIDLastSave="0" documentId="13_ncr:1_{10403415-82D8-4B2D-A4DE-05F23F6031F3}" xr6:coauthVersionLast="45" xr6:coauthVersionMax="45" xr10:uidLastSave="{00000000-0000-0000-0000-000000000000}"/>
  <bookViews>
    <workbookView xWindow="-120" yWindow="-120" windowWidth="20730" windowHeight="11160" xr2:uid="{9BCA6B55-82A5-4081-B359-AB03A2D3AD1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4" i="1"/>
  <c r="H33" i="1"/>
  <c r="H32" i="1"/>
  <c r="H30" i="1"/>
  <c r="H31" i="1"/>
  <c r="H29" i="1"/>
  <c r="H28" i="1"/>
  <c r="H27" i="1"/>
  <c r="H26" i="1"/>
</calcChain>
</file>

<file path=xl/sharedStrings.xml><?xml version="1.0" encoding="utf-8"?>
<sst xmlns="http://schemas.openxmlformats.org/spreadsheetml/2006/main" count="161" uniqueCount="149">
  <si>
    <t>x'x'</t>
  </si>
  <si>
    <t>A.1</t>
  </si>
  <si>
    <t>A.2</t>
  </si>
  <si>
    <t>A.3</t>
  </si>
  <si>
    <t>A.4</t>
  </si>
  <si>
    <t>CRONOGRAMA DE ATIVIDADES POR META</t>
  </si>
  <si>
    <t>Tensão (kV)</t>
  </si>
  <si>
    <t>Padronizada</t>
  </si>
  <si>
    <t>Existente</t>
  </si>
  <si>
    <t>Campo de Aplicação</t>
  </si>
  <si>
    <t>Área do SEP</t>
  </si>
  <si>
    <t>0.127/0.220</t>
  </si>
  <si>
    <t>0.380/0.220</t>
  </si>
  <si>
    <t>0.230/0.115</t>
  </si>
  <si>
    <t>440.00/750.00</t>
  </si>
  <si>
    <t>Transmissão</t>
  </si>
  <si>
    <t>Distribuição Secundária (BT)</t>
  </si>
  <si>
    <t>Distribuição Primária(MT)</t>
  </si>
  <si>
    <t>Subtransmissão(AT)</t>
  </si>
  <si>
    <t>TENSÕES USUAIS EM SEP</t>
  </si>
  <si>
    <t>Distribuição</t>
  </si>
  <si>
    <t>Tipo Cabo</t>
  </si>
  <si>
    <t>1  Aéreo</t>
  </si>
  <si>
    <t>2  Aéreo</t>
  </si>
  <si>
    <t>3  Aéreo</t>
  </si>
  <si>
    <t>4  Aéreo</t>
  </si>
  <si>
    <t>5  Aéreo -ACCC Hawk</t>
  </si>
  <si>
    <t>6  Aéreo -CAL Flint</t>
  </si>
  <si>
    <t>7 Aéreo -CAA Grosbeak</t>
  </si>
  <si>
    <t>Ampacidade(A)</t>
  </si>
  <si>
    <t>Custo Total de Recondutoramento/km (R$)</t>
  </si>
  <si>
    <t>L115</t>
  </si>
  <si>
    <t>Nome Linha</t>
  </si>
  <si>
    <t>Probabilidade de Repotencialização</t>
  </si>
  <si>
    <t>L2</t>
  </si>
  <si>
    <t>L3</t>
  </si>
  <si>
    <t>L5</t>
  </si>
  <si>
    <t>L7</t>
  </si>
  <si>
    <t>L10</t>
  </si>
  <si>
    <t>L18</t>
  </si>
  <si>
    <t>L52</t>
  </si>
  <si>
    <t>L53</t>
  </si>
  <si>
    <t>L116</t>
  </si>
  <si>
    <t>0,776132747999735</t>
  </si>
  <si>
    <t>0,0421643419504777</t>
  </si>
  <si>
    <t>0,157448820717657</t>
  </si>
  <si>
    <t>0,740513758659037</t>
  </si>
  <si>
    <t>0,0844269305263978</t>
  </si>
  <si>
    <t>0,203427825595092</t>
  </si>
  <si>
    <t>0,0898642791349934</t>
  </si>
  <si>
    <t>0,722783569897367</t>
  </si>
  <si>
    <t>0,0424782188504450</t>
  </si>
  <si>
    <t>0,214761674629931</t>
  </si>
  <si>
    <t>0,635276413841943</t>
  </si>
  <si>
    <t>0,130994978066301</t>
  </si>
  <si>
    <t>0,217050853098802</t>
  </si>
  <si>
    <t>0,544567930779174</t>
  </si>
  <si>
    <t>0,0874607731090371</t>
  </si>
  <si>
    <t>0,0435360420922832</t>
  </si>
  <si>
    <t>0,0855723299847883</t>
  </si>
  <si>
    <t>0,0427636777725747</t>
  </si>
  <si>
    <t>0,123387454132125</t>
  </si>
  <si>
    <t>0,0870728650603864</t>
  </si>
  <si>
    <t>0,0875403702757689</t>
  </si>
  <si>
    <t>0,123388291955170</t>
  </si>
  <si>
    <t>0,0854737330335790</t>
  </si>
  <si>
    <t>0,123388988814781</t>
  </si>
  <si>
    <t>0,0411319513593601</t>
  </si>
  <si>
    <t>0,0827719556423226</t>
  </si>
  <si>
    <t>0,0411325358771556</t>
  </si>
  <si>
    <t>0,0871743691582992</t>
  </si>
  <si>
    <t>0,0870712455013030</t>
  </si>
  <si>
    <t>0,0416380534839179</t>
  </si>
  <si>
    <t>0,0435954432899040</t>
  </si>
  <si>
    <t>0,128335569615014</t>
  </si>
  <si>
    <t>0,0415467526008374</t>
  </si>
  <si>
    <t>0,239506021467997</t>
  </si>
  <si>
    <t>0,0879517501427014</t>
  </si>
  <si>
    <t>0,0757458025864246</t>
  </si>
  <si>
    <t>0,0322094880365216</t>
  </si>
  <si>
    <t>0,0427024779774371</t>
  </si>
  <si>
    <t>0,239507167757222</t>
  </si>
  <si>
    <t>0,0871997544041783</t>
  </si>
  <si>
    <t>0,219241727814886</t>
  </si>
  <si>
    <t>0,0867774112187826</t>
  </si>
  <si>
    <t>0,178571219198514</t>
  </si>
  <si>
    <t>0,0432411399387954</t>
  </si>
  <si>
    <t>0,0795161717027898</t>
  </si>
  <si>
    <t>0,0595802826082875</t>
  </si>
  <si>
    <t>0,0204378621232789</t>
  </si>
  <si>
    <t>0,0204380742244334</t>
  </si>
  <si>
    <t>0,679297236818090</t>
  </si>
  <si>
    <t>0,640209020279755</t>
  </si>
  <si>
    <t>0,0207808255203625</t>
  </si>
  <si>
    <t>0,620351336586967</t>
  </si>
  <si>
    <t>0,0863640520115314</t>
  </si>
  <si>
    <t>0,620351543902789</t>
  </si>
  <si>
    <t>0,0428278488877329</t>
  </si>
  <si>
    <t>0,222635444381743</t>
  </si>
  <si>
    <t>0,222658911069674</t>
  </si>
  <si>
    <t>0,133650867516955</t>
  </si>
  <si>
    <t>0,133689239808637</t>
  </si>
  <si>
    <t>0,251451005655159</t>
  </si>
  <si>
    <t>0,260984063990676</t>
  </si>
  <si>
    <t>0,175480516906261</t>
  </si>
  <si>
    <t>0,209635478535542</t>
  </si>
  <si>
    <t>0,125863468672905</t>
  </si>
  <si>
    <t>0,0839283565901773</t>
  </si>
  <si>
    <t>0,258450333662243</t>
  </si>
  <si>
    <t>0,260983143548688</t>
  </si>
  <si>
    <t>0,174317847452169</t>
  </si>
  <si>
    <t>0,0843657081734009</t>
  </si>
  <si>
    <t>0,172636561125967</t>
  </si>
  <si>
    <t>0,0717955127680969</t>
  </si>
  <si>
    <t>0,172633772547040</t>
  </si>
  <si>
    <t>0,0429567749685066</t>
  </si>
  <si>
    <t>0,178778415298120</t>
  </si>
  <si>
    <t>0,178774948652930</t>
  </si>
  <si>
    <t>0,178773669949262</t>
  </si>
  <si>
    <t>0,126009771238055</t>
  </si>
  <si>
    <t>0,192825192490089</t>
  </si>
  <si>
    <t>0,0840404439041535</t>
  </si>
  <si>
    <t>0,0717944137020016</t>
  </si>
  <si>
    <t>0,0983273324157343</t>
  </si>
  <si>
    <t>0,0395432801179213</t>
  </si>
  <si>
    <t>0,0987859015400872</t>
  </si>
  <si>
    <t>0,0395439092827925</t>
  </si>
  <si>
    <t>0,0982774725808346</t>
  </si>
  <si>
    <t>0,0395444238234016</t>
  </si>
  <si>
    <t>0,0837110638195402</t>
  </si>
  <si>
    <t>0,0424795744658901</t>
  </si>
  <si>
    <t>0,0394894999069773</t>
  </si>
  <si>
    <t>0,135991994043975</t>
  </si>
  <si>
    <t>0,210820018513690</t>
  </si>
  <si>
    <t>0,135992639719710</t>
  </si>
  <si>
    <t>0,168739255341594</t>
  </si>
  <si>
    <t>0,0844419199192897</t>
  </si>
  <si>
    <t>0,169488329964424</t>
  </si>
  <si>
    <t>0,135993348382321</t>
  </si>
  <si>
    <t>0,0848042375397493</t>
  </si>
  <si>
    <t>0,287880970746489</t>
  </si>
  <si>
    <t>0,203702036539823</t>
  </si>
  <si>
    <t>0,0282091007665538</t>
  </si>
  <si>
    <t>0,175494275921390</t>
  </si>
  <si>
    <t>0,131957731850629</t>
  </si>
  <si>
    <t>0,0422945498294139</t>
  </si>
  <si>
    <t>0,300465398961695</t>
  </si>
  <si>
    <t>0,718531160499016</t>
  </si>
  <si>
    <t>0,496289579067623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</si>
</sst>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2">
    <xf numFmtId="0" fontId="0" fillId="0" borderId="0" xfId="0"/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5" fillId="0" borderId="7" xfId="0" applyNumberFormat="1" applyFont="1" applyBorder="1" applyAlignment="1">
      <alignment textRotation="180"/>
    </xf>
    <xf numFmtId="0" fontId="5" fillId="0" borderId="3" xfId="0" applyFont="1" applyBorder="1"/>
    <xf numFmtId="0" fontId="5" fillId="0" borderId="4" xfId="0" applyFont="1" applyBorder="1"/>
    <xf numFmtId="17" fontId="5" fillId="0" borderId="8" xfId="0" applyNumberFormat="1" applyFont="1" applyBorder="1" applyAlignment="1">
      <alignment textRotation="180"/>
    </xf>
    <xf numFmtId="0" fontId="5" fillId="0" borderId="9" xfId="0" applyFont="1" applyBorder="1"/>
    <xf numFmtId="0" fontId="5" fillId="0" borderId="10" xfId="0" applyFont="1" applyBorder="1"/>
    <xf numFmtId="17" fontId="5" fillId="0" borderId="11" xfId="0" applyNumberFormat="1" applyFont="1" applyBorder="1" applyAlignment="1">
      <alignment textRotation="180"/>
    </xf>
    <xf numFmtId="0" fontId="5" fillId="0" borderId="12" xfId="0" applyFont="1" applyBorder="1"/>
    <xf numFmtId="0" fontId="5" fillId="0" borderId="13" xfId="0" applyFont="1" applyBorder="1"/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4" fillId="0" borderId="7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/>
    </xf>
    <xf numFmtId="10" fontId="5" fillId="0" borderId="3" xfId="0" applyNumberFormat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166" fontId="5" fillId="0" borderId="4" xfId="1" applyNumberFormat="1" applyFont="1" applyBorder="1" applyAlignment="1">
      <alignment horizontal="center"/>
    </xf>
    <xf numFmtId="3" fontId="0" fillId="0" borderId="0" xfId="0" applyNumberFormat="1"/>
    <xf numFmtId="1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EDB6-A0D5-42E6-80A3-50B1AC424205}">
  <dimension ref="B2:N145"/>
  <sheetViews>
    <sheetView tabSelected="1" topLeftCell="D25" workbookViewId="0">
      <selection activeCell="K28" sqref="K28"/>
    </sheetView>
  </sheetViews>
  <sheetFormatPr defaultRowHeight="15" x14ac:dyDescent="0.25"/>
  <cols>
    <col min="3" max="3" width="12.7109375" bestFit="1" customWidth="1"/>
    <col min="4" max="4" width="14.28515625" bestFit="1" customWidth="1"/>
    <col min="5" max="5" width="28.42578125" bestFit="1" customWidth="1"/>
    <col min="6" max="6" width="13.140625" bestFit="1" customWidth="1"/>
    <col min="7" max="7" width="12" bestFit="1" customWidth="1"/>
    <col min="8" max="8" width="35" bestFit="1" customWidth="1"/>
    <col min="11" max="11" width="34.5703125" bestFit="1" customWidth="1"/>
    <col min="12" max="12" width="23.85546875" bestFit="1" customWidth="1"/>
    <col min="13" max="13" width="40.140625" bestFit="1" customWidth="1"/>
  </cols>
  <sheetData>
    <row r="2" spans="2:14" ht="15.75" thickBot="1" x14ac:dyDescent="0.3">
      <c r="B2" t="s">
        <v>0</v>
      </c>
    </row>
    <row r="3" spans="2:14" ht="15.75" thickBot="1" x14ac:dyDescent="0.3">
      <c r="C3" s="40" t="s">
        <v>5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2"/>
    </row>
    <row r="4" spans="2:14" ht="36" thickBot="1" x14ac:dyDescent="0.3">
      <c r="C4" s="6">
        <v>43709</v>
      </c>
      <c r="D4" s="9">
        <v>43739</v>
      </c>
      <c r="E4" s="9">
        <v>43770</v>
      </c>
      <c r="F4" s="9">
        <v>43800</v>
      </c>
      <c r="G4" s="9">
        <v>43831</v>
      </c>
      <c r="H4" s="9">
        <v>43862</v>
      </c>
      <c r="I4" s="9">
        <v>43891</v>
      </c>
      <c r="J4" s="9">
        <v>43922</v>
      </c>
      <c r="K4" s="9">
        <v>43952</v>
      </c>
      <c r="L4" s="9">
        <v>43983</v>
      </c>
      <c r="M4" s="9">
        <v>44013</v>
      </c>
      <c r="N4" s="3">
        <v>44044</v>
      </c>
    </row>
    <row r="5" spans="2:14" x14ac:dyDescent="0.25">
      <c r="C5" s="7" t="s">
        <v>1</v>
      </c>
      <c r="D5" s="10" t="s">
        <v>1</v>
      </c>
      <c r="E5" s="10" t="s">
        <v>1</v>
      </c>
      <c r="F5" s="10"/>
      <c r="G5" s="10"/>
      <c r="H5" s="10"/>
      <c r="I5" s="10"/>
      <c r="J5" s="10"/>
      <c r="K5" s="10"/>
      <c r="L5" s="10"/>
      <c r="M5" s="10"/>
      <c r="N5" s="4"/>
    </row>
    <row r="6" spans="2:14" x14ac:dyDescent="0.25">
      <c r="C6" s="7"/>
      <c r="D6" s="10"/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/>
      <c r="M6" s="10"/>
      <c r="N6" s="4"/>
    </row>
    <row r="7" spans="2:14" x14ac:dyDescent="0.25">
      <c r="C7" s="7"/>
      <c r="D7" s="10"/>
      <c r="E7" s="10"/>
      <c r="F7" s="10"/>
      <c r="G7" s="10"/>
      <c r="H7" s="10"/>
      <c r="I7" s="10"/>
      <c r="J7" s="10"/>
      <c r="K7" s="10" t="s">
        <v>3</v>
      </c>
      <c r="L7" s="10" t="s">
        <v>3</v>
      </c>
      <c r="M7" s="10" t="s">
        <v>3</v>
      </c>
      <c r="N7" s="4" t="s">
        <v>3</v>
      </c>
    </row>
    <row r="8" spans="2:14" ht="15.75" thickBot="1" x14ac:dyDescent="0.3">
      <c r="C8" s="8"/>
      <c r="D8" s="11"/>
      <c r="E8" s="11"/>
      <c r="F8" s="11"/>
      <c r="G8" s="11"/>
      <c r="H8" s="11"/>
      <c r="I8" s="11"/>
      <c r="J8" s="11"/>
      <c r="K8" s="11"/>
      <c r="L8" s="11"/>
      <c r="M8" s="11"/>
      <c r="N8" s="5" t="s">
        <v>4</v>
      </c>
    </row>
    <row r="10" spans="2:14" ht="15.75" thickBot="1" x14ac:dyDescent="0.3"/>
    <row r="11" spans="2:14" ht="15.75" thickBot="1" x14ac:dyDescent="0.3">
      <c r="C11" s="37" t="s">
        <v>19</v>
      </c>
      <c r="D11" s="38"/>
      <c r="E11" s="38"/>
      <c r="F11" s="39"/>
    </row>
    <row r="12" spans="2:14" ht="15.75" thickBot="1" x14ac:dyDescent="0.3">
      <c r="C12" s="43" t="s">
        <v>6</v>
      </c>
      <c r="D12" s="44"/>
      <c r="E12" s="44" t="s">
        <v>9</v>
      </c>
      <c r="F12" s="45" t="s">
        <v>10</v>
      </c>
      <c r="K12" s="32" t="s">
        <v>21</v>
      </c>
      <c r="L12" s="33" t="s">
        <v>29</v>
      </c>
      <c r="M12" s="22" t="s">
        <v>30</v>
      </c>
    </row>
    <row r="13" spans="2:14" ht="15.75" thickBot="1" x14ac:dyDescent="0.3">
      <c r="C13" s="13" t="s">
        <v>7</v>
      </c>
      <c r="D13" s="12" t="s">
        <v>8</v>
      </c>
      <c r="E13" s="46"/>
      <c r="F13" s="36"/>
      <c r="K13" s="26" t="s">
        <v>22</v>
      </c>
      <c r="L13" s="29">
        <v>158</v>
      </c>
      <c r="M13" s="23">
        <v>46143.517999999996</v>
      </c>
    </row>
    <row r="14" spans="2:14" x14ac:dyDescent="0.25">
      <c r="C14" s="14" t="s">
        <v>11</v>
      </c>
      <c r="D14" s="18">
        <v>0.11</v>
      </c>
      <c r="E14" s="51" t="s">
        <v>16</v>
      </c>
      <c r="F14" s="35" t="s">
        <v>20</v>
      </c>
      <c r="K14" s="27" t="s">
        <v>23</v>
      </c>
      <c r="L14" s="30">
        <v>250</v>
      </c>
      <c r="M14" s="24">
        <v>48661.632800000007</v>
      </c>
    </row>
    <row r="15" spans="2:14" x14ac:dyDescent="0.25">
      <c r="C15" s="15" t="s">
        <v>12</v>
      </c>
      <c r="D15" s="19" t="s">
        <v>13</v>
      </c>
      <c r="E15" s="52"/>
      <c r="F15" s="35"/>
      <c r="K15" s="27" t="s">
        <v>24</v>
      </c>
      <c r="L15" s="30">
        <v>362</v>
      </c>
      <c r="M15" s="24">
        <v>130063.79960000001</v>
      </c>
    </row>
    <row r="16" spans="2:14" x14ac:dyDescent="0.25">
      <c r="C16" s="16">
        <v>13.8</v>
      </c>
      <c r="D16" s="20">
        <v>11.9</v>
      </c>
      <c r="E16" s="52" t="s">
        <v>17</v>
      </c>
      <c r="F16" s="35"/>
      <c r="K16" s="27" t="s">
        <v>25</v>
      </c>
      <c r="L16" s="30">
        <v>453</v>
      </c>
      <c r="M16" s="24">
        <v>55896.000000000007</v>
      </c>
    </row>
    <row r="17" spans="3:13" x14ac:dyDescent="0.25">
      <c r="C17" s="16">
        <v>34.5</v>
      </c>
      <c r="D17" s="20">
        <v>22.5</v>
      </c>
      <c r="E17" s="52"/>
      <c r="F17" s="35"/>
      <c r="K17" s="27" t="s">
        <v>26</v>
      </c>
      <c r="L17" s="30">
        <v>640</v>
      </c>
      <c r="M17" s="24">
        <v>144000</v>
      </c>
    </row>
    <row r="18" spans="3:13" x14ac:dyDescent="0.25">
      <c r="C18" s="16">
        <v>34.5</v>
      </c>
      <c r="D18" s="47">
        <v>88</v>
      </c>
      <c r="E18" s="52" t="s">
        <v>18</v>
      </c>
      <c r="F18" s="35"/>
      <c r="K18" s="27" t="s">
        <v>27</v>
      </c>
      <c r="L18" s="30">
        <v>754</v>
      </c>
      <c r="M18" s="24">
        <v>51509.99</v>
      </c>
    </row>
    <row r="19" spans="3:13" ht="15.75" thickBot="1" x14ac:dyDescent="0.3">
      <c r="C19" s="16">
        <v>69</v>
      </c>
      <c r="D19" s="47"/>
      <c r="E19" s="52"/>
      <c r="F19" s="35"/>
      <c r="K19" s="28" t="s">
        <v>28</v>
      </c>
      <c r="L19" s="31">
        <v>775</v>
      </c>
      <c r="M19" s="25">
        <v>195307</v>
      </c>
    </row>
    <row r="20" spans="3:13" x14ac:dyDescent="0.25">
      <c r="C20" s="16">
        <v>138</v>
      </c>
      <c r="D20" s="47"/>
      <c r="E20" s="52"/>
      <c r="F20" s="35"/>
    </row>
    <row r="21" spans="3:13" x14ac:dyDescent="0.25">
      <c r="C21" s="21">
        <v>138</v>
      </c>
      <c r="D21" s="48" t="s">
        <v>14</v>
      </c>
      <c r="E21" s="53" t="s">
        <v>15</v>
      </c>
      <c r="F21" s="34" t="s">
        <v>15</v>
      </c>
    </row>
    <row r="22" spans="3:13" x14ac:dyDescent="0.25">
      <c r="C22" s="16">
        <v>230</v>
      </c>
      <c r="D22" s="49"/>
      <c r="E22" s="52"/>
      <c r="F22" s="35"/>
    </row>
    <row r="23" spans="3:13" x14ac:dyDescent="0.25">
      <c r="C23" s="16">
        <v>345</v>
      </c>
      <c r="D23" s="49"/>
      <c r="E23" s="52"/>
      <c r="F23" s="35"/>
    </row>
    <row r="24" spans="3:13" ht="15.75" thickBot="1" x14ac:dyDescent="0.3">
      <c r="C24" s="17">
        <v>500</v>
      </c>
      <c r="D24" s="50"/>
      <c r="E24" s="54"/>
      <c r="F24" s="36"/>
    </row>
    <row r="25" spans="3:13" ht="15.75" thickBot="1" x14ac:dyDescent="0.3">
      <c r="G25" s="1" t="s">
        <v>32</v>
      </c>
      <c r="H25" s="2" t="s">
        <v>33</v>
      </c>
      <c r="K25">
        <v>0</v>
      </c>
    </row>
    <row r="26" spans="3:13" x14ac:dyDescent="0.25">
      <c r="G26" s="55" t="s">
        <v>31</v>
      </c>
      <c r="H26" s="56">
        <f xml:space="preserve"> 15625/15625</f>
        <v>1</v>
      </c>
      <c r="K26">
        <v>0</v>
      </c>
    </row>
    <row r="27" spans="3:13" x14ac:dyDescent="0.25">
      <c r="G27" s="55" t="s">
        <v>34</v>
      </c>
      <c r="H27" s="58">
        <f>(25000-15626)/15625</f>
        <v>0.59993600000000002</v>
      </c>
      <c r="K27">
        <v>0</v>
      </c>
    </row>
    <row r="28" spans="3:13" x14ac:dyDescent="0.25">
      <c r="G28" s="55" t="s">
        <v>35</v>
      </c>
      <c r="H28" s="58">
        <f>(40625-25001)/15625</f>
        <v>0.99993600000000005</v>
      </c>
      <c r="J28">
        <v>4</v>
      </c>
      <c r="K28" t="s">
        <v>43</v>
      </c>
    </row>
    <row r="29" spans="3:13" x14ac:dyDescent="0.25">
      <c r="G29" s="55" t="s">
        <v>36</v>
      </c>
      <c r="H29" s="58">
        <f>(50000-40626)/15625</f>
        <v>0.59993600000000002</v>
      </c>
      <c r="J29">
        <v>4</v>
      </c>
      <c r="K29" t="s">
        <v>44</v>
      </c>
    </row>
    <row r="30" spans="3:13" x14ac:dyDescent="0.25">
      <c r="G30" s="55" t="s">
        <v>37</v>
      </c>
      <c r="H30" s="58">
        <f>(65625-50001)/15625</f>
        <v>0.99993600000000005</v>
      </c>
      <c r="J30">
        <v>4</v>
      </c>
      <c r="K30" t="s">
        <v>45</v>
      </c>
    </row>
    <row r="31" spans="3:13" x14ac:dyDescent="0.25">
      <c r="G31" s="55" t="s">
        <v>38</v>
      </c>
      <c r="H31" s="58">
        <f>(78299-65626)/15625</f>
        <v>0.81107200000000002</v>
      </c>
      <c r="J31">
        <v>4</v>
      </c>
      <c r="K31" t="s">
        <v>46</v>
      </c>
    </row>
    <row r="32" spans="3:13" x14ac:dyDescent="0.25">
      <c r="G32" s="55" t="s">
        <v>39</v>
      </c>
      <c r="H32" s="58">
        <f>(87674-78300)/15625</f>
        <v>0.59993600000000002</v>
      </c>
      <c r="J32">
        <v>4</v>
      </c>
      <c r="K32" t="s">
        <v>47</v>
      </c>
    </row>
    <row r="33" spans="7:11" x14ac:dyDescent="0.25">
      <c r="G33" s="55" t="s">
        <v>40</v>
      </c>
      <c r="H33" s="58">
        <f>(103299-87675)/15625</f>
        <v>0.99993600000000005</v>
      </c>
      <c r="J33">
        <v>4</v>
      </c>
      <c r="K33" t="s">
        <v>48</v>
      </c>
    </row>
    <row r="34" spans="7:11" x14ac:dyDescent="0.25">
      <c r="G34" s="55" t="s">
        <v>41</v>
      </c>
      <c r="H34" s="58">
        <f>(107601-103300)/15625</f>
        <v>0.27526400000000001</v>
      </c>
      <c r="J34">
        <v>4</v>
      </c>
      <c r="K34" t="s">
        <v>49</v>
      </c>
    </row>
    <row r="35" spans="7:11" ht="15.75" thickBot="1" x14ac:dyDescent="0.3">
      <c r="G35" s="57" t="s">
        <v>42</v>
      </c>
      <c r="H35" s="59">
        <f>(123226-107602)/15625</f>
        <v>0.99993600000000005</v>
      </c>
      <c r="J35">
        <v>4</v>
      </c>
      <c r="K35" t="s">
        <v>50</v>
      </c>
    </row>
    <row r="36" spans="7:11" x14ac:dyDescent="0.25">
      <c r="J36">
        <v>4</v>
      </c>
      <c r="K36" t="s">
        <v>51</v>
      </c>
    </row>
    <row r="37" spans="7:11" x14ac:dyDescent="0.25">
      <c r="J37">
        <v>4</v>
      </c>
      <c r="K37" t="s">
        <v>52</v>
      </c>
    </row>
    <row r="38" spans="7:11" x14ac:dyDescent="0.25">
      <c r="J38">
        <v>4</v>
      </c>
      <c r="K38" t="s">
        <v>53</v>
      </c>
    </row>
    <row r="39" spans="7:11" x14ac:dyDescent="0.25">
      <c r="J39">
        <v>4</v>
      </c>
      <c r="K39" t="s">
        <v>54</v>
      </c>
    </row>
    <row r="40" spans="7:11" x14ac:dyDescent="0.25">
      <c r="J40">
        <v>4</v>
      </c>
      <c r="K40" t="s">
        <v>55</v>
      </c>
    </row>
    <row r="41" spans="7:11" x14ac:dyDescent="0.25">
      <c r="J41">
        <v>4</v>
      </c>
      <c r="K41" t="s">
        <v>56</v>
      </c>
    </row>
    <row r="42" spans="7:11" x14ac:dyDescent="0.25">
      <c r="J42">
        <v>4</v>
      </c>
      <c r="K42" t="s">
        <v>57</v>
      </c>
    </row>
    <row r="43" spans="7:11" x14ac:dyDescent="0.25">
      <c r="J43">
        <v>4</v>
      </c>
      <c r="K43" t="s">
        <v>58</v>
      </c>
    </row>
    <row r="44" spans="7:11" x14ac:dyDescent="0.25">
      <c r="J44">
        <v>4</v>
      </c>
      <c r="K44" t="s">
        <v>59</v>
      </c>
    </row>
    <row r="45" spans="7:11" x14ac:dyDescent="0.25">
      <c r="J45">
        <v>4</v>
      </c>
      <c r="K45" t="s">
        <v>60</v>
      </c>
    </row>
    <row r="46" spans="7:11" x14ac:dyDescent="0.25">
      <c r="J46">
        <v>4</v>
      </c>
      <c r="K46" s="60">
        <v>164865067037795</v>
      </c>
    </row>
    <row r="47" spans="7:11" x14ac:dyDescent="0.25">
      <c r="J47">
        <v>4</v>
      </c>
      <c r="K47" t="s">
        <v>61</v>
      </c>
    </row>
    <row r="48" spans="7:11" x14ac:dyDescent="0.25">
      <c r="J48">
        <v>4</v>
      </c>
      <c r="K48" t="s">
        <v>62</v>
      </c>
    </row>
    <row r="49" spans="10:11" x14ac:dyDescent="0.25">
      <c r="J49">
        <v>4</v>
      </c>
      <c r="K49" t="s">
        <v>63</v>
      </c>
    </row>
    <row r="50" spans="10:11" x14ac:dyDescent="0.25">
      <c r="J50">
        <v>4</v>
      </c>
      <c r="K50" t="s">
        <v>64</v>
      </c>
    </row>
    <row r="51" spans="10:11" x14ac:dyDescent="0.25">
      <c r="J51">
        <v>4</v>
      </c>
      <c r="K51" t="s">
        <v>65</v>
      </c>
    </row>
    <row r="52" spans="10:11" x14ac:dyDescent="0.25">
      <c r="J52">
        <v>4</v>
      </c>
      <c r="K52" t="s">
        <v>66</v>
      </c>
    </row>
    <row r="53" spans="10:11" x14ac:dyDescent="0.25">
      <c r="J53">
        <v>4</v>
      </c>
      <c r="K53" t="s">
        <v>67</v>
      </c>
    </row>
    <row r="54" spans="10:11" x14ac:dyDescent="0.25">
      <c r="J54">
        <v>4</v>
      </c>
      <c r="K54" t="s">
        <v>68</v>
      </c>
    </row>
    <row r="55" spans="10:11" x14ac:dyDescent="0.25">
      <c r="J55">
        <v>4</v>
      </c>
      <c r="K55" t="s">
        <v>69</v>
      </c>
    </row>
    <row r="56" spans="10:11" x14ac:dyDescent="0.25">
      <c r="J56">
        <v>4</v>
      </c>
      <c r="K56" t="s">
        <v>70</v>
      </c>
    </row>
    <row r="57" spans="10:11" x14ac:dyDescent="0.25">
      <c r="J57">
        <v>4</v>
      </c>
      <c r="K57" t="s">
        <v>71</v>
      </c>
    </row>
    <row r="58" spans="10:11" x14ac:dyDescent="0.25">
      <c r="J58">
        <v>4</v>
      </c>
      <c r="K58" t="s">
        <v>72</v>
      </c>
    </row>
    <row r="59" spans="10:11" x14ac:dyDescent="0.25">
      <c r="J59">
        <v>4</v>
      </c>
      <c r="K59" s="61">
        <v>416729038.29712999</v>
      </c>
    </row>
    <row r="60" spans="10:11" x14ac:dyDescent="0.25">
      <c r="J60">
        <v>4</v>
      </c>
      <c r="K60" s="61">
        <v>151541026.19320601</v>
      </c>
    </row>
    <row r="61" spans="10:11" x14ac:dyDescent="0.25">
      <c r="J61">
        <v>4</v>
      </c>
      <c r="K61" t="s">
        <v>73</v>
      </c>
    </row>
    <row r="62" spans="10:11" x14ac:dyDescent="0.25">
      <c r="J62">
        <v>4</v>
      </c>
      <c r="K62" t="s">
        <v>74</v>
      </c>
    </row>
    <row r="63" spans="10:11" x14ac:dyDescent="0.25">
      <c r="J63">
        <v>4</v>
      </c>
      <c r="K63" t="s">
        <v>75</v>
      </c>
    </row>
    <row r="64" spans="10:11" x14ac:dyDescent="0.25">
      <c r="J64">
        <v>4</v>
      </c>
      <c r="K64" t="s">
        <v>76</v>
      </c>
    </row>
    <row r="65" spans="10:11" x14ac:dyDescent="0.25">
      <c r="J65">
        <v>4</v>
      </c>
      <c r="K65" t="s">
        <v>77</v>
      </c>
    </row>
    <row r="66" spans="10:11" x14ac:dyDescent="0.25">
      <c r="J66">
        <v>4</v>
      </c>
      <c r="K66" t="s">
        <v>78</v>
      </c>
    </row>
    <row r="67" spans="10:11" x14ac:dyDescent="0.25">
      <c r="J67">
        <v>4</v>
      </c>
      <c r="K67" t="s">
        <v>79</v>
      </c>
    </row>
    <row r="68" spans="10:11" x14ac:dyDescent="0.25">
      <c r="J68">
        <v>4</v>
      </c>
      <c r="K68" t="s">
        <v>80</v>
      </c>
    </row>
    <row r="69" spans="10:11" x14ac:dyDescent="0.25">
      <c r="J69">
        <v>4</v>
      </c>
      <c r="K69" t="s">
        <v>81</v>
      </c>
    </row>
    <row r="70" spans="10:11" x14ac:dyDescent="0.25">
      <c r="J70">
        <v>4</v>
      </c>
      <c r="K70" t="s">
        <v>82</v>
      </c>
    </row>
    <row r="71" spans="10:11" x14ac:dyDescent="0.25">
      <c r="J71">
        <v>4</v>
      </c>
      <c r="K71" t="s">
        <v>83</v>
      </c>
    </row>
    <row r="72" spans="10:11" x14ac:dyDescent="0.25">
      <c r="J72">
        <v>4</v>
      </c>
      <c r="K72" t="s">
        <v>84</v>
      </c>
    </row>
    <row r="73" spans="10:11" x14ac:dyDescent="0.25">
      <c r="J73">
        <v>4</v>
      </c>
      <c r="K73" t="s">
        <v>85</v>
      </c>
    </row>
    <row r="74" spans="10:11" x14ac:dyDescent="0.25">
      <c r="J74">
        <v>4</v>
      </c>
      <c r="K74" t="s">
        <v>86</v>
      </c>
    </row>
    <row r="75" spans="10:11" x14ac:dyDescent="0.25">
      <c r="J75">
        <v>4</v>
      </c>
      <c r="K75" t="s">
        <v>87</v>
      </c>
    </row>
    <row r="76" spans="10:11" x14ac:dyDescent="0.25">
      <c r="J76">
        <v>4</v>
      </c>
      <c r="K76" t="s">
        <v>88</v>
      </c>
    </row>
    <row r="77" spans="10:11" x14ac:dyDescent="0.25">
      <c r="J77">
        <v>4</v>
      </c>
      <c r="K77" t="s">
        <v>89</v>
      </c>
    </row>
    <row r="78" spans="10:11" x14ac:dyDescent="0.25">
      <c r="J78">
        <v>4</v>
      </c>
      <c r="K78" t="s">
        <v>90</v>
      </c>
    </row>
    <row r="79" spans="10:11" x14ac:dyDescent="0.25">
      <c r="J79">
        <v>4</v>
      </c>
      <c r="K79" s="61">
        <v>269873167.56789899</v>
      </c>
    </row>
    <row r="80" spans="10:11" x14ac:dyDescent="0.25">
      <c r="J80">
        <v>4</v>
      </c>
      <c r="K80" t="s">
        <v>91</v>
      </c>
    </row>
    <row r="81" spans="10:11" x14ac:dyDescent="0.25">
      <c r="J81">
        <v>4</v>
      </c>
      <c r="K81" t="s">
        <v>92</v>
      </c>
    </row>
    <row r="82" spans="10:11" x14ac:dyDescent="0.25">
      <c r="J82">
        <v>4</v>
      </c>
      <c r="K82" t="s">
        <v>93</v>
      </c>
    </row>
    <row r="83" spans="10:11" x14ac:dyDescent="0.25">
      <c r="J83">
        <v>4</v>
      </c>
      <c r="K83" t="s">
        <v>94</v>
      </c>
    </row>
    <row r="84" spans="10:11" x14ac:dyDescent="0.25">
      <c r="J84">
        <v>4</v>
      </c>
      <c r="K84" s="61">
        <v>195202011.64412501</v>
      </c>
    </row>
    <row r="85" spans="10:11" x14ac:dyDescent="0.25">
      <c r="J85">
        <v>4</v>
      </c>
      <c r="K85" t="s">
        <v>95</v>
      </c>
    </row>
    <row r="86" spans="10:11" x14ac:dyDescent="0.25">
      <c r="J86">
        <v>4</v>
      </c>
      <c r="K86" t="s">
        <v>96</v>
      </c>
    </row>
    <row r="87" spans="10:11" x14ac:dyDescent="0.25">
      <c r="J87">
        <v>4</v>
      </c>
      <c r="K87" t="s">
        <v>97</v>
      </c>
    </row>
    <row r="88" spans="10:11" x14ac:dyDescent="0.25">
      <c r="J88">
        <v>4</v>
      </c>
      <c r="K88" s="61">
        <v>410082296.219019</v>
      </c>
    </row>
    <row r="89" spans="10:11" x14ac:dyDescent="0.25">
      <c r="J89">
        <v>4</v>
      </c>
      <c r="K89" t="s">
        <v>98</v>
      </c>
    </row>
    <row r="90" spans="10:11" x14ac:dyDescent="0.25">
      <c r="J90">
        <v>4</v>
      </c>
      <c r="K90" t="s">
        <v>99</v>
      </c>
    </row>
    <row r="91" spans="10:11" x14ac:dyDescent="0.25">
      <c r="J91">
        <v>4</v>
      </c>
      <c r="K91" t="s">
        <v>100</v>
      </c>
    </row>
    <row r="92" spans="10:11" x14ac:dyDescent="0.25">
      <c r="J92">
        <v>4</v>
      </c>
      <c r="K92" t="s">
        <v>101</v>
      </c>
    </row>
    <row r="93" spans="10:11" x14ac:dyDescent="0.25">
      <c r="J93">
        <v>4</v>
      </c>
      <c r="K93" s="61">
        <v>4907890165.2400904</v>
      </c>
    </row>
    <row r="94" spans="10:11" x14ac:dyDescent="0.25">
      <c r="J94">
        <v>4</v>
      </c>
      <c r="K94" t="s">
        <v>102</v>
      </c>
    </row>
    <row r="95" spans="10:11" x14ac:dyDescent="0.25">
      <c r="J95">
        <v>4</v>
      </c>
      <c r="K95" t="s">
        <v>103</v>
      </c>
    </row>
    <row r="96" spans="10:11" x14ac:dyDescent="0.25">
      <c r="J96">
        <v>4</v>
      </c>
      <c r="K96" t="s">
        <v>104</v>
      </c>
    </row>
    <row r="97" spans="10:11" x14ac:dyDescent="0.25">
      <c r="J97">
        <v>4</v>
      </c>
      <c r="K97" t="s">
        <v>105</v>
      </c>
    </row>
    <row r="98" spans="10:11" x14ac:dyDescent="0.25">
      <c r="J98">
        <v>4</v>
      </c>
      <c r="K98" t="s">
        <v>106</v>
      </c>
    </row>
    <row r="99" spans="10:11" x14ac:dyDescent="0.25">
      <c r="J99">
        <v>4</v>
      </c>
      <c r="K99" t="s">
        <v>107</v>
      </c>
    </row>
    <row r="100" spans="10:11" x14ac:dyDescent="0.25">
      <c r="J100">
        <v>4</v>
      </c>
      <c r="K100" t="s">
        <v>108</v>
      </c>
    </row>
    <row r="101" spans="10:11" x14ac:dyDescent="0.25">
      <c r="J101">
        <v>4</v>
      </c>
      <c r="K101" t="s">
        <v>109</v>
      </c>
    </row>
    <row r="102" spans="10:11" x14ac:dyDescent="0.25">
      <c r="J102">
        <v>4</v>
      </c>
      <c r="K102" t="s">
        <v>110</v>
      </c>
    </row>
    <row r="103" spans="10:11" x14ac:dyDescent="0.25">
      <c r="J103">
        <v>4</v>
      </c>
      <c r="K103" t="s">
        <v>111</v>
      </c>
    </row>
    <row r="104" spans="10:11" x14ac:dyDescent="0.25">
      <c r="J104">
        <v>4</v>
      </c>
      <c r="K104" t="s">
        <v>112</v>
      </c>
    </row>
    <row r="105" spans="10:11" x14ac:dyDescent="0.25">
      <c r="J105">
        <v>4</v>
      </c>
      <c r="K105" t="s">
        <v>113</v>
      </c>
    </row>
    <row r="106" spans="10:11" x14ac:dyDescent="0.25">
      <c r="J106">
        <v>4</v>
      </c>
      <c r="K106" t="s">
        <v>114</v>
      </c>
    </row>
    <row r="107" spans="10:11" x14ac:dyDescent="0.25">
      <c r="J107">
        <v>4</v>
      </c>
      <c r="K107" t="s">
        <v>115</v>
      </c>
    </row>
    <row r="108" spans="10:11" x14ac:dyDescent="0.25">
      <c r="J108">
        <v>4</v>
      </c>
      <c r="K108" t="s">
        <v>116</v>
      </c>
    </row>
    <row r="109" spans="10:11" x14ac:dyDescent="0.25">
      <c r="J109">
        <v>4</v>
      </c>
      <c r="K109" t="s">
        <v>117</v>
      </c>
    </row>
    <row r="110" spans="10:11" x14ac:dyDescent="0.25">
      <c r="J110">
        <v>4</v>
      </c>
      <c r="K110" t="s">
        <v>118</v>
      </c>
    </row>
    <row r="111" spans="10:11" x14ac:dyDescent="0.25">
      <c r="J111">
        <v>4</v>
      </c>
      <c r="K111" t="s">
        <v>119</v>
      </c>
    </row>
    <row r="112" spans="10:11" x14ac:dyDescent="0.25">
      <c r="J112">
        <v>4</v>
      </c>
      <c r="K112" t="s">
        <v>120</v>
      </c>
    </row>
    <row r="113" spans="10:11" x14ac:dyDescent="0.25">
      <c r="J113">
        <v>4</v>
      </c>
      <c r="K113" t="s">
        <v>121</v>
      </c>
    </row>
    <row r="114" spans="10:11" x14ac:dyDescent="0.25">
      <c r="J114">
        <v>4</v>
      </c>
      <c r="K114" t="s">
        <v>122</v>
      </c>
    </row>
    <row r="115" spans="10:11" x14ac:dyDescent="0.25">
      <c r="J115">
        <v>4</v>
      </c>
      <c r="K115" t="s">
        <v>123</v>
      </c>
    </row>
    <row r="116" spans="10:11" x14ac:dyDescent="0.25">
      <c r="J116">
        <v>4</v>
      </c>
      <c r="K116" t="s">
        <v>124</v>
      </c>
    </row>
    <row r="117" spans="10:11" x14ac:dyDescent="0.25">
      <c r="J117">
        <v>4</v>
      </c>
      <c r="K117" t="s">
        <v>125</v>
      </c>
    </row>
    <row r="118" spans="10:11" x14ac:dyDescent="0.25">
      <c r="J118">
        <v>4</v>
      </c>
      <c r="K118" t="s">
        <v>126</v>
      </c>
    </row>
    <row r="119" spans="10:11" x14ac:dyDescent="0.25">
      <c r="J119">
        <v>4</v>
      </c>
      <c r="K119" t="s">
        <v>127</v>
      </c>
    </row>
    <row r="120" spans="10:11" x14ac:dyDescent="0.25">
      <c r="J120">
        <v>4</v>
      </c>
      <c r="K120" t="s">
        <v>128</v>
      </c>
    </row>
    <row r="121" spans="10:11" x14ac:dyDescent="0.25">
      <c r="J121">
        <v>4</v>
      </c>
      <c r="K121" t="s">
        <v>129</v>
      </c>
    </row>
    <row r="122" spans="10:11" x14ac:dyDescent="0.25">
      <c r="J122">
        <v>4</v>
      </c>
      <c r="K122" s="61">
        <v>218572502.27707899</v>
      </c>
    </row>
    <row r="123" spans="10:11" x14ac:dyDescent="0.25">
      <c r="J123">
        <v>4</v>
      </c>
      <c r="K123" t="s">
        <v>130</v>
      </c>
    </row>
    <row r="124" spans="10:11" x14ac:dyDescent="0.25">
      <c r="J124">
        <v>4</v>
      </c>
      <c r="K124" t="s">
        <v>131</v>
      </c>
    </row>
    <row r="125" spans="10:11" x14ac:dyDescent="0.25">
      <c r="J125">
        <v>4</v>
      </c>
      <c r="K125" s="61">
        <v>1088384171.4323299</v>
      </c>
    </row>
    <row r="126" spans="10:11" x14ac:dyDescent="0.25">
      <c r="J126">
        <v>4</v>
      </c>
      <c r="K126" s="61">
        <v>725609072.84493697</v>
      </c>
    </row>
    <row r="127" spans="10:11" x14ac:dyDescent="0.25">
      <c r="J127">
        <v>4</v>
      </c>
      <c r="K127" s="61">
        <v>527719748.870749</v>
      </c>
    </row>
    <row r="128" spans="10:11" x14ac:dyDescent="0.25">
      <c r="J128">
        <v>4</v>
      </c>
      <c r="K128" t="s">
        <v>132</v>
      </c>
    </row>
    <row r="129" spans="10:11" x14ac:dyDescent="0.25">
      <c r="J129">
        <v>4</v>
      </c>
      <c r="K129" t="s">
        <v>133</v>
      </c>
    </row>
    <row r="130" spans="10:11" x14ac:dyDescent="0.25">
      <c r="J130">
        <v>4</v>
      </c>
      <c r="K130" t="s">
        <v>134</v>
      </c>
    </row>
    <row r="131" spans="10:11" x14ac:dyDescent="0.25">
      <c r="J131">
        <v>4</v>
      </c>
      <c r="K131" t="s">
        <v>135</v>
      </c>
    </row>
    <row r="132" spans="10:11" x14ac:dyDescent="0.25">
      <c r="J132">
        <v>4</v>
      </c>
      <c r="K132" t="s">
        <v>136</v>
      </c>
    </row>
    <row r="133" spans="10:11" x14ac:dyDescent="0.25">
      <c r="J133">
        <v>4</v>
      </c>
      <c r="K133" t="s">
        <v>137</v>
      </c>
    </row>
    <row r="134" spans="10:11" x14ac:dyDescent="0.25">
      <c r="J134">
        <v>4</v>
      </c>
      <c r="K134" t="s">
        <v>138</v>
      </c>
    </row>
    <row r="135" spans="10:11" x14ac:dyDescent="0.25">
      <c r="J135">
        <v>4</v>
      </c>
      <c r="K135" t="s">
        <v>139</v>
      </c>
    </row>
    <row r="136" spans="10:11" x14ac:dyDescent="0.25">
      <c r="J136">
        <v>4</v>
      </c>
      <c r="K136" t="s">
        <v>140</v>
      </c>
    </row>
    <row r="137" spans="10:11" x14ac:dyDescent="0.25">
      <c r="J137">
        <v>4</v>
      </c>
      <c r="K137" s="61">
        <v>658086708.55818105</v>
      </c>
    </row>
    <row r="138" spans="10:11" x14ac:dyDescent="0.25">
      <c r="J138">
        <v>4</v>
      </c>
      <c r="K138" t="s">
        <v>141</v>
      </c>
    </row>
    <row r="139" spans="10:11" x14ac:dyDescent="0.25">
      <c r="J139">
        <v>4</v>
      </c>
      <c r="K139" t="s">
        <v>142</v>
      </c>
    </row>
    <row r="140" spans="10:11" x14ac:dyDescent="0.25">
      <c r="J140">
        <v>4</v>
      </c>
      <c r="K140" t="s">
        <v>143</v>
      </c>
    </row>
    <row r="141" spans="10:11" x14ac:dyDescent="0.25">
      <c r="J141">
        <v>4</v>
      </c>
      <c r="K141" t="s">
        <v>144</v>
      </c>
    </row>
    <row r="142" spans="10:11" x14ac:dyDescent="0.25">
      <c r="J142">
        <v>4</v>
      </c>
      <c r="K142" t="s">
        <v>145</v>
      </c>
    </row>
    <row r="143" spans="10:11" x14ac:dyDescent="0.25">
      <c r="J143">
        <v>4</v>
      </c>
      <c r="K143" t="s">
        <v>146</v>
      </c>
    </row>
    <row r="144" spans="10:11" x14ac:dyDescent="0.25">
      <c r="J144">
        <v>4</v>
      </c>
      <c r="K144" t="s">
        <v>147</v>
      </c>
    </row>
    <row r="145" spans="10:11" x14ac:dyDescent="0.25">
      <c r="J145">
        <v>4</v>
      </c>
      <c r="K145" t="s">
        <v>148</v>
      </c>
    </row>
  </sheetData>
  <mergeCells count="13">
    <mergeCell ref="F21:F24"/>
    <mergeCell ref="F14:F20"/>
    <mergeCell ref="C11:F11"/>
    <mergeCell ref="C3:N3"/>
    <mergeCell ref="C12:D12"/>
    <mergeCell ref="F12:F13"/>
    <mergeCell ref="E12:E13"/>
    <mergeCell ref="D18:D20"/>
    <mergeCell ref="D21:D24"/>
    <mergeCell ref="E14:E15"/>
    <mergeCell ref="E16:E17"/>
    <mergeCell ref="E18:E20"/>
    <mergeCell ref="E21:E24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Calenzani</dc:creator>
  <cp:lastModifiedBy>Fernando Calenzani</cp:lastModifiedBy>
  <dcterms:created xsi:type="dcterms:W3CDTF">2020-09-19T20:43:15Z</dcterms:created>
  <dcterms:modified xsi:type="dcterms:W3CDTF">2020-09-25T00:40:59Z</dcterms:modified>
</cp:coreProperties>
</file>