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esktop\Documents\preditiva\"/>
    </mc:Choice>
  </mc:AlternateContent>
  <xr:revisionPtr revIDLastSave="0" documentId="13_ncr:1_{1E0448DD-01A8-4D68-9010-CDBE7036D24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órmulas" sheetId="2" r:id="rId1"/>
    <sheet name="Referências" sheetId="3" r:id="rId2"/>
    <sheet name="Funções de texto, data e número" sheetId="5" r:id="rId3"/>
    <sheet name="Função Aleatório" sheetId="9" r:id="rId4"/>
    <sheet name="Função SE" sheetId="6" r:id="rId5"/>
    <sheet name="Função PROCV" sheetId="7" r:id="rId6"/>
    <sheet name="Erros" sheetId="8" r:id="rId7"/>
  </sheets>
  <definedNames>
    <definedName name="_xlnm._FilterDatabase" localSheetId="5" hidden="1">'Função PROCV'!$G$4:$I$54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20" i="2"/>
  <c r="D19" i="2"/>
  <c r="D17" i="2"/>
  <c r="D16" i="2"/>
  <c r="D13" i="2"/>
  <c r="D12" i="2"/>
  <c r="D11" i="2"/>
  <c r="D10" i="2"/>
  <c r="D9" i="2"/>
  <c r="D8" i="2"/>
  <c r="E19" i="3"/>
  <c r="F19" i="3"/>
  <c r="G19" i="3"/>
  <c r="H19" i="3"/>
  <c r="I19" i="3"/>
  <c r="J19" i="3"/>
  <c r="K19" i="3"/>
  <c r="L19" i="3"/>
  <c r="D19" i="3"/>
  <c r="B18" i="8"/>
  <c r="B14" i="8"/>
  <c r="B17" i="8"/>
  <c r="B16" i="8"/>
  <c r="B15" i="8"/>
  <c r="B13" i="8"/>
  <c r="C26" i="5"/>
  <c r="D23" i="3"/>
  <c r="D7" i="2"/>
  <c r="D15" i="2"/>
</calcChain>
</file>

<file path=xl/sharedStrings.xml><?xml version="1.0" encoding="utf-8"?>
<sst xmlns="http://schemas.openxmlformats.org/spreadsheetml/2006/main" count="195" uniqueCount="115">
  <si>
    <t>Agente Monitorado</t>
  </si>
  <si>
    <t>Total geral</t>
  </si>
  <si>
    <t>Texto</t>
  </si>
  <si>
    <t>Fórmula</t>
  </si>
  <si>
    <t>5 é maior ou igual a 5</t>
  </si>
  <si>
    <t>3 é menor que 3,01</t>
  </si>
  <si>
    <t>10 é diferente de 7</t>
  </si>
  <si>
    <t xml:space="preserve">2 é maior que 1 </t>
  </si>
  <si>
    <t>4 dividido por 5 é menor que 1</t>
  </si>
  <si>
    <t>1 é igual a 2</t>
  </si>
  <si>
    <t>6 é diferente de 6</t>
  </si>
  <si>
    <t>Exemplo:</t>
  </si>
  <si>
    <t>3 vezes 5 menos 2 elevado ao quadrado</t>
  </si>
  <si>
    <t>2 vezes 5 menos 1 elevado ao quadrado</t>
  </si>
  <si>
    <t>3 vezes 1 mais 2 elevado a terceira</t>
  </si>
  <si>
    <t>3 vezes ( 5 menos 2 ) elevado ao quadrado</t>
  </si>
  <si>
    <t>3 vezes ( 5 menos 2)</t>
  </si>
  <si>
    <t>10 por cento vezes 10 elevado ao quadrado</t>
  </si>
  <si>
    <t>Célula</t>
  </si>
  <si>
    <t>O que fazer?</t>
  </si>
  <si>
    <t>Muinho</t>
  </si>
  <si>
    <t>Cinto</t>
  </si>
  <si>
    <t>Faça uma fórmula para retornar as três primeiras letras do texto.</t>
  </si>
  <si>
    <t>Bom Bom</t>
  </si>
  <si>
    <t>Faça uma fórmula para retornar as duas últimas letras do texto.</t>
  </si>
  <si>
    <t>Faça uma fórmula para concatenar os textos das células E6 , E7 e E8 acima</t>
  </si>
  <si>
    <t>Faça uma fórmula para retornar os quatro últimos caracteres do texto.</t>
  </si>
  <si>
    <t>Data</t>
  </si>
  <si>
    <t>Faça uma fórmula que retorne o ano da data ao lado.</t>
  </si>
  <si>
    <t>Faça uma fórmula que retorne o dia da data ao lado.</t>
  </si>
  <si>
    <t>Faça uma fórmula que retorne o mês da data ao lado.</t>
  </si>
  <si>
    <t>Número</t>
  </si>
  <si>
    <t>Faça uma fórmula para arredondar o número ao lado até a 4ª casa decimal</t>
  </si>
  <si>
    <t>Faça uma fórmula que retorne o resto da divisão do número ao lado por 2.</t>
  </si>
  <si>
    <t>Faça uma fórmula que retorne a parte inteira do número ao lado</t>
  </si>
  <si>
    <t>Resultado</t>
  </si>
  <si>
    <t>Data de nascimento</t>
  </si>
  <si>
    <t>Fórmula com ERRO</t>
  </si>
  <si>
    <t>Motivo do erro</t>
  </si>
  <si>
    <t>Número 1</t>
  </si>
  <si>
    <t>Número 2</t>
  </si>
  <si>
    <t xml:space="preserve"> </t>
  </si>
  <si>
    <t>Nome</t>
  </si>
  <si>
    <t>Empresa</t>
  </si>
  <si>
    <t>Excel</t>
  </si>
  <si>
    <t>Microsoft</t>
  </si>
  <si>
    <t>Livros</t>
  </si>
  <si>
    <t>Perfumes</t>
  </si>
  <si>
    <t>Celulares</t>
  </si>
  <si>
    <t>Computadores</t>
  </si>
  <si>
    <t>Vestuário</t>
  </si>
  <si>
    <t>Produto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</si>
  <si>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</si>
  <si>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</si>
  <si>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</si>
  <si>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</si>
  <si>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</si>
  <si>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</si>
  <si>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</si>
  <si>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</si>
  <si>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</si>
  <si>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Nome do Aluno</t>
  </si>
  <si>
    <t>MICHAEL</t>
  </si>
  <si>
    <t>MICHELE</t>
  </si>
  <si>
    <t>MILDRE</t>
  </si>
  <si>
    <t>MIRELLA</t>
  </si>
  <si>
    <t>MISLENE</t>
  </si>
  <si>
    <t>MONICA</t>
  </si>
  <si>
    <t>NADIELLEN</t>
  </si>
  <si>
    <t>NOELE</t>
  </si>
  <si>
    <t>PALOMA</t>
  </si>
  <si>
    <t>PATRICIA</t>
  </si>
  <si>
    <t>PAULO</t>
  </si>
  <si>
    <t>PRISCILA</t>
  </si>
  <si>
    <t>RENATA</t>
  </si>
  <si>
    <t>RENATO</t>
  </si>
  <si>
    <t>RICARDO</t>
  </si>
  <si>
    <t>ROBIM</t>
  </si>
  <si>
    <t>RODRIGO</t>
  </si>
  <si>
    <t>SANDRA</t>
  </si>
  <si>
    <t>SUSY</t>
  </si>
  <si>
    <t>SUZANA</t>
  </si>
  <si>
    <t>Nota Final</t>
  </si>
  <si>
    <t>EDUARDO</t>
  </si>
  <si>
    <t>ELAINE</t>
  </si>
  <si>
    <t>ELEAZAR</t>
  </si>
  <si>
    <t>ERIBERTO</t>
  </si>
  <si>
    <t>FABIANA</t>
  </si>
  <si>
    <t>FABIANO</t>
  </si>
  <si>
    <t>FELITITA</t>
  </si>
  <si>
    <t>FERNANDO</t>
  </si>
  <si>
    <t>FLAVIO</t>
  </si>
  <si>
    <t>FRANCINE</t>
  </si>
  <si>
    <t>FRANCISCO</t>
  </si>
  <si>
    <t>GEISA</t>
  </si>
  <si>
    <t>GILBERTO</t>
  </si>
  <si>
    <t>GILSON</t>
  </si>
  <si>
    <t>GISLENE</t>
  </si>
  <si>
    <t>GREGORY</t>
  </si>
  <si>
    <t>ISABEL</t>
  </si>
  <si>
    <t>JACILENE</t>
  </si>
  <si>
    <t>JACQUELINE</t>
  </si>
  <si>
    <t>JAQUELINE</t>
  </si>
  <si>
    <t>JESSICA</t>
  </si>
  <si>
    <t>JHENIFER</t>
  </si>
  <si>
    <t>JOSILENE</t>
  </si>
  <si>
    <t>Aluno</t>
  </si>
  <si>
    <t>Qte de Exercícios</t>
  </si>
  <si>
    <t>Nota</t>
  </si>
  <si>
    <t>TAIS</t>
  </si>
  <si>
    <t>VICTOR</t>
  </si>
  <si>
    <t>TAMIRYS</t>
  </si>
  <si>
    <t>TIAGO</t>
  </si>
  <si>
    <t>VALTE</t>
  </si>
  <si>
    <t xml:space="preserve">Faça uma fórmula para retornar uma data usando os valores das células E17, E18 e E19.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</si>
</sst>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</xdr:row>
      <xdr:rowOff>101600</xdr:rowOff>
    </xdr:from>
    <xdr:ext cx="6972300" cy="393700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003300" y="266700"/>
          <a:ext cx="6972300" cy="39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correspondentes aos textos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139700</xdr:rowOff>
    </xdr:from>
    <xdr:ext cx="11446852" cy="1438855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ChangeArrowheads="1"/>
        </xdr:cNvSpPr>
      </xdr:nvSpPr>
      <xdr:spPr bwMode="auto">
        <a:xfrm>
          <a:off x="381000" y="139700"/>
          <a:ext cx="11446852" cy="14388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 tabela 1 mostra a quantidade de produtos vendidos por cada um dos 9 vendedores de acordo com o produto. Por exemplo,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 vendedor 2 vendeu 106 produtos de Livros e 15 de Celulares, totalizando 121.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fórmulas para a tabela 2 para ter a porcentagem de vendas de acordo com o Produto.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Na célula D23 da tabela 2 temos um exemplo. Faça o mesmo tipo de fórmula para as demais células.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Dica:</a:t>
          </a: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Use a alça de preenchimento para copiar as fórmulas já feitas. Lembre-se de ajustar as referências relativas e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absolutas para realizar esse cálculo corretamente.</a:t>
          </a:r>
        </a:p>
      </xdr:txBody>
    </xdr:sp>
    <xdr:clientData/>
  </xdr:oneCellAnchor>
  <xdr:oneCellAnchor>
    <xdr:from>
      <xdr:col>0</xdr:col>
      <xdr:colOff>215900</xdr:colOff>
      <xdr:row>16</xdr:row>
      <xdr:rowOff>0</xdr:rowOff>
    </xdr:from>
    <xdr:ext cx="1003300" cy="304800"/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>
          <a:spLocks noChangeArrowheads="1"/>
        </xdr:cNvSpPr>
      </xdr:nvSpPr>
      <xdr:spPr bwMode="auto">
        <a:xfrm>
          <a:off x="215900" y="26797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0</xdr:col>
      <xdr:colOff>215900</xdr:colOff>
      <xdr:row>24</xdr:row>
      <xdr:rowOff>88900</xdr:rowOff>
    </xdr:from>
    <xdr:ext cx="1003300" cy="304800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215900" y="43815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0</xdr:row>
      <xdr:rowOff>139700</xdr:rowOff>
    </xdr:from>
    <xdr:ext cx="6057900" cy="34290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ChangeArrowheads="1"/>
        </xdr:cNvSpPr>
      </xdr:nvSpPr>
      <xdr:spPr bwMode="auto">
        <a:xfrm>
          <a:off x="1816100" y="139700"/>
          <a:ext cx="60579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  <xdr:oneCellAnchor>
    <xdr:from>
      <xdr:col>2</xdr:col>
      <xdr:colOff>355600</xdr:colOff>
      <xdr:row>12</xdr:row>
      <xdr:rowOff>25400</xdr:rowOff>
    </xdr:from>
    <xdr:ext cx="6045200" cy="330200"/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ChangeArrowheads="1"/>
        </xdr:cNvSpPr>
      </xdr:nvSpPr>
      <xdr:spPr bwMode="auto">
        <a:xfrm>
          <a:off x="1752600" y="4610100"/>
          <a:ext cx="6045200" cy="33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1</xdr:row>
      <xdr:rowOff>0</xdr:rowOff>
    </xdr:from>
    <xdr:to>
      <xdr:col>12</xdr:col>
      <xdr:colOff>50800</xdr:colOff>
      <xdr:row>19</xdr:row>
      <xdr:rowOff>139700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300-0000021C0000}"/>
            </a:ext>
          </a:extLst>
        </xdr:cNvPr>
        <xdr:cNvSpPr txBox="1">
          <a:spLocks noChangeArrowheads="1"/>
        </xdr:cNvSpPr>
      </xdr:nvSpPr>
      <xdr:spPr bwMode="auto">
        <a:xfrm>
          <a:off x="1422400" y="165100"/>
          <a:ext cx="9690100" cy="311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Gerando números aleatórios entre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Uma fórmula muito útil para gerar números aleatórios entre A e B usa as funções INT (para tornar o número inteiro) e a função ALEATORIO ( para retornar números aleatórios entre 0 e 1). Veja abaixo: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 Para essa fórmula, basta substituir as letras A e B pelos números desejados. Por exemplo, se quisesse uma fórmula para retornar números aleatórios entre 5 e 10, faria a seguinte fórmula: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10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</xdr:txBody>
    </xdr:sp>
    <xdr:clientData/>
  </xdr:twoCellAnchor>
  <xdr:oneCellAnchor>
    <xdr:from>
      <xdr:col>2</xdr:col>
      <xdr:colOff>12700</xdr:colOff>
      <xdr:row>21</xdr:row>
      <xdr:rowOff>76200</xdr:rowOff>
    </xdr:from>
    <xdr:ext cx="9227078" cy="293157"/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300-0000051C0000}"/>
            </a:ext>
          </a:extLst>
        </xdr:cNvPr>
        <xdr:cNvSpPr txBox="1">
          <a:spLocks noChangeArrowheads="1"/>
        </xdr:cNvSpPr>
      </xdr:nvSpPr>
      <xdr:spPr bwMode="auto">
        <a:xfrm>
          <a:off x="1409700" y="3556000"/>
          <a:ext cx="9227078" cy="2931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fórmulas para gerar números aleatórios entre os números 1 e 2 da tabela abaixo:</a:t>
          </a:r>
        </a:p>
      </xdr:txBody>
    </xdr:sp>
    <xdr:clientData/>
  </xdr:oneCellAnchor>
  <xdr:oneCellAnchor>
    <xdr:from>
      <xdr:col>2</xdr:col>
      <xdr:colOff>12700</xdr:colOff>
      <xdr:row>34</xdr:row>
      <xdr:rowOff>76200</xdr:rowOff>
    </xdr:from>
    <xdr:ext cx="10782300" cy="647700"/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300-0000061C0000}"/>
            </a:ext>
          </a:extLst>
        </xdr:cNvPr>
        <xdr:cNvSpPr txBox="1">
          <a:spLocks noChangeArrowheads="1"/>
        </xdr:cNvSpPr>
      </xdr:nvSpPr>
      <xdr:spPr bwMode="auto">
        <a:xfrm>
          <a:off x="1409700" y="6350000"/>
          <a:ext cx="10782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Obs: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A versão 2007 do Excel, vem com uma função que facilita essa aplicação. A função</a:t>
          </a:r>
        </a:p>
        <a:p>
          <a:pPr algn="l" rtl="0">
            <a:defRPr sz="1000"/>
          </a:pPr>
          <a:r>
            <a:rPr lang="en-US" sz="1800" b="0" i="1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ALEATORIOENTRE(número inicial ; número final)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faz o mesmo trabalho da fórmula acima.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</xdr:row>
      <xdr:rowOff>139700</xdr:rowOff>
    </xdr:from>
    <xdr:to>
      <xdr:col>12</xdr:col>
      <xdr:colOff>393700</xdr:colOff>
      <xdr:row>23</xdr:row>
      <xdr:rowOff>63500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 txBox="1">
          <a:spLocks noChangeArrowheads="1"/>
        </xdr:cNvSpPr>
      </xdr:nvSpPr>
      <xdr:spPr bwMode="auto">
        <a:xfrm>
          <a:off x="5829300" y="635000"/>
          <a:ext cx="5918200" cy="3479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retorne "Sim" para as notas maiores ou iguais a 85 e "Não" para menores que 85.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"Sim" fiquem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"Não" fiquem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  <xdr:twoCellAnchor editAs="oneCell">
    <xdr:from>
      <xdr:col>5</xdr:col>
      <xdr:colOff>165100</xdr:colOff>
      <xdr:row>32</xdr:row>
      <xdr:rowOff>127000</xdr:rowOff>
    </xdr:from>
    <xdr:to>
      <xdr:col>13</xdr:col>
      <xdr:colOff>508000</xdr:colOff>
      <xdr:row>49</xdr:row>
      <xdr:rowOff>63500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ChangeArrowheads="1"/>
        </xdr:cNvSpPr>
      </xdr:nvSpPr>
      <xdr:spPr bwMode="auto">
        <a:xfrm>
          <a:off x="6807200" y="6070600"/>
          <a:ext cx="5727700" cy="295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verifique se o aluno faz aniversário no mês 4 e tenha nota maior ou igual a 85. Se as duas condições forem verdadeiras, a função deve retornar "Ganha bônus", senão deve retornar "Não ganha".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"Ganha bônus" fiquem </a:t>
          </a:r>
          <a:r>
            <a:rPr lang="en-US" sz="14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 ganha" fiquem </a:t>
          </a:r>
          <a:r>
            <a:rPr lang="en-US" sz="14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34</xdr:row>
      <xdr:rowOff>38100</xdr:rowOff>
    </xdr:from>
    <xdr:ext cx="7212872" cy="823687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00000000-0008-0000-0500-000004100000}"/>
            </a:ext>
          </a:extLst>
        </xdr:cNvPr>
        <xdr:cNvSpPr txBox="1">
          <a:spLocks noChangeArrowheads="1"/>
        </xdr:cNvSpPr>
      </xdr:nvSpPr>
      <xdr:spPr bwMode="auto">
        <a:xfrm>
          <a:off x="647700" y="5609713"/>
          <a:ext cx="7212872" cy="8236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função </a:t>
          </a: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PROCV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na tabela acima (tabela 1) de modo que ela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retorne a quantidade de exercícios e a nota,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buscando na tabela ao lado (tabela 2). </a:t>
          </a:r>
        </a:p>
      </xdr:txBody>
    </xdr:sp>
    <xdr:clientData/>
  </xdr:oneCellAnchor>
  <xdr:twoCellAnchor>
    <xdr:from>
      <xdr:col>1</xdr:col>
      <xdr:colOff>3149600</xdr:colOff>
      <xdr:row>45</xdr:row>
      <xdr:rowOff>114300</xdr:rowOff>
    </xdr:from>
    <xdr:to>
      <xdr:col>2</xdr:col>
      <xdr:colOff>330200</xdr:colOff>
      <xdr:row>51</xdr:row>
      <xdr:rowOff>127000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00000000-0008-0000-0500-000005100000}"/>
            </a:ext>
          </a:extLst>
        </xdr:cNvPr>
        <xdr:cNvSpPr>
          <a:spLocks noChangeArrowheads="1"/>
        </xdr:cNvSpPr>
      </xdr:nvSpPr>
      <xdr:spPr bwMode="auto">
        <a:xfrm>
          <a:off x="3822700" y="7543800"/>
          <a:ext cx="558800" cy="1003300"/>
        </a:xfrm>
        <a:prstGeom prst="downArrow">
          <a:avLst>
            <a:gd name="adj1" fmla="val 50000"/>
            <a:gd name="adj2" fmla="val 4488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</xdr:col>
      <xdr:colOff>63500</xdr:colOff>
      <xdr:row>59</xdr:row>
      <xdr:rowOff>127000</xdr:rowOff>
    </xdr:from>
    <xdr:ext cx="12310934" cy="1881284"/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00000000-0008-0000-0500-000006100000}"/>
            </a:ext>
          </a:extLst>
        </xdr:cNvPr>
        <xdr:cNvSpPr txBox="1">
          <a:spLocks noChangeArrowheads="1"/>
        </xdr:cNvSpPr>
      </xdr:nvSpPr>
      <xdr:spPr bwMode="auto">
        <a:xfrm>
          <a:off x="651565" y="10074413"/>
          <a:ext cx="12310934" cy="18812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lista na célula B58 usando Validação de dados. Use os nomes da tabela 1 acima como Fonte.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função PROCV nas células C58 e D58 para retornar os valores correspondentes de acordo com o nome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que é escolhido na lista criada no item 1.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3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Formatação Condicional na célula D58 para que a cor da fonte fique vermelha quando a nota é abaixo de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85 e verde quando é maior ou igual a 85.</a:t>
          </a:r>
        </a:p>
      </xdr:txBody>
    </xdr:sp>
    <xdr:clientData/>
  </xdr:oneCellAnchor>
  <xdr:oneCellAnchor>
    <xdr:from>
      <xdr:col>1</xdr:col>
      <xdr:colOff>2730500</xdr:colOff>
      <xdr:row>0</xdr:row>
      <xdr:rowOff>76200</xdr:rowOff>
    </xdr:from>
    <xdr:ext cx="1039906" cy="316006"/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00000000-0008-0000-0500-000007100000}"/>
            </a:ext>
          </a:extLst>
        </xdr:cNvPr>
        <xdr:cNvSpPr txBox="1">
          <a:spLocks noChangeArrowheads="1"/>
        </xdr:cNvSpPr>
      </xdr:nvSpPr>
      <xdr:spPr bwMode="auto">
        <a:xfrm>
          <a:off x="3403600" y="76200"/>
          <a:ext cx="10414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6</xdr:col>
      <xdr:colOff>3365500</xdr:colOff>
      <xdr:row>0</xdr:row>
      <xdr:rowOff>76200</xdr:rowOff>
    </xdr:from>
    <xdr:ext cx="1057088" cy="316006"/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SpPr txBox="1">
          <a:spLocks noChangeArrowheads="1"/>
        </xdr:cNvSpPr>
      </xdr:nvSpPr>
      <xdr:spPr bwMode="auto">
        <a:xfrm>
          <a:off x="11544300" y="76200"/>
          <a:ext cx="10541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5</xdr:row>
      <xdr:rowOff>63500</xdr:rowOff>
    </xdr:from>
    <xdr:ext cx="5815106" cy="657411"/>
    <xdr:sp macro="" textlink="">
      <xdr:nvSpPr>
        <xdr:cNvPr id="6153" name="Text Box 9">
          <a:extLst>
            <a:ext uri="{FF2B5EF4-FFF2-40B4-BE49-F238E27FC236}">
              <a16:creationId xmlns:a16="http://schemas.microsoft.com/office/drawing/2014/main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825500" y="889000"/>
          <a:ext cx="58166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Verifique o motivo dos erros nas fórmulas abaixo 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na célula correspondente.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tabColor indexed="50"/>
  </sheetPr>
  <dimension ref="B6:D23"/>
  <sheetViews>
    <sheetView showGridLines="0" topLeftCell="A7" zoomScale="130" zoomScaleNormal="130" workbookViewId="0">
      <selection activeCell="D19" sqref="D19"/>
    </sheetView>
  </sheetViews>
  <sheetFormatPr defaultColWidth="9.140625" defaultRowHeight="12.75" x14ac:dyDescent="0.2"/>
  <cols>
    <col min="1" max="1" width="9.140625" style="1"/>
    <col min="2" max="2" width="11.7109375" style="1" customWidth="1"/>
    <col min="3" max="3" width="37.42578125" style="1" bestFit="1" customWidth="1"/>
    <col min="4" max="4" width="22" style="1" customWidth="1"/>
    <col min="5" max="16384" width="9.140625" style="1"/>
  </cols>
  <sheetData>
    <row r="6" spans="2:4" x14ac:dyDescent="0.2">
      <c r="C6" s="2" t="s">
        <v>2</v>
      </c>
      <c r="D6" s="2" t="s">
        <v>3</v>
      </c>
    </row>
    <row r="7" spans="2:4" x14ac:dyDescent="0.2">
      <c r="B7" s="4" t="s">
        <v>11</v>
      </c>
      <c r="C7" s="3" t="s">
        <v>7</v>
      </c>
      <c r="D7" s="3" t="b">
        <f xml:space="preserve"> 2 &gt; 1</f>
        <v>1</v>
      </c>
    </row>
    <row r="8" spans="2:4" x14ac:dyDescent="0.2">
      <c r="C8" s="3" t="s">
        <v>4</v>
      </c>
      <c r="D8" s="3" t="b">
        <f>5&gt;=5</f>
        <v>1</v>
      </c>
    </row>
    <row r="9" spans="2:4" x14ac:dyDescent="0.2">
      <c r="C9" s="3" t="s">
        <v>5</v>
      </c>
      <c r="D9" s="3" t="b">
        <f>3&lt;3.01</f>
        <v>1</v>
      </c>
    </row>
    <row r="10" spans="2:4" x14ac:dyDescent="0.2">
      <c r="C10" s="3" t="s">
        <v>6</v>
      </c>
      <c r="D10" s="3" t="b">
        <f>10&lt;&gt;7</f>
        <v>1</v>
      </c>
    </row>
    <row r="11" spans="2:4" x14ac:dyDescent="0.2">
      <c r="C11" s="3" t="s">
        <v>8</v>
      </c>
      <c r="D11" s="3" t="b">
        <f>(4/5)&lt;1</f>
        <v>1</v>
      </c>
    </row>
    <row r="12" spans="2:4" x14ac:dyDescent="0.2">
      <c r="C12" s="3" t="s">
        <v>9</v>
      </c>
      <c r="D12" s="3" t="b">
        <f>1=2</f>
        <v>0</v>
      </c>
    </row>
    <row r="13" spans="2:4" x14ac:dyDescent="0.2">
      <c r="C13" s="3" t="s">
        <v>10</v>
      </c>
      <c r="D13" s="3" t="b">
        <f>6&lt;&gt;6</f>
        <v>0</v>
      </c>
    </row>
    <row r="15" spans="2:4" x14ac:dyDescent="0.2">
      <c r="B15" s="4" t="s">
        <v>11</v>
      </c>
      <c r="C15" s="3" t="s">
        <v>12</v>
      </c>
      <c r="D15" s="3">
        <f>3*5-2^2</f>
        <v>11</v>
      </c>
    </row>
    <row r="16" spans="2:4" x14ac:dyDescent="0.2">
      <c r="C16" s="3" t="s">
        <v>13</v>
      </c>
      <c r="D16" s="3">
        <f>2*5-1^2</f>
        <v>9</v>
      </c>
    </row>
    <row r="17" spans="3:4" x14ac:dyDescent="0.2">
      <c r="C17" s="3" t="s">
        <v>14</v>
      </c>
      <c r="D17" s="3">
        <f>3*1+2^3</f>
        <v>11</v>
      </c>
    </row>
    <row r="18" spans="3:4" x14ac:dyDescent="0.2">
      <c r="C18" s="3" t="s">
        <v>15</v>
      </c>
      <c r="D18" s="3">
        <f>3*(5-2)^2</f>
        <v>27</v>
      </c>
    </row>
    <row r="19" spans="3:4" x14ac:dyDescent="0.2">
      <c r="C19" s="3" t="s">
        <v>16</v>
      </c>
      <c r="D19" s="3">
        <f>3*(5-2)</f>
        <v>9</v>
      </c>
    </row>
    <row r="20" spans="3:4" x14ac:dyDescent="0.2">
      <c r="C20" s="3" t="s">
        <v>17</v>
      </c>
      <c r="D20" s="3">
        <f>10%*10^2</f>
        <v>10</v>
      </c>
    </row>
    <row r="23" spans="3:4" customFormat="1" x14ac:dyDescent="0.2"/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C13:L28"/>
  <sheetViews>
    <sheetView showGridLines="0" tabSelected="1" zoomScaleNormal="100" workbookViewId="0">
      <selection activeCell="D12" sqref="D12"/>
    </sheetView>
  </sheetViews>
  <sheetFormatPr defaultColWidth="11.42578125" defaultRowHeight="12.75" x14ac:dyDescent="0.2"/>
  <cols>
    <col min="1" max="2" width="8.85546875" customWidth="1"/>
    <col min="3" max="3" width="37.28515625" bestFit="1" customWidth="1"/>
    <col min="4" max="12" width="12.28515625" bestFit="1" customWidth="1"/>
    <col min="13" max="256" width="8.85546875" customWidth="1"/>
  </cols>
  <sheetData>
    <row r="13" spans="3:12" x14ac:dyDescent="0.2">
      <c r="C13" s="6" t="s">
        <v>51</v>
      </c>
      <c r="D13" s="6" t="s">
        <v>52</v>
      </c>
      <c r="E13" s="6" t="s">
        <v>53</v>
      </c>
      <c r="F13" s="6" t="s">
        <v>54</v>
      </c>
      <c r="G13" s="6" t="s">
        <v>55</v>
      </c>
      <c r="H13" s="6" t="s">
        <v>56</v>
      </c>
      <c r="I13" s="6" t="s">
        <v>57</v>
      </c>
      <c r="J13" s="6" t="s">
        <v>58</v>
      </c>
      <c r="K13" s="6" t="s">
        <v>59</v>
      </c>
      <c r="L13" s="6" t="s">
        <v>60</v>
      </c>
    </row>
    <row r="14" spans="3:12" x14ac:dyDescent="0.2">
      <c r="C14" s="31" t="s">
        <v>48</v>
      </c>
      <c r="D14" s="7">
        <v>10</v>
      </c>
      <c r="E14" s="7">
        <v>15</v>
      </c>
      <c r="F14" s="7">
        <v>10</v>
      </c>
      <c r="G14" s="7"/>
      <c r="H14" s="7"/>
      <c r="I14" s="7">
        <v>7</v>
      </c>
      <c r="J14" s="7"/>
      <c r="K14" s="7"/>
      <c r="L14" s="7"/>
    </row>
    <row r="15" spans="3:12" x14ac:dyDescent="0.2">
      <c r="C15" s="31" t="s">
        <v>49</v>
      </c>
      <c r="D15" s="7"/>
      <c r="E15" s="7"/>
      <c r="F15" s="7">
        <v>11</v>
      </c>
      <c r="G15" s="7">
        <v>18</v>
      </c>
      <c r="H15" s="7">
        <v>9</v>
      </c>
      <c r="I15" s="7"/>
      <c r="J15" s="7">
        <v>56</v>
      </c>
      <c r="K15" s="7">
        <v>55</v>
      </c>
      <c r="L15" s="7">
        <v>9</v>
      </c>
    </row>
    <row r="16" spans="3:12" x14ac:dyDescent="0.2">
      <c r="C16" s="31" t="s">
        <v>50</v>
      </c>
      <c r="D16" s="7">
        <v>20</v>
      </c>
      <c r="E16" s="7"/>
      <c r="F16" s="7">
        <v>15</v>
      </c>
      <c r="G16" s="7">
        <v>56</v>
      </c>
      <c r="H16" s="7">
        <v>46</v>
      </c>
      <c r="I16" s="7">
        <v>84</v>
      </c>
      <c r="J16" s="7"/>
      <c r="K16" s="7"/>
      <c r="L16" s="7">
        <v>15</v>
      </c>
    </row>
    <row r="17" spans="3:12" x14ac:dyDescent="0.2">
      <c r="C17" s="31" t="s">
        <v>46</v>
      </c>
      <c r="D17" s="7">
        <v>20</v>
      </c>
      <c r="E17" s="7">
        <v>106</v>
      </c>
      <c r="F17" s="7">
        <v>57</v>
      </c>
      <c r="G17" s="7">
        <v>11</v>
      </c>
      <c r="H17" s="7">
        <v>10</v>
      </c>
      <c r="I17" s="7">
        <v>86</v>
      </c>
      <c r="J17" s="7">
        <v>13</v>
      </c>
      <c r="K17" s="7"/>
      <c r="L17" s="7">
        <v>73</v>
      </c>
    </row>
    <row r="18" spans="3:12" x14ac:dyDescent="0.2">
      <c r="C18" s="31" t="s">
        <v>47</v>
      </c>
      <c r="D18" s="7">
        <v>15</v>
      </c>
      <c r="E18" s="7"/>
      <c r="F18" s="7">
        <v>5</v>
      </c>
      <c r="G18" s="7"/>
      <c r="H18" s="7">
        <v>5</v>
      </c>
      <c r="I18" s="7">
        <v>48</v>
      </c>
      <c r="J18" s="7">
        <v>13</v>
      </c>
      <c r="K18" s="7">
        <v>15</v>
      </c>
      <c r="L18" s="7"/>
    </row>
    <row r="19" spans="3:12" x14ac:dyDescent="0.2">
      <c r="C19" s="7" t="s">
        <v>1</v>
      </c>
      <c r="D19" s="8">
        <f t="shared" ref="D19:L19" si="0">SUM(D14:D18)</f>
        <v>65</v>
      </c>
      <c r="E19" s="8">
        <f t="shared" si="0"/>
        <v>121</v>
      </c>
      <c r="F19" s="8">
        <f t="shared" si="0"/>
        <v>98</v>
      </c>
      <c r="G19" s="8">
        <f t="shared" si="0"/>
        <v>85</v>
      </c>
      <c r="H19" s="8">
        <f t="shared" si="0"/>
        <v>70</v>
      </c>
      <c r="I19" s="8">
        <f t="shared" si="0"/>
        <v>225</v>
      </c>
      <c r="J19" s="8">
        <f t="shared" si="0"/>
        <v>82</v>
      </c>
      <c r="K19" s="8">
        <f t="shared" si="0"/>
        <v>70</v>
      </c>
      <c r="L19" s="8">
        <f t="shared" si="0"/>
        <v>97</v>
      </c>
    </row>
    <row r="22" spans="3:12" x14ac:dyDescent="0.2">
      <c r="C22" s="6" t="s">
        <v>18</v>
      </c>
      <c r="D22" s="6" t="s">
        <v>52</v>
      </c>
      <c r="E22" s="6" t="s">
        <v>53</v>
      </c>
      <c r="F22" s="6" t="s">
        <v>54</v>
      </c>
      <c r="G22" s="6" t="s">
        <v>55</v>
      </c>
      <c r="H22" s="6" t="s">
        <v>56</v>
      </c>
      <c r="I22" s="6" t="s">
        <v>57</v>
      </c>
      <c r="J22" s="6" t="s">
        <v>58</v>
      </c>
      <c r="K22" s="6" t="s">
        <v>59</v>
      </c>
      <c r="L22" s="6" t="s">
        <v>60</v>
      </c>
    </row>
    <row r="23" spans="3:12" x14ac:dyDescent="0.2">
      <c r="C23" s="31" t="s">
        <v>48</v>
      </c>
      <c r="D23" s="9">
        <f>D14/D19</f>
        <v>0.15384615384615385</v>
      </c>
      <c r="E23" s="7"/>
      <c r="F23" s="7"/>
      <c r="G23" s="7"/>
      <c r="H23" s="7"/>
      <c r="I23" s="7"/>
      <c r="J23" s="7"/>
      <c r="K23" s="7"/>
      <c r="L23" s="7"/>
    </row>
    <row r="24" spans="3:12" x14ac:dyDescent="0.2">
      <c r="C24" s="31" t="s">
        <v>49</v>
      </c>
      <c r="D24" s="7"/>
      <c r="E24" s="7"/>
      <c r="F24" s="7"/>
      <c r="G24" s="7"/>
      <c r="H24" s="7"/>
      <c r="I24" s="7"/>
      <c r="J24" s="7"/>
      <c r="K24" s="7"/>
      <c r="L24" s="7"/>
    </row>
    <row r="25" spans="3:12" x14ac:dyDescent="0.2">
      <c r="C25" s="31" t="s">
        <v>50</v>
      </c>
      <c r="D25" s="7"/>
      <c r="E25" s="7"/>
      <c r="F25" s="7"/>
      <c r="G25" s="7"/>
      <c r="H25" s="7"/>
      <c r="I25" s="7"/>
      <c r="J25" s="7"/>
      <c r="K25" s="7"/>
      <c r="L25" s="7"/>
    </row>
    <row r="26" spans="3:12" x14ac:dyDescent="0.2">
      <c r="C26" s="31" t="s">
        <v>46</v>
      </c>
      <c r="D26" s="7"/>
      <c r="E26" s="7"/>
      <c r="F26" s="7"/>
      <c r="G26" s="7"/>
      <c r="H26" s="7"/>
      <c r="I26" s="7"/>
      <c r="J26" s="7"/>
      <c r="K26" s="7"/>
      <c r="L26" s="7"/>
    </row>
    <row r="27" spans="3:12" x14ac:dyDescent="0.2">
      <c r="C27" s="31" t="s">
        <v>47</v>
      </c>
      <c r="D27" s="7"/>
      <c r="E27" s="7"/>
      <c r="F27" s="7"/>
      <c r="G27" s="7"/>
      <c r="H27" s="7"/>
      <c r="I27" s="7"/>
      <c r="J27" s="7"/>
      <c r="K27" s="7"/>
      <c r="L27" s="7"/>
    </row>
    <row r="28" spans="3:12" x14ac:dyDescent="0.2">
      <c r="C28" s="7" t="s">
        <v>1</v>
      </c>
      <c r="D28" s="8">
        <v>65</v>
      </c>
      <c r="E28" s="8">
        <v>121</v>
      </c>
      <c r="F28" s="8">
        <v>98</v>
      </c>
      <c r="G28" s="8">
        <v>85</v>
      </c>
      <c r="H28" s="8">
        <v>70</v>
      </c>
      <c r="I28" s="8">
        <v>225</v>
      </c>
      <c r="J28" s="8">
        <v>82</v>
      </c>
      <c r="K28" s="8">
        <v>70</v>
      </c>
      <c r="L28" s="8">
        <v>97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C5:E31"/>
  <sheetViews>
    <sheetView showGridLines="0" workbookViewId="0">
      <selection activeCell="D22" sqref="D22"/>
    </sheetView>
  </sheetViews>
  <sheetFormatPr defaultColWidth="9.140625" defaultRowHeight="12.75" x14ac:dyDescent="0.2"/>
  <cols>
    <col min="1" max="2" width="9.140625" style="1"/>
    <col min="3" max="3" width="31.42578125" style="1" customWidth="1"/>
    <col min="4" max="4" width="36.140625" style="1" customWidth="1"/>
    <col min="5" max="5" width="23.85546875" style="1" customWidth="1"/>
    <col min="6" max="16384" width="9.140625" style="1"/>
  </cols>
  <sheetData>
    <row r="5" spans="3:5" x14ac:dyDescent="0.2">
      <c r="C5" s="10" t="s">
        <v>2</v>
      </c>
      <c r="D5" s="10" t="s">
        <v>19</v>
      </c>
      <c r="E5" s="10" t="s">
        <v>3</v>
      </c>
    </row>
    <row r="6" spans="3:5" ht="25.5" x14ac:dyDescent="0.2">
      <c r="C6" s="3" t="s">
        <v>20</v>
      </c>
      <c r="D6" s="3" t="s">
        <v>22</v>
      </c>
      <c r="E6" s="4"/>
    </row>
    <row r="7" spans="3:5" ht="25.5" x14ac:dyDescent="0.2">
      <c r="C7" s="3" t="s">
        <v>21</v>
      </c>
      <c r="D7" s="3" t="s">
        <v>24</v>
      </c>
      <c r="E7" s="4"/>
    </row>
    <row r="8" spans="3:5" ht="25.5" x14ac:dyDescent="0.2">
      <c r="C8" s="3" t="s">
        <v>23</v>
      </c>
      <c r="D8" s="3" t="s">
        <v>26</v>
      </c>
      <c r="E8" s="4"/>
    </row>
    <row r="10" spans="3:5" ht="25.5" x14ac:dyDescent="0.2">
      <c r="D10" s="3" t="s">
        <v>25</v>
      </c>
      <c r="E10" s="4"/>
    </row>
    <row r="16" spans="3:5" x14ac:dyDescent="0.2">
      <c r="C16" s="10" t="s">
        <v>27</v>
      </c>
      <c r="D16" s="10" t="s">
        <v>19</v>
      </c>
      <c r="E16" s="10" t="s">
        <v>3</v>
      </c>
    </row>
    <row r="17" spans="3:5" ht="25.5" x14ac:dyDescent="0.2">
      <c r="C17" s="11">
        <v>39900</v>
      </c>
      <c r="D17" s="3" t="s">
        <v>29</v>
      </c>
      <c r="E17" s="4"/>
    </row>
    <row r="18" spans="3:5" ht="25.5" x14ac:dyDescent="0.2">
      <c r="C18" s="11">
        <v>39564</v>
      </c>
      <c r="D18" s="3" t="s">
        <v>30</v>
      </c>
      <c r="E18" s="4"/>
    </row>
    <row r="19" spans="3:5" ht="25.5" x14ac:dyDescent="0.2">
      <c r="C19" s="11">
        <v>40181</v>
      </c>
      <c r="D19" s="3" t="s">
        <v>28</v>
      </c>
      <c r="E19" s="4"/>
    </row>
    <row r="21" spans="3:5" ht="38.25" x14ac:dyDescent="0.2">
      <c r="D21" s="32" t="s">
        <v>114</v>
      </c>
      <c r="E21" s="12"/>
    </row>
    <row r="25" spans="3:5" x14ac:dyDescent="0.2">
      <c r="C25" s="10" t="s">
        <v>31</v>
      </c>
      <c r="D25" s="10" t="s">
        <v>19</v>
      </c>
      <c r="E25" s="10" t="s">
        <v>3</v>
      </c>
    </row>
    <row r="26" spans="3:5" ht="25.5" x14ac:dyDescent="0.2">
      <c r="C26" s="3">
        <f>PI()</f>
        <v>3.1415926535897931</v>
      </c>
      <c r="D26" s="3" t="s">
        <v>32</v>
      </c>
      <c r="E26" s="4"/>
    </row>
    <row r="27" spans="3:5" ht="25.5" x14ac:dyDescent="0.2">
      <c r="C27" s="3">
        <v>11</v>
      </c>
      <c r="D27" s="3" t="s">
        <v>33</v>
      </c>
      <c r="E27" s="4"/>
    </row>
    <row r="28" spans="3:5" ht="25.5" x14ac:dyDescent="0.2">
      <c r="C28" s="3">
        <v>4.5</v>
      </c>
      <c r="D28" s="3" t="s">
        <v>34</v>
      </c>
      <c r="E28" s="4"/>
    </row>
    <row r="30" spans="3:5" x14ac:dyDescent="0.2">
      <c r="D30"/>
      <c r="E30"/>
    </row>
    <row r="31" spans="3:5" x14ac:dyDescent="0.2">
      <c r="D31"/>
      <c r="E31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F82"/>
  <sheetViews>
    <sheetView showGridLines="0" workbookViewId="0"/>
  </sheetViews>
  <sheetFormatPr defaultColWidth="9.140625" defaultRowHeight="12.75" x14ac:dyDescent="0.2"/>
  <cols>
    <col min="1" max="2" width="9.140625" style="1"/>
    <col min="3" max="3" width="10.85546875" style="1" customWidth="1"/>
    <col min="4" max="4" width="10.42578125" style="1" customWidth="1"/>
    <col min="5" max="5" width="41.28515625" style="1" customWidth="1"/>
    <col min="6" max="16384" width="9.140625" style="1"/>
  </cols>
  <sheetData>
    <row r="5" spans="3:6" x14ac:dyDescent="0.2">
      <c r="C5"/>
      <c r="D5"/>
      <c r="E5"/>
      <c r="F5"/>
    </row>
    <row r="6" spans="3:6" x14ac:dyDescent="0.2">
      <c r="C6"/>
      <c r="D6"/>
      <c r="E6"/>
      <c r="F6"/>
    </row>
    <row r="7" spans="3:6" x14ac:dyDescent="0.2">
      <c r="C7"/>
      <c r="D7"/>
      <c r="E7"/>
      <c r="F7"/>
    </row>
    <row r="8" spans="3:6" x14ac:dyDescent="0.2">
      <c r="C8"/>
      <c r="D8"/>
      <c r="E8"/>
      <c r="F8"/>
    </row>
    <row r="9" spans="3:6" x14ac:dyDescent="0.2">
      <c r="C9"/>
      <c r="D9"/>
      <c r="E9"/>
      <c r="F9"/>
    </row>
    <row r="10" spans="3:6" x14ac:dyDescent="0.2">
      <c r="C10"/>
      <c r="D10"/>
      <c r="E10"/>
      <c r="F10"/>
    </row>
    <row r="11" spans="3:6" x14ac:dyDescent="0.2">
      <c r="C11"/>
      <c r="D11"/>
      <c r="E11"/>
      <c r="F11"/>
    </row>
    <row r="12" spans="3:6" x14ac:dyDescent="0.2">
      <c r="C12"/>
      <c r="D12"/>
      <c r="E12"/>
      <c r="F12"/>
    </row>
    <row r="13" spans="3:6" x14ac:dyDescent="0.2">
      <c r="C13"/>
      <c r="D13"/>
      <c r="E13"/>
      <c r="F13"/>
    </row>
    <row r="14" spans="3:6" x14ac:dyDescent="0.2">
      <c r="C14"/>
      <c r="D14"/>
      <c r="E14"/>
      <c r="F14"/>
    </row>
    <row r="15" spans="3:6" x14ac:dyDescent="0.2">
      <c r="C15"/>
      <c r="D15"/>
      <c r="E15"/>
      <c r="F15"/>
    </row>
    <row r="16" spans="3:6" x14ac:dyDescent="0.2">
      <c r="C16"/>
      <c r="D16"/>
      <c r="E16"/>
      <c r="F16"/>
    </row>
    <row r="17" spans="3:6" x14ac:dyDescent="0.2">
      <c r="C17"/>
      <c r="D17"/>
      <c r="E17"/>
      <c r="F17"/>
    </row>
    <row r="18" spans="3:6" x14ac:dyDescent="0.2">
      <c r="C18"/>
      <c r="D18"/>
      <c r="E18"/>
      <c r="F18"/>
    </row>
    <row r="19" spans="3:6" x14ac:dyDescent="0.2">
      <c r="C19"/>
      <c r="D19"/>
      <c r="E19"/>
      <c r="F19"/>
    </row>
    <row r="20" spans="3:6" ht="14.25" customHeight="1" x14ac:dyDescent="0.2">
      <c r="C20"/>
      <c r="D20"/>
      <c r="E20"/>
      <c r="F20"/>
    </row>
    <row r="21" spans="3:6" x14ac:dyDescent="0.2">
      <c r="C21"/>
      <c r="D21"/>
      <c r="E21"/>
      <c r="F21"/>
    </row>
    <row r="22" spans="3:6" x14ac:dyDescent="0.2">
      <c r="C22"/>
      <c r="D22"/>
      <c r="E22"/>
      <c r="F22"/>
    </row>
    <row r="23" spans="3:6" x14ac:dyDescent="0.2">
      <c r="C23"/>
      <c r="D23"/>
      <c r="E23"/>
      <c r="F23"/>
    </row>
    <row r="26" spans="3:6" x14ac:dyDescent="0.2">
      <c r="C26" s="10" t="s">
        <v>39</v>
      </c>
      <c r="D26" s="10" t="s">
        <v>40</v>
      </c>
      <c r="E26" s="10" t="s">
        <v>3</v>
      </c>
    </row>
    <row r="27" spans="3:6" ht="23.25" customHeight="1" x14ac:dyDescent="0.2">
      <c r="C27" s="3">
        <v>4</v>
      </c>
      <c r="D27" s="3">
        <v>8</v>
      </c>
      <c r="E27" s="4"/>
    </row>
    <row r="28" spans="3:6" ht="23.25" customHeight="1" x14ac:dyDescent="0.2">
      <c r="C28" s="3">
        <v>1</v>
      </c>
      <c r="D28" s="3">
        <v>10</v>
      </c>
      <c r="E28" s="4"/>
    </row>
    <row r="29" spans="3:6" ht="23.25" customHeight="1" x14ac:dyDescent="0.2">
      <c r="C29" s="3">
        <v>1</v>
      </c>
      <c r="D29" s="3">
        <v>2</v>
      </c>
      <c r="E29" s="4"/>
    </row>
    <row r="30" spans="3:6" ht="23.25" customHeight="1" x14ac:dyDescent="0.2">
      <c r="C30" s="3">
        <v>10</v>
      </c>
      <c r="D30" s="3">
        <v>15</v>
      </c>
      <c r="E30" s="4"/>
    </row>
    <row r="31" spans="3:6" ht="23.25" customHeight="1" x14ac:dyDescent="0.2">
      <c r="C31" s="3">
        <v>80</v>
      </c>
      <c r="D31" s="3">
        <v>85</v>
      </c>
      <c r="E31" s="4"/>
      <c r="F31"/>
    </row>
    <row r="32" spans="3:6" x14ac:dyDescent="0.2">
      <c r="C32"/>
      <c r="D32"/>
      <c r="E32"/>
      <c r="F32"/>
    </row>
    <row r="33" spans="3:6" x14ac:dyDescent="0.2">
      <c r="C33"/>
      <c r="D33"/>
      <c r="E33"/>
      <c r="F33"/>
    </row>
    <row r="34" spans="3:6" x14ac:dyDescent="0.2">
      <c r="C34"/>
      <c r="D34"/>
      <c r="E34"/>
      <c r="F34"/>
    </row>
    <row r="35" spans="3:6" x14ac:dyDescent="0.2">
      <c r="C35"/>
      <c r="D35"/>
      <c r="E35"/>
      <c r="F35"/>
    </row>
    <row r="36" spans="3:6" x14ac:dyDescent="0.2">
      <c r="C36"/>
      <c r="D36"/>
      <c r="E36"/>
      <c r="F36"/>
    </row>
    <row r="37" spans="3:6" x14ac:dyDescent="0.2">
      <c r="C37"/>
      <c r="D37"/>
      <c r="E37"/>
      <c r="F37"/>
    </row>
    <row r="38" spans="3:6" x14ac:dyDescent="0.2">
      <c r="C38"/>
      <c r="D38"/>
      <c r="E38"/>
      <c r="F38"/>
    </row>
    <row r="39" spans="3:6" x14ac:dyDescent="0.2">
      <c r="C39"/>
      <c r="D39"/>
      <c r="E39"/>
      <c r="F39"/>
    </row>
    <row r="40" spans="3:6" x14ac:dyDescent="0.2">
      <c r="C40"/>
      <c r="D40"/>
      <c r="E40"/>
      <c r="F40"/>
    </row>
    <row r="41" spans="3:6" x14ac:dyDescent="0.2">
      <c r="C41"/>
      <c r="D41"/>
      <c r="E41"/>
      <c r="F41"/>
    </row>
    <row r="42" spans="3:6" x14ac:dyDescent="0.2">
      <c r="C42"/>
      <c r="D42"/>
      <c r="E42"/>
      <c r="F42"/>
    </row>
    <row r="43" spans="3:6" x14ac:dyDescent="0.2">
      <c r="C43"/>
      <c r="D43"/>
      <c r="E43"/>
      <c r="F43"/>
    </row>
    <row r="44" spans="3:6" x14ac:dyDescent="0.2">
      <c r="C44"/>
      <c r="D44"/>
      <c r="E44"/>
      <c r="F44"/>
    </row>
    <row r="45" spans="3:6" x14ac:dyDescent="0.2">
      <c r="C45"/>
      <c r="D45"/>
      <c r="E45"/>
      <c r="F45"/>
    </row>
    <row r="46" spans="3:6" x14ac:dyDescent="0.2">
      <c r="C46"/>
      <c r="D46"/>
      <c r="E46"/>
      <c r="F46"/>
    </row>
    <row r="47" spans="3:6" x14ac:dyDescent="0.2">
      <c r="C47"/>
      <c r="D47"/>
      <c r="E47"/>
      <c r="F47"/>
    </row>
    <row r="48" spans="3:6" x14ac:dyDescent="0.2">
      <c r="C48"/>
      <c r="D48"/>
      <c r="E48"/>
      <c r="F48"/>
    </row>
    <row r="49" spans="3:6" x14ac:dyDescent="0.2">
      <c r="C49"/>
      <c r="D49"/>
      <c r="E49"/>
      <c r="F49"/>
    </row>
    <row r="50" spans="3:6" x14ac:dyDescent="0.2">
      <c r="C50"/>
      <c r="D50"/>
      <c r="E50"/>
      <c r="F50"/>
    </row>
    <row r="51" spans="3:6" x14ac:dyDescent="0.2">
      <c r="C51"/>
      <c r="D51"/>
      <c r="E51"/>
      <c r="F51"/>
    </row>
    <row r="52" spans="3:6" x14ac:dyDescent="0.2">
      <c r="C52"/>
      <c r="D52"/>
      <c r="E52"/>
      <c r="F52"/>
    </row>
    <row r="53" spans="3:6" x14ac:dyDescent="0.2">
      <c r="C53"/>
      <c r="D53"/>
      <c r="E53"/>
      <c r="F53"/>
    </row>
    <row r="54" spans="3:6" x14ac:dyDescent="0.2">
      <c r="C54"/>
      <c r="D54"/>
      <c r="E54"/>
      <c r="F54"/>
    </row>
    <row r="55" spans="3:6" x14ac:dyDescent="0.2">
      <c r="C55"/>
      <c r="D55"/>
      <c r="E55"/>
      <c r="F55"/>
    </row>
    <row r="56" spans="3:6" x14ac:dyDescent="0.2">
      <c r="C56"/>
      <c r="D56"/>
      <c r="E56"/>
      <c r="F56"/>
    </row>
    <row r="57" spans="3:6" x14ac:dyDescent="0.2">
      <c r="C57"/>
      <c r="D57"/>
      <c r="E57"/>
      <c r="F57"/>
    </row>
    <row r="58" spans="3:6" x14ac:dyDescent="0.2">
      <c r="C58"/>
      <c r="D58"/>
      <c r="E58"/>
      <c r="F58"/>
    </row>
    <row r="59" spans="3:6" x14ac:dyDescent="0.2">
      <c r="C59"/>
      <c r="D59"/>
      <c r="E59"/>
      <c r="F59"/>
    </row>
    <row r="60" spans="3:6" x14ac:dyDescent="0.2">
      <c r="C60"/>
      <c r="D60"/>
      <c r="E60"/>
      <c r="F60"/>
    </row>
    <row r="61" spans="3:6" x14ac:dyDescent="0.2">
      <c r="C61"/>
      <c r="D61"/>
      <c r="E61"/>
      <c r="F61"/>
    </row>
    <row r="62" spans="3:6" x14ac:dyDescent="0.2">
      <c r="C62"/>
      <c r="D62"/>
      <c r="E62"/>
      <c r="F62"/>
    </row>
    <row r="63" spans="3:6" x14ac:dyDescent="0.2">
      <c r="C63"/>
      <c r="D63"/>
      <c r="E63"/>
      <c r="F63"/>
    </row>
    <row r="64" spans="3:6" x14ac:dyDescent="0.2">
      <c r="C64"/>
      <c r="D64"/>
      <c r="E64"/>
      <c r="F64"/>
    </row>
    <row r="65" spans="3:6" x14ac:dyDescent="0.2">
      <c r="C65"/>
      <c r="D65"/>
      <c r="E65"/>
      <c r="F65"/>
    </row>
    <row r="66" spans="3:6" x14ac:dyDescent="0.2">
      <c r="C66"/>
      <c r="D66"/>
      <c r="E66"/>
      <c r="F66"/>
    </row>
    <row r="67" spans="3:6" x14ac:dyDescent="0.2">
      <c r="C67"/>
      <c r="D67"/>
      <c r="E67"/>
      <c r="F67"/>
    </row>
    <row r="68" spans="3:6" x14ac:dyDescent="0.2">
      <c r="C68"/>
      <c r="D68"/>
      <c r="E68"/>
      <c r="F68"/>
    </row>
    <row r="69" spans="3:6" x14ac:dyDescent="0.2">
      <c r="C69"/>
      <c r="D69"/>
      <c r="E69"/>
      <c r="F69"/>
    </row>
    <row r="70" spans="3:6" x14ac:dyDescent="0.2">
      <c r="C70"/>
      <c r="D70"/>
      <c r="E70"/>
      <c r="F70"/>
    </row>
    <row r="71" spans="3:6" x14ac:dyDescent="0.2">
      <c r="C71"/>
      <c r="D71"/>
      <c r="E71"/>
      <c r="F71"/>
    </row>
    <row r="72" spans="3:6" x14ac:dyDescent="0.2">
      <c r="C72"/>
      <c r="D72"/>
      <c r="E72"/>
      <c r="F72"/>
    </row>
    <row r="73" spans="3:6" x14ac:dyDescent="0.2">
      <c r="C73"/>
      <c r="D73"/>
      <c r="E73"/>
      <c r="F73"/>
    </row>
    <row r="74" spans="3:6" x14ac:dyDescent="0.2">
      <c r="C74"/>
      <c r="D74"/>
      <c r="E74"/>
      <c r="F74"/>
    </row>
    <row r="75" spans="3:6" x14ac:dyDescent="0.2">
      <c r="C75"/>
      <c r="D75"/>
      <c r="E75"/>
      <c r="F75"/>
    </row>
    <row r="76" spans="3:6" x14ac:dyDescent="0.2">
      <c r="C76"/>
      <c r="D76"/>
      <c r="E76"/>
      <c r="F76"/>
    </row>
    <row r="77" spans="3:6" x14ac:dyDescent="0.2">
      <c r="C77"/>
      <c r="D77"/>
      <c r="E77"/>
      <c r="F77"/>
    </row>
    <row r="78" spans="3:6" x14ac:dyDescent="0.2">
      <c r="C78"/>
      <c r="D78"/>
      <c r="E78"/>
      <c r="F78"/>
    </row>
    <row r="79" spans="3:6" x14ac:dyDescent="0.2">
      <c r="C79"/>
      <c r="D79"/>
      <c r="E79"/>
      <c r="F79"/>
    </row>
    <row r="80" spans="3:6" x14ac:dyDescent="0.2">
      <c r="C80"/>
      <c r="D80"/>
      <c r="E80"/>
      <c r="F80"/>
    </row>
    <row r="81" spans="3:6" x14ac:dyDescent="0.2">
      <c r="C81"/>
      <c r="D81"/>
      <c r="E81"/>
      <c r="F81"/>
    </row>
    <row r="82" spans="3:6" x14ac:dyDescent="0.2">
      <c r="C82"/>
      <c r="D82"/>
      <c r="E82"/>
      <c r="F82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4:E53"/>
  <sheetViews>
    <sheetView showGridLines="0" zoomScaleNormal="100" workbookViewId="0"/>
  </sheetViews>
  <sheetFormatPr defaultColWidth="11.42578125" defaultRowHeight="12.75" x14ac:dyDescent="0.2"/>
  <cols>
    <col min="1" max="1" width="2.85546875" style="19" customWidth="1"/>
    <col min="2" max="2" width="27.7109375" style="1" customWidth="1"/>
    <col min="3" max="3" width="14.28515625" style="1" customWidth="1"/>
    <col min="4" max="4" width="12.42578125" style="1" customWidth="1"/>
    <col min="5" max="5" width="16.140625" style="1" customWidth="1"/>
    <col min="6" max="256" width="8.85546875" customWidth="1"/>
  </cols>
  <sheetData>
    <row r="4" spans="2:4" x14ac:dyDescent="0.2">
      <c r="B4" s="23" t="s">
        <v>61</v>
      </c>
      <c r="C4" s="23" t="s">
        <v>82</v>
      </c>
      <c r="D4" s="25" t="s">
        <v>35</v>
      </c>
    </row>
    <row r="5" spans="2:4" x14ac:dyDescent="0.2">
      <c r="B5" s="3" t="s">
        <v>62</v>
      </c>
      <c r="C5" s="24">
        <v>75</v>
      </c>
      <c r="D5" s="24"/>
    </row>
    <row r="6" spans="2:4" x14ac:dyDescent="0.2">
      <c r="B6" s="3" t="s">
        <v>63</v>
      </c>
      <c r="C6" s="24">
        <v>100</v>
      </c>
      <c r="D6" s="24"/>
    </row>
    <row r="7" spans="2:4" x14ac:dyDescent="0.2">
      <c r="B7" s="3" t="s">
        <v>64</v>
      </c>
      <c r="C7" s="24">
        <v>88</v>
      </c>
      <c r="D7" s="24"/>
    </row>
    <row r="8" spans="2:4" x14ac:dyDescent="0.2">
      <c r="B8" s="3" t="s">
        <v>65</v>
      </c>
      <c r="C8" s="24">
        <v>84</v>
      </c>
      <c r="D8" s="24"/>
    </row>
    <row r="9" spans="2:4" x14ac:dyDescent="0.2">
      <c r="B9" s="3" t="s">
        <v>66</v>
      </c>
      <c r="C9" s="24">
        <v>72</v>
      </c>
      <c r="D9" s="24"/>
    </row>
    <row r="10" spans="2:4" x14ac:dyDescent="0.2">
      <c r="B10" s="3" t="s">
        <v>67</v>
      </c>
      <c r="C10" s="24">
        <v>100</v>
      </c>
      <c r="D10" s="24"/>
    </row>
    <row r="11" spans="2:4" x14ac:dyDescent="0.2">
      <c r="B11" s="3" t="s">
        <v>68</v>
      </c>
      <c r="C11" s="24">
        <v>96</v>
      </c>
      <c r="D11" s="24"/>
    </row>
    <row r="12" spans="2:4" x14ac:dyDescent="0.2">
      <c r="B12" s="3" t="s">
        <v>69</v>
      </c>
      <c r="C12" s="24">
        <v>96</v>
      </c>
      <c r="D12" s="24"/>
    </row>
    <row r="13" spans="2:4" x14ac:dyDescent="0.2">
      <c r="B13" s="3" t="s">
        <v>70</v>
      </c>
      <c r="C13" s="24">
        <v>84</v>
      </c>
      <c r="D13" s="24"/>
    </row>
    <row r="14" spans="2:4" x14ac:dyDescent="0.2">
      <c r="B14" s="3" t="s">
        <v>71</v>
      </c>
      <c r="C14" s="24">
        <v>84</v>
      </c>
      <c r="D14" s="24"/>
    </row>
    <row r="15" spans="2:4" x14ac:dyDescent="0.2">
      <c r="B15" s="3" t="s">
        <v>72</v>
      </c>
      <c r="C15" s="24">
        <v>96</v>
      </c>
      <c r="D15" s="24"/>
    </row>
    <row r="16" spans="2:4" x14ac:dyDescent="0.2">
      <c r="B16" s="3" t="s">
        <v>73</v>
      </c>
      <c r="C16" s="24">
        <v>84</v>
      </c>
      <c r="D16" s="24"/>
    </row>
    <row r="17" spans="2:5" x14ac:dyDescent="0.2">
      <c r="B17" s="3" t="s">
        <v>74</v>
      </c>
      <c r="C17" s="24">
        <v>90</v>
      </c>
      <c r="D17" s="24"/>
    </row>
    <row r="18" spans="2:5" x14ac:dyDescent="0.2">
      <c r="B18" s="3" t="s">
        <v>75</v>
      </c>
      <c r="C18" s="24">
        <v>100</v>
      </c>
      <c r="D18" s="24"/>
    </row>
    <row r="19" spans="2:5" x14ac:dyDescent="0.2">
      <c r="B19" s="3" t="s">
        <v>76</v>
      </c>
      <c r="C19" s="24">
        <v>85</v>
      </c>
      <c r="D19" s="24"/>
    </row>
    <row r="20" spans="2:5" x14ac:dyDescent="0.2">
      <c r="B20" s="3" t="s">
        <v>77</v>
      </c>
      <c r="C20" s="24">
        <v>100</v>
      </c>
      <c r="D20" s="24"/>
    </row>
    <row r="21" spans="2:5" x14ac:dyDescent="0.2">
      <c r="B21" s="3" t="s">
        <v>78</v>
      </c>
      <c r="C21" s="24">
        <v>90</v>
      </c>
      <c r="D21" s="24"/>
    </row>
    <row r="22" spans="2:5" x14ac:dyDescent="0.2">
      <c r="B22" s="3" t="s">
        <v>79</v>
      </c>
      <c r="C22" s="24">
        <v>84</v>
      </c>
      <c r="D22" s="24"/>
    </row>
    <row r="23" spans="2:5" x14ac:dyDescent="0.2">
      <c r="B23" s="3" t="s">
        <v>80</v>
      </c>
      <c r="C23" s="24">
        <v>96</v>
      </c>
      <c r="D23" s="24"/>
    </row>
    <row r="24" spans="2:5" x14ac:dyDescent="0.2">
      <c r="B24" s="3" t="s">
        <v>81</v>
      </c>
      <c r="C24" s="24">
        <v>84</v>
      </c>
      <c r="D24" s="24"/>
    </row>
    <row r="30" spans="2:5" ht="25.5" x14ac:dyDescent="0.2">
      <c r="B30" s="23" t="s">
        <v>61</v>
      </c>
      <c r="C30" s="23" t="s">
        <v>36</v>
      </c>
      <c r="D30" s="23" t="s">
        <v>82</v>
      </c>
      <c r="E30" s="25" t="s">
        <v>35</v>
      </c>
    </row>
    <row r="31" spans="2:5" x14ac:dyDescent="0.2">
      <c r="B31" s="3" t="s">
        <v>83</v>
      </c>
      <c r="C31" s="11">
        <v>31510</v>
      </c>
      <c r="D31" s="24">
        <v>74</v>
      </c>
      <c r="E31" s="3"/>
    </row>
    <row r="32" spans="2:5" x14ac:dyDescent="0.2">
      <c r="B32" s="3" t="s">
        <v>84</v>
      </c>
      <c r="C32" s="11">
        <v>31148</v>
      </c>
      <c r="D32" s="24">
        <v>90</v>
      </c>
      <c r="E32" s="3"/>
    </row>
    <row r="33" spans="2:5" x14ac:dyDescent="0.2">
      <c r="B33" s="3" t="s">
        <v>85</v>
      </c>
      <c r="C33" s="11">
        <v>30678</v>
      </c>
      <c r="D33" s="24">
        <v>100</v>
      </c>
      <c r="E33" s="3"/>
    </row>
    <row r="34" spans="2:5" x14ac:dyDescent="0.2">
      <c r="B34" s="3" t="s">
        <v>86</v>
      </c>
      <c r="C34" s="11">
        <v>30375</v>
      </c>
      <c r="D34" s="24">
        <v>100</v>
      </c>
      <c r="E34" s="3"/>
    </row>
    <row r="35" spans="2:5" x14ac:dyDescent="0.2">
      <c r="B35" s="3" t="s">
        <v>87</v>
      </c>
      <c r="C35" s="11">
        <v>30757</v>
      </c>
      <c r="D35" s="24">
        <v>89</v>
      </c>
      <c r="E35" s="3"/>
    </row>
    <row r="36" spans="2:5" x14ac:dyDescent="0.2">
      <c r="B36" s="3" t="s">
        <v>88</v>
      </c>
      <c r="C36" s="11">
        <v>31505</v>
      </c>
      <c r="D36" s="24">
        <v>84</v>
      </c>
      <c r="E36" s="3"/>
    </row>
    <row r="37" spans="2:5" x14ac:dyDescent="0.2">
      <c r="B37" s="3" t="s">
        <v>89</v>
      </c>
      <c r="C37" s="11">
        <v>29678</v>
      </c>
      <c r="D37" s="24">
        <v>100</v>
      </c>
      <c r="E37" s="3"/>
    </row>
    <row r="38" spans="2:5" x14ac:dyDescent="0.2">
      <c r="B38" s="3" t="s">
        <v>90</v>
      </c>
      <c r="C38" s="11">
        <v>32443</v>
      </c>
      <c r="D38" s="24">
        <v>84</v>
      </c>
      <c r="E38" s="3"/>
    </row>
    <row r="39" spans="2:5" x14ac:dyDescent="0.2">
      <c r="B39" s="3" t="s">
        <v>91</v>
      </c>
      <c r="C39" s="11">
        <v>30638</v>
      </c>
      <c r="D39" s="24">
        <v>88</v>
      </c>
      <c r="E39" s="3"/>
    </row>
    <row r="40" spans="2:5" x14ac:dyDescent="0.2">
      <c r="B40" s="3" t="s">
        <v>92</v>
      </c>
      <c r="C40" s="11">
        <v>28948</v>
      </c>
      <c r="D40" s="24">
        <v>96</v>
      </c>
      <c r="E40" s="3"/>
    </row>
    <row r="41" spans="2:5" x14ac:dyDescent="0.2">
      <c r="B41" s="3" t="s">
        <v>93</v>
      </c>
      <c r="C41" s="11">
        <v>32479</v>
      </c>
      <c r="D41" s="24">
        <v>84</v>
      </c>
      <c r="E41" s="3"/>
    </row>
    <row r="42" spans="2:5" x14ac:dyDescent="0.2">
      <c r="B42" s="3" t="s">
        <v>94</v>
      </c>
      <c r="C42" s="11">
        <v>30056</v>
      </c>
      <c r="D42" s="24">
        <v>77</v>
      </c>
      <c r="E42" s="3"/>
    </row>
    <row r="43" spans="2:5" x14ac:dyDescent="0.2">
      <c r="B43" s="3" t="s">
        <v>95</v>
      </c>
      <c r="C43" s="11">
        <v>32373</v>
      </c>
      <c r="D43" s="24">
        <v>84</v>
      </c>
      <c r="E43" s="3"/>
    </row>
    <row r="44" spans="2:5" x14ac:dyDescent="0.2">
      <c r="B44" s="3" t="s">
        <v>96</v>
      </c>
      <c r="C44" s="11">
        <v>29399</v>
      </c>
      <c r="D44" s="24">
        <v>73</v>
      </c>
      <c r="E44" s="3"/>
    </row>
    <row r="45" spans="2:5" x14ac:dyDescent="0.2">
      <c r="B45" s="3" t="s">
        <v>97</v>
      </c>
      <c r="C45" s="11">
        <v>30608</v>
      </c>
      <c r="D45" s="24">
        <v>84</v>
      </c>
      <c r="E45" s="3"/>
    </row>
    <row r="46" spans="2:5" x14ac:dyDescent="0.2">
      <c r="B46" s="3" t="s">
        <v>98</v>
      </c>
      <c r="C46" s="11">
        <v>30924</v>
      </c>
      <c r="D46" s="24">
        <v>90</v>
      </c>
      <c r="E46" s="3"/>
    </row>
    <row r="47" spans="2:5" x14ac:dyDescent="0.2">
      <c r="B47" s="3" t="s">
        <v>99</v>
      </c>
      <c r="C47" s="11">
        <v>31058</v>
      </c>
      <c r="D47" s="24">
        <v>100</v>
      </c>
      <c r="E47" s="3"/>
    </row>
    <row r="48" spans="2:5" x14ac:dyDescent="0.2">
      <c r="B48" s="3" t="s">
        <v>100</v>
      </c>
      <c r="C48" s="11">
        <v>30421</v>
      </c>
      <c r="D48" s="24">
        <v>84</v>
      </c>
      <c r="E48" s="3"/>
    </row>
    <row r="49" spans="2:5" x14ac:dyDescent="0.2">
      <c r="B49" s="3" t="s">
        <v>101</v>
      </c>
      <c r="C49" s="11">
        <v>29679</v>
      </c>
      <c r="D49" s="24">
        <v>95</v>
      </c>
      <c r="E49" s="3"/>
    </row>
    <row r="50" spans="2:5" x14ac:dyDescent="0.2">
      <c r="B50" s="3" t="s">
        <v>102</v>
      </c>
      <c r="C50" s="11">
        <v>26799</v>
      </c>
      <c r="D50" s="24">
        <v>88</v>
      </c>
      <c r="E50" s="3"/>
    </row>
    <row r="51" spans="2:5" x14ac:dyDescent="0.2">
      <c r="B51" s="3" t="s">
        <v>103</v>
      </c>
      <c r="C51" s="11">
        <v>31141</v>
      </c>
      <c r="D51" s="24">
        <v>84</v>
      </c>
      <c r="E51" s="3"/>
    </row>
    <row r="52" spans="2:5" x14ac:dyDescent="0.2">
      <c r="B52" s="3" t="s">
        <v>104</v>
      </c>
      <c r="C52" s="11">
        <v>32545</v>
      </c>
      <c r="D52" s="24">
        <v>90</v>
      </c>
      <c r="E52" s="3"/>
    </row>
    <row r="53" spans="2:5" x14ac:dyDescent="0.2">
      <c r="B53" s="3" t="s">
        <v>105</v>
      </c>
      <c r="C53" s="11">
        <v>30792</v>
      </c>
      <c r="D53" s="24">
        <v>83</v>
      </c>
      <c r="E53" s="3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58"/>
  <sheetViews>
    <sheetView showGridLines="0" zoomScale="115" zoomScaleNormal="115" workbookViewId="0"/>
  </sheetViews>
  <sheetFormatPr defaultColWidth="11.42578125" defaultRowHeight="12.75" x14ac:dyDescent="0.2"/>
  <cols>
    <col min="1" max="1" width="8.85546875" customWidth="1"/>
    <col min="2" max="2" width="44.28515625" bestFit="1" customWidth="1"/>
    <col min="3" max="3" width="18.140625" bestFit="1" customWidth="1"/>
    <col min="4" max="4" width="18.28515625" bestFit="1" customWidth="1"/>
    <col min="5" max="6" width="8.85546875" customWidth="1"/>
    <col min="7" max="7" width="25.85546875" customWidth="1"/>
    <col min="8" max="8" width="23.28515625" style="15" bestFit="1" customWidth="1"/>
    <col min="9" max="9" width="22" style="15" bestFit="1" customWidth="1"/>
    <col min="10" max="256" width="8.85546875" customWidth="1"/>
  </cols>
  <sheetData>
    <row r="4" spans="2:9" x14ac:dyDescent="0.2">
      <c r="B4" s="13" t="s">
        <v>106</v>
      </c>
      <c r="C4" s="16" t="s">
        <v>107</v>
      </c>
      <c r="D4" s="17" t="s">
        <v>108</v>
      </c>
      <c r="G4" s="13" t="s">
        <v>106</v>
      </c>
      <c r="H4" s="17" t="s">
        <v>108</v>
      </c>
      <c r="I4" s="16" t="s">
        <v>107</v>
      </c>
    </row>
    <row r="5" spans="2:9" x14ac:dyDescent="0.2">
      <c r="B5" s="5" t="s">
        <v>95</v>
      </c>
      <c r="C5" s="14"/>
      <c r="D5" s="7"/>
      <c r="G5" s="5" t="s">
        <v>88</v>
      </c>
      <c r="H5" s="14">
        <v>89</v>
      </c>
      <c r="I5" s="7">
        <v>1</v>
      </c>
    </row>
    <row r="6" spans="2:9" x14ac:dyDescent="0.2">
      <c r="B6" s="5" t="s">
        <v>99</v>
      </c>
      <c r="C6" s="14"/>
      <c r="D6" s="7"/>
      <c r="G6" s="5" t="s">
        <v>89</v>
      </c>
      <c r="H6" s="14">
        <v>84</v>
      </c>
      <c r="I6" s="7">
        <v>1</v>
      </c>
    </row>
    <row r="7" spans="2:9" x14ac:dyDescent="0.2">
      <c r="B7" s="5" t="s">
        <v>109</v>
      </c>
      <c r="C7" s="14"/>
      <c r="D7" s="7"/>
      <c r="G7" s="5" t="s">
        <v>90</v>
      </c>
      <c r="H7" s="14">
        <v>84</v>
      </c>
      <c r="I7" s="7">
        <v>1</v>
      </c>
    </row>
    <row r="8" spans="2:9" x14ac:dyDescent="0.2">
      <c r="B8" s="5" t="s">
        <v>68</v>
      </c>
      <c r="C8" s="14"/>
      <c r="D8" s="7"/>
      <c r="G8" s="5" t="s">
        <v>91</v>
      </c>
      <c r="H8" s="14">
        <v>96</v>
      </c>
      <c r="I8" s="7">
        <v>1</v>
      </c>
    </row>
    <row r="9" spans="2:9" x14ac:dyDescent="0.2">
      <c r="B9" s="5" t="s">
        <v>88</v>
      </c>
      <c r="C9" s="14"/>
      <c r="D9" s="7"/>
      <c r="G9" s="5" t="s">
        <v>95</v>
      </c>
      <c r="H9" s="14">
        <v>74</v>
      </c>
      <c r="I9" s="7">
        <v>1</v>
      </c>
    </row>
    <row r="10" spans="2:9" x14ac:dyDescent="0.2">
      <c r="B10" s="5" t="s">
        <v>79</v>
      </c>
      <c r="C10" s="14"/>
      <c r="D10" s="7"/>
      <c r="G10" s="5" t="s">
        <v>96</v>
      </c>
      <c r="H10" s="14">
        <v>82</v>
      </c>
      <c r="I10" s="7">
        <v>1</v>
      </c>
    </row>
    <row r="11" spans="2:9" x14ac:dyDescent="0.2">
      <c r="B11" s="5" t="s">
        <v>69</v>
      </c>
      <c r="C11" s="14"/>
      <c r="D11" s="7"/>
      <c r="G11" s="5" t="s">
        <v>97</v>
      </c>
      <c r="H11" s="14">
        <v>84</v>
      </c>
      <c r="I11" s="7">
        <v>2</v>
      </c>
    </row>
    <row r="12" spans="2:9" x14ac:dyDescent="0.2">
      <c r="B12" s="5" t="s">
        <v>81</v>
      </c>
      <c r="C12" s="14"/>
      <c r="D12" s="7"/>
      <c r="G12" s="5" t="s">
        <v>98</v>
      </c>
      <c r="H12" s="14">
        <v>88</v>
      </c>
      <c r="I12" s="7">
        <v>1</v>
      </c>
    </row>
    <row r="13" spans="2:9" x14ac:dyDescent="0.2">
      <c r="B13" s="5" t="s">
        <v>98</v>
      </c>
      <c r="C13" s="14"/>
      <c r="D13" s="7"/>
      <c r="G13" s="5" t="s">
        <v>99</v>
      </c>
      <c r="H13" s="14">
        <v>90</v>
      </c>
      <c r="I13" s="7">
        <v>1</v>
      </c>
    </row>
    <row r="14" spans="2:9" x14ac:dyDescent="0.2">
      <c r="B14" s="5" t="s">
        <v>91</v>
      </c>
      <c r="C14" s="14"/>
      <c r="D14" s="7"/>
      <c r="G14" s="5" t="s">
        <v>100</v>
      </c>
      <c r="H14" s="14">
        <v>100</v>
      </c>
      <c r="I14" s="7">
        <v>1</v>
      </c>
    </row>
    <row r="15" spans="2:9" x14ac:dyDescent="0.2">
      <c r="B15" s="5" t="s">
        <v>97</v>
      </c>
      <c r="C15" s="14"/>
      <c r="D15" s="7"/>
      <c r="G15" s="5" t="s">
        <v>101</v>
      </c>
      <c r="H15" s="14">
        <v>85</v>
      </c>
      <c r="I15" s="7">
        <v>1</v>
      </c>
    </row>
    <row r="16" spans="2:9" x14ac:dyDescent="0.2">
      <c r="B16" s="5" t="s">
        <v>66</v>
      </c>
      <c r="C16" s="14"/>
      <c r="D16" s="7"/>
      <c r="G16" s="5" t="s">
        <v>63</v>
      </c>
      <c r="H16" s="14">
        <v>84</v>
      </c>
      <c r="I16" s="7">
        <v>2</v>
      </c>
    </row>
    <row r="17" spans="2:9" x14ac:dyDescent="0.2">
      <c r="B17" s="5" t="s">
        <v>89</v>
      </c>
      <c r="C17" s="14"/>
      <c r="D17" s="7"/>
      <c r="G17" s="5" t="s">
        <v>64</v>
      </c>
      <c r="H17" s="14">
        <v>84</v>
      </c>
      <c r="I17" s="7">
        <v>1</v>
      </c>
    </row>
    <row r="18" spans="2:9" x14ac:dyDescent="0.2">
      <c r="B18" s="5" t="s">
        <v>67</v>
      </c>
      <c r="C18" s="14"/>
      <c r="D18" s="7"/>
      <c r="G18" s="5" t="s">
        <v>65</v>
      </c>
      <c r="H18" s="14">
        <v>88</v>
      </c>
      <c r="I18" s="7">
        <v>1</v>
      </c>
    </row>
    <row r="19" spans="2:9" x14ac:dyDescent="0.2">
      <c r="B19" s="5" t="s">
        <v>90</v>
      </c>
      <c r="C19" s="14"/>
      <c r="D19" s="7"/>
      <c r="G19" s="5" t="s">
        <v>66</v>
      </c>
      <c r="H19" s="14">
        <v>77</v>
      </c>
      <c r="I19" s="7">
        <v>1</v>
      </c>
    </row>
    <row r="20" spans="2:9" x14ac:dyDescent="0.2">
      <c r="B20" s="5" t="s">
        <v>110</v>
      </c>
      <c r="C20" s="14"/>
      <c r="D20" s="7"/>
      <c r="G20" s="5" t="s">
        <v>67</v>
      </c>
      <c r="H20" s="14">
        <v>73</v>
      </c>
      <c r="I20" s="7">
        <v>1</v>
      </c>
    </row>
    <row r="21" spans="2:9" x14ac:dyDescent="0.2">
      <c r="B21" s="5" t="s">
        <v>100</v>
      </c>
      <c r="C21" s="14"/>
      <c r="D21" s="7"/>
      <c r="G21" s="5" t="s">
        <v>68</v>
      </c>
      <c r="H21" s="14">
        <v>100</v>
      </c>
      <c r="I21" s="7">
        <v>1</v>
      </c>
    </row>
    <row r="22" spans="2:9" x14ac:dyDescent="0.2">
      <c r="B22" s="5" t="s">
        <v>63</v>
      </c>
      <c r="C22" s="14"/>
      <c r="D22" s="7"/>
      <c r="G22" s="5" t="s">
        <v>69</v>
      </c>
      <c r="H22" s="14">
        <v>100</v>
      </c>
      <c r="I22" s="7">
        <v>1</v>
      </c>
    </row>
    <row r="23" spans="2:9" x14ac:dyDescent="0.2">
      <c r="B23" s="5" t="s">
        <v>78</v>
      </c>
      <c r="C23" s="14"/>
      <c r="D23" s="7"/>
      <c r="G23" s="5" t="s">
        <v>78</v>
      </c>
      <c r="H23" s="14">
        <v>95</v>
      </c>
      <c r="I23" s="7">
        <v>2</v>
      </c>
    </row>
    <row r="24" spans="2:9" x14ac:dyDescent="0.2">
      <c r="B24" s="5" t="s">
        <v>65</v>
      </c>
      <c r="C24" s="14"/>
      <c r="D24" s="7"/>
      <c r="G24" s="5" t="s">
        <v>79</v>
      </c>
      <c r="H24" s="14">
        <v>84</v>
      </c>
      <c r="I24" s="7">
        <v>1</v>
      </c>
    </row>
    <row r="25" spans="2:9" x14ac:dyDescent="0.2">
      <c r="B25" s="5" t="s">
        <v>111</v>
      </c>
      <c r="C25" s="14"/>
      <c r="D25" s="7"/>
      <c r="G25" s="5" t="s">
        <v>80</v>
      </c>
      <c r="H25" s="14">
        <v>88</v>
      </c>
      <c r="I25" s="7">
        <v>1</v>
      </c>
    </row>
    <row r="26" spans="2:9" x14ac:dyDescent="0.2">
      <c r="B26" s="5" t="s">
        <v>112</v>
      </c>
      <c r="C26" s="14"/>
      <c r="D26" s="7"/>
      <c r="G26" s="5" t="s">
        <v>81</v>
      </c>
      <c r="H26" s="14">
        <v>84</v>
      </c>
      <c r="I26" s="7">
        <v>1</v>
      </c>
    </row>
    <row r="27" spans="2:9" x14ac:dyDescent="0.2">
      <c r="B27" s="5" t="s">
        <v>113</v>
      </c>
      <c r="C27" s="14"/>
      <c r="D27" s="7"/>
      <c r="G27" s="5" t="s">
        <v>109</v>
      </c>
      <c r="H27" s="14">
        <v>100</v>
      </c>
      <c r="I27" s="7">
        <v>1</v>
      </c>
    </row>
    <row r="28" spans="2:9" x14ac:dyDescent="0.2">
      <c r="B28" s="5" t="s">
        <v>64</v>
      </c>
      <c r="C28" s="14"/>
      <c r="D28" s="7"/>
      <c r="G28" s="5" t="s">
        <v>111</v>
      </c>
      <c r="H28" s="14">
        <v>84</v>
      </c>
      <c r="I28" s="7">
        <v>2</v>
      </c>
    </row>
    <row r="29" spans="2:9" x14ac:dyDescent="0.2">
      <c r="B29" s="5" t="s">
        <v>96</v>
      </c>
      <c r="C29" s="14"/>
      <c r="D29" s="7"/>
      <c r="G29" s="5" t="s">
        <v>112</v>
      </c>
      <c r="H29" s="14">
        <v>90</v>
      </c>
      <c r="I29" s="7">
        <v>1</v>
      </c>
    </row>
    <row r="30" spans="2:9" x14ac:dyDescent="0.2">
      <c r="B30" s="5" t="s">
        <v>80</v>
      </c>
      <c r="C30" s="14"/>
      <c r="D30" s="7"/>
      <c r="G30" s="5" t="s">
        <v>113</v>
      </c>
      <c r="H30" s="14">
        <v>83</v>
      </c>
      <c r="I30" s="7">
        <v>1</v>
      </c>
    </row>
    <row r="31" spans="2:9" x14ac:dyDescent="0.2">
      <c r="B31" s="5" t="s">
        <v>101</v>
      </c>
      <c r="C31" s="14"/>
      <c r="D31" s="7"/>
      <c r="G31" s="5" t="s">
        <v>110</v>
      </c>
      <c r="H31" s="14">
        <v>90</v>
      </c>
      <c r="I31" s="7">
        <v>1</v>
      </c>
    </row>
    <row r="32" spans="2:9" x14ac:dyDescent="0.2">
      <c r="H32"/>
      <c r="I32"/>
    </row>
    <row r="33" spans="8:9" x14ac:dyDescent="0.2">
      <c r="H33"/>
      <c r="I33"/>
    </row>
    <row r="34" spans="8:9" x14ac:dyDescent="0.2">
      <c r="H34"/>
      <c r="I34"/>
    </row>
    <row r="35" spans="8:9" x14ac:dyDescent="0.2">
      <c r="H35"/>
      <c r="I35"/>
    </row>
    <row r="36" spans="8:9" x14ac:dyDescent="0.2">
      <c r="H36"/>
      <c r="I36"/>
    </row>
    <row r="37" spans="8:9" x14ac:dyDescent="0.2">
      <c r="H37"/>
      <c r="I37"/>
    </row>
    <row r="38" spans="8:9" x14ac:dyDescent="0.2">
      <c r="H38"/>
      <c r="I38"/>
    </row>
    <row r="39" spans="8:9" x14ac:dyDescent="0.2">
      <c r="H39"/>
      <c r="I39"/>
    </row>
    <row r="40" spans="8:9" x14ac:dyDescent="0.2">
      <c r="H40"/>
      <c r="I40"/>
    </row>
    <row r="41" spans="8:9" x14ac:dyDescent="0.2">
      <c r="H41"/>
      <c r="I41"/>
    </row>
    <row r="42" spans="8:9" x14ac:dyDescent="0.2">
      <c r="H42"/>
      <c r="I42"/>
    </row>
    <row r="43" spans="8:9" x14ac:dyDescent="0.2">
      <c r="H43"/>
      <c r="I43"/>
    </row>
    <row r="44" spans="8:9" x14ac:dyDescent="0.2">
      <c r="H44"/>
      <c r="I44"/>
    </row>
    <row r="45" spans="8:9" x14ac:dyDescent="0.2">
      <c r="H45"/>
      <c r="I45"/>
    </row>
    <row r="46" spans="8:9" x14ac:dyDescent="0.2">
      <c r="H46"/>
      <c r="I46"/>
    </row>
    <row r="47" spans="8:9" x14ac:dyDescent="0.2">
      <c r="H47"/>
      <c r="I47"/>
    </row>
    <row r="48" spans="8:9" x14ac:dyDescent="0.2">
      <c r="H48"/>
      <c r="I48"/>
    </row>
    <row r="49" spans="2:9" x14ac:dyDescent="0.2">
      <c r="H49"/>
      <c r="I49"/>
    </row>
    <row r="50" spans="2:9" x14ac:dyDescent="0.2">
      <c r="H50"/>
      <c r="I50"/>
    </row>
    <row r="51" spans="2:9" x14ac:dyDescent="0.2">
      <c r="H51"/>
      <c r="I51"/>
    </row>
    <row r="52" spans="2:9" x14ac:dyDescent="0.2">
      <c r="H52"/>
      <c r="I52"/>
    </row>
    <row r="53" spans="2:9" x14ac:dyDescent="0.2">
      <c r="H53"/>
      <c r="I53"/>
    </row>
    <row r="54" spans="2:9" x14ac:dyDescent="0.2">
      <c r="H54"/>
      <c r="I54"/>
    </row>
    <row r="57" spans="2:9" x14ac:dyDescent="0.2">
      <c r="B57" s="13" t="s">
        <v>0</v>
      </c>
      <c r="C57" s="16" t="s">
        <v>107</v>
      </c>
      <c r="D57" s="17" t="s">
        <v>108</v>
      </c>
    </row>
    <row r="58" spans="2:9" s="18" customFormat="1" ht="27" customHeight="1" x14ac:dyDescent="0.2">
      <c r="B58" s="22"/>
      <c r="C58" s="20"/>
      <c r="D58" s="21"/>
      <c r="H58" s="19"/>
      <c r="I58" s="19"/>
    </row>
  </sheetData>
  <autoFilter ref="G4:I54" xr:uid="{00000000-0009-0000-0000-000005000000}">
    <sortState xmlns:xlrd2="http://schemas.microsoft.com/office/spreadsheetml/2017/richdata2" ref="G5:I54">
      <sortCondition ref="G4:G54"/>
    </sortState>
  </autoFilter>
  <phoneticPr fontId="0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2:H18"/>
  <sheetViews>
    <sheetView showGridLines="0" zoomScale="145" zoomScaleNormal="145" workbookViewId="0"/>
  </sheetViews>
  <sheetFormatPr defaultColWidth="11.42578125" defaultRowHeight="12.75" x14ac:dyDescent="0.2"/>
  <cols>
    <col min="1" max="1" width="8.85546875" customWidth="1"/>
    <col min="2" max="2" width="44.28515625" style="26" bestFit="1" customWidth="1"/>
    <col min="3" max="3" width="36.42578125" style="26" customWidth="1"/>
    <col min="4" max="6" width="8.85546875" customWidth="1"/>
    <col min="7" max="7" width="7.85546875" customWidth="1"/>
    <col min="8" max="8" width="12.85546875" customWidth="1"/>
    <col min="9" max="256" width="8.85546875" customWidth="1"/>
  </cols>
  <sheetData>
    <row r="12" spans="1:8" x14ac:dyDescent="0.2">
      <c r="B12" s="23" t="s">
        <v>37</v>
      </c>
      <c r="C12" s="25" t="s">
        <v>38</v>
      </c>
    </row>
    <row r="13" spans="1:8" ht="23.25" customHeight="1" x14ac:dyDescent="0.2">
      <c r="B13" s="27" t="e">
        <f>134/(100000000 - 10*10^7)</f>
        <v>#DIV/0!</v>
      </c>
      <c r="C13" s="28"/>
    </row>
    <row r="14" spans="1:8" ht="23.25" customHeight="1" x14ac:dyDescent="0.2">
      <c r="B14" s="30" t="e">
        <f>VLOOKUP("Word",G15:H15,2,0)</f>
        <v>#N/A</v>
      </c>
      <c r="C14" s="28"/>
      <c r="G14" s="13" t="s">
        <v>42</v>
      </c>
      <c r="H14" s="13" t="s">
        <v>43</v>
      </c>
    </row>
    <row r="15" spans="1:8" ht="23.25" customHeight="1" x14ac:dyDescent="0.2">
      <c r="B15" s="27" t="e">
        <f ca="1">desviopadrao(1,2,3)</f>
        <v>#NAME?</v>
      </c>
      <c r="C15" s="28"/>
      <c r="D15" s="29">
        <v>0</v>
      </c>
      <c r="G15" s="7" t="s">
        <v>44</v>
      </c>
      <c r="H15" s="7" t="s">
        <v>45</v>
      </c>
    </row>
    <row r="16" spans="1:8" ht="23.25" customHeight="1" x14ac:dyDescent="0.2">
      <c r="A16" t="s">
        <v>41</v>
      </c>
      <c r="B16" s="27" t="e">
        <f xml:space="preserve"> 2 * SQRT( ( 4 - 5 ) )</f>
        <v>#NUM!</v>
      </c>
      <c r="C16" s="28"/>
    </row>
    <row r="17" spans="2:3" ht="23.25" customHeight="1" x14ac:dyDescent="0.2">
      <c r="B17" s="27" t="e">
        <f>VLOOKUP("Excel",G15:H15,3,0)</f>
        <v>#REF!</v>
      </c>
      <c r="C17" s="28"/>
    </row>
    <row r="18" spans="2:3" ht="23.25" customHeight="1" x14ac:dyDescent="0.2">
      <c r="B18" s="27" t="e">
        <f>AVERAGE("a e b")</f>
        <v>#VALUE!</v>
      </c>
      <c r="C18" s="28"/>
    </row>
  </sheetData>
  <phoneticPr fontId="0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Fórmulas</vt:lpstr>
      <vt:lpstr>Referências</vt:lpstr>
      <vt:lpstr>Funções de texto, data e número</vt:lpstr>
      <vt:lpstr>Função Aleatório</vt:lpstr>
      <vt:lpstr>Função SE</vt:lpstr>
      <vt:lpstr>Função PROCV</vt:lpstr>
      <vt:lpstr>Erros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Fernando Campos da Cruz</cp:lastModifiedBy>
  <dcterms:created xsi:type="dcterms:W3CDTF">2010-04-27T19:52:30Z</dcterms:created>
  <dcterms:modified xsi:type="dcterms:W3CDTF">2025-06-13T17:42:35Z</dcterms:modified>
</cp:coreProperties>
</file>