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fernando_delgado_ieseg_fr/Documents/Documents/01. IESEG/13. Statistical and Machine Learning Approaches/Group_Project_Group6/src/"/>
    </mc:Choice>
  </mc:AlternateContent>
  <xr:revisionPtr revIDLastSave="0" documentId="8_{D67AB2F8-EEAF-4259-8C6B-F55342BA89BB}" xr6:coauthVersionLast="47" xr6:coauthVersionMax="47" xr10:uidLastSave="{00000000-0000-0000-0000-000000000000}"/>
  <bookViews>
    <workbookView xWindow="-108" yWindow="-108" windowWidth="23256" windowHeight="12456"/>
  </bookViews>
  <sheets>
    <sheet name="Graphs" sheetId="1" r:id="rId1"/>
    <sheet name="Table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C21" i="1"/>
  <c r="C20" i="1"/>
  <c r="C19" i="1"/>
  <c r="C18" i="1"/>
  <c r="C13" i="1"/>
  <c r="C15" i="1"/>
  <c r="C14" i="1"/>
  <c r="C12" i="1"/>
</calcChain>
</file>

<file path=xl/sharedStrings.xml><?xml version="1.0" encoding="utf-8"?>
<sst xmlns="http://schemas.openxmlformats.org/spreadsheetml/2006/main" count="70" uniqueCount="49">
  <si>
    <t>Numerical</t>
  </si>
  <si>
    <t>Categorical</t>
  </si>
  <si>
    <t>Train</t>
  </si>
  <si>
    <t>Test</t>
  </si>
  <si>
    <t>Age</t>
  </si>
  <si>
    <t>Campaign</t>
  </si>
  <si>
    <t>Previous</t>
  </si>
  <si>
    <t>Pdays</t>
  </si>
  <si>
    <t>basic.4y</t>
  </si>
  <si>
    <t>high.school</t>
  </si>
  <si>
    <t>illiterate</t>
  </si>
  <si>
    <t>basic.6y</t>
  </si>
  <si>
    <t>basic.9y</t>
  </si>
  <si>
    <t>professional.course</t>
  </si>
  <si>
    <t>university.degree</t>
  </si>
  <si>
    <t>unknown</t>
  </si>
  <si>
    <t>Education</t>
  </si>
  <si>
    <t>Train_AUC</t>
  </si>
  <si>
    <t>Test_AUC</t>
  </si>
  <si>
    <t>Logistic Regression</t>
  </si>
  <si>
    <t>Gradient Boosting</t>
  </si>
  <si>
    <t>Random Forest</t>
  </si>
  <si>
    <t>KNN</t>
  </si>
  <si>
    <t>SVM</t>
  </si>
  <si>
    <t>XGBoost</t>
  </si>
  <si>
    <t>XGBoost GS2</t>
  </si>
  <si>
    <t>LR N8</t>
  </si>
  <si>
    <t>LR N9</t>
  </si>
  <si>
    <t>LR N4</t>
  </si>
  <si>
    <t>LR N5</t>
  </si>
  <si>
    <t>LR</t>
  </si>
  <si>
    <t>RF GS3</t>
  </si>
  <si>
    <t>RF GS2</t>
  </si>
  <si>
    <t>RF GS4</t>
  </si>
  <si>
    <t>RF GS</t>
  </si>
  <si>
    <t>RF</t>
  </si>
  <si>
    <t>XGB GS</t>
  </si>
  <si>
    <t>XGB GS2</t>
  </si>
  <si>
    <t xml:space="preserve"> </t>
  </si>
  <si>
    <t>CV_AUC</t>
  </si>
  <si>
    <t>New_CV_AUC</t>
  </si>
  <si>
    <t>Full_Train_AUC</t>
  </si>
  <si>
    <t>Logistic N4</t>
  </si>
  <si>
    <t>Logistic</t>
  </si>
  <si>
    <t>Logistic N2</t>
  </si>
  <si>
    <t>RandomF GS4</t>
  </si>
  <si>
    <t>RandomF GS3</t>
  </si>
  <si>
    <t>Did Not Subscribe</t>
  </si>
  <si>
    <t>Subscribe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</si>
</sst>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Segoe UI"/>
      <family val="2"/>
    </font>
    <font>
      <sz val="11"/>
      <name val="Calibri"/>
      <family val="2"/>
      <scheme val="minor"/>
    </font>
    <font>
      <sz val="8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0" borderId="0" xfId="0" quotePrefix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0" fontId="0" fillId="0" borderId="2" xfId="0" applyFont="1" applyBorder="1"/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169" fontId="5" fillId="0" borderId="0" xfId="0" applyNumberFormat="1" applyFont="1" applyBorder="1" applyAlignment="1">
      <alignment horizontal="right" vertical="center" wrapText="1"/>
    </xf>
    <xf numFmtId="169" fontId="5" fillId="0" borderId="6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169" fontId="5" fillId="0" borderId="8" xfId="0" applyNumberFormat="1" applyFont="1" applyBorder="1" applyAlignment="1">
      <alignment horizontal="right" vertical="center" wrapText="1"/>
    </xf>
    <xf numFmtId="169" fontId="5" fillId="0" borderId="9" xfId="0" applyNumberFormat="1" applyFont="1" applyBorder="1" applyAlignment="1">
      <alignment horizontal="right" vertical="center"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Numerical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Graphs!$C$3:$D$3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Graphs!$C$4:$D$4</c:f>
              <c:numCache>
                <c:formatCode>General</c:formatCode>
                <c:ptCount val="2"/>
                <c:pt idx="0">
                  <c:v>1730</c:v>
                </c:pt>
                <c:pt idx="1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9-418C-8184-F17DF4009E1A}"/>
            </c:ext>
          </c:extLst>
        </c:ser>
        <c:ser>
          <c:idx val="1"/>
          <c:order val="1"/>
          <c:tx>
            <c:strRef>
              <c:f>Graphs!$B$5</c:f>
              <c:strCache>
                <c:ptCount val="1"/>
                <c:pt idx="0">
                  <c:v>Categorical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Graphs!$C$3:$D$3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Graphs!$C$5:$D$5</c:f>
              <c:numCache>
                <c:formatCode>General</c:formatCode>
                <c:ptCount val="2"/>
                <c:pt idx="0">
                  <c:v>1934</c:v>
                </c:pt>
                <c:pt idx="1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9-418C-8184-F17DF4009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959616"/>
        <c:axId val="1082973344"/>
      </c:barChart>
      <c:catAx>
        <c:axId val="10829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3344"/>
        <c:crosses val="autoZero"/>
        <c:auto val="1"/>
        <c:lblAlgn val="ctr"/>
        <c:lblOffset val="100"/>
        <c:noMultiLvlLbl val="0"/>
      </c:catAx>
      <c:valAx>
        <c:axId val="108297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29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Graphs!$B$18:$B$21</c:f>
              <c:strCache>
                <c:ptCount val="4"/>
                <c:pt idx="0">
                  <c:v>Age</c:v>
                </c:pt>
                <c:pt idx="1">
                  <c:v>Campaign</c:v>
                </c:pt>
                <c:pt idx="2">
                  <c:v>Pdays</c:v>
                </c:pt>
                <c:pt idx="3">
                  <c:v>Previous</c:v>
                </c:pt>
              </c:strCache>
            </c:strRef>
          </c:cat>
          <c:val>
            <c:numRef>
              <c:f>Graphs!$C$18:$C$21</c:f>
              <c:numCache>
                <c:formatCode>0.0%</c:formatCode>
                <c:ptCount val="4"/>
                <c:pt idx="0">
                  <c:v>9.0500000000000008E-3</c:v>
                </c:pt>
                <c:pt idx="1">
                  <c:v>2.1149999999999999E-2</c:v>
                </c:pt>
                <c:pt idx="2">
                  <c:v>3.7499999999999999E-2</c:v>
                </c:pt>
                <c:pt idx="3">
                  <c:v>2.5950000000000001E-2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12E-9D26-7F1886FEF539}"/>
            </c:ext>
          </c:extLst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Graphs!$B$18:$B$21</c:f>
              <c:strCache>
                <c:ptCount val="4"/>
                <c:pt idx="0">
                  <c:v>Age</c:v>
                </c:pt>
                <c:pt idx="1">
                  <c:v>Campaign</c:v>
                </c:pt>
                <c:pt idx="2">
                  <c:v>Pdays</c:v>
                </c:pt>
                <c:pt idx="3">
                  <c:v>Previous</c:v>
                </c:pt>
              </c:strCache>
            </c:strRef>
          </c:cat>
          <c:val>
            <c:numRef>
              <c:f>Graphs!$D$18:$D$21</c:f>
              <c:numCache>
                <c:formatCode>0.0%</c:formatCode>
                <c:ptCount val="4"/>
                <c:pt idx="0">
                  <c:v>8.8999999999999999E-3</c:v>
                </c:pt>
                <c:pt idx="1">
                  <c:v>2.1000000000000001E-2</c:v>
                </c:pt>
                <c:pt idx="2">
                  <c:v>3.7100000000000001E-2</c:v>
                </c:pt>
                <c:pt idx="3">
                  <c:v>2.69E-2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4-412E-9D26-7F1886FEF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984576"/>
        <c:axId val="1082986240"/>
      </c:barChart>
      <c:catAx>
        <c:axId val="10829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6240"/>
        <c:crosses val="autoZero"/>
        <c:auto val="1"/>
        <c:lblAlgn val="ctr"/>
        <c:lblOffset val="100"/>
        <c:noMultiLvlLbl val="0"/>
      </c:catAx>
      <c:valAx>
        <c:axId val="10829862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829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Test_AUC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5EE-4DCA-906B-34914AE2D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Sheet3!$A$2:$A$6</c:f>
              <c:strCache>
                <c:ptCount val="5"/>
                <c:pt idx="0">
                  <c:v>Logistic Regression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KNN</c:v>
                </c:pt>
                <c:pt idx="4">
                  <c:v>SVM</c:v>
                </c:pt>
              </c:strCache>
            </c:str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0.80121699999999996</c:v>
                </c:pt>
                <c:pt idx="1">
                  <c:v>0.801207</c:v>
                </c:pt>
                <c:pt idx="2">
                  <c:v>0.78354599999999996</c:v>
                </c:pt>
                <c:pt idx="3">
                  <c:v>0.75097700000000001</c:v>
                </c:pt>
                <c:pt idx="4">
                  <c:v>0.68150100000000002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E-4DCA-906B-34914AE2DE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39621104"/>
        <c:axId val="1139621520"/>
      </c:scatterChart>
      <c:valAx>
        <c:axId val="1139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21520"/>
        <c:crosses val="autoZero"/>
        <c:crossBetween val="midCat"/>
      </c:valAx>
      <c:valAx>
        <c:axId val="11396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Train_AUC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Sheet4!$A$2:$A$15</c:f>
              <c:strCache>
                <c:ptCount val="14"/>
                <c:pt idx="0">
                  <c:v>LR N8</c:v>
                </c:pt>
                <c:pt idx="1">
                  <c:v>LR N9</c:v>
                </c:pt>
                <c:pt idx="2">
                  <c:v>LR N4</c:v>
                </c:pt>
                <c:pt idx="3">
                  <c:v>LR N5</c:v>
                </c:pt>
                <c:pt idx="4">
                  <c:v>LR</c:v>
                </c:pt>
                <c:pt idx="5">
                  <c:v> </c:v>
                </c:pt>
                <c:pt idx="6">
                  <c:v>XGB GS</c:v>
                </c:pt>
                <c:pt idx="7">
                  <c:v>XGB GS2</c:v>
                </c:pt>
                <c:pt idx="8">
                  <c:v>XGB GS2</c:v>
                </c:pt>
                <c:pt idx="9">
                  <c:v>RF GS3</c:v>
                </c:pt>
                <c:pt idx="10">
                  <c:v>RF GS2</c:v>
                </c:pt>
                <c:pt idx="11">
                  <c:v>RF GS4</c:v>
                </c:pt>
                <c:pt idx="12">
                  <c:v>RF GS</c:v>
                </c:pt>
                <c:pt idx="13">
                  <c:v>RF</c:v>
                </c:pt>
              </c:strCache>
            </c:strRef>
          </c:cat>
          <c:val>
            <c:numRef>
              <c:f>Sheet4!$B$2:$B$15</c:f>
              <c:numCache>
                <c:formatCode>0.00</c:formatCode>
                <c:ptCount val="14"/>
                <c:pt idx="0">
                  <c:v>0.793659</c:v>
                </c:pt>
                <c:pt idx="1">
                  <c:v>0.793211</c:v>
                </c:pt>
                <c:pt idx="2">
                  <c:v>0.79359500000000005</c:v>
                </c:pt>
                <c:pt idx="3">
                  <c:v>0.79396500000000003</c:v>
                </c:pt>
                <c:pt idx="4">
                  <c:v>0.79349599999999998</c:v>
                </c:pt>
                <c:pt idx="5">
                  <c:v>0.79996800000000001</c:v>
                </c:pt>
                <c:pt idx="6">
                  <c:v>0.79696599999999995</c:v>
                </c:pt>
                <c:pt idx="7">
                  <c:v>0.795238</c:v>
                </c:pt>
                <c:pt idx="8">
                  <c:v>0.795238</c:v>
                </c:pt>
                <c:pt idx="9">
                  <c:v>0.79044000000000003</c:v>
                </c:pt>
                <c:pt idx="10">
                  <c:v>0.79011500000000001</c:v>
                </c:pt>
                <c:pt idx="11">
                  <c:v>0.79020500000000005</c:v>
                </c:pt>
                <c:pt idx="12">
                  <c:v>0.78761800000000004</c:v>
                </c:pt>
                <c:pt idx="13">
                  <c:v>0.83847700000000003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E79-9EBD-98AAD19812F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Test_AUC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Sheet4!$A$2:$A$15</c:f>
              <c:strCache>
                <c:ptCount val="14"/>
                <c:pt idx="0">
                  <c:v>LR N8</c:v>
                </c:pt>
                <c:pt idx="1">
                  <c:v>LR N9</c:v>
                </c:pt>
                <c:pt idx="2">
                  <c:v>LR N4</c:v>
                </c:pt>
                <c:pt idx="3">
                  <c:v>LR N5</c:v>
                </c:pt>
                <c:pt idx="4">
                  <c:v>LR</c:v>
                </c:pt>
                <c:pt idx="5">
                  <c:v> </c:v>
                </c:pt>
                <c:pt idx="6">
                  <c:v>XGB GS</c:v>
                </c:pt>
                <c:pt idx="7">
                  <c:v>XGB GS2</c:v>
                </c:pt>
                <c:pt idx="8">
                  <c:v>XGB GS2</c:v>
                </c:pt>
                <c:pt idx="9">
                  <c:v>RF GS3</c:v>
                </c:pt>
                <c:pt idx="10">
                  <c:v>RF GS2</c:v>
                </c:pt>
                <c:pt idx="11">
                  <c:v>RF GS4</c:v>
                </c:pt>
                <c:pt idx="12">
                  <c:v>RF GS</c:v>
                </c:pt>
                <c:pt idx="13">
                  <c:v>RF</c:v>
                </c:pt>
              </c:strCache>
            </c:strRef>
          </c:cat>
          <c:val>
            <c:numRef>
              <c:f>Sheet4!$C$2:$C$15</c:f>
              <c:numCache>
                <c:formatCode>0.00</c:formatCode>
                <c:ptCount val="14"/>
                <c:pt idx="0">
                  <c:v>0.80157800000000001</c:v>
                </c:pt>
                <c:pt idx="1">
                  <c:v>0.80155100000000001</c:v>
                </c:pt>
                <c:pt idx="2">
                  <c:v>0.80144700000000002</c:v>
                </c:pt>
                <c:pt idx="3">
                  <c:v>0.80127300000000001</c:v>
                </c:pt>
                <c:pt idx="4">
                  <c:v>0.80121699999999996</c:v>
                </c:pt>
                <c:pt idx="5">
                  <c:v>0.801207</c:v>
                </c:pt>
                <c:pt idx="6">
                  <c:v>0.79751899999999998</c:v>
                </c:pt>
                <c:pt idx="7">
                  <c:v>0.79679500000000003</c:v>
                </c:pt>
                <c:pt idx="8">
                  <c:v>0.79679500000000003</c:v>
                </c:pt>
                <c:pt idx="9">
                  <c:v>0.79087700000000005</c:v>
                </c:pt>
                <c:pt idx="10">
                  <c:v>0.79077399999999998</c:v>
                </c:pt>
                <c:pt idx="11">
                  <c:v>0.79055399999999998</c:v>
                </c:pt>
                <c:pt idx="12">
                  <c:v>0.78560300000000005</c:v>
                </c:pt>
                <c:pt idx="13">
                  <c:v>0.78354599999999996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E79-9EBD-98AAD1981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9612368"/>
        <c:axId val="1139621104"/>
      </c:barChart>
      <c:catAx>
        <c:axId val="11396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21104"/>
        <c:crosses val="autoZero"/>
        <c:auto val="1"/>
        <c:lblAlgn val="ctr"/>
        <c:lblOffset val="100"/>
        <c:noMultiLvlLbl val="0"/>
      </c:catAx>
      <c:valAx>
        <c:axId val="1139621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Sheet5!$B$10</c:f>
              <c:strCache>
                <c:ptCount val="1"/>
                <c:pt idx="0">
                  <c:v>New_CV_AUC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Sheet5!$A$11:$A$17</c:f>
              <c:strCache>
                <c:ptCount val="7"/>
                <c:pt idx="0">
                  <c:v>Logistic N4</c:v>
                </c:pt>
                <c:pt idx="1">
                  <c:v>Logistic</c:v>
                </c:pt>
                <c:pt idx="2">
                  <c:v>Logistic N2</c:v>
                </c:pt>
                <c:pt idx="3">
                  <c:v>XGBoost</c:v>
                </c:pt>
                <c:pt idx="4">
                  <c:v>XGBoost GS2</c:v>
                </c:pt>
                <c:pt idx="5">
                  <c:v>RandomF GS4</c:v>
                </c:pt>
                <c:pt idx="6">
                  <c:v>RandomF GS3</c:v>
                </c:pt>
              </c:strCache>
            </c:strRef>
          </c:cat>
          <c:val>
            <c:numRef>
              <c:f>Sheet5!$B$11:$B$17</c:f>
              <c:numCache>
                <c:formatCode>0.00000</c:formatCode>
                <c:ptCount val="7"/>
                <c:pt idx="0">
                  <c:v>0.79138299999999995</c:v>
                </c:pt>
                <c:pt idx="1">
                  <c:v>0.79137599999999997</c:v>
                </c:pt>
                <c:pt idx="2">
                  <c:v>0.79113900000000004</c:v>
                </c:pt>
                <c:pt idx="3">
                  <c:v>0.79053399999999996</c:v>
                </c:pt>
                <c:pt idx="4">
                  <c:v>0.78956000000000004</c:v>
                </c:pt>
                <c:pt idx="5">
                  <c:v>0.78507899999999997</c:v>
                </c:pt>
                <c:pt idx="6">
                  <c:v>0.78505899999999995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4A68-9D80-0093F250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982960"/>
        <c:axId val="1134981712"/>
      </c:barChart>
      <c:catAx>
        <c:axId val="11349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81712"/>
        <c:crosses val="autoZero"/>
        <c:auto val="1"/>
        <c:lblAlgn val="ctr"/>
        <c:lblOffset val="100"/>
        <c:noMultiLvlLbl val="0"/>
      </c:catAx>
      <c:valAx>
        <c:axId val="1134981712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11349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Sheet6!$A$2:$A$3</c:f>
              <c:strCache>
                <c:ptCount val="2"/>
                <c:pt idx="0">
                  <c:v>Did Not Subscribe</c:v>
                </c:pt>
                <c:pt idx="1">
                  <c:v>Subscribe</c:v>
                </c:pt>
              </c:strCache>
            </c:strRef>
          </c:cat>
          <c:val>
            <c:numRef>
              <c:f>Sheet6!$B$2:$B$3</c:f>
              <c:numCache>
                <c:formatCode>0.00%</c:formatCode>
                <c:ptCount val="2"/>
                <c:pt idx="0">
                  <c:v>0.88600000000000001</c:v>
                </c:pt>
                <c:pt idx="1">
                  <c:v>0.114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5-44A7-9118-277202056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08858267716537"/>
          <c:y val="0.89409667541557303"/>
          <c:w val="0.401378390201224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7</xdr:row>
      <xdr:rowOff>137160</xdr:rowOff>
    </xdr:from>
    <xdr:to>
      <xdr:col>11</xdr:col>
      <xdr:colOff>510540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7451B-9C29-4C95-9654-068121CF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8</xdr:row>
      <xdr:rowOff>160020</xdr:rowOff>
    </xdr:from>
    <xdr:to>
      <xdr:col>19</xdr:col>
      <xdr:colOff>586740</xdr:colOff>
      <xdr:row>23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88DC4-CE79-4E3F-BD2B-EF0FAD89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15240</xdr:rowOff>
    </xdr:from>
    <xdr:to>
      <xdr:col>13</xdr:col>
      <xdr:colOff>426720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DAACB-C427-4C6A-BDBD-E0E7DF51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22860</xdr:rowOff>
    </xdr:from>
    <xdr:to>
      <xdr:col>15</xdr:col>
      <xdr:colOff>83820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C9C3E-1425-400D-9A0C-9AD42A7D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9</xdr:row>
      <xdr:rowOff>30480</xdr:rowOff>
    </xdr:from>
    <xdr:to>
      <xdr:col>13</xdr:col>
      <xdr:colOff>198120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03E28-AB88-407B-8816-309950246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9</xdr:row>
      <xdr:rowOff>45720</xdr:rowOff>
    </xdr:from>
    <xdr:to>
      <xdr:col>14</xdr:col>
      <xdr:colOff>388620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04469-43DE-4949-9AF8-F3BC28D23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D28" sqref="D28"/>
    </sheetView>
  </sheetViews>
  <sheetFormatPr defaultRowHeight="14.4" x14ac:dyDescent="0.3"/>
  <cols>
    <col min="2" max="2" width="10.21875" bestFit="1" customWidth="1"/>
  </cols>
  <sheetData>
    <row r="3" spans="2:4" x14ac:dyDescent="0.3">
      <c r="C3" t="s">
        <v>2</v>
      </c>
      <c r="D3" t="s">
        <v>3</v>
      </c>
    </row>
    <row r="4" spans="2:4" x14ac:dyDescent="0.3">
      <c r="B4" t="s">
        <v>0</v>
      </c>
      <c r="C4">
        <v>1730</v>
      </c>
      <c r="D4">
        <v>918</v>
      </c>
    </row>
    <row r="5" spans="2:4" x14ac:dyDescent="0.3">
      <c r="B5" t="s">
        <v>1</v>
      </c>
      <c r="C5">
        <v>1934</v>
      </c>
      <c r="D5">
        <v>1057</v>
      </c>
    </row>
    <row r="11" spans="2:4" x14ac:dyDescent="0.3">
      <c r="C11" t="s">
        <v>2</v>
      </c>
      <c r="D11" t="s">
        <v>3</v>
      </c>
    </row>
    <row r="12" spans="2:4" x14ac:dyDescent="0.3">
      <c r="B12" t="s">
        <v>4</v>
      </c>
      <c r="C12">
        <f>139+42</f>
        <v>181</v>
      </c>
      <c r="D12">
        <v>89</v>
      </c>
    </row>
    <row r="13" spans="2:4" x14ac:dyDescent="0.3">
      <c r="B13" t="s">
        <v>5</v>
      </c>
      <c r="C13">
        <f>339+84</f>
        <v>423</v>
      </c>
      <c r="D13">
        <v>210</v>
      </c>
    </row>
    <row r="14" spans="2:4" x14ac:dyDescent="0.3">
      <c r="B14" t="s">
        <v>7</v>
      </c>
      <c r="C14">
        <f>584+166</f>
        <v>750</v>
      </c>
      <c r="D14">
        <v>371</v>
      </c>
    </row>
    <row r="15" spans="2:4" x14ac:dyDescent="0.3">
      <c r="B15" t="s">
        <v>6</v>
      </c>
      <c r="C15">
        <f>404+115</f>
        <v>519</v>
      </c>
      <c r="D15">
        <v>269</v>
      </c>
    </row>
    <row r="17" spans="2:4" x14ac:dyDescent="0.3">
      <c r="C17" t="s">
        <v>2</v>
      </c>
      <c r="D17" t="s">
        <v>3</v>
      </c>
    </row>
    <row r="18" spans="2:4" x14ac:dyDescent="0.3">
      <c r="B18" t="s">
        <v>4</v>
      </c>
      <c r="C18" s="1">
        <f>C12/20000</f>
        <v>9.0500000000000008E-3</v>
      </c>
      <c r="D18" s="1">
        <f>D12/10000</f>
        <v>8.8999999999999999E-3</v>
      </c>
    </row>
    <row r="19" spans="2:4" x14ac:dyDescent="0.3">
      <c r="B19" t="s">
        <v>5</v>
      </c>
      <c r="C19" s="1">
        <f>C13/20000</f>
        <v>2.1149999999999999E-2</v>
      </c>
      <c r="D19" s="1">
        <f t="shared" ref="D19:D21" si="0">D13/10000</f>
        <v>2.1000000000000001E-2</v>
      </c>
    </row>
    <row r="20" spans="2:4" x14ac:dyDescent="0.3">
      <c r="B20" t="s">
        <v>7</v>
      </c>
      <c r="C20" s="1">
        <f>C14/20000</f>
        <v>3.7499999999999999E-2</v>
      </c>
      <c r="D20" s="1">
        <f t="shared" si="0"/>
        <v>3.7100000000000001E-2</v>
      </c>
    </row>
    <row r="21" spans="2:4" x14ac:dyDescent="0.3">
      <c r="B21" t="s">
        <v>6</v>
      </c>
      <c r="C21" s="1">
        <f>C15/20000</f>
        <v>2.5950000000000001E-2</v>
      </c>
      <c r="D21" s="1">
        <f t="shared" si="0"/>
        <v>2.69E-2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showGridLines="0" workbookViewId="0">
      <selection activeCell="D10" sqref="D10"/>
    </sheetView>
  </sheetViews>
  <sheetFormatPr defaultRowHeight="14.4" x14ac:dyDescent="0.3"/>
  <cols>
    <col min="2" max="2" width="17.21875" bestFit="1" customWidth="1"/>
    <col min="4" max="4" width="9.44140625" bestFit="1" customWidth="1"/>
  </cols>
  <sheetData>
    <row r="3" spans="2:4" x14ac:dyDescent="0.3">
      <c r="D3" s="2"/>
    </row>
    <row r="4" spans="2:4" x14ac:dyDescent="0.3">
      <c r="B4" s="3" t="s">
        <v>16</v>
      </c>
      <c r="D4" s="3" t="s">
        <v>16</v>
      </c>
    </row>
    <row r="5" spans="2:4" x14ac:dyDescent="0.3">
      <c r="B5" s="4" t="s">
        <v>8</v>
      </c>
      <c r="D5" s="4">
        <v>1</v>
      </c>
    </row>
    <row r="6" spans="2:4" x14ac:dyDescent="0.3">
      <c r="B6" s="4" t="s">
        <v>11</v>
      </c>
      <c r="D6" s="4">
        <v>2</v>
      </c>
    </row>
    <row r="7" spans="2:4" x14ac:dyDescent="0.3">
      <c r="B7" s="4" t="s">
        <v>12</v>
      </c>
      <c r="D7" s="4">
        <v>3</v>
      </c>
    </row>
    <row r="8" spans="2:4" x14ac:dyDescent="0.3">
      <c r="B8" s="4" t="s">
        <v>9</v>
      </c>
      <c r="D8" s="4">
        <v>4</v>
      </c>
    </row>
    <row r="9" spans="2:4" x14ac:dyDescent="0.3">
      <c r="B9" s="4" t="s">
        <v>10</v>
      </c>
      <c r="D9" s="4">
        <v>5</v>
      </c>
    </row>
    <row r="10" spans="2:4" x14ac:dyDescent="0.3">
      <c r="B10" s="4" t="s">
        <v>13</v>
      </c>
      <c r="D10" s="4">
        <v>6</v>
      </c>
    </row>
    <row r="11" spans="2:4" x14ac:dyDescent="0.3">
      <c r="B11" s="4" t="s">
        <v>14</v>
      </c>
      <c r="D11" s="4">
        <v>7</v>
      </c>
    </row>
    <row r="12" spans="2:4" x14ac:dyDescent="0.3">
      <c r="B12" s="4" t="s">
        <v>15</v>
      </c>
      <c r="D12" s="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4" sqref="G4"/>
    </sheetView>
  </sheetViews>
  <sheetFormatPr defaultRowHeight="14.4" x14ac:dyDescent="0.3"/>
  <cols>
    <col min="1" max="1" width="15.5546875" customWidth="1"/>
  </cols>
  <sheetData>
    <row r="1" spans="1:2" x14ac:dyDescent="0.3">
      <c r="B1" s="5" t="s">
        <v>18</v>
      </c>
    </row>
    <row r="2" spans="1:2" ht="22.8" x14ac:dyDescent="0.3">
      <c r="A2" s="6" t="s">
        <v>19</v>
      </c>
      <c r="B2" s="5">
        <v>0.80121699999999996</v>
      </c>
    </row>
    <row r="3" spans="1:2" ht="22.8" x14ac:dyDescent="0.3">
      <c r="A3" s="6" t="s">
        <v>20</v>
      </c>
      <c r="B3" s="6">
        <v>0.801207</v>
      </c>
    </row>
    <row r="4" spans="1:2" ht="22.8" x14ac:dyDescent="0.3">
      <c r="A4" s="6" t="s">
        <v>21</v>
      </c>
      <c r="B4" s="6">
        <v>0.78354599999999996</v>
      </c>
    </row>
    <row r="5" spans="1:2" x14ac:dyDescent="0.3">
      <c r="A5" s="6" t="s">
        <v>22</v>
      </c>
      <c r="B5" s="6">
        <v>0.75097700000000001</v>
      </c>
    </row>
    <row r="6" spans="1:2" x14ac:dyDescent="0.3">
      <c r="A6" s="6" t="s">
        <v>23</v>
      </c>
      <c r="B6" s="6">
        <v>0.68150100000000002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5" sqref="F25"/>
    </sheetView>
  </sheetViews>
  <sheetFormatPr defaultRowHeight="14.4" x14ac:dyDescent="0.3"/>
  <sheetData>
    <row r="1" spans="1:3" x14ac:dyDescent="0.3">
      <c r="B1" s="5" t="s">
        <v>17</v>
      </c>
      <c r="C1" s="5" t="s">
        <v>18</v>
      </c>
    </row>
    <row r="2" spans="1:3" x14ac:dyDescent="0.3">
      <c r="A2" s="6" t="s">
        <v>26</v>
      </c>
      <c r="B2" s="7">
        <v>0.793659</v>
      </c>
      <c r="C2" s="7">
        <v>0.80157800000000001</v>
      </c>
    </row>
    <row r="3" spans="1:3" x14ac:dyDescent="0.3">
      <c r="A3" s="6" t="s">
        <v>27</v>
      </c>
      <c r="B3" s="7">
        <v>0.793211</v>
      </c>
      <c r="C3" s="7">
        <v>0.80155100000000001</v>
      </c>
    </row>
    <row r="4" spans="1:3" x14ac:dyDescent="0.3">
      <c r="A4" s="6" t="s">
        <v>28</v>
      </c>
      <c r="B4" s="7">
        <v>0.79359500000000005</v>
      </c>
      <c r="C4" s="7">
        <v>0.80144700000000002</v>
      </c>
    </row>
    <row r="5" spans="1:3" x14ac:dyDescent="0.3">
      <c r="A5" s="6" t="s">
        <v>29</v>
      </c>
      <c r="B5" s="7">
        <v>0.79396500000000003</v>
      </c>
      <c r="C5" s="7">
        <v>0.80127300000000001</v>
      </c>
    </row>
    <row r="6" spans="1:3" x14ac:dyDescent="0.3">
      <c r="A6" s="6" t="s">
        <v>30</v>
      </c>
      <c r="B6" s="7">
        <v>0.79349599999999998</v>
      </c>
      <c r="C6" s="7">
        <v>0.80121699999999996</v>
      </c>
    </row>
    <row r="7" spans="1:3" x14ac:dyDescent="0.3">
      <c r="A7" s="6" t="s">
        <v>38</v>
      </c>
      <c r="B7" s="7">
        <v>0.79996800000000001</v>
      </c>
      <c r="C7" s="7">
        <v>0.801207</v>
      </c>
    </row>
    <row r="8" spans="1:3" x14ac:dyDescent="0.3">
      <c r="A8" s="6" t="s">
        <v>36</v>
      </c>
      <c r="B8" s="7">
        <v>0.79696599999999995</v>
      </c>
      <c r="C8" s="7">
        <v>0.79751899999999998</v>
      </c>
    </row>
    <row r="9" spans="1:3" ht="22.8" x14ac:dyDescent="0.3">
      <c r="A9" s="6" t="s">
        <v>37</v>
      </c>
      <c r="B9" s="7">
        <v>0.795238</v>
      </c>
      <c r="C9" s="7">
        <v>0.79679500000000003</v>
      </c>
    </row>
    <row r="10" spans="1:3" ht="22.8" x14ac:dyDescent="0.3">
      <c r="A10" s="6" t="s">
        <v>37</v>
      </c>
      <c r="B10" s="7">
        <v>0.795238</v>
      </c>
      <c r="C10" s="7">
        <v>0.79679500000000003</v>
      </c>
    </row>
    <row r="11" spans="1:3" x14ac:dyDescent="0.3">
      <c r="A11" s="6" t="s">
        <v>31</v>
      </c>
      <c r="B11" s="7">
        <v>0.79044000000000003</v>
      </c>
      <c r="C11" s="7">
        <v>0.79087700000000005</v>
      </c>
    </row>
    <row r="12" spans="1:3" x14ac:dyDescent="0.3">
      <c r="A12" s="6" t="s">
        <v>32</v>
      </c>
      <c r="B12" s="7">
        <v>0.79011500000000001</v>
      </c>
      <c r="C12" s="7">
        <v>0.79077399999999998</v>
      </c>
    </row>
    <row r="13" spans="1:3" x14ac:dyDescent="0.3">
      <c r="A13" s="6" t="s">
        <v>33</v>
      </c>
      <c r="B13" s="7">
        <v>0.79020500000000005</v>
      </c>
      <c r="C13" s="7">
        <v>0.79055399999999998</v>
      </c>
    </row>
    <row r="14" spans="1:3" x14ac:dyDescent="0.3">
      <c r="A14" s="6" t="s">
        <v>34</v>
      </c>
      <c r="B14" s="7">
        <v>0.78761800000000004</v>
      </c>
      <c r="C14" s="7">
        <v>0.78560300000000005</v>
      </c>
    </row>
    <row r="15" spans="1:3" x14ac:dyDescent="0.3">
      <c r="A15" s="6" t="s">
        <v>35</v>
      </c>
      <c r="B15" s="7">
        <v>0.83847700000000003</v>
      </c>
      <c r="C15" s="7">
        <v>0.78354599999999996</v>
      </c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A10" sqref="A10:B17"/>
    </sheetView>
  </sheetViews>
  <sheetFormatPr defaultRowHeight="14.4" x14ac:dyDescent="0.3"/>
  <cols>
    <col min="1" max="1" width="12.21875" bestFit="1" customWidth="1"/>
    <col min="2" max="4" width="10.88671875" bestFit="1" customWidth="1"/>
    <col min="5" max="5" width="13.88671875" bestFit="1" customWidth="1"/>
    <col min="6" max="6" width="12.77734375" bestFit="1" customWidth="1"/>
  </cols>
  <sheetData>
    <row r="1" spans="1:6" x14ac:dyDescent="0.3">
      <c r="A1" s="8"/>
      <c r="B1" s="9" t="s">
        <v>17</v>
      </c>
      <c r="C1" s="9" t="s">
        <v>18</v>
      </c>
      <c r="D1" s="9" t="s">
        <v>39</v>
      </c>
      <c r="E1" s="9" t="s">
        <v>41</v>
      </c>
      <c r="F1" s="10" t="s">
        <v>40</v>
      </c>
    </row>
    <row r="2" spans="1:6" x14ac:dyDescent="0.3">
      <c r="A2" s="11" t="s">
        <v>42</v>
      </c>
      <c r="B2" s="12">
        <v>0.79359500000000005</v>
      </c>
      <c r="C2" s="12">
        <v>0.80144700000000002</v>
      </c>
      <c r="D2" s="12">
        <v>0.78858099999999998</v>
      </c>
      <c r="E2" s="12">
        <v>0.79564699999999999</v>
      </c>
      <c r="F2" s="13">
        <v>0.79138299999999995</v>
      </c>
    </row>
    <row r="3" spans="1:6" x14ac:dyDescent="0.3">
      <c r="A3" s="11" t="s">
        <v>43</v>
      </c>
      <c r="B3" s="12">
        <v>0.79349599999999998</v>
      </c>
      <c r="C3" s="12">
        <v>0.80121699999999996</v>
      </c>
      <c r="D3" s="12">
        <v>0.78854400000000002</v>
      </c>
      <c r="E3" s="12">
        <v>0.79573300000000002</v>
      </c>
      <c r="F3" s="13">
        <v>0.79137599999999997</v>
      </c>
    </row>
    <row r="4" spans="1:6" x14ac:dyDescent="0.3">
      <c r="A4" s="11" t="s">
        <v>44</v>
      </c>
      <c r="B4" s="12">
        <v>0.79402499999999998</v>
      </c>
      <c r="C4" s="12">
        <v>0.79991699999999999</v>
      </c>
      <c r="D4" s="12">
        <v>0.78810800000000003</v>
      </c>
      <c r="E4" s="12">
        <v>0.79603299999999999</v>
      </c>
      <c r="F4" s="13">
        <v>0.79113900000000004</v>
      </c>
    </row>
    <row r="5" spans="1:6" x14ac:dyDescent="0.3">
      <c r="A5" s="11" t="s">
        <v>24</v>
      </c>
      <c r="B5" s="12">
        <v>0.79996800000000001</v>
      </c>
      <c r="C5" s="12">
        <v>0.801207</v>
      </c>
      <c r="D5" s="12">
        <v>0.78735200000000005</v>
      </c>
      <c r="E5" s="12">
        <v>0.80043799999999998</v>
      </c>
      <c r="F5" s="13">
        <v>0.79053399999999996</v>
      </c>
    </row>
    <row r="6" spans="1:6" x14ac:dyDescent="0.3">
      <c r="A6" s="11" t="s">
        <v>25</v>
      </c>
      <c r="B6" s="12">
        <v>0.795238</v>
      </c>
      <c r="C6" s="12">
        <v>0.79679500000000003</v>
      </c>
      <c r="D6" s="12">
        <v>0.787991</v>
      </c>
      <c r="E6" s="12">
        <v>0.79580700000000004</v>
      </c>
      <c r="F6" s="13">
        <v>0.78956000000000004</v>
      </c>
    </row>
    <row r="7" spans="1:6" x14ac:dyDescent="0.3">
      <c r="A7" s="11" t="s">
        <v>45</v>
      </c>
      <c r="B7" s="12">
        <v>0.79020500000000005</v>
      </c>
      <c r="C7" s="12">
        <v>0.79055399999999998</v>
      </c>
      <c r="D7" s="12">
        <v>0.78376599999999996</v>
      </c>
      <c r="E7" s="12">
        <v>0.79027999999999998</v>
      </c>
      <c r="F7" s="13">
        <v>0.78507899999999997</v>
      </c>
    </row>
    <row r="8" spans="1:6" ht="15" thickBot="1" x14ac:dyDescent="0.35">
      <c r="A8" s="14" t="s">
        <v>46</v>
      </c>
      <c r="B8" s="15">
        <v>0.79044000000000003</v>
      </c>
      <c r="C8" s="15">
        <v>0.79087700000000005</v>
      </c>
      <c r="D8" s="15">
        <v>0.78369599999999995</v>
      </c>
      <c r="E8" s="15">
        <v>0.79054899999999995</v>
      </c>
      <c r="F8" s="16">
        <v>0.78505899999999995</v>
      </c>
    </row>
    <row r="9" spans="1:6" ht="15" thickBot="1" x14ac:dyDescent="0.35"/>
    <row r="10" spans="1:6" ht="28.8" x14ac:dyDescent="0.3">
      <c r="A10" s="8"/>
      <c r="B10" s="10" t="s">
        <v>40</v>
      </c>
    </row>
    <row r="11" spans="1:6" x14ac:dyDescent="0.3">
      <c r="A11" s="11" t="s">
        <v>42</v>
      </c>
      <c r="B11" s="13">
        <v>0.79138299999999995</v>
      </c>
    </row>
    <row r="12" spans="1:6" x14ac:dyDescent="0.3">
      <c r="A12" s="11" t="s">
        <v>43</v>
      </c>
      <c r="B12" s="13">
        <v>0.79137599999999997</v>
      </c>
    </row>
    <row r="13" spans="1:6" x14ac:dyDescent="0.3">
      <c r="A13" s="11" t="s">
        <v>44</v>
      </c>
      <c r="B13" s="13">
        <v>0.79113900000000004</v>
      </c>
    </row>
    <row r="14" spans="1:6" x14ac:dyDescent="0.3">
      <c r="A14" s="11" t="s">
        <v>24</v>
      </c>
      <c r="B14" s="13">
        <v>0.79053399999999996</v>
      </c>
    </row>
    <row r="15" spans="1:6" x14ac:dyDescent="0.3">
      <c r="A15" s="11" t="s">
        <v>25</v>
      </c>
      <c r="B15" s="13">
        <v>0.78956000000000004</v>
      </c>
    </row>
    <row r="16" spans="1:6" x14ac:dyDescent="0.3">
      <c r="A16" s="11" t="s">
        <v>45</v>
      </c>
      <c r="B16" s="13">
        <v>0.78507899999999997</v>
      </c>
    </row>
    <row r="17" spans="1:2" ht="15" thickBot="1" x14ac:dyDescent="0.35">
      <c r="A17" s="14" t="s">
        <v>46</v>
      </c>
      <c r="B17" s="16">
        <v>0.78505899999999995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F23" sqref="F23"/>
    </sheetView>
  </sheetViews>
  <sheetFormatPr defaultRowHeight="14.4" x14ac:dyDescent="0.3"/>
  <cols>
    <col min="1" max="1" width="15.44140625" bestFit="1" customWidth="1"/>
  </cols>
  <sheetData>
    <row r="2" spans="1:2" x14ac:dyDescent="0.3">
      <c r="A2" t="s">
        <v>47</v>
      </c>
      <c r="B2" s="17">
        <v>0.88600000000000001</v>
      </c>
    </row>
    <row r="3" spans="1:2" x14ac:dyDescent="0.3">
      <c r="A3" t="s">
        <v>48</v>
      </c>
      <c r="B3" s="17">
        <v>0.114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Table</vt:lpstr>
      <vt:lpstr>Sheet3</vt:lpstr>
      <vt:lpstr>Sheet4</vt:lpstr>
      <vt:lpstr>Sheet5</vt:lpstr>
      <vt:lpstr>Sheet6</vt:lpstr>
    </vt:vector>
  </TitlesOfParts>
  <Company>IESEG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Fernando</dc:creator>
  <cp:lastModifiedBy>DELGADO Fernando</cp:lastModifiedBy>
  <dcterms:created xsi:type="dcterms:W3CDTF">2022-04-10T16:41:26Z</dcterms:created>
  <dcterms:modified xsi:type="dcterms:W3CDTF">2022-04-10T18:57:47Z</dcterms:modified>
</cp:coreProperties>
</file>