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esegnet-my.sharepoint.com/personal/fernando_delgado_ieseg_fr/Documents/Documents/01. IESEG/09. Descriptive and Predictive Analytics/Group Assingment - Mario Hari Fernando/src/"/>
    </mc:Choice>
  </mc:AlternateContent>
  <xr:revisionPtr revIDLastSave="36" documentId="8_{52DADB6F-E311-4974-AF71-44E41908376C}" xr6:coauthVersionLast="46" xr6:coauthVersionMax="46" xr10:uidLastSave="{EFFF6DE8-F807-48D3-9F7B-A33CFAB3103F}"/>
  <bookViews>
    <workbookView xWindow="-108" yWindow="-108" windowWidth="23256" windowHeight="12576" xr2:uid="{00000000-000D-0000-FFFF-FFFF00000000}"/>
  </bookViews>
  <sheets>
    <sheet name="Calculated Probability" sheetId="1" r:id="rId1"/>
    <sheet name="Sheet1 &gt;20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H13" i="1"/>
  <c r="F13" i="1"/>
  <c r="E19" i="4"/>
  <c r="I20" i="4"/>
  <c r="H20" i="4"/>
  <c r="I19" i="4"/>
  <c r="H19" i="4"/>
  <c r="G19" i="4"/>
  <c r="G20" i="4" s="1"/>
  <c r="F19" i="4"/>
  <c r="F20" i="4" s="1"/>
  <c r="E20" i="4"/>
  <c r="H10" i="4"/>
  <c r="G10" i="4"/>
  <c r="G7" i="4"/>
  <c r="G16" i="4" s="1"/>
  <c r="F7" i="4"/>
  <c r="F16" i="4" s="1"/>
  <c r="B7" i="4"/>
  <c r="B6" i="4"/>
  <c r="G5" i="4"/>
  <c r="G11" i="4" s="1"/>
  <c r="G12" i="4" s="1"/>
  <c r="F5" i="4"/>
  <c r="F11" i="4" s="1"/>
  <c r="F12" i="4" s="1"/>
  <c r="I4" i="4"/>
  <c r="I7" i="4" s="1"/>
  <c r="I16" i="4" s="1"/>
  <c r="H4" i="4"/>
  <c r="H15" i="4" s="1"/>
  <c r="G4" i="4"/>
  <c r="G15" i="4" s="1"/>
  <c r="F4" i="4"/>
  <c r="F10" i="4" s="1"/>
  <c r="E4" i="4"/>
  <c r="E15" i="4" s="1"/>
  <c r="B4" i="4"/>
  <c r="G17" i="1"/>
  <c r="G10" i="1"/>
  <c r="E7" i="1"/>
  <c r="E17" i="1" s="1"/>
  <c r="H4" i="1"/>
  <c r="H5" i="1" s="1"/>
  <c r="H11" i="1" s="1"/>
  <c r="I4" i="1"/>
  <c r="I5" i="1" s="1"/>
  <c r="I11" i="1" s="1"/>
  <c r="I13" i="1" s="1"/>
  <c r="G4" i="1"/>
  <c r="G7" i="1" s="1"/>
  <c r="F4" i="1"/>
  <c r="F5" i="1" s="1"/>
  <c r="F11" i="1" s="1"/>
  <c r="I14" i="1" l="1"/>
  <c r="E16" i="1"/>
  <c r="F10" i="1"/>
  <c r="F12" i="1" s="1"/>
  <c r="E10" i="1"/>
  <c r="E18" i="1"/>
  <c r="I12" i="1"/>
  <c r="F16" i="1"/>
  <c r="E5" i="1"/>
  <c r="G16" i="1"/>
  <c r="G18" i="1" s="1"/>
  <c r="H16" i="1"/>
  <c r="I16" i="1"/>
  <c r="I10" i="1"/>
  <c r="H10" i="1"/>
  <c r="H12" i="1" s="1"/>
  <c r="E7" i="4"/>
  <c r="E16" i="4" s="1"/>
  <c r="E17" i="4" s="1"/>
  <c r="E5" i="4"/>
  <c r="E11" i="4" s="1"/>
  <c r="I17" i="4"/>
  <c r="G17" i="4"/>
  <c r="I10" i="4"/>
  <c r="H5" i="4"/>
  <c r="H11" i="4" s="1"/>
  <c r="H12" i="4" s="1"/>
  <c r="I5" i="4"/>
  <c r="I11" i="4" s="1"/>
  <c r="I12" i="4" s="1"/>
  <c r="E10" i="4"/>
  <c r="F15" i="4"/>
  <c r="F17" i="4" s="1"/>
  <c r="I15" i="4"/>
  <c r="H7" i="4"/>
  <c r="H16" i="4" s="1"/>
  <c r="H17" i="4" s="1"/>
  <c r="F7" i="1"/>
  <c r="H7" i="1"/>
  <c r="I7" i="1"/>
  <c r="G5" i="1"/>
  <c r="I17" i="1" l="1"/>
  <c r="I8" i="1"/>
  <c r="H17" i="1"/>
  <c r="H18" i="1" s="1"/>
  <c r="H20" i="1" s="1"/>
  <c r="H21" i="1" s="1"/>
  <c r="H8" i="1"/>
  <c r="F17" i="1"/>
  <c r="F18" i="1" s="1"/>
  <c r="F20" i="1" s="1"/>
  <c r="F21" i="1" s="1"/>
  <c r="F8" i="1"/>
  <c r="E11" i="1"/>
  <c r="E8" i="1"/>
  <c r="G11" i="1"/>
  <c r="G8" i="1"/>
  <c r="I18" i="1"/>
  <c r="I20" i="1" s="1"/>
  <c r="I21" i="1" s="1"/>
  <c r="E12" i="4"/>
  <c r="G12" i="1" l="1"/>
  <c r="G20" i="1" s="1"/>
  <c r="G21" i="1" s="1"/>
  <c r="G13" i="1"/>
  <c r="E12" i="1"/>
  <c r="E20" i="1" s="1"/>
  <c r="E21" i="1" s="1"/>
  <c r="E13" i="1"/>
  <c r="F14" i="1" s="1"/>
  <c r="G14" i="1" l="1"/>
  <c r="H14" i="1"/>
</calcChain>
</file>

<file path=xl/sharedStrings.xml><?xml version="1.0" encoding="utf-8"?>
<sst xmlns="http://schemas.openxmlformats.org/spreadsheetml/2006/main" count="42" uniqueCount="23">
  <si>
    <t>People</t>
  </si>
  <si>
    <t xml:space="preserve">Opens emails </t>
  </si>
  <si>
    <t>Subscribes</t>
  </si>
  <si>
    <t xml:space="preserve">Time of Subscription </t>
  </si>
  <si>
    <t>Plan w Reduction</t>
  </si>
  <si>
    <t>Contacted</t>
  </si>
  <si>
    <t>Response Model</t>
  </si>
  <si>
    <t>Random Response</t>
  </si>
  <si>
    <t>People That Subscribe</t>
  </si>
  <si>
    <t>Difference</t>
  </si>
  <si>
    <t>%</t>
  </si>
  <si>
    <t>Total Profit</t>
  </si>
  <si>
    <t>Model</t>
  </si>
  <si>
    <t xml:space="preserve">Random </t>
  </si>
  <si>
    <t>Email Cost</t>
  </si>
  <si>
    <t>Contacted People</t>
  </si>
  <si>
    <t>People that Donated</t>
  </si>
  <si>
    <t>Cost of Campaign</t>
  </si>
  <si>
    <t>Donation</t>
  </si>
  <si>
    <t>Donation Revenue</t>
  </si>
  <si>
    <t xml:space="preserve">Donation Probability </t>
  </si>
  <si>
    <t>Real Donation rate</t>
  </si>
  <si>
    <t>real donators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</si>
</sst>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2" borderId="0" xfId="0" applyFont="1" applyFill="1"/>
    <xf numFmtId="0" fontId="3" fillId="0" borderId="0" xfId="0" applyFont="1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0" xfId="0" applyNumberFormat="1" applyBorder="1"/>
    <xf numFmtId="0" fontId="0" fillId="0" borderId="0" xfId="0" applyBorder="1"/>
    <xf numFmtId="0" fontId="0" fillId="3" borderId="4" xfId="0" applyFill="1" applyBorder="1"/>
    <xf numFmtId="164" fontId="0" fillId="3" borderId="5" xfId="0" applyNumberFormat="1" applyFill="1" applyBorder="1"/>
    <xf numFmtId="0" fontId="3" fillId="0" borderId="0" xfId="0" applyFont="1" applyFill="1" applyBorder="1"/>
    <xf numFmtId="0" fontId="4" fillId="0" borderId="0" xfId="0" applyFont="1"/>
    <xf numFmtId="164" fontId="4" fillId="0" borderId="0" xfId="0" applyNumberFormat="1" applyFont="1"/>
    <xf numFmtId="9" fontId="4" fillId="0" borderId="0" xfId="2" applyFont="1"/>
    <xf numFmtId="165" fontId="0" fillId="0" borderId="0" xfId="0" applyNumberFormat="1"/>
    <xf numFmtId="0" fontId="5" fillId="0" borderId="0" xfId="0" applyFont="1" applyAlignment="1">
      <alignment vertical="center"/>
    </xf>
    <xf numFmtId="164" fontId="0" fillId="0" borderId="0" xfId="1" applyNumberFormat="1" applyFont="1" applyFill="1"/>
    <xf numFmtId="10" fontId="0" fillId="0" borderId="0" xfId="0" applyNumberFormat="1" applyFill="1"/>
    <xf numFmtId="10" fontId="0" fillId="0" borderId="0" xfId="2" applyNumberFormat="1" applyFont="1" applyBorder="1"/>
    <xf numFmtId="43" fontId="0" fillId="0" borderId="0" xfId="1" applyNumberFormat="1" applyFont="1"/>
    <xf numFmtId="165" fontId="5" fillId="0" borderId="0" xfId="2" applyNumberFormat="1" applyFont="1" applyAlignment="1">
      <alignment vertical="center"/>
    </xf>
    <xf numFmtId="10" fontId="5" fillId="0" borderId="0" xfId="2" applyNumberFormat="1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Probability'!$D$3</c:f>
              <c:strCache>
                <c:ptCount val="1"/>
                <c:pt idx="0">
                  <c:v>Donation Probability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'Calculated Probability'!$E$2:$I$2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'Calculated Probability'!$E$3:$I$3</c:f>
              <c:numCache>
                <c:formatCode>0.0%</c:formatCode>
                <c:ptCount val="5"/>
                <c:pt idx="0">
                  <c:v>7.5921654483786793E-2</c:v>
                </c:pt>
                <c:pt idx="1">
                  <c:v>5.2333499917960997E-2</c:v>
                </c:pt>
                <c:pt idx="2">
                  <c:v>4.0414187489869101E-2</c:v>
                </c:pt>
                <c:pt idx="3">
                  <c:v>3.2651480264045803E-2</c:v>
                </c:pt>
                <c:pt idx="4">
                  <c:v>2.71489811378396E-2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B-4860-926A-4E242CAF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88767"/>
        <c:axId val="1164570047"/>
      </c:lineChart>
      <c:catAx>
        <c:axId val="11645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70047"/>
        <c:crosses val="autoZero"/>
        <c:auto val="1"/>
        <c:lblAlgn val="ctr"/>
        <c:lblOffset val="100"/>
        <c:noMultiLvlLbl val="0"/>
      </c:catAx>
      <c:valAx>
        <c:axId val="11645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8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gains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'Calculated Probability'!$E$2:$I$2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'Calculated Probability'!$E$13:$I$13</c:f>
              <c:numCache>
                <c:formatCode>0.00%</c:formatCode>
                <c:ptCount val="5"/>
                <c:pt idx="0">
                  <c:v>0.55929652828090115</c:v>
                </c:pt>
                <c:pt idx="1">
                  <c:v>0.77105655865692624</c:v>
                </c:pt>
                <c:pt idx="2">
                  <c:v>0.89316473317388934</c:v>
                </c:pt>
                <c:pt idx="3">
                  <c:v>0.96214233891928869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9-4121-9B15-A4BECADA1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93343"/>
        <c:axId val="1164589183"/>
      </c:lineChart>
      <c:catAx>
        <c:axId val="11645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89183"/>
        <c:crosses val="autoZero"/>
        <c:auto val="1"/>
        <c:lblAlgn val="ctr"/>
        <c:lblOffset val="100"/>
        <c:noMultiLvlLbl val="0"/>
      </c:catAx>
      <c:valAx>
        <c:axId val="116458918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9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'Calculated Probability'!$E$2:$I$2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'Calculated Probability'!$E$8:$I$8</c:f>
              <c:numCache>
                <c:formatCode>_(* #,##0.00_);_(* \(#,##0.00\);_(* "-"??_);_(@_)</c:formatCode>
                <c:ptCount val="5"/>
                <c:pt idx="0">
                  <c:v>9.4902068104733477</c:v>
                </c:pt>
                <c:pt idx="1">
                  <c:v>6.5416874897451249</c:v>
                </c:pt>
                <c:pt idx="2">
                  <c:v>5.0517734362336375</c:v>
                </c:pt>
                <c:pt idx="3">
                  <c:v>4.0814350330057252</c:v>
                </c:pt>
                <c:pt idx="4">
                  <c:v>3.3936226422299502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0-4AAE-9CA4-A84BEE0F38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11278943"/>
        <c:axId val="1511285599"/>
      </c:lineChart>
      <c:catAx>
        <c:axId val="15112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285599"/>
        <c:crosses val="autoZero"/>
        <c:auto val="1"/>
        <c:lblAlgn val="ctr"/>
        <c:lblOffset val="100"/>
        <c:noMultiLvlLbl val="0"/>
      </c:catAx>
      <c:valAx>
        <c:axId val="15112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27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2</xdr:row>
      <xdr:rowOff>68580</xdr:rowOff>
    </xdr:from>
    <xdr:to>
      <xdr:col>17</xdr:col>
      <xdr:colOff>426720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FABA5-AD5B-41A3-BAFB-2B88899F8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182880</xdr:colOff>
      <xdr:row>19</xdr:row>
      <xdr:rowOff>76200</xdr:rowOff>
    </xdr:from>
    <xdr:to>
      <xdr:col>17</xdr:col>
      <xdr:colOff>487680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66B0D-3998-4D1E-8957-2762F7B1F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259080</xdr:colOff>
      <xdr:row>21</xdr:row>
      <xdr:rowOff>144780</xdr:rowOff>
    </xdr:from>
    <xdr:to>
      <xdr:col>8</xdr:col>
      <xdr:colOff>647700</xdr:colOff>
      <xdr:row>36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C1FA44-4CF7-4000-BBAF-0B723E74D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8"/>
  <sheetViews>
    <sheetView showGridLines="0" tabSelected="1" workbookViewId="0">
      <selection activeCell="E18" sqref="E18"/>
    </sheetView>
  </sheetViews>
  <sheetFormatPr defaultRowHeight="14.4" x14ac:dyDescent="0.3"/>
  <cols>
    <col min="1" max="1" width="18.21875" bestFit="1" customWidth="1"/>
    <col min="2" max="2" width="8.5546875" bestFit="1" customWidth="1"/>
    <col min="3" max="3" width="3.77734375" customWidth="1"/>
    <col min="4" max="4" width="19" bestFit="1" customWidth="1"/>
    <col min="5" max="7" width="10.6640625" bestFit="1" customWidth="1"/>
    <col min="8" max="9" width="10" bestFit="1" customWidth="1"/>
  </cols>
  <sheetData>
    <row r="2" spans="1:9" x14ac:dyDescent="0.3">
      <c r="A2" t="s">
        <v>14</v>
      </c>
      <c r="B2">
        <v>0.8</v>
      </c>
      <c r="D2" s="3" t="s">
        <v>5</v>
      </c>
      <c r="E2" s="3">
        <v>0.2</v>
      </c>
      <c r="F2" s="3">
        <v>0.4</v>
      </c>
      <c r="G2" s="3">
        <v>0.6</v>
      </c>
      <c r="H2" s="3">
        <v>0.8</v>
      </c>
      <c r="I2" s="3">
        <v>1</v>
      </c>
    </row>
    <row r="3" spans="1:9" ht="15" x14ac:dyDescent="0.3">
      <c r="A3" t="s">
        <v>18</v>
      </c>
      <c r="B3">
        <v>24.79</v>
      </c>
      <c r="D3" t="s">
        <v>20</v>
      </c>
      <c r="E3" s="22">
        <v>7.5921654483786793E-2</v>
      </c>
      <c r="F3" s="22">
        <v>5.2333499917960997E-2</v>
      </c>
      <c r="G3" s="22">
        <v>4.0414187489869101E-2</v>
      </c>
      <c r="H3" s="22">
        <v>3.2651480264045803E-2</v>
      </c>
      <c r="I3" s="22">
        <v>2.71489811378396E-2</v>
      </c>
    </row>
    <row r="4" spans="1:9" ht="15" x14ac:dyDescent="0.3">
      <c r="A4" t="s">
        <v>0</v>
      </c>
      <c r="B4" s="17">
        <v>25642</v>
      </c>
      <c r="D4" t="s">
        <v>15</v>
      </c>
      <c r="E4" s="18">
        <f>E2*$B$4</f>
        <v>5128.4000000000005</v>
      </c>
      <c r="F4" s="18">
        <f>F2*$B$4</f>
        <v>10256.800000000001</v>
      </c>
      <c r="G4" s="18">
        <f>G2*$B$4</f>
        <v>15385.199999999999</v>
      </c>
      <c r="H4" s="18">
        <f>H2*$B$4</f>
        <v>20513.600000000002</v>
      </c>
      <c r="I4" s="18">
        <f>I2*$B$4</f>
        <v>25642</v>
      </c>
    </row>
    <row r="5" spans="1:9" x14ac:dyDescent="0.3">
      <c r="D5" t="s">
        <v>16</v>
      </c>
      <c r="E5" s="1">
        <f>E3*E4</f>
        <v>389.35661285465221</v>
      </c>
      <c r="F5" s="1">
        <f t="shared" ref="F5:H5" si="0">F3*F4</f>
        <v>536.77424195854246</v>
      </c>
      <c r="G5" s="1">
        <f t="shared" si="0"/>
        <v>621.78035736913409</v>
      </c>
      <c r="H5" s="1">
        <f t="shared" si="0"/>
        <v>669.79940554453003</v>
      </c>
      <c r="I5" s="1">
        <f>I3*I4</f>
        <v>696.15417433648304</v>
      </c>
    </row>
    <row r="6" spans="1:9" ht="15" x14ac:dyDescent="0.3">
      <c r="B6" s="1"/>
      <c r="D6" t="s">
        <v>21</v>
      </c>
      <c r="E6" s="23">
        <v>8.0000000000000002E-3</v>
      </c>
      <c r="F6" s="23">
        <v>8.0000000000000002E-3</v>
      </c>
      <c r="G6" s="23">
        <v>8.0000000000000002E-3</v>
      </c>
      <c r="H6" s="23">
        <v>8.0000000000000002E-3</v>
      </c>
      <c r="I6" s="23">
        <v>8.0000000000000002E-3</v>
      </c>
    </row>
    <row r="7" spans="1:9" x14ac:dyDescent="0.3">
      <c r="B7" s="1"/>
      <c r="D7" t="s">
        <v>22</v>
      </c>
      <c r="E7" s="1">
        <f>E4*E6</f>
        <v>41.027200000000008</v>
      </c>
      <c r="F7" s="1">
        <f t="shared" ref="F7:I7" si="1">F4*F6</f>
        <v>82.054400000000015</v>
      </c>
      <c r="G7" s="1">
        <f t="shared" si="1"/>
        <v>123.08159999999999</v>
      </c>
      <c r="H7" s="1">
        <f t="shared" si="1"/>
        <v>164.10880000000003</v>
      </c>
      <c r="I7" s="1">
        <f t="shared" si="1"/>
        <v>205.136</v>
      </c>
    </row>
    <row r="8" spans="1:9" x14ac:dyDescent="0.3">
      <c r="E8" s="21">
        <f>+E5/E7</f>
        <v>9.4902068104733477</v>
      </c>
      <c r="F8" s="21">
        <f t="shared" ref="F8:I8" si="2">+F5/F7</f>
        <v>6.5416874897451249</v>
      </c>
      <c r="G8" s="21">
        <f t="shared" si="2"/>
        <v>5.0517734362336375</v>
      </c>
      <c r="H8" s="21">
        <f t="shared" si="2"/>
        <v>4.0814350330057252</v>
      </c>
      <c r="I8" s="21">
        <f t="shared" si="2"/>
        <v>3.3936226422299502</v>
      </c>
    </row>
    <row r="9" spans="1:9" x14ac:dyDescent="0.3">
      <c r="B9" s="1"/>
      <c r="D9" s="4" t="s">
        <v>12</v>
      </c>
      <c r="E9" s="1"/>
      <c r="F9" s="1"/>
      <c r="G9" s="1"/>
      <c r="H9" s="1"/>
      <c r="I9" s="1"/>
    </row>
    <row r="10" spans="1:9" x14ac:dyDescent="0.3">
      <c r="B10" s="1"/>
      <c r="D10" s="5" t="s">
        <v>17</v>
      </c>
      <c r="E10" s="6">
        <f>E4*$B$2</f>
        <v>4102.72</v>
      </c>
      <c r="F10" s="6">
        <f t="shared" ref="F10:I10" si="3">F4*$B$2</f>
        <v>8205.44</v>
      </c>
      <c r="G10" s="6">
        <f t="shared" si="3"/>
        <v>12308.16</v>
      </c>
      <c r="H10" s="6">
        <f t="shared" si="3"/>
        <v>16410.88</v>
      </c>
      <c r="I10" s="6">
        <f t="shared" si="3"/>
        <v>20513.600000000002</v>
      </c>
    </row>
    <row r="11" spans="1:9" x14ac:dyDescent="0.3">
      <c r="D11" s="7" t="s">
        <v>19</v>
      </c>
      <c r="E11" s="8">
        <f>E5*$B$3</f>
        <v>9652.1504326668273</v>
      </c>
      <c r="F11" s="8">
        <f t="shared" ref="F11:I11" si="4">F5*$B$3</f>
        <v>13306.633458152268</v>
      </c>
      <c r="G11" s="8">
        <f t="shared" si="4"/>
        <v>15413.935059180834</v>
      </c>
      <c r="H11" s="8">
        <f t="shared" si="4"/>
        <v>16604.3272634489</v>
      </c>
      <c r="I11" s="8">
        <f t="shared" si="4"/>
        <v>17257.661981801415</v>
      </c>
    </row>
    <row r="12" spans="1:9" x14ac:dyDescent="0.3">
      <c r="B12" s="1"/>
      <c r="D12" s="10" t="s">
        <v>11</v>
      </c>
      <c r="E12" s="11">
        <f>E11-E10</f>
        <v>5549.4304326668271</v>
      </c>
      <c r="F12" s="11">
        <f t="shared" ref="F12:I12" si="5">F11-F10</f>
        <v>5101.1934581522673</v>
      </c>
      <c r="G12" s="11">
        <f t="shared" si="5"/>
        <v>3105.7750591808344</v>
      </c>
      <c r="H12" s="11">
        <f t="shared" si="5"/>
        <v>193.44726344889932</v>
      </c>
      <c r="I12" s="11">
        <f t="shared" si="5"/>
        <v>-3255.9380181985871</v>
      </c>
    </row>
    <row r="13" spans="1:9" x14ac:dyDescent="0.3">
      <c r="B13" s="1"/>
      <c r="D13" s="9"/>
      <c r="E13" s="20">
        <f>+E11/$I$11</f>
        <v>0.55929652828090115</v>
      </c>
      <c r="F13" s="20">
        <f t="shared" ref="F13:I13" si="6">+F11/$I$11</f>
        <v>0.77105655865692624</v>
      </c>
      <c r="G13" s="20">
        <f t="shared" si="6"/>
        <v>0.89316473317388934</v>
      </c>
      <c r="H13" s="20">
        <f t="shared" si="6"/>
        <v>0.96214233891928869</v>
      </c>
      <c r="I13" s="20">
        <f t="shared" si="6"/>
        <v>1</v>
      </c>
    </row>
    <row r="14" spans="1:9" x14ac:dyDescent="0.3">
      <c r="B14" s="1"/>
      <c r="D14" s="9"/>
      <c r="E14" s="20"/>
      <c r="F14" s="20">
        <f>F13-E13</f>
        <v>0.21176003037602509</v>
      </c>
      <c r="G14" s="20">
        <f t="shared" ref="G14:I14" si="7">G13-F13</f>
        <v>0.1221081745169631</v>
      </c>
      <c r="H14" s="20">
        <f t="shared" si="7"/>
        <v>6.8977605745399351E-2</v>
      </c>
      <c r="I14" s="20">
        <f t="shared" si="7"/>
        <v>3.7857661080711313E-2</v>
      </c>
    </row>
    <row r="15" spans="1:9" x14ac:dyDescent="0.3">
      <c r="B15" s="1"/>
      <c r="D15" s="12" t="s">
        <v>13</v>
      </c>
      <c r="E15" s="8"/>
      <c r="F15" s="8"/>
      <c r="G15" s="8"/>
      <c r="H15" s="8"/>
      <c r="I15" s="8"/>
    </row>
    <row r="16" spans="1:9" x14ac:dyDescent="0.3">
      <c r="D16" s="5" t="s">
        <v>17</v>
      </c>
      <c r="E16" s="6">
        <f>E4*$B$2</f>
        <v>4102.72</v>
      </c>
      <c r="F16" s="6">
        <f t="shared" ref="F16:I16" si="8">F4*$B$2</f>
        <v>8205.44</v>
      </c>
      <c r="G16" s="6">
        <f t="shared" si="8"/>
        <v>12308.16</v>
      </c>
      <c r="H16" s="6">
        <f t="shared" si="8"/>
        <v>16410.88</v>
      </c>
      <c r="I16" s="6">
        <f t="shared" si="8"/>
        <v>20513.600000000002</v>
      </c>
    </row>
    <row r="17" spans="2:9" x14ac:dyDescent="0.3">
      <c r="D17" s="7" t="s">
        <v>19</v>
      </c>
      <c r="E17" s="8">
        <f>E7*$B$3</f>
        <v>1017.0642880000001</v>
      </c>
      <c r="F17" s="8">
        <f t="shared" ref="F17:I17" si="9">F7*$B$3</f>
        <v>2034.1285760000003</v>
      </c>
      <c r="G17" s="8">
        <f t="shared" si="9"/>
        <v>3051.1928639999996</v>
      </c>
      <c r="H17" s="8">
        <f t="shared" si="9"/>
        <v>4068.2571520000006</v>
      </c>
      <c r="I17" s="8">
        <f t="shared" si="9"/>
        <v>5085.3214399999997</v>
      </c>
    </row>
    <row r="18" spans="2:9" x14ac:dyDescent="0.3">
      <c r="D18" s="10" t="s">
        <v>11</v>
      </c>
      <c r="E18" s="11">
        <f>E17-E16</f>
        <v>-3085.6557120000002</v>
      </c>
      <c r="F18" s="11">
        <f t="shared" ref="F18:I18" si="10">F17-F16</f>
        <v>-6171.3114240000004</v>
      </c>
      <c r="G18" s="11">
        <f t="shared" si="10"/>
        <v>-9256.9671359999993</v>
      </c>
      <c r="H18" s="11">
        <f t="shared" si="10"/>
        <v>-12342.622848000001</v>
      </c>
      <c r="I18" s="11">
        <f t="shared" si="10"/>
        <v>-15428.278560000002</v>
      </c>
    </row>
    <row r="19" spans="2:9" x14ac:dyDescent="0.3">
      <c r="E19" s="2"/>
      <c r="F19" s="2"/>
      <c r="G19" s="2"/>
      <c r="H19" s="2"/>
      <c r="I19" s="2"/>
    </row>
    <row r="20" spans="2:9" x14ac:dyDescent="0.3">
      <c r="D20" s="13" t="s">
        <v>9</v>
      </c>
      <c r="E20" s="14">
        <f>E18-E12</f>
        <v>-8635.0861446668277</v>
      </c>
      <c r="F20" s="14">
        <f t="shared" ref="F20:I20" si="11">F18-F12</f>
        <v>-11272.504882152269</v>
      </c>
      <c r="G20" s="14">
        <f t="shared" si="11"/>
        <v>-12362.742195180834</v>
      </c>
      <c r="H20" s="14">
        <f t="shared" si="11"/>
        <v>-12536.0701114489</v>
      </c>
      <c r="I20" s="14">
        <f t="shared" si="11"/>
        <v>-12172.340541801415</v>
      </c>
    </row>
    <row r="21" spans="2:9" x14ac:dyDescent="0.3">
      <c r="D21" s="13" t="s">
        <v>10</v>
      </c>
      <c r="E21" s="15">
        <f>+E20/E18</f>
        <v>2.7984606678850459</v>
      </c>
      <c r="F21" s="15">
        <f t="shared" ref="F21:I21" si="12">+F20/F18</f>
        <v>1.8265979639779508</v>
      </c>
      <c r="G21" s="15">
        <f t="shared" si="12"/>
        <v>1.3355067608593523</v>
      </c>
      <c r="H21" s="15">
        <f t="shared" si="12"/>
        <v>1.0156731082065142</v>
      </c>
      <c r="I21" s="15">
        <f t="shared" si="12"/>
        <v>0.78896297435022544</v>
      </c>
    </row>
    <row r="22" spans="2:9" x14ac:dyDescent="0.3">
      <c r="B22" s="2"/>
      <c r="E22" s="2"/>
      <c r="F22" s="2"/>
      <c r="G22" s="2"/>
      <c r="H22" s="2"/>
      <c r="I22" s="2"/>
    </row>
    <row r="23" spans="2:9" x14ac:dyDescent="0.3">
      <c r="B23" s="2"/>
      <c r="E23" s="15"/>
      <c r="F23" s="15"/>
      <c r="G23" s="15"/>
      <c r="H23" s="15"/>
      <c r="I23" s="15"/>
    </row>
    <row r="44" spans="4:4" ht="15" x14ac:dyDescent="0.3">
      <c r="D44" s="17">
        <v>7.5921654483786793E-2</v>
      </c>
    </row>
    <row r="45" spans="4:4" ht="15" x14ac:dyDescent="0.3">
      <c r="D45" s="17">
        <v>5.2333499917960997E-2</v>
      </c>
    </row>
    <row r="46" spans="4:4" ht="15" x14ac:dyDescent="0.3">
      <c r="D46" s="17">
        <v>4.0414187489869101E-2</v>
      </c>
    </row>
    <row r="47" spans="4:4" ht="15" x14ac:dyDescent="0.3">
      <c r="D47" s="17">
        <v>3.2651480264045803E-2</v>
      </c>
    </row>
    <row r="48" spans="4:4" ht="15" x14ac:dyDescent="0.3">
      <c r="D48" s="17">
        <v>2.71489811378396E-2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010E-D430-4A62-A01F-B940A30D81BC}">
  <dimension ref="A2:I30"/>
  <sheetViews>
    <sheetView showGridLines="0" topLeftCell="A2" workbookViewId="0">
      <selection activeCell="D26" sqref="D26:D30"/>
    </sheetView>
  </sheetViews>
  <sheetFormatPr defaultRowHeight="14.4" x14ac:dyDescent="0.3"/>
  <cols>
    <col min="1" max="1" width="18.21875" bestFit="1" customWidth="1"/>
    <col min="2" max="2" width="8.5546875" bestFit="1" customWidth="1"/>
    <col min="3" max="3" width="3.77734375" customWidth="1"/>
    <col min="4" max="4" width="19" bestFit="1" customWidth="1"/>
    <col min="5" max="7" width="10.6640625" bestFit="1" customWidth="1"/>
    <col min="8" max="9" width="10" bestFit="1" customWidth="1"/>
  </cols>
  <sheetData>
    <row r="2" spans="1:9" x14ac:dyDescent="0.3">
      <c r="A2" t="s">
        <v>14</v>
      </c>
      <c r="B2">
        <v>0.8</v>
      </c>
      <c r="D2" s="3" t="s">
        <v>5</v>
      </c>
      <c r="E2" s="3">
        <v>0.2</v>
      </c>
      <c r="F2" s="3">
        <v>0.4</v>
      </c>
      <c r="G2" s="3">
        <v>0.6</v>
      </c>
      <c r="H2" s="3">
        <v>0.8</v>
      </c>
      <c r="I2" s="3">
        <v>1</v>
      </c>
    </row>
    <row r="3" spans="1:9" x14ac:dyDescent="0.3">
      <c r="A3" t="s">
        <v>18</v>
      </c>
      <c r="B3">
        <v>30</v>
      </c>
      <c r="D3" t="s">
        <v>6</v>
      </c>
      <c r="E3" s="19">
        <v>1.9129175029144001E-2</v>
      </c>
      <c r="F3" s="19">
        <v>9.5636550209077503E-3</v>
      </c>
      <c r="G3" s="19">
        <v>6.3759772212837601E-3</v>
      </c>
      <c r="H3" s="19">
        <v>4.7818275104538699E-3</v>
      </c>
      <c r="I3" s="19">
        <v>3.8255366020377001E-3</v>
      </c>
    </row>
    <row r="4" spans="1:9" x14ac:dyDescent="0.3">
      <c r="A4" t="s">
        <v>4</v>
      </c>
      <c r="B4">
        <f>B2-B3</f>
        <v>-29.2</v>
      </c>
      <c r="D4" t="s">
        <v>15</v>
      </c>
      <c r="E4" s="18">
        <f>E2*$B$5</f>
        <v>5128.4000000000005</v>
      </c>
      <c r="F4" s="18">
        <f>F2*$B$5</f>
        <v>10256.800000000001</v>
      </c>
      <c r="G4" s="18">
        <f>G2*$B$5</f>
        <v>15385.199999999999</v>
      </c>
      <c r="H4" s="18">
        <f>H2*$B$5</f>
        <v>20513.600000000002</v>
      </c>
      <c r="I4" s="18">
        <f>I2*$B$5</f>
        <v>25642</v>
      </c>
    </row>
    <row r="5" spans="1:9" ht="15" x14ac:dyDescent="0.3">
      <c r="A5" t="s">
        <v>0</v>
      </c>
      <c r="B5" s="17">
        <v>25642</v>
      </c>
      <c r="D5" t="s">
        <v>16</v>
      </c>
      <c r="E5" s="1">
        <f>E3*E4</f>
        <v>98.102061219462101</v>
      </c>
      <c r="F5" s="1">
        <f t="shared" ref="F5:H5" si="0">F3*F4</f>
        <v>98.092496818446619</v>
      </c>
      <c r="G5" s="1">
        <f t="shared" si="0"/>
        <v>98.095684744894896</v>
      </c>
      <c r="H5" s="1">
        <f t="shared" si="0"/>
        <v>98.09249681844652</v>
      </c>
      <c r="I5" s="1">
        <f>I3*I4</f>
        <v>98.094409549450702</v>
      </c>
    </row>
    <row r="6" spans="1:9" x14ac:dyDescent="0.3">
      <c r="A6" t="s">
        <v>1</v>
      </c>
      <c r="B6" s="1">
        <f>B5*0.3</f>
        <v>7692.5999999999995</v>
      </c>
      <c r="D6" t="s">
        <v>7</v>
      </c>
      <c r="E6" s="16">
        <v>1.7999999999999999E-2</v>
      </c>
      <c r="F6" s="16">
        <v>1.7999999999999999E-2</v>
      </c>
      <c r="G6" s="16">
        <v>1.7999999999999999E-2</v>
      </c>
      <c r="H6" s="16">
        <v>1.7999999999999999E-2</v>
      </c>
      <c r="I6" s="16">
        <v>1.7999999999999999E-2</v>
      </c>
    </row>
    <row r="7" spans="1:9" x14ac:dyDescent="0.3">
      <c r="A7" t="s">
        <v>2</v>
      </c>
      <c r="B7" s="1">
        <f>B6*0.31</f>
        <v>2384.7059999999997</v>
      </c>
      <c r="D7" t="s">
        <v>8</v>
      </c>
      <c r="E7" s="1">
        <f>E4*E6</f>
        <v>92.311199999999999</v>
      </c>
      <c r="F7" s="1">
        <f t="shared" ref="F7:I7" si="1">F4*F6</f>
        <v>184.6224</v>
      </c>
      <c r="G7" s="1">
        <f t="shared" si="1"/>
        <v>276.93359999999996</v>
      </c>
      <c r="H7" s="1">
        <f t="shared" si="1"/>
        <v>369.2448</v>
      </c>
      <c r="I7" s="1">
        <f t="shared" si="1"/>
        <v>461.55599999999998</v>
      </c>
    </row>
    <row r="8" spans="1:9" x14ac:dyDescent="0.3">
      <c r="A8" t="s">
        <v>3</v>
      </c>
      <c r="B8">
        <v>18</v>
      </c>
      <c r="E8" s="1"/>
      <c r="F8" s="1"/>
      <c r="G8" s="1"/>
      <c r="H8" s="1"/>
      <c r="I8" s="1"/>
    </row>
    <row r="9" spans="1:9" x14ac:dyDescent="0.3">
      <c r="B9" s="1"/>
      <c r="D9" s="4" t="s">
        <v>12</v>
      </c>
      <c r="E9" s="1"/>
      <c r="F9" s="1"/>
      <c r="G9" s="1"/>
      <c r="H9" s="1"/>
      <c r="I9" s="1"/>
    </row>
    <row r="10" spans="1:9" x14ac:dyDescent="0.3">
      <c r="B10" s="1"/>
      <c r="D10" s="5" t="s">
        <v>17</v>
      </c>
      <c r="E10" s="6">
        <f>E4*$B$2</f>
        <v>4102.72</v>
      </c>
      <c r="F10" s="6">
        <f t="shared" ref="F10:I10" si="2">F4*$B$2</f>
        <v>8205.44</v>
      </c>
      <c r="G10" s="6">
        <f t="shared" si="2"/>
        <v>12308.16</v>
      </c>
      <c r="H10" s="6">
        <f t="shared" si="2"/>
        <v>16410.88</v>
      </c>
      <c r="I10" s="6">
        <f t="shared" si="2"/>
        <v>20513.600000000002</v>
      </c>
    </row>
    <row r="11" spans="1:9" x14ac:dyDescent="0.3">
      <c r="D11" s="7" t="s">
        <v>19</v>
      </c>
      <c r="E11" s="8">
        <f>E5*$B$3</f>
        <v>2943.0618365838632</v>
      </c>
      <c r="F11" s="8">
        <f t="shared" ref="F11:I11" si="3">F5*$B$3</f>
        <v>2942.7749045533988</v>
      </c>
      <c r="G11" s="8">
        <f t="shared" si="3"/>
        <v>2942.8705423468468</v>
      </c>
      <c r="H11" s="8">
        <f t="shared" si="3"/>
        <v>2942.7749045533956</v>
      </c>
      <c r="I11" s="8">
        <f t="shared" si="3"/>
        <v>2942.8322864835209</v>
      </c>
    </row>
    <row r="12" spans="1:9" x14ac:dyDescent="0.3">
      <c r="B12" s="1"/>
      <c r="D12" s="10" t="s">
        <v>11</v>
      </c>
      <c r="E12" s="11">
        <f>E11-E10</f>
        <v>-1159.6581634161371</v>
      </c>
      <c r="F12" s="11">
        <f t="shared" ref="F12:I12" si="4">F11-F10</f>
        <v>-5262.6650954466022</v>
      </c>
      <c r="G12" s="11">
        <f t="shared" si="4"/>
        <v>-9365.2894576531526</v>
      </c>
      <c r="H12" s="11">
        <f t="shared" si="4"/>
        <v>-13468.105095446605</v>
      </c>
      <c r="I12" s="11">
        <f t="shared" si="4"/>
        <v>-17570.767713516481</v>
      </c>
    </row>
    <row r="13" spans="1:9" x14ac:dyDescent="0.3">
      <c r="B13" s="1"/>
      <c r="D13" s="9"/>
      <c r="E13" s="8"/>
      <c r="F13" s="8"/>
      <c r="G13" s="8"/>
      <c r="H13" s="8"/>
      <c r="I13" s="8"/>
    </row>
    <row r="14" spans="1:9" x14ac:dyDescent="0.3">
      <c r="B14" s="1"/>
      <c r="D14" s="12" t="s">
        <v>13</v>
      </c>
      <c r="E14" s="8"/>
      <c r="F14" s="8"/>
      <c r="G14" s="8"/>
      <c r="H14" s="8"/>
      <c r="I14" s="8"/>
    </row>
    <row r="15" spans="1:9" x14ac:dyDescent="0.3">
      <c r="D15" s="5" t="s">
        <v>17</v>
      </c>
      <c r="E15" s="6">
        <f>E4*$B$2</f>
        <v>4102.72</v>
      </c>
      <c r="F15" s="6">
        <f t="shared" ref="F15:I15" si="5">F4*$B$2</f>
        <v>8205.44</v>
      </c>
      <c r="G15" s="6">
        <f t="shared" si="5"/>
        <v>12308.16</v>
      </c>
      <c r="H15" s="6">
        <f t="shared" si="5"/>
        <v>16410.88</v>
      </c>
      <c r="I15" s="6">
        <f t="shared" si="5"/>
        <v>20513.600000000002</v>
      </c>
    </row>
    <row r="16" spans="1:9" x14ac:dyDescent="0.3">
      <c r="D16" s="7" t="s">
        <v>19</v>
      </c>
      <c r="E16" s="8">
        <f>E7*$B$3</f>
        <v>2769.3359999999998</v>
      </c>
      <c r="F16" s="8">
        <f t="shared" ref="F16:I16" si="6">F7*$B$3</f>
        <v>5538.6719999999996</v>
      </c>
      <c r="G16" s="8">
        <f t="shared" si="6"/>
        <v>8308.007999999998</v>
      </c>
      <c r="H16" s="8">
        <f t="shared" si="6"/>
        <v>11077.343999999999</v>
      </c>
      <c r="I16" s="8">
        <f t="shared" si="6"/>
        <v>13846.68</v>
      </c>
    </row>
    <row r="17" spans="2:9" x14ac:dyDescent="0.3">
      <c r="D17" s="10" t="s">
        <v>11</v>
      </c>
      <c r="E17" s="11">
        <f>E16-E15</f>
        <v>-1333.3840000000005</v>
      </c>
      <c r="F17" s="11">
        <f t="shared" ref="F17:I17" si="7">F16-F15</f>
        <v>-2666.7680000000009</v>
      </c>
      <c r="G17" s="11">
        <f t="shared" si="7"/>
        <v>-4000.1520000000019</v>
      </c>
      <c r="H17" s="11">
        <f t="shared" si="7"/>
        <v>-5333.5360000000019</v>
      </c>
      <c r="I17" s="11">
        <f t="shared" si="7"/>
        <v>-6666.9200000000019</v>
      </c>
    </row>
    <row r="18" spans="2:9" x14ac:dyDescent="0.3">
      <c r="E18" s="2"/>
      <c r="F18" s="2"/>
      <c r="G18" s="2"/>
      <c r="H18" s="2"/>
      <c r="I18" s="2"/>
    </row>
    <row r="19" spans="2:9" x14ac:dyDescent="0.3">
      <c r="D19" s="13" t="s">
        <v>9</v>
      </c>
      <c r="E19" s="14">
        <f>E17-E12</f>
        <v>-173.72583658386338</v>
      </c>
      <c r="F19" s="14">
        <f t="shared" ref="F19:I19" si="8">F17-F12</f>
        <v>2595.8970954466013</v>
      </c>
      <c r="G19" s="14">
        <f t="shared" si="8"/>
        <v>5365.1374576531507</v>
      </c>
      <c r="H19" s="14">
        <f t="shared" si="8"/>
        <v>8134.5690954466027</v>
      </c>
      <c r="I19" s="14">
        <f t="shared" si="8"/>
        <v>10903.847713516479</v>
      </c>
    </row>
    <row r="20" spans="2:9" x14ac:dyDescent="0.3">
      <c r="D20" s="13" t="s">
        <v>10</v>
      </c>
      <c r="E20" s="15">
        <f>+E19/E17</f>
        <v>0.1302894264396928</v>
      </c>
      <c r="F20" s="15">
        <f t="shared" ref="F20:I20" si="9">+F19/F17</f>
        <v>-0.97342442066448986</v>
      </c>
      <c r="G20" s="15">
        <f t="shared" si="9"/>
        <v>-1.3412333975441804</v>
      </c>
      <c r="H20" s="15">
        <f t="shared" si="9"/>
        <v>-1.5251737487937833</v>
      </c>
      <c r="I20" s="15">
        <f t="shared" si="9"/>
        <v>-1.635515007457188</v>
      </c>
    </row>
    <row r="21" spans="2:9" x14ac:dyDescent="0.3">
      <c r="B21" s="2"/>
    </row>
    <row r="22" spans="2:9" x14ac:dyDescent="0.3">
      <c r="B22" s="2"/>
    </row>
    <row r="26" spans="2:9" ht="15" x14ac:dyDescent="0.3">
      <c r="D26" s="17">
        <v>1.5795631825273E-2</v>
      </c>
    </row>
    <row r="27" spans="2:9" ht="15" x14ac:dyDescent="0.3">
      <c r="D27" s="17">
        <v>1.28692600175489E-2</v>
      </c>
    </row>
    <row r="28" spans="2:9" ht="15" x14ac:dyDescent="0.3">
      <c r="D28" s="17">
        <v>1.11797205069873E-2</v>
      </c>
    </row>
    <row r="29" spans="2:9" ht="15" x14ac:dyDescent="0.3">
      <c r="D29" s="17">
        <v>9.7006922101979098E-3</v>
      </c>
    </row>
    <row r="30" spans="2:9" ht="15" x14ac:dyDescent="0.3">
      <c r="D30" s="17">
        <v>8.4626784182201004E-3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 Probability</vt:lpstr>
      <vt:lpstr>Sheet1 &gt;20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DELGADO Fernando</dc:creator>
  <cp:lastModifiedBy>DELGADO Fernando</cp:lastModifiedBy>
  <dcterms:created xsi:type="dcterms:W3CDTF">2021-11-10T10:45:50Z</dcterms:created>
  <dcterms:modified xsi:type="dcterms:W3CDTF">2021-12-07T13:00:53Z</dcterms:modified>
</cp:coreProperties>
</file>