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"/>
    </mc:Choice>
  </mc:AlternateContent>
  <xr:revisionPtr revIDLastSave="0" documentId="13_ncr:1_{DDDB9EA0-E822-45F3-9FA2-3E0550556742}" xr6:coauthVersionLast="47" xr6:coauthVersionMax="47" xr10:uidLastSave="{00000000-0000-0000-0000-000000000000}"/>
  <bookViews>
    <workbookView xWindow="-120" yWindow="-120" windowWidth="20730" windowHeight="11040" tabRatio="25" firstSheet="3" activeTab="3" xr2:uid="{6295FB19-9765-4FE4-960F-448FD221D39A}"/>
  </bookViews>
  <sheets>
    <sheet name="Data" sheetId="1" state="hidden" r:id="rId1"/>
    <sheet name="controler" sheetId="3" state="hidden" r:id="rId2"/>
    <sheet name="Caixinha" sheetId="5" state="hidden" r:id="rId3"/>
    <sheet name="Dashboard" sheetId="4" r:id="rId4"/>
  </sheets>
  <definedNames>
    <definedName name="SegmentaçãodeDados_mês">#N/A</definedName>
  </definedNames>
  <calcPr calcId="191029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<sst xmlns="http://schemas.openxmlformats.org/spreadsheetml/2006/main" count="151" uniqueCount="62">
  <si>
    <t>Data</t>
  </si>
  <si>
    <t>Tipo</t>
  </si>
  <si>
    <t xml:space="preserve">Descrição </t>
  </si>
  <si>
    <t>Valor</t>
  </si>
  <si>
    <t>Categoria</t>
  </si>
  <si>
    <t>Operação Bancária</t>
  </si>
  <si>
    <t>Status</t>
  </si>
  <si>
    <t>ENTRADA</t>
  </si>
  <si>
    <t>salário</t>
  </si>
  <si>
    <t>transferencia</t>
  </si>
  <si>
    <t>recebido</t>
  </si>
  <si>
    <t>renda fixa</t>
  </si>
  <si>
    <t>plano dentario</t>
  </si>
  <si>
    <t>debito automático</t>
  </si>
  <si>
    <t>pendente</t>
  </si>
  <si>
    <t xml:space="preserve">gasto fixo </t>
  </si>
  <si>
    <t>telefone</t>
  </si>
  <si>
    <t>beleza</t>
  </si>
  <si>
    <t>corte de cabelo</t>
  </si>
  <si>
    <t>pix</t>
  </si>
  <si>
    <t>pago</t>
  </si>
  <si>
    <t>barba</t>
  </si>
  <si>
    <t>streaming</t>
  </si>
  <si>
    <t>cartão de credito</t>
  </si>
  <si>
    <t>netflix</t>
  </si>
  <si>
    <t>max</t>
  </si>
  <si>
    <t>prime</t>
  </si>
  <si>
    <t>serviços</t>
  </si>
  <si>
    <t>smile</t>
  </si>
  <si>
    <t>saude</t>
  </si>
  <si>
    <t>academia</t>
  </si>
  <si>
    <t xml:space="preserve">personal </t>
  </si>
  <si>
    <t>psicologo</t>
  </si>
  <si>
    <t>casa</t>
  </si>
  <si>
    <t>iptu</t>
  </si>
  <si>
    <t>boleto</t>
  </si>
  <si>
    <t>investimento</t>
  </si>
  <si>
    <t>seguro casa</t>
  </si>
  <si>
    <t>seguro vida</t>
  </si>
  <si>
    <t>reembolso</t>
  </si>
  <si>
    <t>plano saude</t>
  </si>
  <si>
    <t>comida</t>
  </si>
  <si>
    <t>supermercado</t>
  </si>
  <si>
    <t xml:space="preserve">saude </t>
  </si>
  <si>
    <t>remedios</t>
  </si>
  <si>
    <t>festa</t>
  </si>
  <si>
    <t>aniversario</t>
  </si>
  <si>
    <t>transporte</t>
  </si>
  <si>
    <t>gasolina</t>
  </si>
  <si>
    <t xml:space="preserve">viagem praia </t>
  </si>
  <si>
    <t>gastronomia</t>
  </si>
  <si>
    <t>sorveteria</t>
  </si>
  <si>
    <t>internete</t>
  </si>
  <si>
    <t>Rótulos de Linha</t>
  </si>
  <si>
    <t>Total Geral</t>
  </si>
  <si>
    <t>SAIDA</t>
  </si>
  <si>
    <t>Soma de Valor</t>
  </si>
  <si>
    <t>mês</t>
  </si>
  <si>
    <t>data de lançamento</t>
  </si>
  <si>
    <t>depóstito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</si>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</sst>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72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2" fillId="0" borderId="0" xfId="0" applyFont="1" applyFill="1"/>
    <xf numFmtId="172" fontId="0" fillId="0" borderId="0" xfId="0" applyNumberFormat="1"/>
    <xf numFmtId="0" fontId="0" fillId="4" borderId="0" xfId="0" applyFill="1"/>
  </cellXfs>
  <cellStyles count="2">
    <cellStyle name="Moeda" xfId="1" builtinId="4"/>
    <cellStyle name="Normal" xfId="0" builtinId="0"/>
  </cellStyles>
  <dxfs count="7">
    <dxf>
      <numFmt numFmtId="172" formatCode="&quot;R$&quot;\ #,##0.00"/>
    </dxf>
    <dxf>
      <numFmt numFmtId="172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1"/>
        <name val="Cambria"/>
        <family val="1"/>
        <scheme val="none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FFC000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</dxf>
    <dxf>
      <numFmt numFmtId="164" formatCode="_-[$R$-416]\ * #,##0.00_-;\-[$R$-416]\ * #,##0.00_-;_-[$R$-416]\ * &quot;-&quot;??_-;_-@_-"/>
    </dxf>
  </dxfs>
  <tableStyles count="1" defaultTableStyle="TableStyleMedium2" defaultPivotStyle="PivotStyleLight16">
    <tableStyle name="mystyle" pivot="0" table="0" count="10" xr9:uid="{EDF7F9C2-C884-4949-AD44-03C4E8C096A9}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6" tint="-0.2499465926084170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IA.xlsx]controler!Tabela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39010261394845164"/>
          <c:w val="0.9538965348477183"/>
          <c:h val="0.515666892813109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controler!$O$18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controler!$N$19:$N$21</c:f>
              <c:strCache>
                <c:ptCount val="2"/>
                <c:pt idx="0">
                  <c:v>reembolso</c:v>
                </c:pt>
                <c:pt idx="1">
                  <c:v>renda fixa</c:v>
                </c:pt>
              </c:strCache>
            </c:strRef>
          </c:cat>
          <c:val>
            <c:numRef>
              <c:f>controler!$O$19:$O$21</c:f>
              <c:numCache>
                <c:formatCode>_-[$R$-416]\ * #,##0.00_-;\-[$R$-416]\ * #,##0.00_-;_-[$R$-416]\ * "-"??_-;_-@_-</c:formatCode>
                <c:ptCount val="2"/>
                <c:pt idx="0">
                  <c:v>145</c:v>
                </c:pt>
                <c:pt idx="1">
                  <c:v>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0-4DB2-8AFD-B509445FA1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0302383"/>
        <c:axId val="1124927583"/>
      </c:barChart>
      <c:catAx>
        <c:axId val="98030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927583"/>
        <c:crosses val="autoZero"/>
        <c:auto val="1"/>
        <c:lblAlgn val="ctr"/>
        <c:lblOffset val="100"/>
        <c:noMultiLvlLbl val="0"/>
      </c:catAx>
      <c:valAx>
        <c:axId val="1124927583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98030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IA.xlsx]controler!Tabela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5.252164026924766E-2"/>
          <c:w val="0.96346115854021097"/>
          <c:h val="0.74512748066743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controler!$J$20:$J$32</c:f>
              <c:strCache>
                <c:ptCount val="12"/>
                <c:pt idx="0">
                  <c:v>beleza</c:v>
                </c:pt>
                <c:pt idx="1">
                  <c:v>casa</c:v>
                </c:pt>
                <c:pt idx="2">
                  <c:v>comida</c:v>
                </c:pt>
                <c:pt idx="3">
                  <c:v>festa</c:v>
                </c:pt>
                <c:pt idx="4">
                  <c:v>gasto fixo </c:v>
                </c:pt>
                <c:pt idx="5">
                  <c:v>gastronomia</c:v>
                </c:pt>
                <c:pt idx="6">
                  <c:v>investimento</c:v>
                </c:pt>
                <c:pt idx="7">
                  <c:v>saude</c:v>
                </c:pt>
                <c:pt idx="8">
                  <c:v>saude </c:v>
                </c:pt>
                <c:pt idx="9">
                  <c:v>serviços</c:v>
                </c:pt>
                <c:pt idx="10">
                  <c:v>streaming</c:v>
                </c:pt>
                <c:pt idx="11">
                  <c:v>transporte</c:v>
                </c:pt>
              </c:strCache>
            </c:strRef>
          </c:cat>
          <c:val>
            <c:numRef>
              <c:f>controler!$K$20:$K$32</c:f>
              <c:numCache>
                <c:formatCode>_-[$R$-416]\ * #,##0.00_-;\-[$R$-416]\ * #,##0.00_-;_-[$R$-416]\ * "-"??_-;_-@_-</c:formatCode>
                <c:ptCount val="12"/>
                <c:pt idx="0">
                  <c:v>165</c:v>
                </c:pt>
                <c:pt idx="1">
                  <c:v>95</c:v>
                </c:pt>
                <c:pt idx="2">
                  <c:v>500</c:v>
                </c:pt>
                <c:pt idx="3">
                  <c:v>250</c:v>
                </c:pt>
                <c:pt idx="4">
                  <c:v>197</c:v>
                </c:pt>
                <c:pt idx="5">
                  <c:v>56</c:v>
                </c:pt>
                <c:pt idx="6">
                  <c:v>70</c:v>
                </c:pt>
                <c:pt idx="7">
                  <c:v>437</c:v>
                </c:pt>
                <c:pt idx="8">
                  <c:v>210</c:v>
                </c:pt>
                <c:pt idx="9">
                  <c:v>38</c:v>
                </c:pt>
                <c:pt idx="10">
                  <c:v>77</c:v>
                </c:pt>
                <c:pt idx="11">
                  <c:v>281.27999999999997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6-475F-B013-AA673F3DC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980304303"/>
        <c:axId val="1081256975"/>
      </c:barChart>
      <c:catAx>
        <c:axId val="98030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256975"/>
        <c:crosses val="autoZero"/>
        <c:auto val="1"/>
        <c:lblAlgn val="ctr"/>
        <c:lblOffset val="100"/>
        <c:noMultiLvlLbl val="0"/>
      </c:catAx>
      <c:valAx>
        <c:axId val="108125697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9803043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10185185185185185"/>
          <c:w val="0.88496732026143787"/>
          <c:h val="0.89814814814814814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Caixinha!$D$6</c:f>
              <c:numCache>
                <c:formatCode>"R$"\ #,##0.00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4-440D-A643-15EA9F87E8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0354559"/>
        <c:axId val="1130353119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68000">
                  <a:schemeClr val="accent4">
                    <a:lumMod val="60000"/>
                    <a:lumOff val="40000"/>
                  </a:schemeClr>
                </a:gs>
                <a:gs pos="68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Caixinha!$D$5</c:f>
              <c:numCache>
                <c:formatCode>"R$"\ #,##0.00</c:formatCode>
                <c:ptCount val="1"/>
                <c:pt idx="0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4-440D-A643-15EA9F87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3232143"/>
        <c:axId val="1093235503"/>
      </c:barChart>
      <c:catAx>
        <c:axId val="1130354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0353119"/>
        <c:crosses val="autoZero"/>
        <c:auto val="1"/>
        <c:lblAlgn val="ctr"/>
        <c:lblOffset val="100"/>
        <c:noMultiLvlLbl val="0"/>
      </c:catAx>
      <c:valAx>
        <c:axId val="113035311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30354559"/>
        <c:crosses val="autoZero"/>
        <c:crossBetween val="between"/>
      </c:valAx>
      <c:valAx>
        <c:axId val="1093235503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093232143"/>
        <c:crosses val="max"/>
        <c:crossBetween val="between"/>
      </c:valAx>
      <c:catAx>
        <c:axId val="1093232143"/>
        <c:scaling>
          <c:orientation val="minMax"/>
        </c:scaling>
        <c:delete val="1"/>
        <c:axPos val="b"/>
        <c:majorTickMark val="out"/>
        <c:minorTickMark val="none"/>
        <c:tickLblPos val="nextTo"/>
        <c:crossAx val="10932355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chart" Target="../charts/chart1.xml"/><Relationship Id="rId9" Type="http://schemas.openxmlformats.org/officeDocument/2006/relationships/image" Target="../media/image7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250032</xdr:colOff>
      <xdr:row>1</xdr:row>
      <xdr:rowOff>50391</xdr:rowOff>
    </xdr:from>
    <xdr:to>
      <xdr:col>16</xdr:col>
      <xdr:colOff>62507</xdr:colOff>
      <xdr:row>9</xdr:row>
      <xdr:rowOff>23813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C424ECAA-4014-506A-B21E-CCAC80D5F048}"/>
            </a:ext>
          </a:extLst>
        </xdr:cNvPr>
        <xdr:cNvGrpSpPr/>
      </xdr:nvGrpSpPr>
      <xdr:grpSpPr>
        <a:xfrm>
          <a:off x="2143126" y="240891"/>
          <a:ext cx="8920756" cy="1497422"/>
          <a:chOff x="2274092" y="919547"/>
          <a:chExt cx="8920756" cy="1497422"/>
        </a:xfrm>
      </xdr:grpSpPr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51863266-F351-0BCB-08C7-01031BB5670F}"/>
              </a:ext>
            </a:extLst>
          </xdr:cNvPr>
          <xdr:cNvSpPr/>
        </xdr:nvSpPr>
        <xdr:spPr>
          <a:xfrm>
            <a:off x="2274092" y="919547"/>
            <a:ext cx="8920756" cy="1497422"/>
          </a:xfrm>
          <a:prstGeom prst="round2Same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591DD72D-0E81-EAC1-7032-733B6ED5D271}"/>
              </a:ext>
            </a:extLst>
          </xdr:cNvPr>
          <xdr:cNvSpPr txBox="1"/>
        </xdr:nvSpPr>
        <xdr:spPr>
          <a:xfrm>
            <a:off x="4488656" y="1297781"/>
            <a:ext cx="2012155" cy="40481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18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Fernando.</a:t>
            </a:r>
            <a:endParaRPr lang="pt-BR" sz="1800" b="1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266CC5A7-68B1-4DED-C58F-33CF2E76206A}"/>
              </a:ext>
            </a:extLst>
          </xdr:cNvPr>
          <xdr:cNvSpPr txBox="1"/>
        </xdr:nvSpPr>
        <xdr:spPr>
          <a:xfrm>
            <a:off x="4488656" y="1797845"/>
            <a:ext cx="2786063" cy="29765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kern="1200"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200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1200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4B4752A6-5FBA-54BE-3DD7-D04FC9F77A53}"/>
              </a:ext>
            </a:extLst>
          </xdr:cNvPr>
          <xdr:cNvGrpSpPr/>
        </xdr:nvGrpSpPr>
        <xdr:grpSpPr>
          <a:xfrm>
            <a:off x="7744959" y="1190625"/>
            <a:ext cx="3232604" cy="502949"/>
            <a:chOff x="7744959" y="1190625"/>
            <a:chExt cx="3232604" cy="502949"/>
          </a:xfrm>
        </xdr:grpSpPr>
        <xdr:sp macro="" textlink="">
          <xdr:nvSpPr>
            <xdr:cNvPr id="29" name="Retângulo 28">
              <a:extLst>
                <a:ext uri="{FF2B5EF4-FFF2-40B4-BE49-F238E27FC236}">
                  <a16:creationId xmlns:a16="http://schemas.microsoft.com/office/drawing/2014/main" id="{8A109BB4-6987-4483-84EB-97220B83B835}"/>
                </a:ext>
              </a:extLst>
            </xdr:cNvPr>
            <xdr:cNvSpPr/>
          </xdr:nvSpPr>
          <xdr:spPr>
            <a:xfrm>
              <a:off x="7744959" y="1281275"/>
              <a:ext cx="3232604" cy="412299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kern="1200">
                  <a:solidFill>
                    <a:schemeClr val="bg1"/>
                  </a:solidFill>
                  <a:latin typeface="Arial Black" panose="020B0A04020102020204" pitchFamily="34" charset="0"/>
                </a:rPr>
                <a:t>Pesquisar Dados</a:t>
              </a:r>
            </a:p>
          </xdr:txBody>
        </xdr:sp>
        <xdr:pic>
          <xdr:nvPicPr>
            <xdr:cNvPr id="31" name="Gráfico 30" descr="Lupa">
              <a:extLst>
                <a:ext uri="{FF2B5EF4-FFF2-40B4-BE49-F238E27FC236}">
                  <a16:creationId xmlns:a16="http://schemas.microsoft.com/office/drawing/2014/main" id="{0C636E0A-5C80-7D20-FC0B-D43DCBE9EB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0025061" y="1190625"/>
              <a:ext cx="481281" cy="496540"/>
            </a:xfrm>
            <a:prstGeom prst="rect">
              <a:avLst/>
            </a:prstGeom>
          </xdr:spPr>
        </xdr:pic>
      </xdr:grpSp>
      <xdr:pic>
        <xdr:nvPicPr>
          <xdr:cNvPr id="33" name="Imagem 32" descr="Mascoteria – Mascotes e Personagens 3D – Mascotes incríveis para sua marca,  produto ou projeto.">
            <a:extLst>
              <a:ext uri="{FF2B5EF4-FFF2-40B4-BE49-F238E27FC236}">
                <a16:creationId xmlns:a16="http://schemas.microsoft.com/office/drawing/2014/main" id="{A38EB992-7AA0-888E-D33B-B012B4A3BB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60077" y="1273969"/>
            <a:ext cx="773672" cy="9882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250032</xdr:colOff>
      <xdr:row>10</xdr:row>
      <xdr:rowOff>35714</xdr:rowOff>
    </xdr:from>
    <xdr:to>
      <xdr:col>10</xdr:col>
      <xdr:colOff>488156</xdr:colOff>
      <xdr:row>25</xdr:row>
      <xdr:rowOff>154780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D64CDBFB-9216-9BC1-B3BE-ADCA0D061766}"/>
            </a:ext>
          </a:extLst>
        </xdr:cNvPr>
        <xdr:cNvGrpSpPr/>
      </xdr:nvGrpSpPr>
      <xdr:grpSpPr>
        <a:xfrm>
          <a:off x="2143126" y="1940714"/>
          <a:ext cx="5703093" cy="2976566"/>
          <a:chOff x="1738313" y="678652"/>
          <a:chExt cx="6322218" cy="2976566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40276596-2EA3-2975-89FB-927185FBC2F2}"/>
              </a:ext>
            </a:extLst>
          </xdr:cNvPr>
          <xdr:cNvGrpSpPr/>
        </xdr:nvGrpSpPr>
        <xdr:grpSpPr>
          <a:xfrm>
            <a:off x="1738313" y="678652"/>
            <a:ext cx="6322218" cy="2976566"/>
            <a:chOff x="2547938" y="547684"/>
            <a:chExt cx="6500813" cy="2976566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4968432A-A9D9-92FB-A71C-8DA2B93F59F4}"/>
                </a:ext>
              </a:extLst>
            </xdr:cNvPr>
            <xdr:cNvGrpSpPr/>
          </xdr:nvGrpSpPr>
          <xdr:grpSpPr>
            <a:xfrm>
              <a:off x="2547938" y="547684"/>
              <a:ext cx="6500813" cy="2976566"/>
              <a:chOff x="2655093" y="476247"/>
              <a:chExt cx="6500813" cy="2976566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ABD014AB-D599-55FE-3AC5-FE135777ABA8}"/>
                  </a:ext>
                </a:extLst>
              </xdr:cNvPr>
              <xdr:cNvSpPr/>
            </xdr:nvSpPr>
            <xdr:spPr>
              <a:xfrm>
                <a:off x="2655093" y="500063"/>
                <a:ext cx="6500813" cy="29527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21520F9F-0149-EFA0-C5CC-BC4447B58828}"/>
                  </a:ext>
                </a:extLst>
              </xdr:cNvPr>
              <xdr:cNvSpPr/>
            </xdr:nvSpPr>
            <xdr:spPr>
              <a:xfrm>
                <a:off x="2726532" y="476247"/>
                <a:ext cx="6393656" cy="559595"/>
              </a:xfrm>
              <a:prstGeom prst="round2SameRect">
                <a:avLst>
                  <a:gd name="adj1" fmla="val 32204"/>
                  <a:gd name="adj2" fmla="val 50000"/>
                </a:avLst>
              </a:prstGeom>
              <a:solidFill>
                <a:srgbClr val="FFC0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2000" b="1" kern="1200">
                    <a:solidFill>
                      <a:srgbClr val="FF0000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Entradas</a:t>
                </a:r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8797A40-D562-4DC9-BB43-9698D8F5F2EE}"/>
                </a:ext>
              </a:extLst>
            </xdr:cNvPr>
            <xdr:cNvGraphicFramePr>
              <a:graphicFrameLocks/>
            </xdr:cNvGraphicFramePr>
          </xdr:nvGraphicFramePr>
          <xdr:xfrm>
            <a:off x="2688457" y="1190624"/>
            <a:ext cx="6060282" cy="211931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pic>
        <xdr:nvPicPr>
          <xdr:cNvPr id="17" name="Gráfico 16" descr="Registrar">
            <a:extLst>
              <a:ext uri="{FF2B5EF4-FFF2-40B4-BE49-F238E27FC236}">
                <a16:creationId xmlns:a16="http://schemas.microsoft.com/office/drawing/2014/main" id="{F6E86F01-EA7D-B6E9-4D61-3A91058FA9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082356" y="702467"/>
            <a:ext cx="514351" cy="51435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250032</xdr:colOff>
      <xdr:row>26</xdr:row>
      <xdr:rowOff>119063</xdr:rowOff>
    </xdr:from>
    <xdr:to>
      <xdr:col>18</xdr:col>
      <xdr:colOff>23813</xdr:colOff>
      <xdr:row>45</xdr:row>
      <xdr:rowOff>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59EA1756-4B3E-A290-A33D-DF3BC28D7096}"/>
            </a:ext>
          </a:extLst>
        </xdr:cNvPr>
        <xdr:cNvGrpSpPr/>
      </xdr:nvGrpSpPr>
      <xdr:grpSpPr>
        <a:xfrm>
          <a:off x="2143126" y="5072063"/>
          <a:ext cx="10096500" cy="3500437"/>
          <a:chOff x="1738313" y="4893469"/>
          <a:chExt cx="10096500" cy="3500437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DF63A42F-CAD1-FDF6-F440-D8FE07862587}"/>
              </a:ext>
            </a:extLst>
          </xdr:cNvPr>
          <xdr:cNvGrpSpPr/>
        </xdr:nvGrpSpPr>
        <xdr:grpSpPr>
          <a:xfrm>
            <a:off x="1738313" y="5082114"/>
            <a:ext cx="10096500" cy="3311792"/>
            <a:chOff x="2655093" y="5500687"/>
            <a:chExt cx="9536905" cy="3207545"/>
          </a:xfrm>
          <a:solidFill>
            <a:schemeClr val="bg1"/>
          </a:solidFill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EB5ACBBC-2BB5-42CE-8835-F2E512BA21C8}"/>
                </a:ext>
              </a:extLst>
            </xdr:cNvPr>
            <xdr:cNvSpPr/>
          </xdr:nvSpPr>
          <xdr:spPr>
            <a:xfrm>
              <a:off x="2488407" y="5373862"/>
              <a:ext cx="10096500" cy="3305794"/>
            </a:xfrm>
            <a:prstGeom prst="round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B31E793-7EC6-42FD-A02C-3F89F6C797ED}"/>
                </a:ext>
              </a:extLst>
            </xdr:cNvPr>
            <xdr:cNvGraphicFramePr>
              <a:graphicFrameLocks/>
            </xdr:cNvGraphicFramePr>
          </xdr:nvGraphicFramePr>
          <xdr:xfrm>
            <a:off x="2893218" y="5941219"/>
            <a:ext cx="9384534" cy="26346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6446B0FA-9C55-4955-A9B5-99B16131605F}"/>
                </a:ext>
              </a:extLst>
            </xdr:cNvPr>
            <xdr:cNvSpPr/>
          </xdr:nvSpPr>
          <xdr:spPr>
            <a:xfrm>
              <a:off x="2689898" y="5367864"/>
              <a:ext cx="9744521" cy="554296"/>
            </a:xfrm>
            <a:prstGeom prst="round2SameRect">
              <a:avLst>
                <a:gd name="adj1" fmla="val 32204"/>
                <a:gd name="adj2" fmla="val 50000"/>
              </a:avLst>
            </a:prstGeom>
            <a:solidFill>
              <a:schemeClr val="accent4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000" b="1" kern="1200">
                  <a:solidFill>
                    <a:srgbClr val="FF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Saidas</a:t>
              </a:r>
            </a:p>
          </xdr:txBody>
        </xdr:sp>
      </xdr:grpSp>
      <xdr:pic>
        <xdr:nvPicPr>
          <xdr:cNvPr id="19" name="Gráfico 18" descr="Dinheiro">
            <a:extLst>
              <a:ext uri="{FF2B5EF4-FFF2-40B4-BE49-F238E27FC236}">
                <a16:creationId xmlns:a16="http://schemas.microsoft.com/office/drawing/2014/main" id="{0A5C6D24-90BE-8721-33F6-CFF9867FF8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676525" y="4893469"/>
            <a:ext cx="583406" cy="58340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1631156</xdr:colOff>
      <xdr:row>11</xdr:row>
      <xdr:rowOff>161924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E0C2321E-BD17-4D7B-AA88-A5682FB2D2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0"/>
              <a:ext cx="1631156" cy="1114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19</xdr:col>
      <xdr:colOff>357188</xdr:colOff>
      <xdr:row>7</xdr:row>
      <xdr:rowOff>23812</xdr:rowOff>
    </xdr:from>
    <xdr:ext cx="184731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F87E67A1-A146-6CCA-F27E-144490B30627}"/>
            </a:ext>
          </a:extLst>
        </xdr:cNvPr>
        <xdr:cNvSpPr txBox="1"/>
      </xdr:nvSpPr>
      <xdr:spPr>
        <a:xfrm>
          <a:off x="12942094" y="13573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kern="1200"/>
        </a:p>
      </xdr:txBody>
    </xdr:sp>
    <xdr:clientData/>
  </xdr:oneCellAnchor>
  <xdr:twoCellAnchor>
    <xdr:from>
      <xdr:col>0</xdr:col>
      <xdr:colOff>0</xdr:colOff>
      <xdr:row>0</xdr:row>
      <xdr:rowOff>154781</xdr:rowOff>
    </xdr:from>
    <xdr:to>
      <xdr:col>1</xdr:col>
      <xdr:colOff>0</xdr:colOff>
      <xdr:row>5</xdr:row>
      <xdr:rowOff>71437</xdr:rowOff>
    </xdr:to>
    <xdr:sp macro="" textlink="">
      <xdr:nvSpPr>
        <xdr:cNvPr id="36" name="Retângulo: Cantos Superiores Arredondados 35">
          <a:extLst>
            <a:ext uri="{FF2B5EF4-FFF2-40B4-BE49-F238E27FC236}">
              <a16:creationId xmlns:a16="http://schemas.microsoft.com/office/drawing/2014/main" id="{EF7CE38E-F223-424B-F551-64F7D2B973DD}"/>
            </a:ext>
          </a:extLst>
        </xdr:cNvPr>
        <xdr:cNvSpPr/>
      </xdr:nvSpPr>
      <xdr:spPr>
        <a:xfrm>
          <a:off x="0" y="154781"/>
          <a:ext cx="1893094" cy="869156"/>
        </a:xfrm>
        <a:prstGeom prst="round2SameRect">
          <a:avLst>
            <a:gd name="adj1" fmla="val 1913"/>
            <a:gd name="adj2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kern="1200">
              <a:latin typeface="Arial Black" panose="020B0A04020102020204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428626</xdr:colOff>
      <xdr:row>2</xdr:row>
      <xdr:rowOff>107156</xdr:rowOff>
    </xdr:from>
    <xdr:to>
      <xdr:col>0</xdr:col>
      <xdr:colOff>1343026</xdr:colOff>
      <xdr:row>5</xdr:row>
      <xdr:rowOff>71437</xdr:rowOff>
    </xdr:to>
    <xdr:pic>
      <xdr:nvPicPr>
        <xdr:cNvPr id="38" name="Gráfico 37" descr="Dólar">
          <a:extLst>
            <a:ext uri="{FF2B5EF4-FFF2-40B4-BE49-F238E27FC236}">
              <a16:creationId xmlns:a16="http://schemas.microsoft.com/office/drawing/2014/main" id="{1F848309-6482-CD7F-4152-103AF859D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28626" y="488156"/>
          <a:ext cx="914400" cy="535781"/>
        </a:xfrm>
        <a:prstGeom prst="rect">
          <a:avLst/>
        </a:prstGeom>
      </xdr:spPr>
    </xdr:pic>
    <xdr:clientData/>
  </xdr:twoCellAnchor>
  <xdr:twoCellAnchor>
    <xdr:from>
      <xdr:col>11</xdr:col>
      <xdr:colOff>309562</xdr:colOff>
      <xdr:row>10</xdr:row>
      <xdr:rowOff>119063</xdr:rowOff>
    </xdr:from>
    <xdr:to>
      <xdr:col>19</xdr:col>
      <xdr:colOff>283134</xdr:colOff>
      <xdr:row>26</xdr:row>
      <xdr:rowOff>59535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00D019C6-9C24-43E7-AED2-D3A8FBF09C85}"/>
            </a:ext>
          </a:extLst>
        </xdr:cNvPr>
        <xdr:cNvGrpSpPr/>
      </xdr:nvGrpSpPr>
      <xdr:grpSpPr>
        <a:xfrm>
          <a:off x="8274843" y="2024063"/>
          <a:ext cx="4831322" cy="2988472"/>
          <a:chOff x="1738313" y="666746"/>
          <a:chExt cx="6350078" cy="2988472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465093B4-6147-B7A2-75AA-3A366041D333}"/>
              </a:ext>
            </a:extLst>
          </xdr:cNvPr>
          <xdr:cNvGrpSpPr/>
        </xdr:nvGrpSpPr>
        <xdr:grpSpPr>
          <a:xfrm>
            <a:off x="1738313" y="666746"/>
            <a:ext cx="6350078" cy="2988472"/>
            <a:chOff x="2655093" y="464341"/>
            <a:chExt cx="6529460" cy="2988472"/>
          </a:xfrm>
        </xdr:grpSpPr>
        <xdr:sp macro="" textlink="">
          <xdr:nvSpPr>
            <xdr:cNvPr id="44" name="Retângulo: Cantos Arredondados 43">
              <a:extLst>
                <a:ext uri="{FF2B5EF4-FFF2-40B4-BE49-F238E27FC236}">
                  <a16:creationId xmlns:a16="http://schemas.microsoft.com/office/drawing/2014/main" id="{36BA6B10-2883-489A-F6CE-C7242F34012D}"/>
                </a:ext>
              </a:extLst>
            </xdr:cNvPr>
            <xdr:cNvSpPr/>
          </xdr:nvSpPr>
          <xdr:spPr>
            <a:xfrm>
              <a:off x="2655093" y="500063"/>
              <a:ext cx="6500813" cy="29527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5" name="Retângulo: Cantos Superiores Arredondados 44">
              <a:extLst>
                <a:ext uri="{FF2B5EF4-FFF2-40B4-BE49-F238E27FC236}">
                  <a16:creationId xmlns:a16="http://schemas.microsoft.com/office/drawing/2014/main" id="{F6847F97-02AF-783E-906E-99C28E29B67E}"/>
                </a:ext>
              </a:extLst>
            </xdr:cNvPr>
            <xdr:cNvSpPr/>
          </xdr:nvSpPr>
          <xdr:spPr>
            <a:xfrm>
              <a:off x="2790897" y="464341"/>
              <a:ext cx="6393656" cy="559595"/>
            </a:xfrm>
            <a:prstGeom prst="round2SameRect">
              <a:avLst>
                <a:gd name="adj1" fmla="val 32204"/>
                <a:gd name="adj2" fmla="val 50000"/>
              </a:avLst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000" b="1" kern="1200">
                  <a:solidFill>
                    <a:srgbClr val="FF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41" name="Gráfico 40" descr="Porco">
            <a:extLst>
              <a:ext uri="{FF2B5EF4-FFF2-40B4-BE49-F238E27FC236}">
                <a16:creationId xmlns:a16="http://schemas.microsoft.com/office/drawing/2014/main" id="{3E889F20-ED0F-8524-C781-3BEA47626A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3685876" y="704444"/>
            <a:ext cx="650180" cy="494676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119062</xdr:colOff>
      <xdr:row>14</xdr:row>
      <xdr:rowOff>130969</xdr:rowOff>
    </xdr:from>
    <xdr:to>
      <xdr:col>17</xdr:col>
      <xdr:colOff>392907</xdr:colOff>
      <xdr:row>25</xdr:row>
      <xdr:rowOff>83344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3F8FC2E2-A4AC-4EEA-A7D1-B0431C3D1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" refreshedDate="45613.754696064818" createdVersion="8" refreshedVersion="8" minRefreshableVersion="3" recordCount="23" xr:uid="{39375658-7584-49E3-9973-99A05118FB9B}">
  <cacheSource type="worksheet">
    <worksheetSource name="Operações"/>
  </cacheSource>
  <cacheFields count="8">
    <cacheField name="Data" numFmtId="14">
      <sharedItems containsSemiMixedTypes="0" containsNonDate="0" containsDate="1" containsString="0" minDate="2014-10-28T00:00:00" maxDate="2024-11-20T00:00:00"/>
    </cacheField>
    <cacheField name="mês" numFmtId="1">
      <sharedItems containsSemiMixedTypes="0" containsString="0" containsNumber="1" containsInteger="1" minValue="10" maxValue="11" count="2">
        <n v="10"/>
        <n v="11"/>
      </sharedItems>
    </cacheField>
    <cacheField name="Tipo" numFmtId="0">
      <sharedItems count="2">
        <s v="ENTRADA"/>
        <s v="SAIDA"/>
      </sharedItems>
    </cacheField>
    <cacheField name="Categoria" numFmtId="0">
      <sharedItems count="14">
        <s v="renda fixa"/>
        <s v="saude"/>
        <s v="gasto fixo "/>
        <s v="beleza"/>
        <s v="streaming"/>
        <s v="serviços"/>
        <s v="casa"/>
        <s v="investimento"/>
        <s v="reembolso"/>
        <s v="comida"/>
        <s v="saude "/>
        <s v="festa"/>
        <s v="transporte"/>
        <s v="gastronomia"/>
      </sharedItems>
    </cacheField>
    <cacheField name="Descrição " numFmtId="0">
      <sharedItems/>
    </cacheField>
    <cacheField name="Valor" numFmtId="164">
      <sharedItems containsSemiMixedTypes="0" containsString="0" containsNumber="1" minValue="13" maxValue="465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34217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d v="2024-10-20T00:00:00"/>
    <x v="0"/>
    <x v="0"/>
    <x v="0"/>
    <s v="salário"/>
    <n v="4650"/>
    <s v="transferencia"/>
    <s v="recebido"/>
  </r>
  <r>
    <d v="2014-11-10T00:00:00"/>
    <x v="1"/>
    <x v="1"/>
    <x v="1"/>
    <s v="plano dentario"/>
    <n v="53"/>
    <s v="debito automático"/>
    <s v="pendente"/>
  </r>
  <r>
    <d v="2014-11-10T00:00:00"/>
    <x v="1"/>
    <x v="1"/>
    <x v="2"/>
    <s v="telefone"/>
    <n v="98"/>
    <s v="debito automático"/>
    <s v="pendente"/>
  </r>
  <r>
    <d v="2024-10-22T00:00:00"/>
    <x v="0"/>
    <x v="1"/>
    <x v="3"/>
    <s v="corte de cabelo"/>
    <n v="45"/>
    <s v="pix"/>
    <s v="pago"/>
  </r>
  <r>
    <d v="2024-10-22T00:00:00"/>
    <x v="0"/>
    <x v="1"/>
    <x v="3"/>
    <s v="barba"/>
    <n v="120"/>
    <s v="pix"/>
    <s v="pago"/>
  </r>
  <r>
    <d v="2024-10-25T00:00:00"/>
    <x v="0"/>
    <x v="1"/>
    <x v="4"/>
    <s v="netflix"/>
    <n v="45"/>
    <s v="cartão de credito"/>
    <s v="pendente"/>
  </r>
  <r>
    <d v="2024-10-25T00:00:00"/>
    <x v="0"/>
    <x v="1"/>
    <x v="4"/>
    <s v="max"/>
    <n v="19"/>
    <s v="cartão de credito"/>
    <s v="pendente"/>
  </r>
  <r>
    <d v="2024-11-01T00:00:00"/>
    <x v="1"/>
    <x v="1"/>
    <x v="4"/>
    <s v="prime"/>
    <n v="13"/>
    <s v="cartão de credito"/>
    <s v="pendente"/>
  </r>
  <r>
    <d v="2014-10-28T00:00:00"/>
    <x v="0"/>
    <x v="1"/>
    <x v="5"/>
    <s v="smile"/>
    <n v="38"/>
    <s v="cartão de credito"/>
    <s v="pendente"/>
  </r>
  <r>
    <d v="2024-10-20T00:00:00"/>
    <x v="0"/>
    <x v="1"/>
    <x v="1"/>
    <s v="academia"/>
    <n v="119"/>
    <s v="cartão de credito"/>
    <s v="pago"/>
  </r>
  <r>
    <d v="2024-10-20T00:00:00"/>
    <x v="0"/>
    <x v="1"/>
    <x v="1"/>
    <s v="personal "/>
    <n v="110"/>
    <s v="pix"/>
    <s v="pago"/>
  </r>
  <r>
    <d v="2024-10-20T00:00:00"/>
    <x v="0"/>
    <x v="1"/>
    <x v="1"/>
    <s v="psicologo"/>
    <n v="155"/>
    <s v="debito automático"/>
    <s v="pago"/>
  </r>
  <r>
    <d v="2024-11-05T00:00:00"/>
    <x v="1"/>
    <x v="1"/>
    <x v="6"/>
    <s v="iptu"/>
    <n v="95"/>
    <s v="boleto"/>
    <s v="pendente"/>
  </r>
  <r>
    <d v="2014-11-15T00:00:00"/>
    <x v="1"/>
    <x v="1"/>
    <x v="7"/>
    <s v="seguro casa"/>
    <n v="25"/>
    <s v="debito automático"/>
    <s v="pendente"/>
  </r>
  <r>
    <d v="2014-11-16T00:00:00"/>
    <x v="1"/>
    <x v="1"/>
    <x v="7"/>
    <s v="seguro vida"/>
    <n v="45"/>
    <s v="debito automático"/>
    <s v="pendente"/>
  </r>
  <r>
    <d v="2024-11-12T00:00:00"/>
    <x v="1"/>
    <x v="0"/>
    <x v="8"/>
    <s v="plano saude"/>
    <n v="145"/>
    <s v="pix"/>
    <s v="pago"/>
  </r>
  <r>
    <d v="2024-10-21T00:00:00"/>
    <x v="0"/>
    <x v="1"/>
    <x v="9"/>
    <s v="supermercado"/>
    <n v="500"/>
    <s v="cartão de credito"/>
    <s v="pendente"/>
  </r>
  <r>
    <d v="2024-11-07T00:00:00"/>
    <x v="1"/>
    <x v="1"/>
    <x v="10"/>
    <s v="remedios"/>
    <n v="210"/>
    <s v="cartão de credito"/>
    <s v="pendente"/>
  </r>
  <r>
    <d v="2024-10-31T00:00:00"/>
    <x v="0"/>
    <x v="1"/>
    <x v="11"/>
    <s v="aniversario"/>
    <n v="250"/>
    <s v="pix"/>
    <s v="pendente"/>
  </r>
  <r>
    <d v="2024-11-02T00:00:00"/>
    <x v="1"/>
    <x v="1"/>
    <x v="12"/>
    <s v="gasolina"/>
    <n v="193.28"/>
    <s v="cartão de credito"/>
    <s v="pago"/>
  </r>
  <r>
    <d v="2024-11-19T00:00:00"/>
    <x v="1"/>
    <x v="1"/>
    <x v="12"/>
    <s v="viagem praia "/>
    <n v="88"/>
    <s v="pix"/>
    <s v="pendente"/>
  </r>
  <r>
    <d v="2024-11-05T00:00:00"/>
    <x v="1"/>
    <x v="1"/>
    <x v="13"/>
    <s v="sorveteria"/>
    <n v="56"/>
    <s v="cartão de credito"/>
    <s v="pendente"/>
  </r>
  <r>
    <d v="2024-11-09T00:00:00"/>
    <x v="1"/>
    <x v="1"/>
    <x v="2"/>
    <s v="internete"/>
    <n v="99"/>
    <s v="cartão de cre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EB72C-15C3-4458-B731-3850F3D00409}" name="Tabela dinâmica3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N18:O21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15">
        <item x="3"/>
        <item x="6"/>
        <item x="9"/>
        <item x="11"/>
        <item x="2"/>
        <item x="13"/>
        <item x="7"/>
        <item x="8"/>
        <item x="0"/>
        <item x="1"/>
        <item x="10"/>
        <item x="5"/>
        <item x="4"/>
        <item x="1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A4835-C12D-48A8-8E9F-CD8C7B0ED0A8}" name="Tabela dinâ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J19:K32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15">
        <item x="3"/>
        <item x="6"/>
        <item x="9"/>
        <item x="11"/>
        <item x="2"/>
        <item x="13"/>
        <item x="7"/>
        <item x="8"/>
        <item x="0"/>
        <item x="1"/>
        <item x="10"/>
        <item x="5"/>
        <item x="4"/>
        <item x="1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F915283-BE5B-4E8C-B3D9-91C826E34348}" sourceName="mês">
  <pivotTables>
    <pivotTable tabId="3" name="Tabela dinâmica2"/>
    <pivotTable tabId="3" name="Tabela dinâmica3"/>
  </pivotTables>
  <data>
    <tabular pivotCacheId="4342172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F05D288-4B3E-49C1-92CD-3B315BA67E19}" cache="SegmentaçãodeDados_mês" caption="mês" style="my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465D9D-EDD0-429E-B0BE-F9D2CAD67B93}" name="Operações" displayName="Operações" ref="A1:H24" totalsRowShown="0">
  <autoFilter ref="A1:H24" xr:uid="{3E465D9D-EDD0-429E-B0BE-F9D2CAD67B93}"/>
  <tableColumns count="8">
    <tableColumn id="1" xr3:uid="{DAE5B4DE-C8BA-4AF6-999A-F692B6DAACB5}" name="Data"/>
    <tableColumn id="8" xr3:uid="{7D6FD664-761C-48DD-8E77-BCA7E168F874}" name="mês" dataDxfId="5">
      <calculatedColumnFormula>MONTH(Operações[[#This Row],[Data]])</calculatedColumnFormula>
    </tableColumn>
    <tableColumn id="2" xr3:uid="{2B3FE66E-04DA-420A-927F-2CA32FAC1FA2}" name="Tipo"/>
    <tableColumn id="3" xr3:uid="{7C233E0F-CBCB-4E40-9B29-772A553972F0}" name="Categoria"/>
    <tableColumn id="4" xr3:uid="{2F4ED686-FBD5-4C22-90CB-F5BBC1D81FC6}" name="Descrição "/>
    <tableColumn id="5" xr3:uid="{14B59DB1-8A15-469C-8587-578270451A64}" name="Valor" dataDxfId="6" dataCellStyle="Moeda"/>
    <tableColumn id="6" xr3:uid="{A4EBD947-94DD-4BE8-9FFA-F71A3F4C1CF7}" name="Operação Bancária"/>
    <tableColumn id="7" xr3:uid="{EC2CBBF0-CB21-4E7F-844E-736D722890CF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0C9854-256F-40D2-9EEA-9FEE34244429}" name="Tabela2" displayName="Tabela2" ref="C8:D21" totalsRowCount="1" headerRowDxfId="2">
  <autoFilter ref="C8:D20" xr:uid="{4C0C9854-256F-40D2-9EEA-9FEE34244429}"/>
  <tableColumns count="2">
    <tableColumn id="1" xr3:uid="{7743A752-57C3-4F16-BC09-199B9A359F1C}" name="data de lançamento"/>
    <tableColumn id="2" xr3:uid="{6FCD26EB-63B7-4D30-994F-F659FB6BBB0C}" name="depóstito reservado" dataDxfId="1" totalsRow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A3582-EBF5-4692-A680-2F6D59F0AFCC}">
  <sheetPr>
    <tabColor rgb="FF00B0F0"/>
  </sheetPr>
  <dimension ref="A1:H24"/>
  <sheetViews>
    <sheetView workbookViewId="0"/>
  </sheetViews>
  <sheetFormatPr defaultRowHeight="15" x14ac:dyDescent="0.25"/>
  <cols>
    <col min="1" max="1" width="13.5703125" customWidth="1"/>
    <col min="2" max="2" width="13.5703125" style="8" customWidth="1"/>
    <col min="3" max="3" width="16.42578125" customWidth="1"/>
    <col min="4" max="4" width="15" customWidth="1"/>
    <col min="5" max="5" width="17.42578125" customWidth="1"/>
    <col min="6" max="6" width="13" customWidth="1"/>
    <col min="7" max="7" width="19.42578125" customWidth="1"/>
    <col min="8" max="8" width="25.140625" customWidth="1"/>
  </cols>
  <sheetData>
    <row r="1" spans="1:8" x14ac:dyDescent="0.25">
      <c r="A1" t="s">
        <v>0</v>
      </c>
      <c r="B1" s="8" t="s">
        <v>57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s="1">
        <v>45585</v>
      </c>
      <c r="B2" s="8">
        <f>MONTH(Operações[[#This Row],[Data]])</f>
        <v>10</v>
      </c>
      <c r="C2" t="s">
        <v>7</v>
      </c>
      <c r="D2" t="s">
        <v>11</v>
      </c>
      <c r="E2" t="s">
        <v>8</v>
      </c>
      <c r="F2" s="2">
        <v>4650</v>
      </c>
      <c r="G2" t="s">
        <v>9</v>
      </c>
      <c r="H2" t="s">
        <v>10</v>
      </c>
    </row>
    <row r="3" spans="1:8" x14ac:dyDescent="0.25">
      <c r="A3" s="1">
        <v>41953</v>
      </c>
      <c r="B3" s="8">
        <f>MONTH(Operações[[#This Row],[Data]])</f>
        <v>11</v>
      </c>
      <c r="C3" t="s">
        <v>55</v>
      </c>
      <c r="D3" t="s">
        <v>29</v>
      </c>
      <c r="E3" t="s">
        <v>12</v>
      </c>
      <c r="F3" s="2">
        <v>53</v>
      </c>
      <c r="G3" t="s">
        <v>13</v>
      </c>
      <c r="H3" t="s">
        <v>14</v>
      </c>
    </row>
    <row r="4" spans="1:8" x14ac:dyDescent="0.25">
      <c r="A4" s="1">
        <v>41953</v>
      </c>
      <c r="B4" s="8">
        <f>MONTH(Operações[[#This Row],[Data]])</f>
        <v>11</v>
      </c>
      <c r="C4" t="s">
        <v>55</v>
      </c>
      <c r="D4" t="s">
        <v>15</v>
      </c>
      <c r="E4" t="s">
        <v>16</v>
      </c>
      <c r="F4" s="2">
        <v>98</v>
      </c>
      <c r="G4" t="s">
        <v>13</v>
      </c>
      <c r="H4" t="s">
        <v>14</v>
      </c>
    </row>
    <row r="5" spans="1:8" x14ac:dyDescent="0.25">
      <c r="A5" s="1">
        <v>45587</v>
      </c>
      <c r="B5" s="8">
        <f>MONTH(Operações[[#This Row],[Data]])</f>
        <v>10</v>
      </c>
      <c r="C5" t="s">
        <v>55</v>
      </c>
      <c r="D5" t="s">
        <v>17</v>
      </c>
      <c r="E5" t="s">
        <v>18</v>
      </c>
      <c r="F5" s="2">
        <v>45</v>
      </c>
      <c r="G5" t="s">
        <v>19</v>
      </c>
      <c r="H5" t="s">
        <v>20</v>
      </c>
    </row>
    <row r="6" spans="1:8" x14ac:dyDescent="0.25">
      <c r="A6" s="1">
        <v>45587</v>
      </c>
      <c r="B6" s="8">
        <f>MONTH(Operações[[#This Row],[Data]])</f>
        <v>10</v>
      </c>
      <c r="C6" t="s">
        <v>55</v>
      </c>
      <c r="D6" t="s">
        <v>17</v>
      </c>
      <c r="E6" t="s">
        <v>21</v>
      </c>
      <c r="F6" s="2">
        <v>120</v>
      </c>
      <c r="G6" t="s">
        <v>19</v>
      </c>
      <c r="H6" t="s">
        <v>20</v>
      </c>
    </row>
    <row r="7" spans="1:8" x14ac:dyDescent="0.25">
      <c r="A7" s="1">
        <v>45590</v>
      </c>
      <c r="B7" s="8">
        <f>MONTH(Operações[[#This Row],[Data]])</f>
        <v>10</v>
      </c>
      <c r="C7" t="s">
        <v>55</v>
      </c>
      <c r="D7" t="s">
        <v>22</v>
      </c>
      <c r="E7" t="s">
        <v>24</v>
      </c>
      <c r="F7" s="2">
        <v>45</v>
      </c>
      <c r="G7" t="s">
        <v>23</v>
      </c>
      <c r="H7" t="s">
        <v>14</v>
      </c>
    </row>
    <row r="8" spans="1:8" x14ac:dyDescent="0.25">
      <c r="A8" s="1">
        <v>45590</v>
      </c>
      <c r="B8" s="8">
        <f>MONTH(Operações[[#This Row],[Data]])</f>
        <v>10</v>
      </c>
      <c r="C8" t="s">
        <v>55</v>
      </c>
      <c r="D8" t="s">
        <v>22</v>
      </c>
      <c r="E8" t="s">
        <v>25</v>
      </c>
      <c r="F8" s="2">
        <v>19</v>
      </c>
      <c r="G8" t="s">
        <v>23</v>
      </c>
      <c r="H8" t="s">
        <v>14</v>
      </c>
    </row>
    <row r="9" spans="1:8" x14ac:dyDescent="0.25">
      <c r="A9" s="1">
        <v>45597</v>
      </c>
      <c r="B9" s="8">
        <f>MONTH(Operações[[#This Row],[Data]])</f>
        <v>11</v>
      </c>
      <c r="C9" t="s">
        <v>55</v>
      </c>
      <c r="D9" t="s">
        <v>22</v>
      </c>
      <c r="E9" t="s">
        <v>26</v>
      </c>
      <c r="F9" s="2">
        <v>13</v>
      </c>
      <c r="G9" t="s">
        <v>23</v>
      </c>
      <c r="H9" t="s">
        <v>14</v>
      </c>
    </row>
    <row r="10" spans="1:8" x14ac:dyDescent="0.25">
      <c r="A10" s="1">
        <v>41940</v>
      </c>
      <c r="B10" s="8">
        <f>MONTH(Operações[[#This Row],[Data]])</f>
        <v>10</v>
      </c>
      <c r="C10" t="s">
        <v>55</v>
      </c>
      <c r="D10" t="s">
        <v>27</v>
      </c>
      <c r="E10" t="s">
        <v>28</v>
      </c>
      <c r="F10" s="2">
        <v>38</v>
      </c>
      <c r="G10" t="s">
        <v>23</v>
      </c>
      <c r="H10" t="s">
        <v>14</v>
      </c>
    </row>
    <row r="11" spans="1:8" x14ac:dyDescent="0.25">
      <c r="A11" s="1">
        <v>45585</v>
      </c>
      <c r="B11" s="8">
        <f>MONTH(Operações[[#This Row],[Data]])</f>
        <v>10</v>
      </c>
      <c r="C11" t="s">
        <v>55</v>
      </c>
      <c r="D11" t="s">
        <v>29</v>
      </c>
      <c r="E11" t="s">
        <v>30</v>
      </c>
      <c r="F11" s="2">
        <v>119</v>
      </c>
      <c r="G11" t="s">
        <v>23</v>
      </c>
      <c r="H11" t="s">
        <v>20</v>
      </c>
    </row>
    <row r="12" spans="1:8" x14ac:dyDescent="0.25">
      <c r="A12" s="1">
        <v>45585</v>
      </c>
      <c r="B12" s="8">
        <f>MONTH(Operações[[#This Row],[Data]])</f>
        <v>10</v>
      </c>
      <c r="C12" t="s">
        <v>55</v>
      </c>
      <c r="D12" t="s">
        <v>29</v>
      </c>
      <c r="E12" t="s">
        <v>31</v>
      </c>
      <c r="F12" s="2">
        <v>110</v>
      </c>
      <c r="G12" t="s">
        <v>19</v>
      </c>
      <c r="H12" t="s">
        <v>20</v>
      </c>
    </row>
    <row r="13" spans="1:8" x14ac:dyDescent="0.25">
      <c r="A13" s="1">
        <v>45585</v>
      </c>
      <c r="B13" s="8">
        <f>MONTH(Operações[[#This Row],[Data]])</f>
        <v>10</v>
      </c>
      <c r="C13" t="s">
        <v>55</v>
      </c>
      <c r="D13" t="s">
        <v>29</v>
      </c>
      <c r="E13" t="s">
        <v>32</v>
      </c>
      <c r="F13" s="2">
        <v>155</v>
      </c>
      <c r="G13" t="s">
        <v>13</v>
      </c>
      <c r="H13" t="s">
        <v>20</v>
      </c>
    </row>
    <row r="14" spans="1:8" x14ac:dyDescent="0.25">
      <c r="A14" s="1">
        <v>45601</v>
      </c>
      <c r="B14" s="8">
        <f>MONTH(Operações[[#This Row],[Data]])</f>
        <v>11</v>
      </c>
      <c r="C14" t="s">
        <v>55</v>
      </c>
      <c r="D14" t="s">
        <v>33</v>
      </c>
      <c r="E14" t="s">
        <v>34</v>
      </c>
      <c r="F14" s="2">
        <v>95</v>
      </c>
      <c r="G14" t="s">
        <v>35</v>
      </c>
      <c r="H14" t="s">
        <v>14</v>
      </c>
    </row>
    <row r="15" spans="1:8" x14ac:dyDescent="0.25">
      <c r="A15" s="1">
        <v>41958</v>
      </c>
      <c r="B15" s="8">
        <f>MONTH(Operações[[#This Row],[Data]])</f>
        <v>11</v>
      </c>
      <c r="C15" t="s">
        <v>55</v>
      </c>
      <c r="D15" t="s">
        <v>36</v>
      </c>
      <c r="E15" t="s">
        <v>37</v>
      </c>
      <c r="F15" s="2">
        <v>25</v>
      </c>
      <c r="G15" t="s">
        <v>13</v>
      </c>
      <c r="H15" t="s">
        <v>14</v>
      </c>
    </row>
    <row r="16" spans="1:8" x14ac:dyDescent="0.25">
      <c r="A16" s="1">
        <v>41959</v>
      </c>
      <c r="B16" s="8">
        <f>MONTH(Operações[[#This Row],[Data]])</f>
        <v>11</v>
      </c>
      <c r="C16" t="s">
        <v>55</v>
      </c>
      <c r="D16" t="s">
        <v>36</v>
      </c>
      <c r="E16" t="s">
        <v>38</v>
      </c>
      <c r="F16" s="2">
        <v>45</v>
      </c>
      <c r="G16" t="s">
        <v>13</v>
      </c>
      <c r="H16" t="s">
        <v>14</v>
      </c>
    </row>
    <row r="17" spans="1:8" x14ac:dyDescent="0.25">
      <c r="A17" s="1">
        <v>45608</v>
      </c>
      <c r="B17" s="8">
        <f>MONTH(Operações[[#This Row],[Data]])</f>
        <v>11</v>
      </c>
      <c r="C17" t="s">
        <v>7</v>
      </c>
      <c r="D17" t="s">
        <v>39</v>
      </c>
      <c r="E17" t="s">
        <v>40</v>
      </c>
      <c r="F17" s="2">
        <v>145</v>
      </c>
      <c r="G17" t="s">
        <v>19</v>
      </c>
      <c r="H17" t="s">
        <v>20</v>
      </c>
    </row>
    <row r="18" spans="1:8" x14ac:dyDescent="0.25">
      <c r="A18" s="1">
        <v>45586</v>
      </c>
      <c r="B18" s="8">
        <f>MONTH(Operações[[#This Row],[Data]])</f>
        <v>10</v>
      </c>
      <c r="C18" t="s">
        <v>55</v>
      </c>
      <c r="D18" t="s">
        <v>41</v>
      </c>
      <c r="E18" t="s">
        <v>42</v>
      </c>
      <c r="F18" s="2">
        <v>500</v>
      </c>
      <c r="G18" t="s">
        <v>23</v>
      </c>
      <c r="H18" t="s">
        <v>14</v>
      </c>
    </row>
    <row r="19" spans="1:8" x14ac:dyDescent="0.25">
      <c r="A19" s="1">
        <v>45603</v>
      </c>
      <c r="B19" s="8">
        <f>MONTH(Operações[[#This Row],[Data]])</f>
        <v>11</v>
      </c>
      <c r="C19" t="s">
        <v>55</v>
      </c>
      <c r="D19" t="s">
        <v>43</v>
      </c>
      <c r="E19" t="s">
        <v>44</v>
      </c>
      <c r="F19" s="2">
        <v>210</v>
      </c>
      <c r="G19" t="s">
        <v>23</v>
      </c>
      <c r="H19" t="s">
        <v>14</v>
      </c>
    </row>
    <row r="20" spans="1:8" x14ac:dyDescent="0.25">
      <c r="A20" s="1">
        <v>45596</v>
      </c>
      <c r="B20" s="8">
        <f>MONTH(Operações[[#This Row],[Data]])</f>
        <v>10</v>
      </c>
      <c r="C20" t="s">
        <v>55</v>
      </c>
      <c r="D20" t="s">
        <v>45</v>
      </c>
      <c r="E20" t="s">
        <v>46</v>
      </c>
      <c r="F20" s="2">
        <v>250</v>
      </c>
      <c r="G20" t="s">
        <v>19</v>
      </c>
      <c r="H20" t="s">
        <v>14</v>
      </c>
    </row>
    <row r="21" spans="1:8" x14ac:dyDescent="0.25">
      <c r="A21" s="1">
        <v>45598</v>
      </c>
      <c r="B21" s="8">
        <f>MONTH(Operações[[#This Row],[Data]])</f>
        <v>11</v>
      </c>
      <c r="C21" t="s">
        <v>55</v>
      </c>
      <c r="D21" t="s">
        <v>47</v>
      </c>
      <c r="E21" t="s">
        <v>48</v>
      </c>
      <c r="F21" s="2">
        <v>193.28</v>
      </c>
      <c r="G21" t="s">
        <v>23</v>
      </c>
      <c r="H21" t="s">
        <v>20</v>
      </c>
    </row>
    <row r="22" spans="1:8" x14ac:dyDescent="0.25">
      <c r="A22" s="1">
        <v>45615</v>
      </c>
      <c r="B22" s="8">
        <f>MONTH(Operações[[#This Row],[Data]])</f>
        <v>11</v>
      </c>
      <c r="C22" t="s">
        <v>55</v>
      </c>
      <c r="D22" t="s">
        <v>47</v>
      </c>
      <c r="E22" t="s">
        <v>49</v>
      </c>
      <c r="F22" s="2">
        <v>88</v>
      </c>
      <c r="G22" t="s">
        <v>19</v>
      </c>
      <c r="H22" t="s">
        <v>14</v>
      </c>
    </row>
    <row r="23" spans="1:8" x14ac:dyDescent="0.25">
      <c r="A23" s="1">
        <v>45601</v>
      </c>
      <c r="B23" s="8">
        <f>MONTH(Operações[[#This Row],[Data]])</f>
        <v>11</v>
      </c>
      <c r="C23" t="s">
        <v>55</v>
      </c>
      <c r="D23" t="s">
        <v>50</v>
      </c>
      <c r="E23" t="s">
        <v>51</v>
      </c>
      <c r="F23" s="2">
        <v>56</v>
      </c>
      <c r="G23" t="s">
        <v>23</v>
      </c>
      <c r="H23" t="s">
        <v>14</v>
      </c>
    </row>
    <row r="24" spans="1:8" x14ac:dyDescent="0.25">
      <c r="A24" s="1">
        <v>45605</v>
      </c>
      <c r="B24" s="8">
        <f>MONTH(Operações[[#This Row],[Data]])</f>
        <v>11</v>
      </c>
      <c r="C24" t="s">
        <v>55</v>
      </c>
      <c r="D24" t="s">
        <v>15</v>
      </c>
      <c r="E24" t="s">
        <v>52</v>
      </c>
      <c r="F24" s="2">
        <v>99</v>
      </c>
      <c r="G24" t="s">
        <v>23</v>
      </c>
      <c r="H24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028F-F117-4851-9168-3527E87E5A67}">
  <sheetPr>
    <tabColor rgb="FF00B0F0"/>
  </sheetPr>
  <dimension ref="J16:O32"/>
  <sheetViews>
    <sheetView topLeftCell="D20" workbookViewId="0"/>
  </sheetViews>
  <sheetFormatPr defaultRowHeight="15" x14ac:dyDescent="0.25"/>
  <cols>
    <col min="10" max="10" width="18" bestFit="1" customWidth="1"/>
    <col min="11" max="11" width="13.85546875" bestFit="1" customWidth="1"/>
    <col min="14" max="14" width="18" bestFit="1" customWidth="1"/>
    <col min="15" max="15" width="13.85546875" bestFit="1" customWidth="1"/>
  </cols>
  <sheetData>
    <row r="16" spans="14:15" x14ac:dyDescent="0.25">
      <c r="N16" s="3" t="s">
        <v>1</v>
      </c>
      <c r="O16" t="s">
        <v>7</v>
      </c>
    </row>
    <row r="17" spans="10:15" x14ac:dyDescent="0.25">
      <c r="J17" s="3" t="s">
        <v>1</v>
      </c>
      <c r="K17" t="s">
        <v>55</v>
      </c>
    </row>
    <row r="18" spans="10:15" x14ac:dyDescent="0.25">
      <c r="N18" s="3" t="s">
        <v>53</v>
      </c>
      <c r="O18" t="s">
        <v>56</v>
      </c>
    </row>
    <row r="19" spans="10:15" x14ac:dyDescent="0.25">
      <c r="J19" s="3" t="s">
        <v>53</v>
      </c>
      <c r="K19" t="s">
        <v>56</v>
      </c>
      <c r="N19" s="4" t="s">
        <v>39</v>
      </c>
      <c r="O19" s="5">
        <v>145</v>
      </c>
    </row>
    <row r="20" spans="10:15" x14ac:dyDescent="0.25">
      <c r="J20" s="4" t="s">
        <v>17</v>
      </c>
      <c r="K20" s="5">
        <v>165</v>
      </c>
      <c r="N20" s="4" t="s">
        <v>11</v>
      </c>
      <c r="O20" s="5">
        <v>4650</v>
      </c>
    </row>
    <row r="21" spans="10:15" x14ac:dyDescent="0.25">
      <c r="J21" s="4" t="s">
        <v>33</v>
      </c>
      <c r="K21" s="5">
        <v>95</v>
      </c>
      <c r="N21" s="4" t="s">
        <v>54</v>
      </c>
      <c r="O21" s="5">
        <v>4795</v>
      </c>
    </row>
    <row r="22" spans="10:15" x14ac:dyDescent="0.25">
      <c r="J22" s="4" t="s">
        <v>41</v>
      </c>
      <c r="K22" s="5">
        <v>500</v>
      </c>
    </row>
    <row r="23" spans="10:15" x14ac:dyDescent="0.25">
      <c r="J23" s="4" t="s">
        <v>45</v>
      </c>
      <c r="K23" s="5">
        <v>250</v>
      </c>
    </row>
    <row r="24" spans="10:15" x14ac:dyDescent="0.25">
      <c r="J24" s="4" t="s">
        <v>15</v>
      </c>
      <c r="K24" s="5">
        <v>197</v>
      </c>
    </row>
    <row r="25" spans="10:15" x14ac:dyDescent="0.25">
      <c r="J25" s="4" t="s">
        <v>50</v>
      </c>
      <c r="K25" s="5">
        <v>56</v>
      </c>
    </row>
    <row r="26" spans="10:15" x14ac:dyDescent="0.25">
      <c r="J26" s="4" t="s">
        <v>36</v>
      </c>
      <c r="K26" s="5">
        <v>70</v>
      </c>
    </row>
    <row r="27" spans="10:15" x14ac:dyDescent="0.25">
      <c r="J27" s="4" t="s">
        <v>29</v>
      </c>
      <c r="K27" s="5">
        <v>437</v>
      </c>
    </row>
    <row r="28" spans="10:15" x14ac:dyDescent="0.25">
      <c r="J28" s="4" t="s">
        <v>43</v>
      </c>
      <c r="K28" s="5">
        <v>210</v>
      </c>
    </row>
    <row r="29" spans="10:15" x14ac:dyDescent="0.25">
      <c r="J29" s="4" t="s">
        <v>27</v>
      </c>
      <c r="K29" s="5">
        <v>38</v>
      </c>
    </row>
    <row r="30" spans="10:15" x14ac:dyDescent="0.25">
      <c r="J30" s="4" t="s">
        <v>22</v>
      </c>
      <c r="K30" s="5">
        <v>77</v>
      </c>
    </row>
    <row r="31" spans="10:15" x14ac:dyDescent="0.25">
      <c r="J31" s="4" t="s">
        <v>47</v>
      </c>
      <c r="K31" s="5">
        <v>281.27999999999997</v>
      </c>
    </row>
    <row r="32" spans="10:15" x14ac:dyDescent="0.25">
      <c r="J32" s="4" t="s">
        <v>54</v>
      </c>
      <c r="K32" s="5">
        <v>2376.2799999999997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534C-0F5B-468F-B45A-F16CBB22A38A}">
  <sheetPr>
    <tabColor rgb="FF00B0F0"/>
  </sheetPr>
  <dimension ref="C1:D31"/>
  <sheetViews>
    <sheetView workbookViewId="0"/>
  </sheetViews>
  <sheetFormatPr defaultRowHeight="16.5" customHeight="1" x14ac:dyDescent="0.25"/>
  <cols>
    <col min="3" max="3" width="20.5703125" customWidth="1"/>
    <col min="4" max="4" width="21" customWidth="1"/>
  </cols>
  <sheetData>
    <row r="1" spans="3:4" s="6" customFormat="1" ht="16.5" customHeight="1" x14ac:dyDescent="0.25"/>
    <row r="5" spans="3:4" ht="16.5" customHeight="1" x14ac:dyDescent="0.25">
      <c r="C5" s="11" t="s">
        <v>60</v>
      </c>
      <c r="D5" s="10">
        <f>SUM(Tabela2[depóstito reservado])</f>
        <v>462</v>
      </c>
    </row>
    <row r="6" spans="3:4" ht="16.5" customHeight="1" x14ac:dyDescent="0.25">
      <c r="C6" s="11" t="s">
        <v>61</v>
      </c>
      <c r="D6" s="10">
        <v>3000</v>
      </c>
    </row>
    <row r="8" spans="3:4" ht="16.5" customHeight="1" x14ac:dyDescent="0.25">
      <c r="C8" s="9" t="s">
        <v>58</v>
      </c>
      <c r="D8" s="9" t="s">
        <v>59</v>
      </c>
    </row>
    <row r="9" spans="3:4" ht="16.5" customHeight="1" x14ac:dyDescent="0.25">
      <c r="C9" s="1">
        <v>41950</v>
      </c>
      <c r="D9" s="10">
        <v>50</v>
      </c>
    </row>
    <row r="10" spans="3:4" ht="16.5" customHeight="1" x14ac:dyDescent="0.25">
      <c r="C10" s="1">
        <v>41951</v>
      </c>
      <c r="D10" s="10">
        <v>36</v>
      </c>
    </row>
    <row r="11" spans="3:4" ht="16.5" customHeight="1" x14ac:dyDescent="0.25">
      <c r="C11" s="1">
        <v>41952</v>
      </c>
      <c r="D11" s="10">
        <v>16</v>
      </c>
    </row>
    <row r="12" spans="3:4" ht="16.5" customHeight="1" x14ac:dyDescent="0.25">
      <c r="C12" s="1">
        <v>41953</v>
      </c>
      <c r="D12" s="10">
        <v>77</v>
      </c>
    </row>
    <row r="13" spans="3:4" ht="16.5" customHeight="1" x14ac:dyDescent="0.25">
      <c r="C13" s="1">
        <v>41954</v>
      </c>
      <c r="D13" s="10">
        <v>86</v>
      </c>
    </row>
    <row r="14" spans="3:4" ht="16.5" customHeight="1" x14ac:dyDescent="0.25">
      <c r="C14" s="1">
        <v>41955</v>
      </c>
      <c r="D14" s="10">
        <v>21</v>
      </c>
    </row>
    <row r="15" spans="3:4" ht="16.5" customHeight="1" x14ac:dyDescent="0.25">
      <c r="C15" s="1">
        <v>41956</v>
      </c>
      <c r="D15" s="10">
        <v>12</v>
      </c>
    </row>
    <row r="16" spans="3:4" ht="16.5" customHeight="1" x14ac:dyDescent="0.25">
      <c r="C16" s="1">
        <v>41957</v>
      </c>
      <c r="D16" s="10">
        <v>21</v>
      </c>
    </row>
    <row r="17" spans="3:4" ht="16.5" customHeight="1" x14ac:dyDescent="0.25">
      <c r="C17" s="1">
        <v>41958</v>
      </c>
      <c r="D17" s="10">
        <v>31</v>
      </c>
    </row>
    <row r="18" spans="3:4" ht="16.5" customHeight="1" x14ac:dyDescent="0.25">
      <c r="C18" s="1">
        <v>41959</v>
      </c>
      <c r="D18" s="10">
        <v>28</v>
      </c>
    </row>
    <row r="19" spans="3:4" ht="16.5" customHeight="1" x14ac:dyDescent="0.25">
      <c r="C19" s="1">
        <v>41960</v>
      </c>
      <c r="D19" s="10">
        <v>69</v>
      </c>
    </row>
    <row r="20" spans="3:4" ht="16.5" customHeight="1" x14ac:dyDescent="0.25">
      <c r="C20" s="1">
        <v>41961</v>
      </c>
      <c r="D20" s="10">
        <v>15</v>
      </c>
    </row>
    <row r="21" spans="3:4" ht="16.5" customHeight="1" x14ac:dyDescent="0.25">
      <c r="D21" s="10"/>
    </row>
    <row r="22" spans="3:4" ht="16.5" customHeight="1" x14ac:dyDescent="0.25">
      <c r="D22" s="10"/>
    </row>
    <row r="23" spans="3:4" ht="16.5" customHeight="1" x14ac:dyDescent="0.25">
      <c r="D23" s="10"/>
    </row>
    <row r="24" spans="3:4" ht="16.5" customHeight="1" x14ac:dyDescent="0.25">
      <c r="D24" s="10"/>
    </row>
    <row r="25" spans="3:4" ht="16.5" customHeight="1" x14ac:dyDescent="0.25">
      <c r="D25" s="10"/>
    </row>
    <row r="26" spans="3:4" ht="16.5" customHeight="1" x14ac:dyDescent="0.25">
      <c r="D26" s="10"/>
    </row>
    <row r="27" spans="3:4" ht="16.5" customHeight="1" x14ac:dyDescent="0.25">
      <c r="D27" s="10"/>
    </row>
    <row r="28" spans="3:4" ht="16.5" customHeight="1" x14ac:dyDescent="0.25">
      <c r="D28" s="10"/>
    </row>
    <row r="29" spans="3:4" ht="16.5" customHeight="1" x14ac:dyDescent="0.25">
      <c r="D29" s="10"/>
    </row>
    <row r="30" spans="3:4" ht="16.5" customHeight="1" x14ac:dyDescent="0.25">
      <c r="D30" s="10"/>
    </row>
    <row r="31" spans="3:4" ht="16.5" customHeight="1" x14ac:dyDescent="0.25">
      <c r="D31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C2A1-07D1-4157-A747-F83F670429D8}">
  <dimension ref="A18:U18"/>
  <sheetViews>
    <sheetView showGridLines="0" showRowColHeaders="0" tabSelected="1" topLeftCell="B1" zoomScale="80" zoomScaleNormal="80" workbookViewId="0">
      <selection activeCell="T11" sqref="T11"/>
    </sheetView>
  </sheetViews>
  <sheetFormatPr defaultColWidth="0" defaultRowHeight="15" x14ac:dyDescent="0.25"/>
  <cols>
    <col min="1" max="1" width="28.42578125" style="6" customWidth="1"/>
    <col min="2" max="21" width="9.140625" style="7" customWidth="1"/>
    <col min="22" max="16384" width="9.140625" hidden="1"/>
  </cols>
  <sheetData>
    <row r="18" spans="15:15" x14ac:dyDescent="0.25">
      <c r="O1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Guerra</dc:creator>
  <cp:lastModifiedBy>Fernando Guerra</cp:lastModifiedBy>
  <dcterms:created xsi:type="dcterms:W3CDTF">2024-11-17T18:27:43Z</dcterms:created>
  <dcterms:modified xsi:type="dcterms:W3CDTF">2024-11-17T22:44:12Z</dcterms:modified>
</cp:coreProperties>
</file>