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0" yWindow="480" windowWidth="3240" windowHeight="4800" firstSheet="1" activeTab="1"/>
  </bookViews>
  <sheets>
    <sheet name="DATOS GENERALES" sheetId="1" r:id="rId1"/>
    <sheet name="DESCRIPCION INICIATIVA" sheetId="7" r:id="rId2"/>
    <sheet name="FINANCIAMIENTO PROYECTO" sheetId="8" r:id="rId3"/>
  </sheets>
  <definedNames>
    <definedName name="_ftn1" localSheetId="2">'FINANCIAMIENTO PROYECTO'!$B$40</definedName>
    <definedName name="_ftnref1" localSheetId="2">'FINANCIAMIENTO PROYECTO'!$B$35</definedName>
    <definedName name="_Ref329006903" localSheetId="2">'FINANCIAMIENTO PROYECTO'!$B$35</definedName>
    <definedName name="_Ref329006913" localSheetId="2">'FINANCIAMIENTO PROYECTO'!$B$37</definedName>
    <definedName name="_Toc401789510" localSheetId="2">'FINANCIAMIENTO PROYECTO'!$B$34</definedName>
    <definedName name="_Toc401789511" localSheetId="2">'FINANCIAMIENTO PROYECTO'!$B$36</definedName>
    <definedName name="_xlnm.Print_Area" localSheetId="0">'DATOS GENERALES'!$B$2:$F$143</definedName>
    <definedName name="_xlnm.Print_Area" localSheetId="1">'DESCRIPCION INICIATIVA'!$B$2:$E$60</definedName>
    <definedName name="_xlnm.Print_Area" localSheetId="2">'FINANCIAMIENTO PROYECTO'!$B$4:$K$28</definedName>
  </definedNames>
  <calcPr calcId="144525"/>
</workbook>
</file>

<file path=xl/calcChain.xml><?xml version="1.0" encoding="utf-8"?>
<calcChain xmlns="http://schemas.openxmlformats.org/spreadsheetml/2006/main">
  <c r="I20" i="8" l="1"/>
  <c r="H20" i="8"/>
  <c r="G20" i="8"/>
  <c r="F20" i="8"/>
  <c r="E20" i="8"/>
  <c r="M19" i="8"/>
  <c r="K19" i="8"/>
  <c r="J19" i="8"/>
  <c r="D19" i="8" s="1"/>
  <c r="K18" i="8"/>
  <c r="D18" i="8" s="1"/>
  <c r="M18" i="8" s="1"/>
  <c r="J18" i="8"/>
  <c r="K17" i="8"/>
  <c r="J17" i="8"/>
  <c r="D17" i="8" s="1"/>
  <c r="M17" i="8" s="1"/>
  <c r="K16" i="8"/>
  <c r="J16" i="8"/>
  <c r="K15" i="8"/>
  <c r="J15" i="8"/>
  <c r="K14" i="8"/>
  <c r="D14" i="8" s="1"/>
  <c r="M14" i="8" s="1"/>
  <c r="J14" i="8"/>
  <c r="K13" i="8"/>
  <c r="J13" i="8"/>
  <c r="K12" i="8"/>
  <c r="J12" i="8"/>
  <c r="K11" i="8"/>
  <c r="J11" i="8"/>
  <c r="D11" i="8" s="1"/>
  <c r="M11" i="8" s="1"/>
  <c r="K10" i="8"/>
  <c r="J10" i="8"/>
  <c r="K9" i="8"/>
  <c r="J9" i="8"/>
  <c r="D9" i="8" s="1"/>
  <c r="M9" i="8" s="1"/>
  <c r="K8" i="8"/>
  <c r="J8" i="8"/>
  <c r="K6" i="8"/>
  <c r="J6" i="8"/>
  <c r="K7" i="8"/>
  <c r="J7" i="8"/>
  <c r="D15" i="8" l="1"/>
  <c r="M15" i="8" s="1"/>
  <c r="D13" i="8"/>
  <c r="M13" i="8" s="1"/>
  <c r="D10" i="8"/>
  <c r="M10" i="8" s="1"/>
  <c r="D8" i="8"/>
  <c r="M8" i="8" s="1"/>
  <c r="D6" i="8"/>
  <c r="M6" i="8" s="1"/>
  <c r="G26" i="8"/>
  <c r="D12" i="8"/>
  <c r="M12" i="8" s="1"/>
  <c r="F10" i="1"/>
  <c r="J20" i="8"/>
  <c r="K20" i="8"/>
  <c r="G28" i="8" s="1"/>
  <c r="D16" i="8"/>
  <c r="M16" i="8" s="1"/>
  <c r="D7" i="8"/>
  <c r="M7" i="8" s="1"/>
  <c r="G25" i="8"/>
  <c r="F11" i="1" l="1"/>
  <c r="D20" i="8"/>
  <c r="F9" i="1" s="1"/>
  <c r="F21" i="8" l="1"/>
  <c r="K21" i="8"/>
  <c r="M20" i="8"/>
  <c r="J21" i="8"/>
  <c r="G27" i="8"/>
  <c r="E21" i="8"/>
  <c r="I21" i="8"/>
  <c r="G21" i="8"/>
  <c r="H21" i="8"/>
  <c r="B4" i="7"/>
  <c r="D4" i="7"/>
</calcChain>
</file>

<file path=xl/sharedStrings.xml><?xml version="1.0" encoding="utf-8"?>
<sst xmlns="http://schemas.openxmlformats.org/spreadsheetml/2006/main" count="312" uniqueCount="196">
  <si>
    <t>Nº Registros Públicos:</t>
  </si>
  <si>
    <t>Fecha de constitución:</t>
  </si>
  <si>
    <t>Dirección:</t>
  </si>
  <si>
    <t>Ciudad:</t>
  </si>
  <si>
    <t>País:</t>
  </si>
  <si>
    <t>Teléfono:</t>
  </si>
  <si>
    <t>E-Mail:</t>
  </si>
  <si>
    <t>Web-Site:</t>
  </si>
  <si>
    <t>Empresa privada</t>
  </si>
  <si>
    <t>Entidad Gubernamental</t>
  </si>
  <si>
    <t>Universidad / Instituto</t>
  </si>
  <si>
    <t>ONG</t>
  </si>
  <si>
    <t>Fundación</t>
  </si>
  <si>
    <t>Otros: (indicar)</t>
  </si>
  <si>
    <t>Nombres:</t>
  </si>
  <si>
    <t>Apellidos:</t>
  </si>
  <si>
    <t>Título o Grado Académico:</t>
  </si>
  <si>
    <t xml:space="preserve">Dirección Domicilio: </t>
  </si>
  <si>
    <t>División Geográfica Constituida:</t>
  </si>
  <si>
    <t xml:space="preserve">Teléfono               </t>
  </si>
  <si>
    <t>E-mail:</t>
  </si>
  <si>
    <t>Doc. Nac. Identidad (DNI /C.C.):</t>
  </si>
  <si>
    <t>Nº Registro tributario:</t>
  </si>
  <si>
    <t>Nombre o Razón Social:</t>
  </si>
  <si>
    <t>Acrónimo:</t>
  </si>
  <si>
    <t>Apellidos (Representante Legal):</t>
  </si>
  <si>
    <t>Nombre (Representante Legal):</t>
  </si>
  <si>
    <r>
      <rPr>
        <b/>
        <sz val="11"/>
        <color theme="1"/>
        <rFont val="Calibri"/>
        <family val="2"/>
        <scheme val="minor"/>
      </rPr>
      <t>Sin</t>
    </r>
    <r>
      <rPr>
        <sz val="11"/>
        <color theme="1"/>
        <rFont val="Calibri"/>
        <family val="2"/>
        <scheme val="minor"/>
      </rPr>
      <t xml:space="preserve"> fines de lucro</t>
    </r>
  </si>
  <si>
    <r>
      <t xml:space="preserve">Tipo de institución (fin): </t>
    </r>
    <r>
      <rPr>
        <sz val="11"/>
        <color theme="1"/>
        <rFont val="Calibri"/>
        <family val="2"/>
        <scheme val="minor"/>
      </rPr>
      <t xml:space="preserve">(marcar con una X) </t>
    </r>
    <r>
      <rPr>
        <sz val="11"/>
        <color rgb="FFFF0000"/>
        <rFont val="Calibri"/>
        <family val="2"/>
        <scheme val="minor"/>
      </rPr>
      <t>(solo marcar una)</t>
    </r>
  </si>
  <si>
    <r>
      <t xml:space="preserve">Tipo de institución (constitución): </t>
    </r>
    <r>
      <rPr>
        <sz val="11"/>
        <color theme="1"/>
        <rFont val="Calibri"/>
        <family val="2"/>
        <scheme val="minor"/>
      </rPr>
      <t xml:space="preserve">(marcar con una X) </t>
    </r>
    <r>
      <rPr>
        <sz val="11"/>
        <color rgb="FFFF0000"/>
        <rFont val="Calibri"/>
        <family val="2"/>
        <scheme val="minor"/>
      </rPr>
      <t>(solo marcar una)</t>
    </r>
  </si>
  <si>
    <t>Empresa pública</t>
  </si>
  <si>
    <t>Asociación /Corporación</t>
  </si>
  <si>
    <t>Comunidad</t>
  </si>
  <si>
    <t>RESUMEN DE LA PROPUESTA</t>
  </si>
  <si>
    <r>
      <rPr>
        <b/>
        <sz val="11"/>
        <color theme="1"/>
        <rFont val="Calibri"/>
        <family val="2"/>
        <scheme val="minor"/>
      </rPr>
      <t>Con</t>
    </r>
    <r>
      <rPr>
        <sz val="11"/>
        <color theme="1"/>
        <rFont val="Calibri"/>
        <family val="2"/>
        <scheme val="minor"/>
      </rPr>
      <t xml:space="preserve"> fines de lucro</t>
    </r>
  </si>
  <si>
    <t>Riesgo</t>
  </si>
  <si>
    <t>Probabilidad</t>
  </si>
  <si>
    <t xml:space="preserve"> </t>
  </si>
  <si>
    <t>Estrategia de mitigación</t>
  </si>
  <si>
    <t>Fax :</t>
  </si>
  <si>
    <r>
      <t xml:space="preserve">Cargo que ocupa en la iniciativa: </t>
    </r>
    <r>
      <rPr>
        <sz val="11"/>
        <color rgb="FFFF0000"/>
        <rFont val="Calibri"/>
        <family val="2"/>
        <scheme val="minor"/>
      </rPr>
      <t>(hasta 50 caracteres)</t>
    </r>
  </si>
  <si>
    <r>
      <t xml:space="preserve">Experiencia en este cargo </t>
    </r>
    <r>
      <rPr>
        <sz val="11"/>
        <color rgb="FFFF0000"/>
        <rFont val="Calibri"/>
        <family val="2"/>
        <scheme val="minor"/>
      </rPr>
      <t>(años)</t>
    </r>
  </si>
  <si>
    <r>
      <t xml:space="preserve">Experiencia en implementar iniciativas parecidas </t>
    </r>
    <r>
      <rPr>
        <sz val="11"/>
        <color rgb="FFFF0000"/>
        <rFont val="Calibri"/>
        <family val="2"/>
        <scheme val="minor"/>
      </rPr>
      <t>(años, resumen breve de resultados hasta 100 caracteres)</t>
    </r>
  </si>
  <si>
    <r>
      <t xml:space="preserve">Experiencia en implementar iniciativas parecidas </t>
    </r>
    <r>
      <rPr>
        <sz val="11"/>
        <color rgb="FFFF0000"/>
        <rFont val="Calibri"/>
        <family val="2"/>
        <scheme val="minor"/>
      </rPr>
      <t>(años, resumen breve de resultados hasta 150 caracteres)</t>
    </r>
  </si>
  <si>
    <r>
      <t xml:space="preserve">Experiencia en trabajos parecidos al enfoque de la iniciativa </t>
    </r>
    <r>
      <rPr>
        <sz val="11"/>
        <color rgb="FFFF0000"/>
        <rFont val="Calibri"/>
        <family val="2"/>
        <scheme val="minor"/>
      </rPr>
      <t>(años, resumen breve de resultados hasta 150 caracteres)</t>
    </r>
  </si>
  <si>
    <r>
      <t xml:space="preserve">Años de existencia </t>
    </r>
    <r>
      <rPr>
        <sz val="11"/>
        <color rgb="FFFF0000"/>
        <rFont val="Calibri"/>
        <family val="2"/>
        <scheme val="minor"/>
      </rPr>
      <t>(años)</t>
    </r>
  </si>
  <si>
    <t>DESCRIPCION DE LA INICIATIVA</t>
  </si>
  <si>
    <t>Columna comprobación</t>
  </si>
  <si>
    <t>Monetario</t>
  </si>
  <si>
    <t>No monetario</t>
  </si>
  <si>
    <t>Total (%)</t>
  </si>
  <si>
    <t>FINANCIAMIENTO DEL PROYECTO DE APALANCAMIENTO</t>
  </si>
  <si>
    <r>
      <rPr>
        <b/>
        <sz val="20"/>
        <color theme="1"/>
        <rFont val="Calibri"/>
        <family val="2"/>
        <scheme val="minor"/>
      </rPr>
      <t>DATOS GENERALES DE LA INICIATIVA</t>
    </r>
    <r>
      <rPr>
        <b/>
        <sz val="11"/>
        <color theme="1"/>
        <rFont val="Calibri"/>
        <family val="2"/>
        <scheme val="minor"/>
      </rPr>
      <t xml:space="preserve"> 
</t>
    </r>
    <r>
      <rPr>
        <b/>
        <sz val="20"/>
        <color theme="1"/>
        <rFont val="Calibri"/>
        <family val="2"/>
        <scheme val="minor"/>
      </rPr>
      <t>Y DE LAS ENTIDADES PARTICIPANTES</t>
    </r>
  </si>
  <si>
    <t>Rubros</t>
  </si>
  <si>
    <t>Cuadro de comprobación</t>
  </si>
  <si>
    <t>Total (US$)</t>
  </si>
  <si>
    <r>
      <rPr>
        <b/>
        <sz val="11"/>
        <color theme="1"/>
        <rFont val="Calibri"/>
        <family val="2"/>
        <scheme val="minor"/>
      </rPr>
      <t>(1) TITULO DE LA INICIATIVA:</t>
    </r>
    <r>
      <rPr>
        <sz val="11"/>
        <color theme="1"/>
        <rFont val="Calibri"/>
        <family val="2"/>
        <scheme val="minor"/>
      </rPr>
      <t xml:space="preserve"> </t>
    </r>
    <r>
      <rPr>
        <sz val="11"/>
        <color rgb="FFFF0000"/>
        <rFont val="Calibri"/>
        <family val="2"/>
        <scheme val="minor"/>
      </rPr>
      <t>(hasta 60 caracteres)</t>
    </r>
  </si>
  <si>
    <r>
      <t xml:space="preserve"> (2) DURACIÓN DEL PROYECTO DE APALANCAMIENTO DE LA INICIATIVA A SER COFINANCIADO POR EL PROGRAMA AEA: </t>
    </r>
    <r>
      <rPr>
        <sz val="11"/>
        <color rgb="FFFF0000"/>
        <rFont val="Calibri"/>
        <family val="2"/>
        <scheme val="minor"/>
      </rPr>
      <t>(meses)</t>
    </r>
  </si>
  <si>
    <t>Cooperativa</t>
  </si>
  <si>
    <t>Entidad financiera</t>
  </si>
  <si>
    <t>ENTIDAD PROPONENTE (Acrónimo)</t>
  </si>
  <si>
    <t>TITULO</t>
  </si>
  <si>
    <r>
      <t xml:space="preserve">(4)TECNOLOGÍA Y/O SERVICIOS VALIDADOS: </t>
    </r>
    <r>
      <rPr>
        <sz val="11"/>
        <color rgb="FFFF0000"/>
        <rFont val="Calibri"/>
        <family val="2"/>
        <scheme val="minor"/>
      </rPr>
      <t>(hasta 800 caracteres)</t>
    </r>
  </si>
  <si>
    <r>
      <t xml:space="preserve">(5) TECNOLOGÍAS Y/O SERVICIOS APROPIADOS A LA REALIDAD SOCIO-AMBIENTAL DEL ÁREA DE IMPLEMENTACIÓN </t>
    </r>
    <r>
      <rPr>
        <sz val="11"/>
        <color rgb="FFFF0000"/>
        <rFont val="Calibri"/>
        <family val="2"/>
        <scheme val="minor"/>
      </rPr>
      <t>(hasta 2000 caracteres)</t>
    </r>
  </si>
  <si>
    <r>
      <t>FUENTES:</t>
    </r>
    <r>
      <rPr>
        <b/>
        <sz val="10"/>
        <color theme="1"/>
        <rFont val="Calibri"/>
        <family val="2"/>
        <scheme val="minor"/>
      </rPr>
      <t xml:space="preserve"> </t>
    </r>
    <r>
      <rPr>
        <sz val="10"/>
        <color rgb="FFFF0000"/>
        <rFont val="Calibri"/>
        <family val="2"/>
        <scheme val="minor"/>
      </rPr>
      <t>(de ser necesario, escribir fuentes que ayuden a justificar que una tecnología o servicio esta validada)</t>
    </r>
  </si>
  <si>
    <r>
      <t xml:space="preserve">(6) PERTINENCIA DEL MODELO DE NEGOCIO: </t>
    </r>
    <r>
      <rPr>
        <sz val="11"/>
        <color rgb="FFFF0000"/>
        <rFont val="Calibri"/>
        <family val="2"/>
        <scheme val="minor"/>
      </rPr>
      <t>(hasta 2000 caracteres)</t>
    </r>
  </si>
  <si>
    <r>
      <t xml:space="preserve">(7) COMPETENCIA Y VENTAJA COMPARATIVA : </t>
    </r>
    <r>
      <rPr>
        <sz val="11"/>
        <color rgb="FFFF0000"/>
        <rFont val="Calibri"/>
        <family val="2"/>
        <scheme val="minor"/>
      </rPr>
      <t>(hasta 1000 caracteres)</t>
    </r>
  </si>
  <si>
    <r>
      <t xml:space="preserve">(8) GOBERNANZA DE LA CADENA DE VALOR : </t>
    </r>
    <r>
      <rPr>
        <sz val="11"/>
        <color rgb="FFFF0000"/>
        <rFont val="Calibri"/>
        <family val="2"/>
        <scheme val="minor"/>
      </rPr>
      <t>(hasta 1000 caracteres)</t>
    </r>
  </si>
  <si>
    <r>
      <t xml:space="preserve">FUENTES: </t>
    </r>
    <r>
      <rPr>
        <sz val="11"/>
        <color rgb="FFFF0000"/>
        <rFont val="Calibri"/>
        <family val="2"/>
        <scheme val="minor"/>
      </rPr>
      <t xml:space="preserve"> (de ser necesario, escribir fuentes que ayuden a sustentar sus estimaciones sobre el potencial de crecimiento)</t>
    </r>
  </si>
  <si>
    <r>
      <t xml:space="preserve">(10) MODELO Y POTENCIAL DE CRECIMIENTO: </t>
    </r>
    <r>
      <rPr>
        <sz val="11"/>
        <color theme="1"/>
        <rFont val="Calibri"/>
        <family val="2"/>
        <scheme val="minor"/>
      </rPr>
      <t xml:space="preserve"> </t>
    </r>
    <r>
      <rPr>
        <sz val="11"/>
        <color rgb="FFFF0000"/>
        <rFont val="Calibri"/>
        <family val="2"/>
        <scheme val="minor"/>
      </rPr>
      <t>(hasta 2000 caracteres)</t>
    </r>
  </si>
  <si>
    <r>
      <t xml:space="preserve">(14) FINANCIAMIENTO Y RENTABILIDAD  </t>
    </r>
    <r>
      <rPr>
        <sz val="11"/>
        <color rgb="FFFF0000"/>
        <rFont val="Calibri"/>
        <family val="2"/>
        <scheme val="minor"/>
      </rPr>
      <t>(hasta 3000 caracteres)</t>
    </r>
  </si>
  <si>
    <r>
      <t xml:space="preserve">(15) IDENTIFICACIÓN, EVALUACIÓN Y MITIGACIÓN DE RIESGOS CRÍTICOS: </t>
    </r>
    <r>
      <rPr>
        <sz val="11"/>
        <color rgb="FFFF0000"/>
        <rFont val="Calibri"/>
        <family val="2"/>
        <scheme val="minor"/>
      </rPr>
      <t>(hasta 2000 caracteres)</t>
    </r>
  </si>
  <si>
    <t>Severidad</t>
  </si>
  <si>
    <t>(completar pestaña "FINANCIAMIENTO")</t>
  </si>
  <si>
    <r>
      <t xml:space="preserve">Tipo de gastos
</t>
    </r>
    <r>
      <rPr>
        <b/>
        <sz val="9"/>
        <color theme="1" tint="0.249977111117893"/>
        <rFont val="Calibri"/>
        <family val="2"/>
        <scheme val="minor"/>
      </rPr>
      <t>(ver gastos elegibles en Instructivo Administrativo)</t>
    </r>
  </si>
  <si>
    <t>¿El cofinanciamiento solicitado es menor o igual al 50% del total del proyecto?</t>
  </si>
  <si>
    <r>
      <t>(3) FINANCIAMIENTO TOTAL DEL PROYECTO:</t>
    </r>
    <r>
      <rPr>
        <sz val="11"/>
        <color rgb="FFFF0000"/>
        <rFont val="Calibri"/>
        <family val="2"/>
        <scheme val="minor"/>
      </rPr>
      <t xml:space="preserve"> (US$)</t>
    </r>
  </si>
  <si>
    <r>
      <t>(4) COFINANCIAMIENTO TOTAL SOLICITADO AL PROGRAMA AEA:</t>
    </r>
    <r>
      <rPr>
        <sz val="11"/>
        <color rgb="FFFF0000"/>
        <rFont val="Calibri"/>
        <family val="2"/>
        <scheme val="minor"/>
      </rPr>
      <t xml:space="preserve"> (US$)</t>
    </r>
  </si>
  <si>
    <r>
      <t>(5) APORTE DE CONTRAPARTIDA PARA LA EJECUCIÓN DEL PROYECTO:</t>
    </r>
    <r>
      <rPr>
        <sz val="11"/>
        <color rgb="FFFF0000"/>
        <rFont val="Calibri"/>
        <family val="2"/>
        <scheme val="minor"/>
      </rPr>
      <t xml:space="preserve"> (US$)</t>
    </r>
  </si>
  <si>
    <r>
      <t xml:space="preserve">(9) MERCADO PRINCIPAL DE LA INICIATIVA: </t>
    </r>
    <r>
      <rPr>
        <sz val="11"/>
        <color rgb="FFFF0000"/>
        <rFont val="Calibri"/>
        <family val="2"/>
        <scheme val="minor"/>
      </rPr>
      <t xml:space="preserve"> (hasta 200 caracteres)</t>
    </r>
  </si>
  <si>
    <t xml:space="preserve">(11) ENCARGADO/COORDINADOR DE LA INICIATIVA: </t>
  </si>
  <si>
    <t>(12) ENTIDAD PROPONENTE</t>
  </si>
  <si>
    <r>
      <t xml:space="preserve"> (13) ENTIDAD ASOCIADA I </t>
    </r>
    <r>
      <rPr>
        <sz val="11"/>
        <color theme="1"/>
        <rFont val="Calibri"/>
        <family val="2"/>
        <scheme val="minor"/>
      </rPr>
      <t xml:space="preserve">(de ser el caso)  </t>
    </r>
  </si>
  <si>
    <r>
      <t xml:space="preserve">(14) ENTIDAD ASOCIADA II </t>
    </r>
    <r>
      <rPr>
        <sz val="11"/>
        <color theme="1"/>
        <rFont val="Calibri"/>
        <family val="2"/>
        <scheme val="minor"/>
      </rPr>
      <t xml:space="preserve">(de ser el caso)  </t>
    </r>
  </si>
  <si>
    <r>
      <t xml:space="preserve">(15) ENTIDAD ASOCIADA III </t>
    </r>
    <r>
      <rPr>
        <sz val="11"/>
        <color theme="1"/>
        <rFont val="Calibri"/>
        <family val="2"/>
        <scheme val="minor"/>
      </rPr>
      <t xml:space="preserve">(de ser el caso)  </t>
    </r>
  </si>
  <si>
    <r>
      <t xml:space="preserve">(8) RESUMEN DEL PROPÓSITO: </t>
    </r>
    <r>
      <rPr>
        <sz val="11"/>
        <color rgb="FFFF0000"/>
        <rFont val="Calibri"/>
        <family val="2"/>
        <scheme val="minor"/>
      </rPr>
      <t>(hasta 300 caracteres)</t>
    </r>
  </si>
  <si>
    <r>
      <t>(6) PAÍS AL QUE POSTULA:</t>
    </r>
    <r>
      <rPr>
        <sz val="11"/>
        <color rgb="FFFF0000"/>
        <rFont val="Calibri"/>
        <family val="2"/>
        <scheme val="minor"/>
      </rPr>
      <t xml:space="preserve"> (país)</t>
    </r>
  </si>
  <si>
    <r>
      <t xml:space="preserve">(7) POSTULACIÓN INDIVIDUAL O ASOCIADA: </t>
    </r>
    <r>
      <rPr>
        <sz val="11"/>
        <color rgb="FFFF0000"/>
        <rFont val="Calibri"/>
        <family val="2"/>
        <scheme val="minor"/>
      </rPr>
      <t>(individual o asociada)</t>
    </r>
  </si>
  <si>
    <r>
      <t xml:space="preserve">(1) PROPÓSITO DE LA INICIATIVA: </t>
    </r>
    <r>
      <rPr>
        <sz val="11"/>
        <color rgb="FFFF0000"/>
        <rFont val="Calibri"/>
        <family val="2"/>
        <scheme val="minor"/>
      </rPr>
      <t>(hasta 1000 caracteres)</t>
    </r>
  </si>
  <si>
    <r>
      <t xml:space="preserve">(2) DESCRIPCIÓN DE LOS BENEFICIARIOS </t>
    </r>
    <r>
      <rPr>
        <sz val="11"/>
        <color rgb="FFFF0000"/>
        <rFont val="Calibri"/>
        <family val="2"/>
        <scheme val="minor"/>
      </rPr>
      <t>(hasta 800 caracteres)</t>
    </r>
  </si>
  <si>
    <r>
      <t>(3) VALOR AGREGADO PARA LOS BENEFICIARIOS</t>
    </r>
    <r>
      <rPr>
        <sz val="11"/>
        <color theme="1"/>
        <rFont val="Calibri"/>
        <family val="2"/>
        <scheme val="minor"/>
      </rPr>
      <t xml:space="preserve"> </t>
    </r>
    <r>
      <rPr>
        <sz val="11"/>
        <color rgb="FFFF0000"/>
        <rFont val="Calibri"/>
        <family val="2"/>
        <scheme val="minor"/>
      </rPr>
      <t>(hasta 800 caracteres)</t>
    </r>
  </si>
  <si>
    <r>
      <t xml:space="preserve">(9) NIVEL DE ALINEACIÓN CON LAS POLÍTICAS PÚBLICAS: </t>
    </r>
    <r>
      <rPr>
        <sz val="11"/>
        <color rgb="FFFF0000"/>
        <rFont val="Calibri"/>
        <family val="2"/>
        <scheme val="minor"/>
      </rPr>
      <t>(hasta 1000 caracteres)</t>
    </r>
  </si>
  <si>
    <r>
      <rPr>
        <b/>
        <sz val="11"/>
        <color theme="1"/>
        <rFont val="Calibri"/>
        <family val="2"/>
        <scheme val="minor"/>
      </rPr>
      <t>(10) ASPECTOS LEGALES DE ELEGIBILIDAD DE LA INICIATIVA :</t>
    </r>
    <r>
      <rPr>
        <sz val="11"/>
        <color theme="1"/>
        <rFont val="Calibri"/>
        <family val="2"/>
        <scheme val="minor"/>
      </rPr>
      <t xml:space="preserve"> </t>
    </r>
    <r>
      <rPr>
        <sz val="11"/>
        <color rgb="FFFF0000"/>
        <rFont val="Calibri"/>
        <family val="2"/>
        <scheme val="minor"/>
      </rPr>
      <t>(hasta 200 caracteres)</t>
    </r>
  </si>
  <si>
    <r>
      <t xml:space="preserve">Total Proyecto (US$)
</t>
    </r>
    <r>
      <rPr>
        <b/>
        <sz val="11"/>
        <color theme="1" tint="0.249977111117893"/>
        <rFont val="Calibri"/>
        <family val="2"/>
        <scheme val="minor"/>
      </rPr>
      <t>[A]+[B]+[C]</t>
    </r>
  </si>
  <si>
    <r>
      <rPr>
        <b/>
        <sz val="11"/>
        <color theme="1" tint="0.249977111117893"/>
        <rFont val="Calibri"/>
        <family val="2"/>
        <scheme val="minor"/>
      </rPr>
      <t xml:space="preserve">[A] </t>
    </r>
    <r>
      <rPr>
        <b/>
        <sz val="11"/>
        <color rgb="FF000000"/>
        <rFont val="Calibri"/>
        <family val="2"/>
        <scheme val="minor"/>
      </rPr>
      <t>Cofinanciamiento solicitado al Programa AEA (US$)</t>
    </r>
  </si>
  <si>
    <r>
      <rPr>
        <b/>
        <sz val="11"/>
        <color theme="1" tint="0.34998626667073579"/>
        <rFont val="Calibri"/>
        <family val="2"/>
      </rPr>
      <t xml:space="preserve">[B] </t>
    </r>
    <r>
      <rPr>
        <b/>
        <sz val="11"/>
        <color rgb="FF000000"/>
        <rFont val="Calibri"/>
        <family val="2"/>
        <scheme val="minor"/>
      </rPr>
      <t>Aporte de Cofinanciamiento de la Entidad Proponente (US$)</t>
    </r>
  </si>
  <si>
    <r>
      <rPr>
        <b/>
        <sz val="11"/>
        <color theme="1" tint="0.34998626667073579"/>
        <rFont val="Calibri"/>
        <family val="2"/>
        <scheme val="minor"/>
      </rPr>
      <t xml:space="preserve">[C] </t>
    </r>
    <r>
      <rPr>
        <b/>
        <sz val="11"/>
        <color rgb="FF000000"/>
        <rFont val="Calibri"/>
        <family val="2"/>
        <scheme val="minor"/>
      </rPr>
      <t>Aporte de Cofinanciamiento de Entidad(es) Asociada(s) y otras fuentes (US$)</t>
    </r>
  </si>
  <si>
    <t>¿El aporte no monetario es menor o igual al 40 % del valor del cofinanciamiento del Programa AEA al proyecto?</t>
  </si>
  <si>
    <r>
      <t xml:space="preserve">Aporte de contrapartida (EP , EA y otras fuentes) (US$)
</t>
    </r>
    <r>
      <rPr>
        <b/>
        <sz val="11"/>
        <color theme="1" tint="0.34998626667073579"/>
        <rFont val="Calibri"/>
        <family val="2"/>
        <scheme val="minor"/>
      </rPr>
      <t>[B]+[C]</t>
    </r>
  </si>
  <si>
    <r>
      <t xml:space="preserve">Ha sido Entidad Desarrolladora de algún proyecto en la primera y/o segunda convocatoria del programa AEA? </t>
    </r>
    <r>
      <rPr>
        <sz val="11"/>
        <color rgb="FFFF0000"/>
        <rFont val="Calibri"/>
        <family val="2"/>
        <scheme val="minor"/>
      </rPr>
      <t>(si o no)</t>
    </r>
  </si>
  <si>
    <t>(Con la finalidad de que pueda rellenar de manera oportuna el siguiente formato recomendamos leer el documento: "Guía para la preparación de perfiles" de la tercera convocatoria del Programa AEA. El mismo que ha sido preparado para facilitar el llenado del presente formato.)</t>
  </si>
  <si>
    <r>
      <t xml:space="preserve">De manera complementaria a lo explicado sobre la iniciativa en el punto 14: "Financiamiento y rentabilidad", en esta etapa se requiere identificar los rubros  principales y tipo/s de gasto/s previstos en cada uno (de manera referencial) para el Proyecto. De igual manera para cada rubro se debe identificar los aporte de cofinanciamiento del Programa AEA, Entidad Proponente y Entidades Asociadas (de ser el caso). </t>
    </r>
    <r>
      <rPr>
        <sz val="11"/>
        <color rgb="FF000000"/>
        <rFont val="Calibri"/>
        <family val="2"/>
        <scheme val="minor"/>
      </rPr>
      <t xml:space="preserve">De resultar seleccionado, este monto total de "Aporte cofinanciamiento solicitado al Programa AEA" será el máximo a ser cofinanciado por el Programa. Los rubros, tipos de gastos y montos para cada rubro son referenciales y pueden ser ajustados en la etapa 2. El presente presupuesto debe realizarse con el valor de venta, sin incluir el impuesto general a las ventas o al valor agregado. </t>
    </r>
  </si>
  <si>
    <t>¿El cofinanciamiento solicitado al Programa AEA es mayor o igual a 100,000 US$?</t>
  </si>
  <si>
    <t>¿El cofinanciamiento solicitado al Programa AEA es menor o igual  a 250,000 US$?</t>
  </si>
  <si>
    <r>
      <t xml:space="preserve">FUENTES: </t>
    </r>
    <r>
      <rPr>
        <sz val="11"/>
        <color rgb="FFFF0000"/>
        <rFont val="Calibri"/>
        <family val="2"/>
        <scheme val="minor"/>
      </rPr>
      <t>(de ser necesario, escribir fuentes que ayuden a justificar el nivel de alineción de su propuesta)</t>
    </r>
  </si>
  <si>
    <r>
      <t xml:space="preserve">(13) SOSTENIBILIDAD ECONÓMICA E IMPACTOS / RIESGOS ASOCIADOS: </t>
    </r>
    <r>
      <rPr>
        <sz val="11"/>
        <color rgb="FFFF0000"/>
        <rFont val="Calibri"/>
        <family val="2"/>
        <scheme val="minor"/>
      </rPr>
      <t>(hasta 1500 caracteres)</t>
    </r>
  </si>
  <si>
    <r>
      <t xml:space="preserve">(11) SOSTENIBILIDAD SOCIAL E IMPACTOS / RIESGOS ASOCIADOS: </t>
    </r>
    <r>
      <rPr>
        <sz val="11"/>
        <color rgb="FFFF0000"/>
        <rFont val="Calibri"/>
        <family val="2"/>
        <scheme val="minor"/>
      </rPr>
      <t>(hasta 1500 caracteres)</t>
    </r>
  </si>
  <si>
    <r>
      <t xml:space="preserve">(12) SOSTENIBILIDAD CLIMÁTICA E IMPACTOS / RIESGOS AMBIENTALES ASOCIADOS: </t>
    </r>
    <r>
      <rPr>
        <sz val="11"/>
        <color rgb="FFFF0000"/>
        <rFont val="Calibri"/>
        <family val="2"/>
        <scheme val="minor"/>
      </rPr>
      <t>(hasta 1500 caracteres)</t>
    </r>
  </si>
  <si>
    <t>Uso de RN y ER (sol, biomasa, agua) en zonas rurales pobres</t>
  </si>
  <si>
    <t>BOLIVIA</t>
  </si>
  <si>
    <t>ASOCIADA</t>
  </si>
  <si>
    <t>Gonzalo</t>
  </si>
  <si>
    <t>Alfaro Denus</t>
  </si>
  <si>
    <t>CI 827153 CBA</t>
  </si>
  <si>
    <t xml:space="preserve">Lic. Cs. Qcas; M.Sc. y Ph.D. Cs. Agronómicas </t>
  </si>
  <si>
    <t>Jatun Pino 7082</t>
  </si>
  <si>
    <t>Cochabamba</t>
  </si>
  <si>
    <t>Departamento de Cochabamba</t>
  </si>
  <si>
    <t>Bolivia</t>
  </si>
  <si>
    <t>591 4 4753789</t>
  </si>
  <si>
    <t>gonialfaro@yahoo.com</t>
  </si>
  <si>
    <t>Cordinador y gerente del emprendimiento</t>
  </si>
  <si>
    <t>EMPRESA ALFANEX</t>
  </si>
  <si>
    <t>ALFANEX</t>
  </si>
  <si>
    <t>alfanexcba@yahoo.com</t>
  </si>
  <si>
    <t>NO</t>
  </si>
  <si>
    <t>www.alfanex.org</t>
  </si>
  <si>
    <t>x</t>
  </si>
  <si>
    <t>Voluntarios al servicio de los demas</t>
  </si>
  <si>
    <t>VOSERDEM</t>
  </si>
  <si>
    <t>NIT 136745025</t>
  </si>
  <si>
    <t>Testimonio 130/2006</t>
  </si>
  <si>
    <t>03 09 1996</t>
  </si>
  <si>
    <t>Felix</t>
  </si>
  <si>
    <t>Cuba Lancea</t>
  </si>
  <si>
    <t xml:space="preserve">Departamento Cochabamba </t>
  </si>
  <si>
    <t>591 4 4502340</t>
  </si>
  <si>
    <t>voserdem@voserdem.org</t>
  </si>
  <si>
    <t>www.voserdem.org</t>
  </si>
  <si>
    <t>SI</t>
  </si>
  <si>
    <t>Beneficiarios principales son 5000 niños/as (indicadores más altos de desnutrición -oscila40% y 60% - y de inseguridad alimentaria y de mortalidad infantil) de 80 unidades educativas de comunidades campesinas rurales y originarias del Municipio de Sacaca (19.611 habs, IDH 0.370, 1330 km2, quechua-aimara parlantes, 50% mujeres, más del 96% sin cumplir necesidades básicas de alimentación, 80% de comunidades sumamente vulnerables a inseguridad alimentaria, indicadores más altos de pobreza rural, región aislada, semiárida y montañosa, con erosión y desforestación,  con alta oferta de energía solar (5.7 y 6.3 kWh/m2)y uso casi nulo de ER en procesamiento de alimentos. Otros beneficiarios son asociaciones locales de productores, el municipio (contratos ancla) y sus programas de reforestación.</t>
  </si>
  <si>
    <t>La región meta es de pobreza extrema, hay producción agrícola y pecuaria local sin mercado. El Municipio local destina 233.236 $US/año para desayuno de 5000 niños/as de 80 unidades educativas. Los proveedores actuales están a 170 y 230 Km de distancia, con problemas en transporte, distribución, puntualidad, vida útil y diversidad de raciones. La Alianza Alfanex y Voserdem (A&amp;V) posee 5 Has de terreno (cerca de un arroyo) con infraestructura propia y ha desarrollado con éxito proyectos en esta zona. A&amp;V es especializada en la temática y vincula organismos científicos y desarrollo internacionales. AEA apalanca estas iniciativas en el ámbito rural. El modelo de negocio o empresa de A&amp;V articula estos elementos y hace viable el propósito señalado y toda la cadena agrega valor para el cliente.</t>
  </si>
  <si>
    <t>La tecnología básica de procesado de alimentos, de producción de plantines y el diseño de microcentral hidroeléctrica está validada extensamente. La planta inicia acciones con GLP (no hay Gas Natural) y uso de energía solar y sistemas fotovoltaicos y termosolares. Más tarde el GLP es sustituido por leña (balance neutro CO2) y finalmente con electricidad de la micro central hidroeléctrica (reemplazo de leña y total de GLP). En este proyecto, en 2015, hay seis meses de instalación y puesta en marcha de la planta donde se realiza evaluación del uso adecuado de energía térmica con análisis de equipos para compra o diseño y construcción bajo asesoramiento de profesionales especializados (para innovación). Finalmente contempla 9 meses de producción en 2016 y posterior escalamiento del mercado.</t>
  </si>
  <si>
    <t>A) Asesoramiento tecnológico especializado comprometido: 1) Energías renovables: Prof.  Ulf Blieskel Ph.D,  Director del “Cologne Institute for Renewable Energy” en la “Universidad de Colonia para Ciencias Aplicadas”, Alemania. 2) Centrales hidroeléctricas, Ing. Antonio Portioli Ph.D. experto en el área y colaborador técnico de Dona un Sorriso, Italia. 3) Forestaría, Prof. Ing. Alberto Patiño, experto en el área y director de Árboles y Futuro, Suiza. 4) Desarrollo de programas de la niñez, Esteban Luis Lastra, experto internacional y director de Infancia sin Fronteras, España. 
B) Proyectos AEA similares base de consulta practica: 1)Hidro-energía: micro y pico centrales hidroeléctricas y alternativas productivas.Bolivia. ED: Prodener. 2)Energía renovable para mejorar la poscosecha del cacao. Bolivia. ED: Wildlife Conservation Society (WCS). 3)Energía solar térmica para lecherías rurales.Perú. ED: Asociación de Promoción y Desarrollo - El Taller.</t>
  </si>
  <si>
    <t>La tecnología y servicios que el propuesta A&amp;V reemplazará, actualmente está:
1) Frágilmente habilitado. Por ello se mejorará la cadena de valor y se desarrollaran ventajas comparativas en tecnología, distribución y servicio pre y pos venta, todos apropiados al clamor del actual cliente, ya que la capacidad de pago está garantizada por el fondo municipal previsto por ley y con anterioridad.
2) Difícilmente confiable, ya que el mercado es disperso y con accesibilidad difícil, manejada desde centenares de Km de distancia, distribución de productos en función a terceros y entregas que reducen vida útil y frescura de las raciones. Por ello se implementará una planta de proceso en la zona misma con un propio sistema de distribución de productos, todo apropiado a los mercados de la zona de intervención.
3) Deficientemente atendido, que certifican los clientes intermedios, finales y autoridades locales. Por ello se mejorará el valor nutricional, conservación y palatabilidad, servicio de pre y posventa con fuerte componente educativo, todo adecuado a las necesidades socioculturales de la población beneficiaria.
4) Aisladamente organizado y sin considerar la producción local. Por ello se implementará una red propia de acopio de insumos agrícolas y pecuarios locales, en coordinación con las direcciones sindicales y autoridades, todo ello apropiado correctamente a las condiciones geográficas y logísticas del área de intervención.
5) Insosteniblemente desarrollado, sin enfoque de género ni participación local, ni considerar generación de empleo ni dinámica económica local, y sin ningún aprovechamiento  de energías renovables de la zona. Por ello A&amp;V empleará tecnología para la oferta solar y la biomasa de cinco especies (Pino, Espina de Mar, Alfa Arbustiva, Queñua y Eucalipto) a multiplicar y cultivar para leña y aprovechando un arroyo para generar energía hidroeléctrica, todo ello adecuado a las condiciones climáticas y recursos naturales existentes en la zona beneficiaria.</t>
  </si>
  <si>
    <t xml:space="preserve">El modelo de empresa a implementar:
1) Incorpora, por vocación propia y los ejes transversales AEA, los principios de: igualdad de género, igualdad de oportunidades, solidaridad, coparticipación en la cooperación y sostenibilidad social, económica y ambiental. 
2) Aporta a la solución de la desnutrición infantil severa y la pobreza extrema desde la transformación de alimentos donde el pago y demanda no necesita motivarse y agrega más valor el uso de recursos naturales locales y energías renovables disponibles.
3) Prevé un canal de acopio de insumos y de distribución, bajo relaciones pertinentes con autoridades educativas y municipales, la dirigencia sindical campesina y las asociaciones de productores  bajo comunicación directa, por telemovil y radio local. 
4) Los productos (aún sin innovación y diversificación): api blanco frutado, tojori con leche, sopa de maní con fideo, chocolate con leche, avena con leche, galletas dulces y saladas se entregan en lotes y por comunidades.
5) Los ingresos vienen de la venta y precios establecidos por licitación pública y alcanzan a 233.236 $US/año. La ración por alumno es aprox. 50 g a 0.291 $US. La estrategia general es calidad, oportunidad, responsabilidad y servicio pre y posventa, retroalimentación y mejora permanente. 
6) A&amp;V tienen, en 5 comunidades de la zona (apoyados por Infancia Sin Fronteras y Dona un Sorriso), comedores escolares alineada a las políticas públicas, donde corresponda, incorporadas en el emprendimiento.
7) Las 3 actividades del propósito de la iniciativa se ejecutan con cofinanciamiento del programa AEA y A&amp;V (socios clave), apoyados por expertos en la temática y con una gobernanza eficaz de la cadena de valor que se conoce a detalle.  
8) Dinamiza la economía local, prevé el escalamiento a municipios vecinos y no existe en el lugar similar proyecto, ni hay alguno en marcha. Los costos son cubiertos y los beneficios sociales, económicos y ambientales aportan al desarrollo sostenible local.
</t>
  </si>
  <si>
    <t>A&amp;V:
1) Cuenta con curriculum técnico y administrativo valorable y reconocido por autoridades municipales, educativas y sindicales y con la propia comunidad campesina que participa, aporta, valora y agradece el esfuerzo desarrollado.
2) Posee experticia en procesamiento de alimentos, diseño e implementación de industrias y capacidad científica y ha recibido reconocimientos, como el de Mérito Científico de la Academia de Ciencias de Bolivia, por sus trabajos en carne de llama.
3) No tiene competencia ni hay otra iniciativa similar (Municipio de Sacaca).
4) Cuenta con infraestructura, medios y potencial de control de la gobernanza de la cadena de valor del proyecto.
5) Trabaja en zona desde hace muchos años y ejecuta proyectos con visión a largo plazo y sostenibilidad social, económica y ambiental. Por ejemplo, ha formado técnicos varones y mujeres, oriundos del área beneficiaria, de los cuales, algunos hoy son autoridades, representantes, dirigentes y otros ya trabajan en sus proyectos.</t>
  </si>
  <si>
    <t>Los principales los logros de A&amp;V: 
1) Gesta de una empresa con opción de replicarse. 2) Un cambio sistémico local en el servicio bajo principios AEA y A&amp;V mencionados, que contribuyen al desarrollo humano, social y económico sostenible de la región. 
La iniciativa A&amp;V es viable por potencialidades, análisis de la gobernabilidad de la cadena de valor y la planeación estratégica de:
A) Su experiencia en la zona. B) Una prospección muestra en unidades con el servicio. C) Entrevistas a autoridades educativas, municipales y sindicales campesinas, no solamente del Municipio de Sacaca, sino de Municipios vecinos: Caripuyo, San Pedro y Bolivar. D) Consultas y visitas a la zona de asesores internacionales y nacionales. E) Organizaciones campesinas productoras. F) Responsables del Sistema Municipal del desayuno escolar. G) Ley y normativa de sanidad y salubridad implicados. H) Evaluación financiera con las condiciones AEA y actuales. I) Modelo de empresa AEA y su plan de empresa A&amp;V elaborados.</t>
  </si>
  <si>
    <t>1)Ley Nº 144, Ley del 26 de junio de 2011, LEY DE LA REVOLUCIÓN PRODUCTIVA COMUNITARIA AGROPECUARIA,ESTADO PLURINACIONAL DE BOLIVIA
2)LEY 3525 del Estado plurinacional de Bolivia. LA NUEVA LEY  REGULARÁ Y PROMOCIONARÁ LA PRODUCCIÓN ECOLÓGICA EN BOLIVIA a través del Consejo Nacional Agropecuario de Producción Ecológica
3)El desayuno escolar en Bolivia.Diagnóstico de situación actual (2008)
FAM–Bolivia:https://www.google.com.bo/?gws_rd=ssl#q=desayuno+escolar+en+bolivia
4) Propuesta y anteproyecto de ley Alimentación Complementaria Escolar (2011). http://comisionorganica-csutcb.blogspot.com/2011/11/propuesta-de-ley-alimentacion.html
5) Estrategia para la ampliación de la alimentación escolar en Bolivia, Serie “Investigación y estrategia: alimentación escolar”, Programa Mundial de Alimentos (PMA) de las Naciones Unidas, Primera edición, Junio de 2007: https://www.google.com.bo/?gws_rd=ssl#q=fondo+nacional+de+alimentacion+complementaria+escolar+bolivia</t>
  </si>
  <si>
    <t>El desayuno escolar es ejecutado por los Municipios. El Decreto Supremo Nº 27328 facilitó el relacionamiento del desarrollo económico local, el desayuno escolar y el marco legal y normativo impulsando en el país el desayuno escolar, el desarrollo económico local e inocuidad alimentaria. En la última década, emerge un nuevo concepto destinado a involucrar a los municipios en actividades económicos productivas (municipio productivo). A&amp;V ha elaborado la propuesta en línea a la normativa técnica y legal vigente y a las establecidas por el programa AEA. Actualmente se plantea fortalecer aún más la estrategia de seguridad alimentaria en la población estudiantil. Hay un anteproyecto de ley considerando la producción local de los alimentos del desayuno escolar y que se debe consumir la producción local y se fortalezcan las asociaciones de productores locales. En todo este ambiente legal, la propuesta A&amp;V se antepone a lo que el país espera y es totalmente pertinente el emprendimiento.</t>
  </si>
  <si>
    <t>1) Lactancia materna, alimentación complementaria y malnutrición infantil en los Andes de Bolivia. Y.Cruz Agudo, A.D. Jones, P. R. Berti, S.Larrea Macías. ARCHIVOS LATINOAMERICANOS DE NUTRICION. Vol. 60 Nº 1, 2010. 
2) Energy and Greenhouse Gases Footprint of Food Processing. Encyclopedia of Agriculture and Food Systems, 2014, Pages 82-99. R.O. Morawicki, T. Hager.
3) 16 - Small and micro combined heat and power (CHP) systems for the food and beverage processing industries.  Small and Micro Combined Heat and Power (CHP) Systems, 2011, Pages 395-426. P.S. Varbanov, J.J. Klemeš.
4) 6 - Methods to minimise energy use in food processing. Handbook of Water and Energy Management in Food Processing, 2008, Pages 136-199. Jiří Klemeš, Simon Perry.
5) Low-tech Magazine Revista de baja tecnología. El brillante futuro de las fábricas alimentadas con energía termosolar by kris de decker en 31/03/2012.</t>
  </si>
  <si>
    <t>A&amp;V viene aportando  desde hace años en la zona, al enfoque basado en los derechos y libertades humanos para el desarrollo, focalizando a los más pobres y marginados, en lo humano, económico, social y cultural. Ha ejecutado proyectos y procesos educativos para aumentar el conocimiento y conciencia en tales poblaciones rurales sobre derechos humanos, equidad/igualdad de género, reducción de la desigualdad y la sostenibilidad social, económica y ambiental. El presente emprendimiento comprende de pleno estos temas transversales del programa AEA. En lo especifico da una respuesta a la demanda (desnutrición infantil severa) de necesidades sociales expresadas por los varones, mujeres, niños y/o niñas que son grupos sociales/étnicos/minorías. También toma en cuenta las necesidades de energía renovable específicas de hombres y mujeres del planeta (uso de energías renovables disponibles en la región; sol, agua y biomasa). Ofrece oportunidades de acceso/uso de energía renovable a grupos de escasos recursos y las poblaciones más vulnerables (extrema pobreza). Plantea aportar a mejorar la calidad de vida de los beneficiarios (promueve la producción agrícola y pecuaria local con desarrollo económico). Considera alcanzar sostenibilidad (horizonte mínimo proyectado de 3 años), impactos positivos (salud, empleo, ingresos económicos) y enfrenta los riesgos con estrategias para su optimización/mitigación (conoce y tiene relación con la gobernanza de la cadena de valor correspondiente).</t>
  </si>
  <si>
    <t>A&amp;V considera la sostenibilidad global del clima e impulsa una industria que contribuya a un medio ambiente más limpio (aprovecha energías renovables de inicio y genera reemplazo de GLP). Plantea aportar a mejorar el clima proporcionando a la región beneficiaria alimentos procesados con energía térmica desde energías renovables, es decir tecnología más "verde". En tal fin cuenta con alianzas secundarias con expertos a nivel del planeta. En tal desafío también plantea ahorrar energía (eficiencia energética) y minimizar emisiones de Gases de Efecto Invernadero (eliminar consumo de GLP). A través de medios de difusión hacer conocer sus resultados (impacto positivo en la región y global). Además, plantea aplicar en una zona marginada y necesitada la visión de las tendencias claves globales dentro de los recursos naturales y las energías renovables, y de movilización global contra todo riesgo que afecte al  futuro de la humanidad (cuenta con servicio pre y pos venta para los consumidores niños y niñas, con temas educativos en las unidades educativas relacionadas a nutrición, salud, alimentos y transformación “verde” de alimentos). Igualmente considera tratamiento de desechos como estrategia apropiada a la conservación del medio ambiente o la madre tierra o Pachamama. Y se establecen reuniones de validación con dirigencias sindicales (mujeres y varones), autoridades educativas, maestros/as y autoridades civiles de la región en un taller inicio y un taller cierre.</t>
  </si>
  <si>
    <t>Apalancar un modelo de empresa AEA de uso sostenible de recursos naturales locales (producción agrícola y pecuaria) y de energías renovables (sol, biomasa, agua) para enfrentar la desnutrición, deforestación y cambio climático de comunidades rurales en extrema pobreza del Municipio de Sacaca/Bolivia</t>
  </si>
  <si>
    <t>Apalancar un modelo de empresa AEA de uso sostenible de recursos naturales locales (producción agrícola y pecuaria) y de energías renovables (sol, biomasa, agua) para enfrentar la desnutrición, deforestación y cambio climático de comunidades rurales en extrema pobreza del Municipio de Sacaca - Bolivia con un plan de empresa para:
a) Instalar una planta con secado técnico solar, tecnologías fotovoltaicas y termosolares y eficiencia energética para procesar alimentos destinados a unidades educativas, incorporando la producción local de carne de oveja y llama, haba, tarhui, cebada, cebolla, papa y trigo de asociaciones campesinas.
b) Producir plántulas de especies nativas y exóticas para leña (balance neutro CO2) que reemplace GLP de la planta y para forestar ambientes alto andinos y sus valles.
c) Diseño final de mini central hidroeléctrica en el arroyo cerca de la futura planta de alimentos (que reemplace leña y GLP) con toma de agua para la turbina de la toma de un molino antiguo.</t>
  </si>
  <si>
    <t>Municipio de Sacaca (año 2016): a) 5000 niñ@s de 80 unidades educativas  que reciben alimentos procesados (desayuno escolar, 5 días/sem. y 8 meses); b) plan forestal municipal (100.000 plántulas)</t>
  </si>
  <si>
    <t>ALFANEX (empresa, exp. 10 años) asociada a Voserdem (Ong , 22 años en zona beneficiaria) y asesorados  tecnólogicamente por 4 expertos internacionacionales; todos cumplen leyes y normas de Bolivia</t>
  </si>
  <si>
    <t xml:space="preserve">Años: 30 catedrático universitario; 10 en I&amp;D; 20 en cooperación internacional; 15  en desarrollo rural; 16 en empresa privada y 2 en gestión pública </t>
  </si>
  <si>
    <t>110079 Registro de Fundempresa Bolivia</t>
  </si>
  <si>
    <t>CI 3597184 CBA</t>
  </si>
  <si>
    <t>Diseño y puesta en marcha planta alimentos UMSS (4), Diseño de planta cacao/Beni, Diseño (1) y construcción de Instituto Tecnológico en Sacaca (2)</t>
  </si>
  <si>
    <t>Implementacion comedores escolares en 5 comunidades del municipio Sacaca (8), Sistemas fotovoltaicos en 22 comunidades Norte de Potosi (2) y otros</t>
  </si>
  <si>
    <t>Jatun Pino 7082, Cochabamba</t>
  </si>
  <si>
    <t>Baptista 110, Cochabamba</t>
  </si>
  <si>
    <t>El modelo de empresa A&amp;V contempla escalamiento progresivo a mercados de los municipios vecinos a la zona meta. El acompañamiento del programa AEA,  por 15 meses, contempla 6 meses (2015) de diseño final e implementación de la planta y 9 meses de producción (en 2016) para cubrir el mercado del municipio de Sacaca (5000 niños/as); lo que constituye el corto plazo.  A mediano plazo y por las condiciones existentes, el crecimiento (en 2017) abarca la  cobertura también a los municipios de Bolívar (2100 niños/as) y de Caripuyo (2400 niños/as), en este orden y en 2018, a San Pedro (9000 niños/as). La planta es dimensionada a un mercado de 18.500 niños/as. Esta población estudiantil tiene 50% mujeres y la situación geográfica, social y económica es similar en toda la región del norte de Potosí. Con el crecimiento deben incrementarse mayormente los gastos directos de producción. El modelo es simple y considerando los riesgos puede moverse el orden del mercado fijado.
Por otra parte, el Norte de Potosí involucra a 5 provincias y hay en ellas, un total de 14 municipios. Pese a que el modelo contempla solo escalamiento a algunos municipios vecinos; en el largo plazo, éste también podría replicarse o escalar en otros municipios del Norte de Potosí, que tienen la mayoría, un similar contexto al municipio de Sacaca. Es decir, más allá de la duración del apalancamiento AEA, el emprendimiento tendrá nuevas y otras opciones para mayor escalamiento y réplica. 
Finalmente la tecnología a usar implica, en un pequeño caso rural, analizar la tendencia mundial de generar energía renovable con energía renovable y generar energía térmica solo a partir de energía renovable. Por ello y otras razones, en el emprendimiento está comprometido el asesoramiento, otras instancias de cooperación internacional vinculadas a la alianza A&amp;V, que valoran este esfuerzo y que generarán otras sinergias y nuevas alianzas para mejorar y ampliar el alcance del presente proyecto “semilla”.</t>
  </si>
  <si>
    <t>Consultorías, asesorías y similares</t>
  </si>
  <si>
    <t>Personal</t>
  </si>
  <si>
    <t>Viajes</t>
  </si>
  <si>
    <t>Alimentos y bebidas</t>
  </si>
  <si>
    <t>Alquileres</t>
  </si>
  <si>
    <t>Equipos</t>
  </si>
  <si>
    <t>Materiales e insumos</t>
  </si>
  <si>
    <t>Servicios publicidad y difusión</t>
  </si>
  <si>
    <t>Otros gastos elegibles</t>
  </si>
  <si>
    <t>Gastos por contrapartida</t>
  </si>
  <si>
    <t>Gastos financieros</t>
  </si>
  <si>
    <t>Nota: no pueden abrirse las filas para incluir los rubros</t>
  </si>
  <si>
    <t>Los ingresos para la iniciativa A&amp;V vienen de la venta de alimentos procesados para el desayuno escolar, que en 2016 alcanzan 233.236 $; en 2017, 466.472 $; en 2018 y demás años, 932.944 $ (horizonte óptimo). El horizonte mínimo para 5 años es un ingreso anual de 233.236 $. En ambos casos el TIR y VAN son positivos. Hay un ingreso anual adicional de 21.924 $, de la venta a los comedores de Voserdem (470 niños/as), mercado seguro y garante de mínima venta. 
La venta al municipio se realiza participando en licitación pública. Las ventajas comparativas sobre el sistema actual, ya analizadas anteriormente, permiten alta probabilidad de ganar la licitación en el municipio de Sacaca. Sin embargo, también se participará en las licitaciones de los otros municipios vecinos ya evaluados, Bolivar y Caripuyo, lo que permite aumentar la probabilidad de asegurar mercado y asegurar la liquidez, aun en orden diferente al estimado como base. 
Los costos asociados a la propuesta, al inicio del proyecto y en cuanto a su funcionamiento, de acuerdo a la estructura de tipos de gastos AEA son: Consultorías, asesorías y similares ($70.675); Personal ($0); Viajes ($62.800); Alimentos y bebidas ($1.000); Alquileres ($1.000); Equipos($93.457);Materiales e insumos ($88.663); Servicios publicidad y difusión ($2.200); Otros gastos elegibles ($3.400); Gastos por contrapartida ($177.174); Gastos financieros ($1.000).
Las fuentes de capital financiero para la iniciativa: AEA ($249.798); ALFANEX &amp; VOSERDEM ($251.570).
El capital propio (A&amp;V) que se aportará a esta iniciativa: ALFANEX ($81.969, monetario); ALFANEX ($50.000, no monetario); VOSERDEM ($78.601, monetario); VOSERDEM ($41.001, no monetario).
El monto y uso previsto para el aporte pedido al Programa AEA es de $249.798, distribuido en los tipos de gasto financiables: Consultorías, asesorías y similares ($53.098); Viajes ($47.400); Alimentos y bebidas ($1.000); Alquileres ($1.000); Equipos ($77.800); Materiales e insumos ($70.000); Otros gastos elegibles($500).
Los costos de producción serán afinados en la 2da etapa, luego de evaluación a detalle del equipamiento. Durante la duración del acompañamiento por el Programa AEA, hay comprometido asesoramiento tecnológico internacional y ello fue explicado en el punto 4.
Si la propuesta es aceptada no habrán problemas financieros de consideración y en los casos menores, la alianza A&amp;V tiene la capacitar a responderlos con oportunidad. Todo emprendimiento debe enfrentar riesgos y en este caso, A&amp;V cuenta con peso institucional en la zona y es sujeto de crédito en el exterior de ella, y al ser aprobada la presente propuesta podrán ser accionados otros recursos de seguridad sin mayores dificultades.
Finalmente está la producción de plántulas, que es una segunda caja de seguridad ya que representa una actividad con más rentabilidad y con una tecnología más fácil de manejar y que  actualmente tiene un gran mercado por la temática planetaria del cambio climático.</t>
  </si>
  <si>
    <t>La alianza A&amp;V no responde adecuadamente a las dificultades organizacionales </t>
  </si>
  <si>
    <t xml:space="preserve">Habrá convenio legal claro y escrito. La alianza ya ha sido consolidada desde hace 10 años. </t>
  </si>
  <si>
    <t>La organizaciones productoras locales no logran proveer la materia prima local</t>
  </si>
  <si>
    <t>Aun sin la planta funcionará. Taller de inicio con autoridades locales generará compromisos escritos y nuevas alianzas locales.</t>
  </si>
  <si>
    <t>A&amp;V no logra ganar las licitaciones</t>
  </si>
  <si>
    <t xml:space="preserve">Aun así podrá funcionar para los comedores de Voserdem </t>
  </si>
  <si>
    <t>No hay financiamiento apalancamiento</t>
  </si>
  <si>
    <t>Sin embargo A&amp;V continuará pero con serias limitaciones.</t>
  </si>
  <si>
    <t>Tecnología no responde a la realidad local</t>
  </si>
  <si>
    <t>Hay expertos internacionales comprometidos</t>
  </si>
  <si>
    <t>A&amp;V no logra alcanzar los aportes monetarios propios</t>
  </si>
  <si>
    <t>A&amp;V tiene previsto generar fondo de soporte y esta en ello.</t>
  </si>
  <si>
    <t>Mercado crece y no se puede responder</t>
  </si>
  <si>
    <t>Es probable por la politica de gobierno actual. Planta responderá</t>
  </si>
  <si>
    <t>Provision de insumos es deficiente</t>
  </si>
  <si>
    <t>A&amp;V tiene un sistema que será optimizado</t>
  </si>
  <si>
    <t>La competitividad de la cadena de valor (CV) obtenida articulando sus ventajas comparativas y el modelo de empresa AEA generado vía estimación de costos y beneficios significativos establecidos por prospección “en campo”, lanzan resultados esperados e impacto claros en base a indicadores sociales, económicos y ambientales. 
Ejemplo: en esta etapa (a ser afinada en la etapa 2), el análisis financiero expresa viabilidad y rentabilidad motivante, que justifica y es consecuencia del apalancamiento (producción planta de procesamiento: VAN=150.034,46 y TIR=25,77%). 
Otro: permite ingresos y empleo digno para varones y mujeres que producen localmente alimentos en una zona donde los grupos sociales son familias campesinas originarias de las antiguas culturas aimara y quechua. 
Otro: debe incrementar cuidadosamente el nivel nutricional de sus productos con insumos locales naturales (cañahua y tarhui). También incorporar productos para mercados externos, como el chuño de papa de variedades alto andinas, tan valorado en las grandes ciudades. 
Finamente, todo emprendedor debe enfrentar riesgos. Aquí no son críticos y la propuesta A&amp;V prevé sostenibilidad y tiene varias direcciones de desarrollo en un entorno estable y que constituye la zona piloto y de concentración de esfuerzos de Voserdem. Además, la empresa A&amp;V, por acuerdo interno, entregará un 50% de las utilidades a Voserdem para más solidaridad en la zona.</t>
  </si>
  <si>
    <t>NOTA: problemas en casillas iniciales no pudo corregirse.</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</si>
</sst>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General_)"/>
    <numFmt numFmtId="165" formatCode="[$$-409]#,##0"/>
    <numFmt numFmtId="166" formatCode="[$$-409]#,##0_ ;[Red]\-[$$-409]#,##0\ "/>
  </numFmts>
  <fonts count="22" x14ac:knownFonts="1">
    <font>
      <sz val="11"/>
      <color theme="1"/>
      <name val="Calibri"/>
      <family val="2"/>
      <scheme val="minor"/>
    </font>
    <font>
      <sz val="11"/>
      <color rgb="FFFF0000"/>
      <name val="Calibri"/>
      <family val="2"/>
      <scheme val="minor"/>
    </font>
    <font>
      <b/>
      <sz val="11"/>
      <color theme="1"/>
      <name val="Calibri"/>
      <family val="2"/>
      <scheme val="minor"/>
    </font>
    <font>
      <sz val="12"/>
      <name val="Helv"/>
    </font>
    <font>
      <b/>
      <sz val="20"/>
      <color theme="1"/>
      <name val="Calibri"/>
      <family val="2"/>
      <scheme val="minor"/>
    </font>
    <font>
      <sz val="11"/>
      <color theme="1"/>
      <name val="Calibri"/>
      <family val="2"/>
      <scheme val="minor"/>
    </font>
    <font>
      <b/>
      <sz val="11"/>
      <color rgb="FF000000"/>
      <name val="Calibri"/>
      <family val="2"/>
      <scheme val="minor"/>
    </font>
    <font>
      <sz val="11"/>
      <color rgb="FF000000"/>
      <name val="Calibri"/>
      <family val="2"/>
      <scheme val="minor"/>
    </font>
    <font>
      <b/>
      <sz val="11"/>
      <color theme="1" tint="0.499984740745262"/>
      <name val="Calibri"/>
      <family val="2"/>
      <scheme val="minor"/>
    </font>
    <font>
      <sz val="11"/>
      <color theme="1" tint="0.499984740745262"/>
      <name val="Calibri"/>
      <family val="2"/>
      <scheme val="minor"/>
    </font>
    <font>
      <sz val="11"/>
      <color theme="1" tint="0.249977111117893"/>
      <name val="Calibri"/>
      <family val="2"/>
      <scheme val="minor"/>
    </font>
    <font>
      <b/>
      <sz val="9"/>
      <color theme="1" tint="0.249977111117893"/>
      <name val="Calibri"/>
      <family val="2"/>
      <scheme val="minor"/>
    </font>
    <font>
      <b/>
      <sz val="7"/>
      <color theme="1"/>
      <name val="Times New Roman"/>
      <family val="1"/>
    </font>
    <font>
      <u/>
      <sz val="11"/>
      <color theme="10"/>
      <name val="Calibri"/>
      <family val="2"/>
      <scheme val="minor"/>
    </font>
    <font>
      <sz val="11"/>
      <color theme="1"/>
      <name val="Calibri"/>
      <family val="2"/>
    </font>
    <font>
      <b/>
      <sz val="10"/>
      <color theme="1"/>
      <name val="Calibri"/>
      <family val="2"/>
      <scheme val="minor"/>
    </font>
    <font>
      <sz val="10"/>
      <color rgb="FFFF0000"/>
      <name val="Calibri"/>
      <family val="2"/>
      <scheme val="minor"/>
    </font>
    <font>
      <sz val="10"/>
      <color theme="1"/>
      <name val="Calibri"/>
      <family val="2"/>
      <scheme val="minor"/>
    </font>
    <font>
      <b/>
      <sz val="11"/>
      <color theme="1" tint="0.34998626667073579"/>
      <name val="Calibri"/>
      <family val="2"/>
      <scheme val="minor"/>
    </font>
    <font>
      <b/>
      <sz val="11"/>
      <color theme="1" tint="0.249977111117893"/>
      <name val="Calibri"/>
      <family val="2"/>
      <scheme val="minor"/>
    </font>
    <font>
      <b/>
      <sz val="11"/>
      <color theme="1" tint="0.34998626667073579"/>
      <name val="Calibri"/>
      <family val="2"/>
    </font>
    <font>
      <sz val="11"/>
      <color rgb="FF000099"/>
      <name val="Calibri"/>
      <family val="2"/>
      <scheme val="minor"/>
    </font>
  </fonts>
  <fills count="10">
    <fill>
      <patternFill patternType="none"/>
    </fill>
    <fill>
      <patternFill patternType="gray125"/>
    </fill>
    <fill>
      <patternFill patternType="solid">
        <fgColor theme="0"/>
        <bgColor indexed="64"/>
      </patternFill>
    </fill>
    <fill>
      <patternFill patternType="solid">
        <fgColor theme="0" tint="-0.249977111117893"/>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rgb="FFFFC000"/>
        <bgColor indexed="64"/>
      </patternFill>
    </fill>
    <fill>
      <patternFill patternType="solid">
        <fgColor theme="9" tint="-0.249977111117893"/>
        <bgColor indexed="64"/>
      </patternFill>
    </fill>
    <fill>
      <patternFill patternType="solid">
        <fgColor theme="2" tint="-0.249977111117893"/>
        <bgColor indexed="64"/>
      </patternFill>
    </fill>
    <fill>
      <patternFill patternType="solid">
        <fgColor theme="4" tint="0.59999389629810485"/>
        <bgColor indexed="64"/>
      </patternFill>
    </fill>
  </fills>
  <borders count="48">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bottom/>
      <diagonal/>
    </border>
    <border>
      <left/>
      <right/>
      <top style="thin">
        <color indexed="64"/>
      </top>
      <bottom style="medium">
        <color indexed="64"/>
      </bottom>
      <diagonal/>
    </border>
    <border>
      <left/>
      <right/>
      <top style="thin">
        <color indexed="64"/>
      </top>
      <bottom style="thin">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right/>
      <top style="medium">
        <color indexed="64"/>
      </top>
      <bottom style="thin">
        <color indexed="64"/>
      </bottom>
      <diagonal/>
    </border>
    <border>
      <left/>
      <right/>
      <top/>
      <bottom style="thin">
        <color indexed="64"/>
      </bottom>
      <diagonal/>
    </border>
    <border>
      <left style="thin">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top style="medium">
        <color indexed="64"/>
      </top>
      <bottom style="thin">
        <color indexed="64"/>
      </bottom>
      <diagonal/>
    </border>
    <border>
      <left style="medium">
        <color indexed="64"/>
      </left>
      <right style="medium">
        <color indexed="64"/>
      </right>
      <top style="thin">
        <color indexed="64"/>
      </top>
      <bottom/>
      <diagonal/>
    </border>
    <border>
      <left style="medium">
        <color indexed="64"/>
      </left>
      <right/>
      <top style="thin">
        <color indexed="64"/>
      </top>
      <bottom/>
      <diagonal/>
    </border>
    <border>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diagonal/>
    </border>
    <border>
      <left/>
      <right style="medium">
        <color indexed="64"/>
      </right>
      <top style="thin">
        <color indexed="64"/>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medium">
        <color indexed="64"/>
      </bottom>
      <diagonal/>
    </border>
  </borders>
  <cellStyleXfs count="4">
    <xf numFmtId="0" fontId="0" fillId="0" borderId="0"/>
    <xf numFmtId="164" fontId="3" fillId="0" borderId="0"/>
    <xf numFmtId="9" fontId="5" fillId="0" borderId="0" applyFont="0" applyFill="0" applyBorder="0" applyAlignment="0" applyProtection="0"/>
    <xf numFmtId="0" fontId="13" fillId="0" borderId="0" applyNumberFormat="0" applyFill="0" applyBorder="0" applyAlignment="0" applyProtection="0"/>
  </cellStyleXfs>
  <cellXfs count="168">
    <xf numFmtId="0" fontId="0" fillId="0" borderId="0" xfId="0"/>
    <xf numFmtId="0" fontId="2" fillId="2" borderId="1" xfId="0" applyFont="1" applyFill="1" applyBorder="1" applyAlignment="1" applyProtection="1">
      <alignment vertical="center" wrapText="1"/>
      <protection locked="0"/>
    </xf>
    <xf numFmtId="0" fontId="0" fillId="2" borderId="6" xfId="0" applyFill="1" applyBorder="1" applyAlignment="1" applyProtection="1">
      <alignment vertical="center" wrapText="1"/>
      <protection locked="0"/>
    </xf>
    <xf numFmtId="0" fontId="0" fillId="2" borderId="1" xfId="0" applyFill="1" applyBorder="1" applyAlignment="1" applyProtection="1">
      <alignment vertical="center" wrapText="1"/>
      <protection locked="0"/>
    </xf>
    <xf numFmtId="0" fontId="0" fillId="2" borderId="1" xfId="0" applyFill="1" applyBorder="1" applyProtection="1">
      <protection locked="0"/>
    </xf>
    <xf numFmtId="0" fontId="0" fillId="2" borderId="6" xfId="0" applyFill="1" applyBorder="1" applyProtection="1">
      <protection locked="0"/>
    </xf>
    <xf numFmtId="0" fontId="0" fillId="5" borderId="10" xfId="0" applyFill="1" applyBorder="1" applyAlignment="1" applyProtection="1">
      <alignment vertical="center" wrapText="1"/>
    </xf>
    <xf numFmtId="0" fontId="0" fillId="5" borderId="5" xfId="0" applyFill="1" applyBorder="1" applyAlignment="1" applyProtection="1">
      <alignment vertical="center" wrapText="1"/>
    </xf>
    <xf numFmtId="0" fontId="0" fillId="4" borderId="0" xfId="0" applyFill="1" applyProtection="1"/>
    <xf numFmtId="0" fontId="0" fillId="2" borderId="0" xfId="0" applyFill="1" applyProtection="1"/>
    <xf numFmtId="0" fontId="0" fillId="5" borderId="5" xfId="0" applyFill="1" applyBorder="1" applyAlignment="1" applyProtection="1">
      <alignment horizontal="justify" vertical="center" wrapText="1"/>
    </xf>
    <xf numFmtId="0" fontId="0" fillId="5" borderId="1" xfId="0" applyFill="1" applyBorder="1" applyAlignment="1" applyProtection="1">
      <alignment vertical="center" wrapText="1"/>
    </xf>
    <xf numFmtId="0" fontId="0" fillId="5" borderId="7" xfId="0" applyFill="1" applyBorder="1" applyAlignment="1" applyProtection="1">
      <alignment vertical="center" wrapText="1"/>
    </xf>
    <xf numFmtId="49" fontId="0" fillId="4" borderId="0" xfId="0" applyNumberFormat="1" applyFill="1" applyProtection="1"/>
    <xf numFmtId="0" fontId="0" fillId="5" borderId="10" xfId="0" applyFill="1" applyBorder="1" applyAlignment="1" applyProtection="1">
      <alignment horizontal="justify" vertical="center" wrapText="1"/>
    </xf>
    <xf numFmtId="0" fontId="2" fillId="4" borderId="0" xfId="0" applyFont="1" applyFill="1" applyAlignment="1" applyProtection="1">
      <alignment horizontal="left" vertical="center"/>
    </xf>
    <xf numFmtId="0" fontId="0" fillId="0" borderId="0" xfId="0" applyProtection="1"/>
    <xf numFmtId="0" fontId="2" fillId="4" borderId="0" xfId="0" applyFont="1" applyFill="1" applyProtection="1"/>
    <xf numFmtId="0" fontId="0" fillId="5" borderId="5" xfId="0" applyFill="1" applyBorder="1" applyAlignment="1" applyProtection="1">
      <alignment horizontal="left" vertical="center" wrapText="1"/>
    </xf>
    <xf numFmtId="0" fontId="4" fillId="4" borderId="0" xfId="0" applyFont="1" applyFill="1" applyAlignment="1" applyProtection="1">
      <alignment horizontal="left" vertical="center"/>
    </xf>
    <xf numFmtId="0" fontId="0" fillId="2" borderId="17"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8" fillId="4" borderId="0" xfId="0" applyFont="1" applyFill="1" applyProtection="1"/>
    <xf numFmtId="0" fontId="9" fillId="4" borderId="0" xfId="0" applyFont="1" applyFill="1" applyProtection="1"/>
    <xf numFmtId="0" fontId="9" fillId="4" borderId="0" xfId="0" applyFont="1" applyFill="1" applyAlignment="1" applyProtection="1">
      <alignment horizontal="center"/>
    </xf>
    <xf numFmtId="165" fontId="7" fillId="0" borderId="11" xfId="0" applyNumberFormat="1" applyFont="1" applyBorder="1" applyAlignment="1" applyProtection="1">
      <alignment horizontal="center" vertical="center" wrapText="1"/>
      <protection locked="0"/>
    </xf>
    <xf numFmtId="165" fontId="7" fillId="0" borderId="12" xfId="0" applyNumberFormat="1" applyFont="1" applyBorder="1" applyAlignment="1" applyProtection="1">
      <alignment horizontal="center" vertical="center" wrapText="1"/>
      <protection locked="0"/>
    </xf>
    <xf numFmtId="165" fontId="7" fillId="0" borderId="1" xfId="0" applyNumberFormat="1" applyFont="1" applyBorder="1" applyAlignment="1" applyProtection="1">
      <alignment horizontal="center" vertical="center" wrapText="1"/>
      <protection locked="0"/>
    </xf>
    <xf numFmtId="165" fontId="7" fillId="0" borderId="6" xfId="0" applyNumberFormat="1" applyFont="1" applyBorder="1" applyAlignment="1" applyProtection="1">
      <alignment horizontal="center" vertical="center" wrapText="1"/>
      <protection locked="0"/>
    </xf>
    <xf numFmtId="165" fontId="6" fillId="7" borderId="30" xfId="0" applyNumberFormat="1" applyFont="1" applyFill="1" applyBorder="1" applyAlignment="1" applyProtection="1">
      <alignment horizontal="center" vertical="center" wrapText="1"/>
    </xf>
    <xf numFmtId="165" fontId="6" fillId="7" borderId="28" xfId="0" applyNumberFormat="1" applyFont="1" applyFill="1" applyBorder="1" applyAlignment="1" applyProtection="1">
      <alignment horizontal="center" vertical="center" wrapText="1"/>
    </xf>
    <xf numFmtId="165" fontId="6" fillId="7" borderId="38" xfId="0" applyNumberFormat="1" applyFont="1" applyFill="1" applyBorder="1" applyAlignment="1" applyProtection="1">
      <alignment horizontal="center" vertical="center" wrapText="1"/>
    </xf>
    <xf numFmtId="165" fontId="6" fillId="7" borderId="25" xfId="0" applyNumberFormat="1" applyFont="1" applyFill="1" applyBorder="1" applyAlignment="1" applyProtection="1">
      <alignment horizontal="center" vertical="center" wrapText="1"/>
    </xf>
    <xf numFmtId="165" fontId="7" fillId="0" borderId="10" xfId="0" applyNumberFormat="1" applyFont="1" applyBorder="1" applyAlignment="1" applyProtection="1">
      <alignment horizontal="center" vertical="center" wrapText="1"/>
      <protection locked="0"/>
    </xf>
    <xf numFmtId="165" fontId="7" fillId="0" borderId="5" xfId="0" applyNumberFormat="1" applyFont="1" applyBorder="1" applyAlignment="1" applyProtection="1">
      <alignment horizontal="center" vertical="center" wrapText="1"/>
      <protection locked="0"/>
    </xf>
    <xf numFmtId="0" fontId="6" fillId="7" borderId="7" xfId="0" applyFont="1" applyFill="1" applyBorder="1" applyAlignment="1" applyProtection="1">
      <alignment horizontal="center" vertical="center" wrapText="1"/>
    </xf>
    <xf numFmtId="0" fontId="6" fillId="7" borderId="9" xfId="0" applyFont="1" applyFill="1" applyBorder="1" applyAlignment="1" applyProtection="1">
      <alignment horizontal="center" vertical="center" wrapText="1"/>
    </xf>
    <xf numFmtId="165" fontId="6" fillId="7" borderId="5" xfId="0" applyNumberFormat="1" applyFont="1" applyFill="1" applyBorder="1" applyAlignment="1" applyProtection="1">
      <alignment horizontal="center" vertical="center" wrapText="1"/>
    </xf>
    <xf numFmtId="165" fontId="6" fillId="7" borderId="6" xfId="0" applyNumberFormat="1" applyFont="1" applyFill="1" applyBorder="1" applyAlignment="1" applyProtection="1">
      <alignment horizontal="center" vertical="center" wrapText="1"/>
    </xf>
    <xf numFmtId="9" fontId="6" fillId="7" borderId="7" xfId="2" applyFont="1" applyFill="1" applyBorder="1" applyAlignment="1" applyProtection="1">
      <alignment horizontal="center" vertical="center" wrapText="1"/>
    </xf>
    <xf numFmtId="9" fontId="6" fillId="7" borderId="9" xfId="2" applyFont="1" applyFill="1" applyBorder="1" applyAlignment="1" applyProtection="1">
      <alignment horizontal="center" vertical="center" wrapText="1"/>
    </xf>
    <xf numFmtId="165" fontId="7" fillId="0" borderId="32" xfId="0" applyNumberFormat="1" applyFont="1" applyBorder="1" applyAlignment="1" applyProtection="1">
      <alignment horizontal="center" vertical="center" wrapText="1"/>
      <protection locked="0"/>
    </xf>
    <xf numFmtId="165" fontId="7" fillId="0" borderId="22" xfId="0" applyNumberFormat="1" applyFont="1" applyBorder="1" applyAlignment="1" applyProtection="1">
      <alignment horizontal="center" vertical="center" wrapText="1"/>
      <protection locked="0"/>
    </xf>
    <xf numFmtId="0" fontId="10" fillId="4" borderId="0" xfId="0" applyFont="1" applyFill="1" applyAlignment="1" applyProtection="1">
      <alignment horizontal="center"/>
    </xf>
    <xf numFmtId="0" fontId="2" fillId="5" borderId="5" xfId="0" applyFont="1" applyFill="1" applyBorder="1" applyAlignment="1" applyProtection="1">
      <alignment horizontal="left" vertical="top" wrapText="1"/>
    </xf>
    <xf numFmtId="0" fontId="0" fillId="5" borderId="41" xfId="0" applyFill="1" applyBorder="1" applyAlignment="1" applyProtection="1">
      <alignment vertical="center" wrapText="1"/>
    </xf>
    <xf numFmtId="0" fontId="0" fillId="2" borderId="42" xfId="0" applyFill="1" applyBorder="1" applyProtection="1">
      <protection locked="0"/>
    </xf>
    <xf numFmtId="0" fontId="0" fillId="2" borderId="43" xfId="0" applyFill="1" applyBorder="1" applyProtection="1">
      <protection locked="0"/>
    </xf>
    <xf numFmtId="0" fontId="2" fillId="3" borderId="27" xfId="0" applyFont="1" applyFill="1" applyBorder="1" applyAlignment="1" applyProtection="1">
      <alignment vertical="center" wrapText="1"/>
    </xf>
    <xf numFmtId="0" fontId="0" fillId="0" borderId="29" xfId="0" applyFont="1" applyBorder="1" applyAlignment="1" applyProtection="1">
      <alignment vertical="center" wrapText="1"/>
      <protection locked="0"/>
    </xf>
    <xf numFmtId="9" fontId="6" fillId="7" borderId="24" xfId="0" applyNumberFormat="1" applyFont="1" applyFill="1" applyBorder="1" applyAlignment="1" applyProtection="1">
      <alignment horizontal="center" vertical="center" wrapText="1"/>
    </xf>
    <xf numFmtId="0" fontId="6" fillId="9" borderId="7" xfId="0" applyFont="1" applyFill="1" applyBorder="1" applyAlignment="1" applyProtection="1">
      <alignment horizontal="center" vertical="center" wrapText="1"/>
    </xf>
    <xf numFmtId="0" fontId="6" fillId="9" borderId="8" xfId="0" applyFont="1" applyFill="1" applyBorder="1" applyAlignment="1" applyProtection="1">
      <alignment horizontal="center" vertical="center" wrapText="1"/>
    </xf>
    <xf numFmtId="0" fontId="6" fillId="9" borderId="9" xfId="0" applyFont="1" applyFill="1" applyBorder="1" applyAlignment="1" applyProtection="1">
      <alignment horizontal="center" vertical="center" wrapText="1"/>
    </xf>
    <xf numFmtId="165" fontId="6" fillId="9" borderId="22" xfId="0" applyNumberFormat="1" applyFont="1" applyFill="1" applyBorder="1" applyAlignment="1" applyProtection="1">
      <alignment horizontal="center" vertical="center" wrapText="1"/>
    </xf>
    <xf numFmtId="165" fontId="6" fillId="9" borderId="5" xfId="0" applyNumberFormat="1" applyFont="1" applyFill="1" applyBorder="1" applyAlignment="1" applyProtection="1">
      <alignment horizontal="center" vertical="center" wrapText="1"/>
    </xf>
    <xf numFmtId="165" fontId="6" fillId="9" borderId="1" xfId="0" applyNumberFormat="1" applyFont="1" applyFill="1" applyBorder="1" applyAlignment="1" applyProtection="1">
      <alignment horizontal="center" vertical="center" wrapText="1"/>
    </xf>
    <xf numFmtId="165" fontId="6" fillId="9" borderId="6" xfId="0" applyNumberFormat="1" applyFont="1" applyFill="1" applyBorder="1" applyAlignment="1" applyProtection="1">
      <alignment horizontal="center" vertical="center" wrapText="1"/>
    </xf>
    <xf numFmtId="9" fontId="6" fillId="9" borderId="19" xfId="2" applyFont="1" applyFill="1" applyBorder="1" applyAlignment="1" applyProtection="1">
      <alignment horizontal="center" vertical="center" wrapText="1"/>
    </xf>
    <xf numFmtId="9" fontId="6" fillId="9" borderId="7" xfId="2" applyFont="1" applyFill="1" applyBorder="1" applyAlignment="1" applyProtection="1">
      <alignment horizontal="center" vertical="center" wrapText="1"/>
    </xf>
    <xf numFmtId="9" fontId="6" fillId="9" borderId="8" xfId="2" applyFont="1" applyFill="1" applyBorder="1" applyAlignment="1" applyProtection="1">
      <alignment horizontal="center" vertical="center" wrapText="1"/>
    </xf>
    <xf numFmtId="9" fontId="6" fillId="9" borderId="9" xfId="2" applyFont="1" applyFill="1" applyBorder="1" applyAlignment="1" applyProtection="1">
      <alignment horizontal="center" vertical="center" wrapText="1"/>
    </xf>
    <xf numFmtId="0" fontId="2" fillId="5" borderId="5"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165" fontId="7" fillId="7" borderId="10" xfId="0" applyNumberFormat="1" applyFont="1" applyFill="1" applyBorder="1" applyAlignment="1" applyProtection="1">
      <alignment horizontal="center" vertical="center" wrapText="1"/>
    </xf>
    <xf numFmtId="165" fontId="7" fillId="7" borderId="12" xfId="0" applyNumberFormat="1" applyFont="1" applyFill="1" applyBorder="1" applyAlignment="1" applyProtection="1">
      <alignment horizontal="center" vertical="center" wrapText="1"/>
    </xf>
    <xf numFmtId="165" fontId="7" fillId="7" borderId="5" xfId="0" applyNumberFormat="1" applyFont="1" applyFill="1" applyBorder="1" applyAlignment="1" applyProtection="1">
      <alignment horizontal="center" vertical="center" wrapText="1"/>
    </xf>
    <xf numFmtId="165" fontId="7" fillId="7" borderId="6" xfId="0" applyNumberFormat="1" applyFont="1" applyFill="1" applyBorder="1" applyAlignment="1" applyProtection="1">
      <alignment horizontal="center" vertical="center" wrapText="1"/>
    </xf>
    <xf numFmtId="165" fontId="0" fillId="4" borderId="0" xfId="0" applyNumberFormat="1" applyFill="1" applyProtection="1"/>
    <xf numFmtId="0" fontId="14" fillId="4" borderId="0" xfId="0" applyFont="1" applyFill="1" applyProtection="1"/>
    <xf numFmtId="0" fontId="12" fillId="4" borderId="0" xfId="0" applyFont="1" applyFill="1" applyAlignment="1" applyProtection="1">
      <alignment horizontal="justify" vertical="center"/>
    </xf>
    <xf numFmtId="0" fontId="13" fillId="4" borderId="0" xfId="3" applyFill="1" applyAlignment="1" applyProtection="1">
      <alignment horizontal="justify" vertical="center"/>
    </xf>
    <xf numFmtId="0" fontId="0" fillId="4" borderId="0" xfId="0" applyFill="1" applyAlignment="1" applyProtection="1">
      <alignment horizontal="justify" vertical="center"/>
    </xf>
    <xf numFmtId="0" fontId="13" fillId="4" borderId="0" xfId="3" applyFill="1" applyAlignment="1" applyProtection="1">
      <alignment vertical="center"/>
    </xf>
    <xf numFmtId="0" fontId="7" fillId="0" borderId="36" xfId="0" applyFont="1" applyFill="1" applyBorder="1" applyAlignment="1" applyProtection="1">
      <alignment horizontal="left" vertical="center" wrapText="1"/>
      <protection locked="0"/>
    </xf>
    <xf numFmtId="0" fontId="7" fillId="0" borderId="34" xfId="0" applyFont="1" applyFill="1" applyBorder="1" applyAlignment="1" applyProtection="1">
      <alignment horizontal="left" vertical="center" wrapText="1"/>
      <protection locked="0"/>
    </xf>
    <xf numFmtId="0" fontId="0" fillId="0" borderId="20" xfId="0" applyFont="1" applyFill="1" applyBorder="1" applyAlignment="1" applyProtection="1">
      <alignment horizontal="left"/>
      <protection locked="0"/>
    </xf>
    <xf numFmtId="0" fontId="7" fillId="0" borderId="39" xfId="0" applyFont="1" applyFill="1" applyBorder="1" applyAlignment="1" applyProtection="1">
      <alignment horizontal="left" vertical="center" wrapText="1"/>
      <protection locked="0"/>
    </xf>
    <xf numFmtId="0" fontId="7" fillId="0" borderId="20" xfId="0" applyFont="1" applyFill="1" applyBorder="1" applyAlignment="1" applyProtection="1">
      <alignment horizontal="left" vertical="center" wrapText="1"/>
      <protection locked="0"/>
    </xf>
    <xf numFmtId="0" fontId="2" fillId="5" borderId="1" xfId="0" applyFont="1" applyFill="1" applyBorder="1" applyAlignment="1" applyProtection="1">
      <alignment horizontal="left" vertical="center" wrapText="1"/>
    </xf>
    <xf numFmtId="0" fontId="2" fillId="5" borderId="6" xfId="0" applyFont="1" applyFill="1" applyBorder="1" applyAlignment="1" applyProtection="1">
      <alignment horizontal="left" vertical="center" wrapText="1"/>
    </xf>
    <xf numFmtId="166" fontId="0" fillId="8" borderId="6" xfId="0" applyNumberFormat="1" applyFill="1" applyBorder="1" applyAlignment="1" applyProtection="1">
      <alignment horizontal="center" vertical="center" wrapText="1"/>
    </xf>
    <xf numFmtId="0" fontId="2" fillId="2" borderId="1" xfId="0" applyFont="1" applyFill="1" applyBorder="1" applyAlignment="1" applyProtection="1">
      <alignment vertical="center" wrapText="1"/>
    </xf>
    <xf numFmtId="0" fontId="0" fillId="2" borderId="6" xfId="0" applyFill="1" applyBorder="1" applyAlignment="1" applyProtection="1">
      <alignment vertical="center" wrapText="1"/>
    </xf>
    <xf numFmtId="0" fontId="0" fillId="0" borderId="6" xfId="0" applyFont="1" applyBorder="1" applyAlignment="1" applyProtection="1">
      <alignment horizontal="left" vertical="center" wrapText="1"/>
      <protection locked="0"/>
    </xf>
    <xf numFmtId="0" fontId="6" fillId="5" borderId="36" xfId="0" applyFont="1" applyFill="1" applyBorder="1" applyAlignment="1" applyProtection="1">
      <alignment vertical="center" wrapText="1"/>
      <protection locked="0"/>
    </xf>
    <xf numFmtId="0" fontId="6" fillId="5" borderId="34" xfId="0" applyFont="1" applyFill="1" applyBorder="1" applyAlignment="1" applyProtection="1">
      <alignment vertical="center" wrapText="1"/>
      <protection locked="0"/>
    </xf>
    <xf numFmtId="0" fontId="6" fillId="5" borderId="5" xfId="0" applyFont="1" applyFill="1" applyBorder="1" applyAlignment="1" applyProtection="1">
      <alignment vertical="center" wrapText="1"/>
      <protection locked="0"/>
    </xf>
    <xf numFmtId="0" fontId="21" fillId="0" borderId="0" xfId="0" applyFont="1" applyAlignment="1">
      <alignment wrapText="1"/>
    </xf>
    <xf numFmtId="0" fontId="1" fillId="0" borderId="5" xfId="0" applyFont="1" applyBorder="1" applyAlignment="1" applyProtection="1">
      <alignment horizontal="left" vertical="center" wrapText="1"/>
      <protection locked="0"/>
    </xf>
    <xf numFmtId="0" fontId="0" fillId="2" borderId="18" xfId="0" applyFill="1" applyBorder="1" applyAlignment="1" applyProtection="1">
      <alignment horizontal="left" vertical="center" wrapText="1"/>
      <protection locked="0"/>
    </xf>
    <xf numFmtId="0" fontId="0" fillId="2" borderId="22" xfId="0" applyFill="1" applyBorder="1" applyAlignment="1" applyProtection="1">
      <alignment horizontal="left" vertical="center" wrapText="1"/>
      <protection locked="0"/>
    </xf>
    <xf numFmtId="0" fontId="0" fillId="2" borderId="17" xfId="0" applyFill="1" applyBorder="1" applyAlignment="1" applyProtection="1">
      <alignment horizontal="left" vertical="center" wrapText="1"/>
      <protection locked="0"/>
    </xf>
    <xf numFmtId="0" fontId="0" fillId="2" borderId="18" xfId="0" applyFill="1" applyBorder="1" applyAlignment="1" applyProtection="1">
      <alignment horizontal="center" vertical="center" wrapText="1"/>
      <protection locked="0"/>
    </xf>
    <xf numFmtId="0" fontId="0" fillId="2" borderId="22" xfId="0" applyFill="1" applyBorder="1" applyAlignment="1" applyProtection="1">
      <alignment horizontal="center" vertical="center" wrapText="1"/>
      <protection locked="0"/>
    </xf>
    <xf numFmtId="0" fontId="0" fillId="2" borderId="17" xfId="0" applyFill="1" applyBorder="1" applyAlignment="1" applyProtection="1">
      <alignment horizontal="center" vertical="center" wrapText="1"/>
      <protection locked="0"/>
    </xf>
    <xf numFmtId="0" fontId="13" fillId="2" borderId="1" xfId="3" applyFill="1" applyBorder="1" applyAlignment="1" applyProtection="1">
      <alignment horizontal="left" vertical="center" wrapText="1"/>
      <protection locked="0"/>
    </xf>
    <xf numFmtId="0" fontId="0" fillId="2" borderId="1" xfId="0" applyFill="1" applyBorder="1" applyAlignment="1" applyProtection="1">
      <alignment horizontal="left" vertical="center" wrapText="1"/>
      <protection locked="0"/>
    </xf>
    <xf numFmtId="0" fontId="0" fillId="2" borderId="6" xfId="0" applyFill="1" applyBorder="1" applyAlignment="1" applyProtection="1">
      <alignment horizontal="left" vertical="center" wrapText="1"/>
      <protection locked="0"/>
    </xf>
    <xf numFmtId="0" fontId="2" fillId="3" borderId="5" xfId="0" applyFont="1" applyFill="1" applyBorder="1" applyAlignment="1" applyProtection="1">
      <alignment horizontal="left" vertical="center" wrapText="1"/>
    </xf>
    <xf numFmtId="0" fontId="2" fillId="3" borderId="1" xfId="0" applyFont="1" applyFill="1" applyBorder="1" applyAlignment="1" applyProtection="1">
      <alignment horizontal="left" vertical="center" wrapText="1"/>
    </xf>
    <xf numFmtId="0" fontId="2" fillId="3" borderId="6" xfId="0" applyFont="1" applyFill="1" applyBorder="1" applyAlignment="1" applyProtection="1">
      <alignment horizontal="left" vertical="center" wrapText="1"/>
    </xf>
    <xf numFmtId="0" fontId="0" fillId="2" borderId="19" xfId="0" applyFill="1" applyBorder="1" applyAlignment="1" applyProtection="1">
      <protection locked="0"/>
    </xf>
    <xf numFmtId="0" fontId="0" fillId="2" borderId="21" xfId="0" applyFill="1" applyBorder="1" applyAlignment="1" applyProtection="1">
      <protection locked="0"/>
    </xf>
    <xf numFmtId="0" fontId="0" fillId="2" borderId="16" xfId="0" applyFill="1" applyBorder="1" applyAlignment="1" applyProtection="1">
      <protection locked="0"/>
    </xf>
    <xf numFmtId="0" fontId="2" fillId="6" borderId="13" xfId="0" applyFont="1" applyFill="1" applyBorder="1" applyAlignment="1" applyProtection="1">
      <alignment horizontal="left" vertical="center" wrapText="1"/>
    </xf>
    <xf numFmtId="0" fontId="2" fillId="6" borderId="14" xfId="0" applyFont="1" applyFill="1" applyBorder="1" applyAlignment="1" applyProtection="1">
      <alignment horizontal="left" vertical="center" wrapText="1"/>
    </xf>
    <xf numFmtId="0" fontId="2" fillId="6" borderId="15" xfId="0" applyFont="1" applyFill="1" applyBorder="1" applyAlignment="1" applyProtection="1">
      <alignment horizontal="left" vertical="center" wrapText="1"/>
    </xf>
    <xf numFmtId="0" fontId="0" fillId="2" borderId="11" xfId="0" applyFill="1" applyBorder="1" applyAlignment="1" applyProtection="1">
      <alignment horizontal="left" vertical="center" wrapText="1"/>
      <protection locked="0"/>
    </xf>
    <xf numFmtId="0" fontId="0" fillId="2" borderId="12" xfId="0" applyFill="1" applyBorder="1" applyAlignment="1" applyProtection="1">
      <alignment horizontal="left" vertical="center" wrapText="1"/>
      <protection locked="0"/>
    </xf>
    <xf numFmtId="0" fontId="0" fillId="4" borderId="0" xfId="0" applyFill="1" applyAlignment="1" applyProtection="1">
      <alignment horizontal="left" vertical="center" wrapText="1"/>
    </xf>
    <xf numFmtId="0" fontId="0" fillId="2" borderId="1" xfId="0" quotePrefix="1" applyNumberFormat="1" applyFill="1" applyBorder="1" applyAlignment="1" applyProtection="1">
      <alignment horizontal="left" vertical="center" wrapText="1"/>
      <protection locked="0"/>
    </xf>
    <xf numFmtId="0" fontId="0" fillId="2" borderId="1" xfId="0" applyNumberFormat="1" applyFill="1" applyBorder="1" applyAlignment="1" applyProtection="1">
      <alignment horizontal="left" vertical="center" wrapText="1"/>
      <protection locked="0"/>
    </xf>
    <xf numFmtId="0" fontId="0" fillId="2" borderId="6" xfId="0" applyNumberFormat="1" applyFill="1" applyBorder="1" applyAlignment="1" applyProtection="1">
      <alignment horizontal="left" vertical="center" wrapText="1"/>
      <protection locked="0"/>
    </xf>
    <xf numFmtId="0" fontId="2" fillId="5" borderId="5" xfId="0" applyFont="1" applyFill="1" applyBorder="1" applyAlignment="1" applyProtection="1">
      <alignment horizontal="left" vertical="center" wrapText="1"/>
    </xf>
    <xf numFmtId="0" fontId="0" fillId="5" borderId="1" xfId="0" applyFill="1" applyBorder="1" applyAlignment="1" applyProtection="1">
      <alignment horizontal="left" vertical="center" wrapText="1"/>
    </xf>
    <xf numFmtId="0" fontId="2" fillId="6" borderId="2" xfId="0" applyFont="1" applyFill="1" applyBorder="1" applyAlignment="1" applyProtection="1">
      <alignment horizontal="left" vertical="center" wrapText="1"/>
    </xf>
    <xf numFmtId="0" fontId="2" fillId="6" borderId="3" xfId="0" applyFont="1" applyFill="1" applyBorder="1" applyAlignment="1" applyProtection="1">
      <alignment horizontal="left" vertical="center" wrapText="1"/>
    </xf>
    <xf numFmtId="0" fontId="2" fillId="6" borderId="4" xfId="0" applyFont="1" applyFill="1" applyBorder="1" applyAlignment="1" applyProtection="1">
      <alignment horizontal="left" vertical="center" wrapText="1"/>
    </xf>
    <xf numFmtId="0" fontId="0" fillId="2" borderId="8" xfId="0" applyFill="1" applyBorder="1" applyAlignment="1" applyProtection="1">
      <alignment horizontal="left" vertical="center" wrapText="1"/>
      <protection locked="0"/>
    </xf>
    <xf numFmtId="0" fontId="0" fillId="2" borderId="9" xfId="0" applyFill="1" applyBorder="1" applyAlignment="1" applyProtection="1">
      <alignment horizontal="left" vertical="center" wrapText="1"/>
      <protection locked="0"/>
    </xf>
    <xf numFmtId="0" fontId="2" fillId="4" borderId="0" xfId="0" applyFont="1" applyFill="1" applyAlignment="1" applyProtection="1">
      <alignment horizontal="center" vertical="center" wrapText="1"/>
    </xf>
    <xf numFmtId="0" fontId="2" fillId="6" borderId="26" xfId="0" applyFont="1" applyFill="1" applyBorder="1" applyAlignment="1" applyProtection="1">
      <alignment horizontal="left" vertical="center" wrapText="1"/>
    </xf>
    <xf numFmtId="0" fontId="2" fillId="6" borderId="23" xfId="0" applyFont="1" applyFill="1" applyBorder="1" applyAlignment="1" applyProtection="1">
      <alignment horizontal="left" vertical="center" wrapText="1"/>
    </xf>
    <xf numFmtId="0" fontId="2" fillId="6" borderId="25" xfId="0" applyFont="1" applyFill="1" applyBorder="1" applyAlignment="1" applyProtection="1">
      <alignment horizontal="left" vertical="center" wrapText="1"/>
    </xf>
    <xf numFmtId="0" fontId="2" fillId="3" borderId="2" xfId="0" applyFont="1" applyFill="1" applyBorder="1" applyAlignment="1" applyProtection="1">
      <alignment horizontal="left" vertical="center"/>
    </xf>
    <xf numFmtId="0" fontId="2" fillId="3" borderId="3" xfId="0" applyFont="1" applyFill="1" applyBorder="1" applyAlignment="1" applyProtection="1">
      <alignment horizontal="left" vertical="center"/>
    </xf>
    <xf numFmtId="0" fontId="2" fillId="3" borderId="4" xfId="0" applyFont="1" applyFill="1" applyBorder="1" applyAlignment="1" applyProtection="1">
      <alignment horizontal="left" vertical="center"/>
    </xf>
    <xf numFmtId="0" fontId="17" fillId="4" borderId="47" xfId="0" applyFont="1" applyFill="1" applyBorder="1" applyAlignment="1" applyProtection="1">
      <alignment horizontal="left" vertical="center" wrapText="1"/>
    </xf>
    <xf numFmtId="0" fontId="0" fillId="0" borderId="5" xfId="0" applyFont="1" applyBorder="1" applyAlignment="1" applyProtection="1">
      <alignment horizontal="left" vertical="center" wrapText="1"/>
      <protection locked="0"/>
    </xf>
    <xf numFmtId="0" fontId="0" fillId="0" borderId="1" xfId="0" applyFont="1" applyBorder="1" applyAlignment="1" applyProtection="1">
      <alignment horizontal="left" vertical="center" wrapText="1"/>
      <protection locked="0"/>
    </xf>
    <xf numFmtId="0" fontId="0" fillId="0" borderId="6" xfId="0" applyFont="1" applyBorder="1" applyAlignment="1" applyProtection="1">
      <alignment horizontal="left" vertical="center" wrapText="1"/>
      <protection locked="0"/>
    </xf>
    <xf numFmtId="0" fontId="0" fillId="0" borderId="7" xfId="0" applyFont="1" applyBorder="1" applyAlignment="1" applyProtection="1">
      <alignment horizontal="left" vertical="center" wrapText="1"/>
      <protection locked="0"/>
    </xf>
    <xf numFmtId="0" fontId="0" fillId="0" borderId="8" xfId="0" applyFont="1" applyBorder="1" applyAlignment="1" applyProtection="1">
      <alignment horizontal="left" vertical="center" wrapText="1"/>
      <protection locked="0"/>
    </xf>
    <xf numFmtId="0" fontId="0" fillId="0" borderId="9" xfId="0" applyFont="1" applyBorder="1" applyAlignment="1" applyProtection="1">
      <alignment horizontal="left" vertical="center" wrapText="1"/>
      <protection locked="0"/>
    </xf>
    <xf numFmtId="0" fontId="2" fillId="3" borderId="2" xfId="0" applyFont="1" applyFill="1" applyBorder="1" applyAlignment="1" applyProtection="1">
      <alignment horizontal="left" vertical="center" wrapText="1"/>
    </xf>
    <xf numFmtId="0" fontId="2" fillId="3" borderId="3" xfId="0" applyFont="1" applyFill="1" applyBorder="1" applyAlignment="1" applyProtection="1">
      <alignment horizontal="left" vertical="center" wrapText="1"/>
    </xf>
    <xf numFmtId="0" fontId="2" fillId="3" borderId="4" xfId="0" applyFont="1" applyFill="1" applyBorder="1" applyAlignment="1" applyProtection="1">
      <alignment horizontal="left" vertical="center" wrapText="1"/>
    </xf>
    <xf numFmtId="0" fontId="2" fillId="3" borderId="44" xfId="0" applyFont="1" applyFill="1" applyBorder="1" applyAlignment="1" applyProtection="1">
      <alignment horizontal="left" vertical="center" wrapText="1"/>
    </xf>
    <xf numFmtId="0" fontId="2" fillId="3" borderId="45" xfId="0" applyFont="1" applyFill="1" applyBorder="1" applyAlignment="1" applyProtection="1">
      <alignment horizontal="left" vertical="center" wrapText="1"/>
    </xf>
    <xf numFmtId="0" fontId="2" fillId="3" borderId="46" xfId="0" applyFont="1" applyFill="1" applyBorder="1" applyAlignment="1" applyProtection="1">
      <alignment horizontal="left" vertical="center" wrapText="1"/>
    </xf>
    <xf numFmtId="0" fontId="0" fillId="0" borderId="35" xfId="0" applyFont="1" applyBorder="1" applyAlignment="1" applyProtection="1">
      <alignment horizontal="left" vertical="center" wrapText="1"/>
      <protection locked="0"/>
    </xf>
    <xf numFmtId="0" fontId="0" fillId="0" borderId="21" xfId="0" applyFont="1" applyBorder="1" applyAlignment="1" applyProtection="1">
      <alignment horizontal="left" vertical="center" wrapText="1"/>
      <protection locked="0"/>
    </xf>
    <xf numFmtId="0" fontId="0" fillId="0" borderId="16" xfId="0" applyFont="1" applyBorder="1" applyAlignment="1" applyProtection="1">
      <alignment horizontal="left" vertical="center" wrapText="1"/>
      <protection locked="0"/>
    </xf>
    <xf numFmtId="0" fontId="0" fillId="0" borderId="8" xfId="0" applyFont="1" applyFill="1" applyBorder="1" applyAlignment="1" applyProtection="1">
      <alignment horizontal="left" vertical="top"/>
    </xf>
    <xf numFmtId="0" fontId="0" fillId="0" borderId="9" xfId="0" applyFont="1" applyFill="1" applyBorder="1" applyAlignment="1" applyProtection="1">
      <alignment horizontal="left" vertical="top"/>
    </xf>
    <xf numFmtId="0" fontId="0" fillId="0" borderId="7" xfId="0" applyFont="1" applyFill="1" applyBorder="1" applyAlignment="1" applyProtection="1">
      <alignment horizontal="left" vertical="top"/>
    </xf>
    <xf numFmtId="0" fontId="6" fillId="9" borderId="33" xfId="0" applyFont="1" applyFill="1" applyBorder="1" applyAlignment="1" applyProtection="1">
      <alignment horizontal="center" vertical="center" wrapText="1"/>
    </xf>
    <xf numFmtId="0" fontId="6" fillId="9" borderId="40" xfId="0" applyFont="1" applyFill="1" applyBorder="1" applyAlignment="1" applyProtection="1">
      <alignment horizontal="center" vertical="center" wrapText="1"/>
    </xf>
    <xf numFmtId="0" fontId="6" fillId="7" borderId="37" xfId="0" applyFont="1" applyFill="1" applyBorder="1" applyAlignment="1" applyProtection="1">
      <alignment horizontal="center" vertical="center" wrapText="1"/>
    </xf>
    <xf numFmtId="0" fontId="6" fillId="7" borderId="35" xfId="0" applyFont="1" applyFill="1" applyBorder="1" applyAlignment="1" applyProtection="1">
      <alignment horizontal="center" vertical="center" wrapText="1"/>
    </xf>
    <xf numFmtId="0" fontId="6" fillId="7" borderId="26" xfId="0" applyFont="1" applyFill="1" applyBorder="1" applyAlignment="1" applyProtection="1">
      <alignment horizontal="right" vertical="center" wrapText="1"/>
    </xf>
    <xf numFmtId="0" fontId="6" fillId="7" borderId="25" xfId="0" applyFont="1" applyFill="1" applyBorder="1" applyAlignment="1" applyProtection="1">
      <alignment horizontal="right" vertical="center" wrapText="1"/>
    </xf>
    <xf numFmtId="0" fontId="6" fillId="7" borderId="27" xfId="0" applyFont="1" applyFill="1" applyBorder="1" applyAlignment="1" applyProtection="1">
      <alignment horizontal="center" vertical="center" wrapText="1"/>
    </xf>
    <xf numFmtId="0" fontId="6" fillId="7" borderId="29" xfId="0" applyFont="1" applyFill="1" applyBorder="1" applyAlignment="1" applyProtection="1">
      <alignment horizontal="center" vertical="center" wrapText="1"/>
    </xf>
    <xf numFmtId="0" fontId="6" fillId="9" borderId="31" xfId="0" applyFont="1" applyFill="1" applyBorder="1" applyAlignment="1" applyProtection="1">
      <alignment horizontal="center" vertical="center" wrapText="1"/>
    </xf>
    <xf numFmtId="0" fontId="6" fillId="9" borderId="21" xfId="0" applyFont="1" applyFill="1" applyBorder="1" applyAlignment="1" applyProtection="1">
      <alignment horizontal="center" vertical="center" wrapText="1"/>
    </xf>
    <xf numFmtId="0" fontId="6" fillId="9" borderId="2" xfId="0" applyFont="1" applyFill="1" applyBorder="1" applyAlignment="1" applyProtection="1">
      <alignment horizontal="center" vertical="center" wrapText="1"/>
    </xf>
    <xf numFmtId="0" fontId="6" fillId="9" borderId="3" xfId="0" applyFont="1" applyFill="1" applyBorder="1" applyAlignment="1" applyProtection="1">
      <alignment horizontal="center" vertical="center" wrapText="1"/>
    </xf>
    <xf numFmtId="0" fontId="6" fillId="7" borderId="2" xfId="0" applyFont="1" applyFill="1" applyBorder="1" applyAlignment="1" applyProtection="1">
      <alignment horizontal="center" vertical="center" wrapText="1"/>
    </xf>
    <xf numFmtId="0" fontId="6" fillId="7" borderId="4" xfId="0" applyFont="1" applyFill="1" applyBorder="1" applyAlignment="1" applyProtection="1">
      <alignment horizontal="center" vertical="center" wrapText="1"/>
    </xf>
    <xf numFmtId="0" fontId="6" fillId="7" borderId="0" xfId="0" applyFont="1" applyFill="1" applyBorder="1" applyAlignment="1" applyProtection="1">
      <alignment horizontal="left" vertical="center" wrapText="1"/>
    </xf>
    <xf numFmtId="0" fontId="2" fillId="4" borderId="0" xfId="0" applyFont="1" applyFill="1" applyAlignment="1" applyProtection="1">
      <alignment horizontal="center"/>
    </xf>
  </cellXfs>
  <cellStyles count="4">
    <cellStyle name="Hipervínculo" xfId="3" builtinId="8"/>
    <cellStyle name="Normal" xfId="0" builtinId="0"/>
    <cellStyle name="Normal 2" xfId="1"/>
    <cellStyle name="Porcentaje" xfId="2" builtinId="5"/>
  </cellStyles>
  <dxfs count="11">
    <dxf>
      <fill>
        <patternFill>
          <bgColor rgb="FF92D050"/>
        </patternFill>
      </fill>
    </dxf>
    <dxf>
      <fill>
        <patternFill>
          <bgColor rgb="FFFF0000"/>
        </patternFill>
      </fill>
    </dxf>
    <dxf>
      <fill>
        <patternFill>
          <bgColor rgb="FFFFFF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alfanex.org/" TargetMode="External"/><Relationship Id="rId2" Type="http://schemas.openxmlformats.org/officeDocument/2006/relationships/hyperlink" Target="mailto:alfanexcba@yahoo.com" TargetMode="External"/><Relationship Id="rId1" Type="http://schemas.openxmlformats.org/officeDocument/2006/relationships/hyperlink" Target="mailto:gonialfaro@yahoo.com" TargetMode="External"/><Relationship Id="rId6" Type="http://schemas.openxmlformats.org/officeDocument/2006/relationships/printerSettings" Target="../printerSettings/printerSettings1.bin"/><Relationship Id="rId5" Type="http://schemas.openxmlformats.org/officeDocument/2006/relationships/hyperlink" Target="http://www.voserdem.org/" TargetMode="External"/><Relationship Id="rId4" Type="http://schemas.openxmlformats.org/officeDocument/2006/relationships/hyperlink" Target="mailto:voserdem@voserdem.org"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CJ428"/>
  <sheetViews>
    <sheetView zoomScaleNormal="100" zoomScaleSheetLayoutView="120" workbookViewId="0">
      <selection activeCell="B9" sqref="B9:E9"/>
    </sheetView>
  </sheetViews>
  <sheetFormatPr baseColWidth="10" defaultColWidth="30.7109375" defaultRowHeight="15" x14ac:dyDescent="0.25"/>
  <cols>
    <col min="1" max="1" width="3.140625" style="8" customWidth="1"/>
    <col min="2" max="2" width="33.5703125" style="9" customWidth="1"/>
    <col min="3" max="3" width="4.7109375" style="9" customWidth="1"/>
    <col min="4" max="4" width="31.140625" style="9" customWidth="1"/>
    <col min="5" max="5" width="4.7109375" style="9" customWidth="1"/>
    <col min="6" max="6" width="29.85546875" style="8" customWidth="1"/>
    <col min="7" max="7" width="1.85546875" style="8" customWidth="1"/>
    <col min="8" max="8" width="38.28515625" style="8" customWidth="1"/>
    <col min="9" max="88" width="30.7109375" style="8"/>
    <col min="89" max="16384" width="30.7109375" style="9"/>
  </cols>
  <sheetData>
    <row r="1" spans="2:8" s="8" customFormat="1" ht="6" customHeight="1" x14ac:dyDescent="0.25"/>
    <row r="2" spans="2:8" s="8" customFormat="1" ht="48" customHeight="1" x14ac:dyDescent="0.25">
      <c r="B2" s="126" t="s">
        <v>52</v>
      </c>
      <c r="C2" s="126"/>
      <c r="D2" s="126"/>
      <c r="E2" s="126"/>
      <c r="F2" s="126"/>
    </row>
    <row r="3" spans="2:8" s="8" customFormat="1" ht="5.25" customHeight="1" x14ac:dyDescent="0.25"/>
    <row r="4" spans="2:8" s="8" customFormat="1" ht="48.75" customHeight="1" x14ac:dyDescent="0.25">
      <c r="B4" s="115" t="s">
        <v>100</v>
      </c>
      <c r="C4" s="115"/>
      <c r="D4" s="115"/>
      <c r="E4" s="115"/>
      <c r="F4" s="115"/>
    </row>
    <row r="5" spans="2:8" s="8" customFormat="1" ht="5.25" customHeight="1" thickBot="1" x14ac:dyDescent="0.3"/>
    <row r="6" spans="2:8" s="8" customFormat="1" x14ac:dyDescent="0.25">
      <c r="B6" s="121" t="s">
        <v>33</v>
      </c>
      <c r="C6" s="122"/>
      <c r="D6" s="122"/>
      <c r="E6" s="122"/>
      <c r="F6" s="123"/>
    </row>
    <row r="7" spans="2:8" s="8" customFormat="1" ht="36" customHeight="1" x14ac:dyDescent="0.25">
      <c r="B7" s="7" t="s">
        <v>56</v>
      </c>
      <c r="C7" s="116" t="s">
        <v>108</v>
      </c>
      <c r="D7" s="117"/>
      <c r="E7" s="117"/>
      <c r="F7" s="118"/>
      <c r="H7" s="13"/>
    </row>
    <row r="8" spans="2:8" s="8" customFormat="1" ht="34.5" customHeight="1" x14ac:dyDescent="0.25">
      <c r="B8" s="119" t="s">
        <v>57</v>
      </c>
      <c r="C8" s="120"/>
      <c r="D8" s="120"/>
      <c r="E8" s="120"/>
      <c r="F8" s="21">
        <v>15</v>
      </c>
    </row>
    <row r="9" spans="2:8" s="8" customFormat="1" ht="25.5" customHeight="1" x14ac:dyDescent="0.25">
      <c r="B9" s="119" t="s">
        <v>76</v>
      </c>
      <c r="C9" s="120"/>
      <c r="D9" s="120"/>
      <c r="E9" s="120"/>
      <c r="F9" s="86">
        <f>'FINANCIAMIENTO PROYECTO'!D20</f>
        <v>501369</v>
      </c>
      <c r="H9" s="8" t="s">
        <v>73</v>
      </c>
    </row>
    <row r="10" spans="2:8" s="8" customFormat="1" ht="24" customHeight="1" x14ac:dyDescent="0.25">
      <c r="B10" s="119" t="s">
        <v>77</v>
      </c>
      <c r="C10" s="120"/>
      <c r="D10" s="120"/>
      <c r="E10" s="120"/>
      <c r="F10" s="86">
        <f>'FINANCIAMIENTO PROYECTO'!E20</f>
        <v>249798</v>
      </c>
      <c r="H10" s="8" t="s">
        <v>73</v>
      </c>
    </row>
    <row r="11" spans="2:8" s="8" customFormat="1" ht="24" customHeight="1" x14ac:dyDescent="0.25">
      <c r="B11" s="119" t="s">
        <v>78</v>
      </c>
      <c r="C11" s="120"/>
      <c r="D11" s="120"/>
      <c r="E11" s="120"/>
      <c r="F11" s="86">
        <f>'FINANCIAMIENTO PROYECTO'!J20+'FINANCIAMIENTO PROYECTO'!K20</f>
        <v>251571</v>
      </c>
      <c r="H11" s="8" t="s">
        <v>73</v>
      </c>
    </row>
    <row r="12" spans="2:8" ht="21.75" customHeight="1" x14ac:dyDescent="0.25">
      <c r="B12" s="119" t="s">
        <v>86</v>
      </c>
      <c r="C12" s="120"/>
      <c r="D12" s="120"/>
      <c r="E12" s="120"/>
      <c r="F12" s="20" t="s">
        <v>109</v>
      </c>
    </row>
    <row r="13" spans="2:8" ht="23.25" customHeight="1" x14ac:dyDescent="0.25">
      <c r="B13" s="119" t="s">
        <v>87</v>
      </c>
      <c r="C13" s="120"/>
      <c r="D13" s="120"/>
      <c r="E13" s="120"/>
      <c r="F13" s="21" t="s">
        <v>110</v>
      </c>
    </row>
    <row r="14" spans="2:8" ht="90.75" customHeight="1" x14ac:dyDescent="0.25">
      <c r="B14" s="62" t="s">
        <v>85</v>
      </c>
      <c r="C14" s="102" t="s">
        <v>153</v>
      </c>
      <c r="D14" s="102"/>
      <c r="E14" s="102"/>
      <c r="F14" s="103"/>
    </row>
    <row r="15" spans="2:8" ht="80.25" customHeight="1" x14ac:dyDescent="0.25">
      <c r="B15" s="44" t="s">
        <v>79</v>
      </c>
      <c r="C15" s="102" t="s">
        <v>155</v>
      </c>
      <c r="D15" s="102"/>
      <c r="E15" s="102"/>
      <c r="F15" s="103"/>
    </row>
    <row r="16" spans="2:8" ht="80.25" customHeight="1" thickBot="1" x14ac:dyDescent="0.3">
      <c r="B16" s="12" t="s">
        <v>92</v>
      </c>
      <c r="C16" s="124" t="s">
        <v>156</v>
      </c>
      <c r="D16" s="124"/>
      <c r="E16" s="124"/>
      <c r="F16" s="125"/>
    </row>
    <row r="17" spans="2:5" s="8" customFormat="1" ht="8.25" customHeight="1" thickBot="1" x14ac:dyDescent="0.3"/>
    <row r="18" spans="2:5" ht="20.25" customHeight="1" thickBot="1" x14ac:dyDescent="0.3">
      <c r="B18" s="127" t="s">
        <v>80</v>
      </c>
      <c r="C18" s="128"/>
      <c r="D18" s="128"/>
      <c r="E18" s="129"/>
    </row>
    <row r="19" spans="2:5" x14ac:dyDescent="0.25">
      <c r="B19" s="14" t="s">
        <v>14</v>
      </c>
      <c r="C19" s="113" t="s">
        <v>111</v>
      </c>
      <c r="D19" s="113"/>
      <c r="E19" s="114"/>
    </row>
    <row r="20" spans="2:5" x14ac:dyDescent="0.25">
      <c r="B20" s="10" t="s">
        <v>15</v>
      </c>
      <c r="C20" s="102" t="s">
        <v>112</v>
      </c>
      <c r="D20" s="102"/>
      <c r="E20" s="103"/>
    </row>
    <row r="21" spans="2:5" ht="16.5" customHeight="1" x14ac:dyDescent="0.25">
      <c r="B21" s="7" t="s">
        <v>21</v>
      </c>
      <c r="C21" s="102" t="s">
        <v>113</v>
      </c>
      <c r="D21" s="102"/>
      <c r="E21" s="103"/>
    </row>
    <row r="22" spans="2:5" x14ac:dyDescent="0.25">
      <c r="B22" s="10" t="s">
        <v>16</v>
      </c>
      <c r="C22" s="102" t="s">
        <v>114</v>
      </c>
      <c r="D22" s="102"/>
      <c r="E22" s="103"/>
    </row>
    <row r="23" spans="2:5" x14ac:dyDescent="0.25">
      <c r="B23" s="10" t="s">
        <v>17</v>
      </c>
      <c r="C23" s="102" t="s">
        <v>115</v>
      </c>
      <c r="D23" s="102"/>
      <c r="E23" s="103"/>
    </row>
    <row r="24" spans="2:5" x14ac:dyDescent="0.25">
      <c r="B24" s="10" t="s">
        <v>3</v>
      </c>
      <c r="C24" s="102" t="s">
        <v>116</v>
      </c>
      <c r="D24" s="102"/>
      <c r="E24" s="103"/>
    </row>
    <row r="25" spans="2:5" x14ac:dyDescent="0.25">
      <c r="B25" s="10" t="s">
        <v>18</v>
      </c>
      <c r="C25" s="102" t="s">
        <v>117</v>
      </c>
      <c r="D25" s="102"/>
      <c r="E25" s="103"/>
    </row>
    <row r="26" spans="2:5" x14ac:dyDescent="0.25">
      <c r="B26" s="10" t="s">
        <v>4</v>
      </c>
      <c r="C26" s="102" t="s">
        <v>118</v>
      </c>
      <c r="D26" s="102"/>
      <c r="E26" s="103"/>
    </row>
    <row r="27" spans="2:5" x14ac:dyDescent="0.25">
      <c r="B27" s="10" t="s">
        <v>19</v>
      </c>
      <c r="C27" s="102" t="s">
        <v>119</v>
      </c>
      <c r="D27" s="102"/>
      <c r="E27" s="103"/>
    </row>
    <row r="28" spans="2:5" x14ac:dyDescent="0.25">
      <c r="B28" s="10" t="s">
        <v>20</v>
      </c>
      <c r="C28" s="101" t="s">
        <v>120</v>
      </c>
      <c r="D28" s="102"/>
      <c r="E28" s="103"/>
    </row>
    <row r="29" spans="2:5" ht="30" x14ac:dyDescent="0.25">
      <c r="B29" s="18" t="s">
        <v>40</v>
      </c>
      <c r="C29" s="102" t="s">
        <v>121</v>
      </c>
      <c r="D29" s="102"/>
      <c r="E29" s="103"/>
    </row>
    <row r="30" spans="2:5" x14ac:dyDescent="0.25">
      <c r="B30" s="10" t="s">
        <v>41</v>
      </c>
      <c r="C30" s="102">
        <v>10</v>
      </c>
      <c r="D30" s="102"/>
      <c r="E30" s="103"/>
    </row>
    <row r="31" spans="2:5" ht="60.75" thickBot="1" x14ac:dyDescent="0.3">
      <c r="B31" s="18" t="s">
        <v>44</v>
      </c>
      <c r="C31" s="124" t="s">
        <v>157</v>
      </c>
      <c r="D31" s="124"/>
      <c r="E31" s="125"/>
    </row>
    <row r="32" spans="2:5" s="8" customFormat="1" ht="9.75" customHeight="1" thickBot="1" x14ac:dyDescent="0.3"/>
    <row r="33" spans="2:5" s="8" customFormat="1" ht="16.5" customHeight="1" thickBot="1" x14ac:dyDescent="0.3">
      <c r="B33" s="127" t="s">
        <v>81</v>
      </c>
      <c r="C33" s="128"/>
      <c r="D33" s="128"/>
      <c r="E33" s="129"/>
    </row>
    <row r="34" spans="2:5" s="8" customFormat="1" ht="27" customHeight="1" x14ac:dyDescent="0.25">
      <c r="B34" s="6" t="s">
        <v>23</v>
      </c>
      <c r="C34" s="113" t="s">
        <v>122</v>
      </c>
      <c r="D34" s="113"/>
      <c r="E34" s="114"/>
    </row>
    <row r="35" spans="2:5" s="8" customFormat="1" ht="16.5" customHeight="1" x14ac:dyDescent="0.25">
      <c r="B35" s="7" t="s">
        <v>24</v>
      </c>
      <c r="C35" s="102" t="s">
        <v>123</v>
      </c>
      <c r="D35" s="102"/>
      <c r="E35" s="103"/>
    </row>
    <row r="36" spans="2:5" s="8" customFormat="1" ht="16.5" customHeight="1" x14ac:dyDescent="0.25">
      <c r="B36" s="7" t="s">
        <v>22</v>
      </c>
      <c r="C36" s="102">
        <v>827153014</v>
      </c>
      <c r="D36" s="102"/>
      <c r="E36" s="103"/>
    </row>
    <row r="37" spans="2:5" s="8" customFormat="1" ht="16.5" customHeight="1" x14ac:dyDescent="0.25">
      <c r="B37" s="7" t="s">
        <v>0</v>
      </c>
      <c r="C37" s="102" t="s">
        <v>158</v>
      </c>
      <c r="D37" s="102"/>
      <c r="E37" s="103"/>
    </row>
    <row r="38" spans="2:5" s="8" customFormat="1" ht="16.5" customHeight="1" x14ac:dyDescent="0.25">
      <c r="B38" s="7" t="s">
        <v>1</v>
      </c>
      <c r="C38" s="102">
        <v>2004</v>
      </c>
      <c r="D38" s="102"/>
      <c r="E38" s="103"/>
    </row>
    <row r="39" spans="2:5" s="8" customFormat="1" ht="16.5" customHeight="1" x14ac:dyDescent="0.25">
      <c r="B39" s="7" t="s">
        <v>26</v>
      </c>
      <c r="C39" s="102" t="s">
        <v>111</v>
      </c>
      <c r="D39" s="102"/>
      <c r="E39" s="103"/>
    </row>
    <row r="40" spans="2:5" s="8" customFormat="1" ht="16.5" customHeight="1" x14ac:dyDescent="0.25">
      <c r="B40" s="7" t="s">
        <v>25</v>
      </c>
      <c r="C40" s="102" t="s">
        <v>112</v>
      </c>
      <c r="D40" s="102"/>
      <c r="E40" s="103"/>
    </row>
    <row r="41" spans="2:5" s="8" customFormat="1" ht="16.5" customHeight="1" x14ac:dyDescent="0.25">
      <c r="B41" s="7" t="s">
        <v>21</v>
      </c>
      <c r="C41" s="102" t="s">
        <v>113</v>
      </c>
      <c r="D41" s="102"/>
      <c r="E41" s="103"/>
    </row>
    <row r="42" spans="2:5" s="8" customFormat="1" ht="16.5" customHeight="1" x14ac:dyDescent="0.25">
      <c r="B42" s="10" t="s">
        <v>2</v>
      </c>
      <c r="C42" s="102" t="s">
        <v>162</v>
      </c>
      <c r="D42" s="102"/>
      <c r="E42" s="103"/>
    </row>
    <row r="43" spans="2:5" s="8" customFormat="1" ht="16.5" customHeight="1" x14ac:dyDescent="0.25">
      <c r="B43" s="7" t="s">
        <v>18</v>
      </c>
      <c r="C43" s="102" t="s">
        <v>117</v>
      </c>
      <c r="D43" s="102"/>
      <c r="E43" s="103"/>
    </row>
    <row r="44" spans="2:5" s="8" customFormat="1" ht="16.5" customHeight="1" x14ac:dyDescent="0.25">
      <c r="B44" s="7" t="s">
        <v>4</v>
      </c>
      <c r="C44" s="102" t="s">
        <v>118</v>
      </c>
      <c r="D44" s="102"/>
      <c r="E44" s="103"/>
    </row>
    <row r="45" spans="2:5" s="8" customFormat="1" ht="16.5" customHeight="1" x14ac:dyDescent="0.25">
      <c r="B45" s="10" t="s">
        <v>5</v>
      </c>
      <c r="C45" s="102" t="s">
        <v>119</v>
      </c>
      <c r="D45" s="102"/>
      <c r="E45" s="103"/>
    </row>
    <row r="46" spans="2:5" s="8" customFormat="1" ht="16.5" customHeight="1" x14ac:dyDescent="0.25">
      <c r="B46" s="10" t="s">
        <v>6</v>
      </c>
      <c r="C46" s="101" t="s">
        <v>124</v>
      </c>
      <c r="D46" s="102"/>
      <c r="E46" s="103"/>
    </row>
    <row r="47" spans="2:5" s="8" customFormat="1" ht="16.5" customHeight="1" x14ac:dyDescent="0.25">
      <c r="B47" s="7" t="s">
        <v>39</v>
      </c>
      <c r="C47" s="102" t="s">
        <v>119</v>
      </c>
      <c r="D47" s="102"/>
      <c r="E47" s="103"/>
    </row>
    <row r="48" spans="2:5" s="8" customFormat="1" ht="16.5" customHeight="1" x14ac:dyDescent="0.25">
      <c r="B48" s="7" t="s">
        <v>7</v>
      </c>
      <c r="C48" s="101" t="s">
        <v>126</v>
      </c>
      <c r="D48" s="102"/>
      <c r="E48" s="103"/>
    </row>
    <row r="49" spans="2:5" s="8" customFormat="1" ht="62.25" customHeight="1" x14ac:dyDescent="0.25">
      <c r="B49" s="7" t="s">
        <v>43</v>
      </c>
      <c r="C49" s="98" t="s">
        <v>160</v>
      </c>
      <c r="D49" s="99"/>
      <c r="E49" s="100"/>
    </row>
    <row r="50" spans="2:5" s="8" customFormat="1" ht="18.75" customHeight="1" x14ac:dyDescent="0.25">
      <c r="B50" s="7" t="s">
        <v>45</v>
      </c>
      <c r="C50" s="95">
        <v>10</v>
      </c>
      <c r="D50" s="96"/>
      <c r="E50" s="97"/>
    </row>
    <row r="51" spans="2:5" s="8" customFormat="1" ht="61.5" customHeight="1" x14ac:dyDescent="0.25">
      <c r="B51" s="7" t="s">
        <v>99</v>
      </c>
      <c r="C51" s="95" t="s">
        <v>125</v>
      </c>
      <c r="D51" s="96"/>
      <c r="E51" s="97"/>
    </row>
    <row r="52" spans="2:5" s="8" customFormat="1" ht="16.5" customHeight="1" x14ac:dyDescent="0.25">
      <c r="B52" s="104" t="s">
        <v>28</v>
      </c>
      <c r="C52" s="105"/>
      <c r="D52" s="105"/>
      <c r="E52" s="106"/>
    </row>
    <row r="53" spans="2:5" s="8" customFormat="1" ht="16.5" customHeight="1" x14ac:dyDescent="0.25">
      <c r="B53" s="7" t="s">
        <v>34</v>
      </c>
      <c r="C53" s="1" t="s">
        <v>127</v>
      </c>
      <c r="D53" s="11" t="s">
        <v>27</v>
      </c>
      <c r="E53" s="2"/>
    </row>
    <row r="54" spans="2:5" s="8" customFormat="1" ht="16.5" customHeight="1" x14ac:dyDescent="0.25">
      <c r="B54" s="104" t="s">
        <v>29</v>
      </c>
      <c r="C54" s="105"/>
      <c r="D54" s="105"/>
      <c r="E54" s="106"/>
    </row>
    <row r="55" spans="2:5" s="8" customFormat="1" ht="16.5" customHeight="1" x14ac:dyDescent="0.25">
      <c r="B55" s="7" t="s">
        <v>8</v>
      </c>
      <c r="C55" s="3" t="s">
        <v>127</v>
      </c>
      <c r="D55" s="11" t="s">
        <v>30</v>
      </c>
      <c r="E55" s="2"/>
    </row>
    <row r="56" spans="2:5" s="8" customFormat="1" ht="16.5" customHeight="1" x14ac:dyDescent="0.25">
      <c r="B56" s="7" t="s">
        <v>10</v>
      </c>
      <c r="C56" s="3"/>
      <c r="D56" s="11" t="s">
        <v>11</v>
      </c>
      <c r="E56" s="2"/>
    </row>
    <row r="57" spans="2:5" s="8" customFormat="1" ht="16.5" customHeight="1" x14ac:dyDescent="0.25">
      <c r="B57" s="7" t="s">
        <v>31</v>
      </c>
      <c r="C57" s="3"/>
      <c r="D57" s="11" t="s">
        <v>59</v>
      </c>
      <c r="E57" s="2"/>
    </row>
    <row r="58" spans="2:5" s="8" customFormat="1" ht="16.5" customHeight="1" x14ac:dyDescent="0.25">
      <c r="B58" s="7" t="s">
        <v>58</v>
      </c>
      <c r="C58" s="4"/>
      <c r="D58" s="11" t="s">
        <v>12</v>
      </c>
      <c r="E58" s="5"/>
    </row>
    <row r="59" spans="2:5" s="8" customFormat="1" ht="16.5" customHeight="1" thickBot="1" x14ac:dyDescent="0.3">
      <c r="B59" s="12" t="s">
        <v>13</v>
      </c>
      <c r="C59" s="107"/>
      <c r="D59" s="108"/>
      <c r="E59" s="109"/>
    </row>
    <row r="60" spans="2:5" s="8" customFormat="1" ht="9.75" customHeight="1" thickBot="1" x14ac:dyDescent="0.3"/>
    <row r="61" spans="2:5" s="8" customFormat="1" ht="15.75" customHeight="1" thickBot="1" x14ac:dyDescent="0.3">
      <c r="B61" s="127" t="s">
        <v>82</v>
      </c>
      <c r="C61" s="128"/>
      <c r="D61" s="128"/>
      <c r="E61" s="129"/>
    </row>
    <row r="62" spans="2:5" s="8" customFormat="1" ht="27" customHeight="1" x14ac:dyDescent="0.25">
      <c r="B62" s="6" t="s">
        <v>23</v>
      </c>
      <c r="C62" s="113" t="s">
        <v>128</v>
      </c>
      <c r="D62" s="113"/>
      <c r="E62" s="114"/>
    </row>
    <row r="63" spans="2:5" s="8" customFormat="1" ht="16.5" customHeight="1" x14ac:dyDescent="0.25">
      <c r="B63" s="7" t="s">
        <v>24</v>
      </c>
      <c r="C63" s="102" t="s">
        <v>129</v>
      </c>
      <c r="D63" s="102"/>
      <c r="E63" s="103"/>
    </row>
    <row r="64" spans="2:5" s="8" customFormat="1" ht="16.5" customHeight="1" x14ac:dyDescent="0.25">
      <c r="B64" s="7" t="s">
        <v>22</v>
      </c>
      <c r="C64" s="102" t="s">
        <v>130</v>
      </c>
      <c r="D64" s="102"/>
      <c r="E64" s="103"/>
    </row>
    <row r="65" spans="2:5" s="8" customFormat="1" ht="16.5" customHeight="1" x14ac:dyDescent="0.25">
      <c r="B65" s="7" t="s">
        <v>0</v>
      </c>
      <c r="C65" s="102" t="s">
        <v>131</v>
      </c>
      <c r="D65" s="102"/>
      <c r="E65" s="103"/>
    </row>
    <row r="66" spans="2:5" s="8" customFormat="1" ht="16.5" customHeight="1" x14ac:dyDescent="0.25">
      <c r="B66" s="7" t="s">
        <v>1</v>
      </c>
      <c r="C66" s="102" t="s">
        <v>132</v>
      </c>
      <c r="D66" s="102"/>
      <c r="E66" s="103"/>
    </row>
    <row r="67" spans="2:5" s="8" customFormat="1" ht="16.5" customHeight="1" x14ac:dyDescent="0.25">
      <c r="B67" s="7" t="s">
        <v>26</v>
      </c>
      <c r="C67" s="102" t="s">
        <v>133</v>
      </c>
      <c r="D67" s="102"/>
      <c r="E67" s="103"/>
    </row>
    <row r="68" spans="2:5" s="8" customFormat="1" ht="16.5" customHeight="1" x14ac:dyDescent="0.25">
      <c r="B68" s="7" t="s">
        <v>25</v>
      </c>
      <c r="C68" s="102" t="s">
        <v>134</v>
      </c>
      <c r="D68" s="102"/>
      <c r="E68" s="103"/>
    </row>
    <row r="69" spans="2:5" s="8" customFormat="1" ht="16.5" customHeight="1" x14ac:dyDescent="0.25">
      <c r="B69" s="7" t="s">
        <v>21</v>
      </c>
      <c r="C69" s="102" t="s">
        <v>159</v>
      </c>
      <c r="D69" s="102"/>
      <c r="E69" s="103"/>
    </row>
    <row r="70" spans="2:5" s="8" customFormat="1" ht="16.5" customHeight="1" x14ac:dyDescent="0.25">
      <c r="B70" s="10" t="s">
        <v>2</v>
      </c>
      <c r="C70" s="102" t="s">
        <v>163</v>
      </c>
      <c r="D70" s="102"/>
      <c r="E70" s="103"/>
    </row>
    <row r="71" spans="2:5" s="8" customFormat="1" ht="16.5" customHeight="1" x14ac:dyDescent="0.25">
      <c r="B71" s="7" t="s">
        <v>18</v>
      </c>
      <c r="C71" s="102" t="s">
        <v>135</v>
      </c>
      <c r="D71" s="102"/>
      <c r="E71" s="103"/>
    </row>
    <row r="72" spans="2:5" s="8" customFormat="1" ht="16.5" customHeight="1" x14ac:dyDescent="0.25">
      <c r="B72" s="7" t="s">
        <v>4</v>
      </c>
      <c r="C72" s="102" t="s">
        <v>118</v>
      </c>
      <c r="D72" s="102"/>
      <c r="E72" s="103"/>
    </row>
    <row r="73" spans="2:5" s="8" customFormat="1" ht="16.5" customHeight="1" x14ac:dyDescent="0.25">
      <c r="B73" s="10" t="s">
        <v>5</v>
      </c>
      <c r="C73" s="102" t="s">
        <v>136</v>
      </c>
      <c r="D73" s="102"/>
      <c r="E73" s="103"/>
    </row>
    <row r="74" spans="2:5" s="8" customFormat="1" ht="16.5" customHeight="1" x14ac:dyDescent="0.25">
      <c r="B74" s="10" t="s">
        <v>6</v>
      </c>
      <c r="C74" s="101" t="s">
        <v>137</v>
      </c>
      <c r="D74" s="102"/>
      <c r="E74" s="103"/>
    </row>
    <row r="75" spans="2:5" s="8" customFormat="1" ht="16.5" customHeight="1" x14ac:dyDescent="0.25">
      <c r="B75" s="7" t="s">
        <v>39</v>
      </c>
      <c r="C75" s="102" t="s">
        <v>136</v>
      </c>
      <c r="D75" s="102"/>
      <c r="E75" s="103"/>
    </row>
    <row r="76" spans="2:5" s="8" customFormat="1" ht="16.5" customHeight="1" x14ac:dyDescent="0.25">
      <c r="B76" s="7" t="s">
        <v>7</v>
      </c>
      <c r="C76" s="101" t="s">
        <v>138</v>
      </c>
      <c r="D76" s="102"/>
      <c r="E76" s="103"/>
    </row>
    <row r="77" spans="2:5" s="8" customFormat="1" ht="62.25" customHeight="1" x14ac:dyDescent="0.25">
      <c r="B77" s="7" t="s">
        <v>43</v>
      </c>
      <c r="C77" s="98" t="s">
        <v>161</v>
      </c>
      <c r="D77" s="99"/>
      <c r="E77" s="100"/>
    </row>
    <row r="78" spans="2:5" s="8" customFormat="1" ht="66" customHeight="1" x14ac:dyDescent="0.25">
      <c r="B78" s="7" t="s">
        <v>99</v>
      </c>
      <c r="C78" s="95" t="s">
        <v>139</v>
      </c>
      <c r="D78" s="96"/>
      <c r="E78" s="97"/>
    </row>
    <row r="79" spans="2:5" s="8" customFormat="1" ht="16.5" customHeight="1" x14ac:dyDescent="0.25">
      <c r="B79" s="104" t="s">
        <v>28</v>
      </c>
      <c r="C79" s="105"/>
      <c r="D79" s="105"/>
      <c r="E79" s="106"/>
    </row>
    <row r="80" spans="2:5" s="8" customFormat="1" ht="16.5" customHeight="1" x14ac:dyDescent="0.25">
      <c r="B80" s="7" t="s">
        <v>34</v>
      </c>
      <c r="C80" s="87"/>
      <c r="D80" s="11" t="s">
        <v>27</v>
      </c>
      <c r="E80" s="88"/>
    </row>
    <row r="81" spans="2:5" s="8" customFormat="1" ht="16.5" customHeight="1" x14ac:dyDescent="0.25">
      <c r="B81" s="104" t="s">
        <v>29</v>
      </c>
      <c r="C81" s="105"/>
      <c r="D81" s="105"/>
      <c r="E81" s="106"/>
    </row>
    <row r="82" spans="2:5" s="8" customFormat="1" ht="16.5" customHeight="1" x14ac:dyDescent="0.25">
      <c r="B82" s="7" t="s">
        <v>8</v>
      </c>
      <c r="C82" s="3"/>
      <c r="D82" s="11" t="s">
        <v>30</v>
      </c>
      <c r="E82" s="2"/>
    </row>
    <row r="83" spans="2:5" s="8" customFormat="1" ht="16.5" customHeight="1" x14ac:dyDescent="0.25">
      <c r="B83" s="7" t="s">
        <v>10</v>
      </c>
      <c r="C83" s="3"/>
      <c r="D83" s="11" t="s">
        <v>11</v>
      </c>
      <c r="E83" s="2" t="s">
        <v>127</v>
      </c>
    </row>
    <row r="84" spans="2:5" s="8" customFormat="1" ht="16.5" customHeight="1" x14ac:dyDescent="0.25">
      <c r="B84" s="7" t="s">
        <v>31</v>
      </c>
      <c r="C84" s="3"/>
      <c r="D84" s="11" t="s">
        <v>32</v>
      </c>
      <c r="E84" s="2"/>
    </row>
    <row r="85" spans="2:5" s="8" customFormat="1" ht="16.5" customHeight="1" x14ac:dyDescent="0.25">
      <c r="B85" s="7" t="s">
        <v>9</v>
      </c>
      <c r="C85" s="4"/>
      <c r="D85" s="11" t="s">
        <v>12</v>
      </c>
      <c r="E85" s="5"/>
    </row>
    <row r="86" spans="2:5" s="8" customFormat="1" ht="16.5" customHeight="1" x14ac:dyDescent="0.25">
      <c r="B86" s="45" t="s">
        <v>59</v>
      </c>
      <c r="C86" s="46"/>
      <c r="D86" s="11" t="s">
        <v>58</v>
      </c>
      <c r="E86" s="47"/>
    </row>
    <row r="87" spans="2:5" s="8" customFormat="1" ht="16.5" customHeight="1" thickBot="1" x14ac:dyDescent="0.3">
      <c r="B87" s="12" t="s">
        <v>13</v>
      </c>
      <c r="C87" s="107"/>
      <c r="D87" s="108"/>
      <c r="E87" s="109"/>
    </row>
    <row r="88" spans="2:5" s="8" customFormat="1" ht="16.5" customHeight="1" thickBot="1" x14ac:dyDescent="0.3"/>
    <row r="89" spans="2:5" s="8" customFormat="1" ht="15.75" thickBot="1" x14ac:dyDescent="0.3">
      <c r="B89" s="110" t="s">
        <v>83</v>
      </c>
      <c r="C89" s="111"/>
      <c r="D89" s="111"/>
      <c r="E89" s="112"/>
    </row>
    <row r="90" spans="2:5" s="8" customFormat="1" ht="27" customHeight="1" x14ac:dyDescent="0.25">
      <c r="B90" s="6" t="s">
        <v>23</v>
      </c>
      <c r="C90" s="113"/>
      <c r="D90" s="113"/>
      <c r="E90" s="114"/>
    </row>
    <row r="91" spans="2:5" s="8" customFormat="1" ht="16.5" customHeight="1" x14ac:dyDescent="0.25">
      <c r="B91" s="7" t="s">
        <v>24</v>
      </c>
      <c r="C91" s="102"/>
      <c r="D91" s="102"/>
      <c r="E91" s="103"/>
    </row>
    <row r="92" spans="2:5" s="8" customFormat="1" ht="16.5" customHeight="1" x14ac:dyDescent="0.25">
      <c r="B92" s="7" t="s">
        <v>22</v>
      </c>
      <c r="C92" s="102"/>
      <c r="D92" s="102"/>
      <c r="E92" s="103"/>
    </row>
    <row r="93" spans="2:5" s="8" customFormat="1" ht="16.5" customHeight="1" x14ac:dyDescent="0.25">
      <c r="B93" s="7" t="s">
        <v>0</v>
      </c>
      <c r="C93" s="102"/>
      <c r="D93" s="102"/>
      <c r="E93" s="103"/>
    </row>
    <row r="94" spans="2:5" s="8" customFormat="1" ht="16.5" customHeight="1" x14ac:dyDescent="0.25">
      <c r="B94" s="7" t="s">
        <v>1</v>
      </c>
      <c r="C94" s="102"/>
      <c r="D94" s="102"/>
      <c r="E94" s="103"/>
    </row>
    <row r="95" spans="2:5" s="8" customFormat="1" ht="16.5" customHeight="1" x14ac:dyDescent="0.25">
      <c r="B95" s="7" t="s">
        <v>26</v>
      </c>
      <c r="C95" s="102"/>
      <c r="D95" s="102"/>
      <c r="E95" s="103"/>
    </row>
    <row r="96" spans="2:5" s="8" customFormat="1" ht="16.5" customHeight="1" x14ac:dyDescent="0.25">
      <c r="B96" s="7" t="s">
        <v>25</v>
      </c>
      <c r="C96" s="102"/>
      <c r="D96" s="102"/>
      <c r="E96" s="103"/>
    </row>
    <row r="97" spans="2:5" s="8" customFormat="1" ht="16.5" customHeight="1" x14ac:dyDescent="0.25">
      <c r="B97" s="7" t="s">
        <v>21</v>
      </c>
      <c r="C97" s="102"/>
      <c r="D97" s="102"/>
      <c r="E97" s="103"/>
    </row>
    <row r="98" spans="2:5" s="8" customFormat="1" ht="16.5" customHeight="1" x14ac:dyDescent="0.25">
      <c r="B98" s="10" t="s">
        <v>2</v>
      </c>
      <c r="C98" s="102"/>
      <c r="D98" s="102"/>
      <c r="E98" s="103"/>
    </row>
    <row r="99" spans="2:5" s="8" customFormat="1" ht="16.5" customHeight="1" x14ac:dyDescent="0.25">
      <c r="B99" s="7" t="s">
        <v>18</v>
      </c>
      <c r="C99" s="102"/>
      <c r="D99" s="102"/>
      <c r="E99" s="103"/>
    </row>
    <row r="100" spans="2:5" s="8" customFormat="1" ht="16.5" customHeight="1" x14ac:dyDescent="0.25">
      <c r="B100" s="7" t="s">
        <v>4</v>
      </c>
      <c r="C100" s="102"/>
      <c r="D100" s="102"/>
      <c r="E100" s="103"/>
    </row>
    <row r="101" spans="2:5" s="8" customFormat="1" ht="16.5" customHeight="1" x14ac:dyDescent="0.25">
      <c r="B101" s="10" t="s">
        <v>5</v>
      </c>
      <c r="C101" s="102"/>
      <c r="D101" s="102"/>
      <c r="E101" s="103"/>
    </row>
    <row r="102" spans="2:5" s="8" customFormat="1" ht="16.5" customHeight="1" x14ac:dyDescent="0.25">
      <c r="B102" s="10" t="s">
        <v>6</v>
      </c>
      <c r="C102" s="102"/>
      <c r="D102" s="102"/>
      <c r="E102" s="103"/>
    </row>
    <row r="103" spans="2:5" s="8" customFormat="1" ht="16.5" customHeight="1" x14ac:dyDescent="0.25">
      <c r="B103" s="7" t="s">
        <v>39</v>
      </c>
      <c r="C103" s="102"/>
      <c r="D103" s="102"/>
      <c r="E103" s="103"/>
    </row>
    <row r="104" spans="2:5" s="8" customFormat="1" ht="16.5" customHeight="1" x14ac:dyDescent="0.25">
      <c r="B104" s="7" t="s">
        <v>7</v>
      </c>
      <c r="C104" s="102"/>
      <c r="D104" s="102"/>
      <c r="E104" s="103"/>
    </row>
    <row r="105" spans="2:5" s="8" customFormat="1" ht="62.25" customHeight="1" x14ac:dyDescent="0.25">
      <c r="B105" s="7" t="s">
        <v>43</v>
      </c>
      <c r="C105" s="98"/>
      <c r="D105" s="99"/>
      <c r="E105" s="100"/>
    </row>
    <row r="106" spans="2:5" s="8" customFormat="1" ht="66" customHeight="1" x14ac:dyDescent="0.25">
      <c r="B106" s="7" t="s">
        <v>99</v>
      </c>
      <c r="C106" s="95"/>
      <c r="D106" s="96"/>
      <c r="E106" s="97"/>
    </row>
    <row r="107" spans="2:5" s="8" customFormat="1" ht="16.5" customHeight="1" x14ac:dyDescent="0.25">
      <c r="B107" s="104" t="s">
        <v>28</v>
      </c>
      <c r="C107" s="105"/>
      <c r="D107" s="105"/>
      <c r="E107" s="106"/>
    </row>
    <row r="108" spans="2:5" s="8" customFormat="1" ht="16.5" customHeight="1" x14ac:dyDescent="0.25">
      <c r="B108" s="7" t="s">
        <v>34</v>
      </c>
      <c r="C108" s="1"/>
      <c r="D108" s="11" t="s">
        <v>27</v>
      </c>
      <c r="E108" s="2"/>
    </row>
    <row r="109" spans="2:5" s="8" customFormat="1" ht="16.5" customHeight="1" x14ac:dyDescent="0.25">
      <c r="B109" s="104" t="s">
        <v>29</v>
      </c>
      <c r="C109" s="105"/>
      <c r="D109" s="105"/>
      <c r="E109" s="106"/>
    </row>
    <row r="110" spans="2:5" s="8" customFormat="1" ht="16.5" customHeight="1" x14ac:dyDescent="0.25">
      <c r="B110" s="7" t="s">
        <v>8</v>
      </c>
      <c r="C110" s="3"/>
      <c r="D110" s="11" t="s">
        <v>30</v>
      </c>
      <c r="E110" s="2"/>
    </row>
    <row r="111" spans="2:5" s="8" customFormat="1" ht="16.5" customHeight="1" x14ac:dyDescent="0.25">
      <c r="B111" s="7" t="s">
        <v>10</v>
      </c>
      <c r="C111" s="3"/>
      <c r="D111" s="11" t="s">
        <v>11</v>
      </c>
      <c r="E111" s="2"/>
    </row>
    <row r="112" spans="2:5" s="8" customFormat="1" ht="16.5" customHeight="1" x14ac:dyDescent="0.25">
      <c r="B112" s="7" t="s">
        <v>31</v>
      </c>
      <c r="C112" s="3"/>
      <c r="D112" s="11" t="s">
        <v>32</v>
      </c>
      <c r="E112" s="2"/>
    </row>
    <row r="113" spans="2:5" s="8" customFormat="1" ht="16.5" customHeight="1" x14ac:dyDescent="0.25">
      <c r="B113" s="7" t="s">
        <v>9</v>
      </c>
      <c r="C113" s="4"/>
      <c r="D113" s="11" t="s">
        <v>12</v>
      </c>
      <c r="E113" s="5"/>
    </row>
    <row r="114" spans="2:5" s="8" customFormat="1" ht="16.5" customHeight="1" x14ac:dyDescent="0.25">
      <c r="B114" s="45" t="s">
        <v>59</v>
      </c>
      <c r="C114" s="46"/>
      <c r="D114" s="11" t="s">
        <v>58</v>
      </c>
      <c r="E114" s="47"/>
    </row>
    <row r="115" spans="2:5" s="8" customFormat="1" ht="16.5" customHeight="1" thickBot="1" x14ac:dyDescent="0.3">
      <c r="B115" s="12" t="s">
        <v>13</v>
      </c>
      <c r="C115" s="107"/>
      <c r="D115" s="108"/>
      <c r="E115" s="109"/>
    </row>
    <row r="116" spans="2:5" s="8" customFormat="1" ht="6" customHeight="1" thickBot="1" x14ac:dyDescent="0.3"/>
    <row r="117" spans="2:5" s="8" customFormat="1" ht="15.75" thickBot="1" x14ac:dyDescent="0.3">
      <c r="B117" s="110" t="s">
        <v>84</v>
      </c>
      <c r="C117" s="111"/>
      <c r="D117" s="111"/>
      <c r="E117" s="112"/>
    </row>
    <row r="118" spans="2:5" s="8" customFormat="1" ht="27" customHeight="1" x14ac:dyDescent="0.25">
      <c r="B118" s="6" t="s">
        <v>23</v>
      </c>
      <c r="C118" s="113"/>
      <c r="D118" s="113"/>
      <c r="E118" s="114"/>
    </row>
    <row r="119" spans="2:5" s="8" customFormat="1" ht="16.5" customHeight="1" x14ac:dyDescent="0.25">
      <c r="B119" s="7" t="s">
        <v>24</v>
      </c>
      <c r="C119" s="102"/>
      <c r="D119" s="102"/>
      <c r="E119" s="103"/>
    </row>
    <row r="120" spans="2:5" s="8" customFormat="1" ht="16.5" customHeight="1" x14ac:dyDescent="0.25">
      <c r="B120" s="7" t="s">
        <v>22</v>
      </c>
      <c r="C120" s="102"/>
      <c r="D120" s="102"/>
      <c r="E120" s="103"/>
    </row>
    <row r="121" spans="2:5" s="8" customFormat="1" ht="16.5" customHeight="1" x14ac:dyDescent="0.25">
      <c r="B121" s="7" t="s">
        <v>0</v>
      </c>
      <c r="C121" s="102"/>
      <c r="D121" s="102"/>
      <c r="E121" s="103"/>
    </row>
    <row r="122" spans="2:5" s="8" customFormat="1" ht="16.5" customHeight="1" x14ac:dyDescent="0.25">
      <c r="B122" s="7" t="s">
        <v>1</v>
      </c>
      <c r="C122" s="102"/>
      <c r="D122" s="102"/>
      <c r="E122" s="103"/>
    </row>
    <row r="123" spans="2:5" s="8" customFormat="1" ht="16.5" customHeight="1" x14ac:dyDescent="0.25">
      <c r="B123" s="7" t="s">
        <v>26</v>
      </c>
      <c r="C123" s="102"/>
      <c r="D123" s="102"/>
      <c r="E123" s="103"/>
    </row>
    <row r="124" spans="2:5" s="8" customFormat="1" ht="16.5" customHeight="1" x14ac:dyDescent="0.25">
      <c r="B124" s="7" t="s">
        <v>25</v>
      </c>
      <c r="C124" s="102"/>
      <c r="D124" s="102"/>
      <c r="E124" s="103"/>
    </row>
    <row r="125" spans="2:5" s="8" customFormat="1" ht="16.5" customHeight="1" x14ac:dyDescent="0.25">
      <c r="B125" s="7" t="s">
        <v>21</v>
      </c>
      <c r="C125" s="102"/>
      <c r="D125" s="102"/>
      <c r="E125" s="103"/>
    </row>
    <row r="126" spans="2:5" s="8" customFormat="1" ht="16.5" customHeight="1" x14ac:dyDescent="0.25">
      <c r="B126" s="10" t="s">
        <v>2</v>
      </c>
      <c r="C126" s="102"/>
      <c r="D126" s="102"/>
      <c r="E126" s="103"/>
    </row>
    <row r="127" spans="2:5" s="8" customFormat="1" ht="16.5" customHeight="1" x14ac:dyDescent="0.25">
      <c r="B127" s="7" t="s">
        <v>18</v>
      </c>
      <c r="C127" s="102"/>
      <c r="D127" s="102"/>
      <c r="E127" s="103"/>
    </row>
    <row r="128" spans="2:5" s="8" customFormat="1" ht="16.5" customHeight="1" x14ac:dyDescent="0.25">
      <c r="B128" s="7" t="s">
        <v>4</v>
      </c>
      <c r="C128" s="102"/>
      <c r="D128" s="102"/>
      <c r="E128" s="103"/>
    </row>
    <row r="129" spans="2:5" s="8" customFormat="1" ht="16.5" customHeight="1" x14ac:dyDescent="0.25">
      <c r="B129" s="10" t="s">
        <v>5</v>
      </c>
      <c r="C129" s="102"/>
      <c r="D129" s="102"/>
      <c r="E129" s="103"/>
    </row>
    <row r="130" spans="2:5" s="8" customFormat="1" ht="16.5" customHeight="1" x14ac:dyDescent="0.25">
      <c r="B130" s="10" t="s">
        <v>6</v>
      </c>
      <c r="C130" s="102"/>
      <c r="D130" s="102"/>
      <c r="E130" s="103"/>
    </row>
    <row r="131" spans="2:5" s="8" customFormat="1" ht="16.5" customHeight="1" x14ac:dyDescent="0.25">
      <c r="B131" s="7" t="s">
        <v>39</v>
      </c>
      <c r="C131" s="102"/>
      <c r="D131" s="102"/>
      <c r="E131" s="103"/>
    </row>
    <row r="132" spans="2:5" s="8" customFormat="1" ht="16.5" customHeight="1" x14ac:dyDescent="0.25">
      <c r="B132" s="7" t="s">
        <v>7</v>
      </c>
      <c r="C132" s="102"/>
      <c r="D132" s="102"/>
      <c r="E132" s="103"/>
    </row>
    <row r="133" spans="2:5" s="8" customFormat="1" ht="62.25" customHeight="1" x14ac:dyDescent="0.25">
      <c r="B133" s="7" t="s">
        <v>42</v>
      </c>
      <c r="C133" s="98"/>
      <c r="D133" s="99"/>
      <c r="E133" s="100"/>
    </row>
    <row r="134" spans="2:5" s="8" customFormat="1" ht="65.25" customHeight="1" x14ac:dyDescent="0.25">
      <c r="B134" s="7" t="s">
        <v>99</v>
      </c>
      <c r="C134" s="95"/>
      <c r="D134" s="96"/>
      <c r="E134" s="97"/>
    </row>
    <row r="135" spans="2:5" s="8" customFormat="1" ht="16.5" customHeight="1" x14ac:dyDescent="0.25">
      <c r="B135" s="104" t="s">
        <v>28</v>
      </c>
      <c r="C135" s="105"/>
      <c r="D135" s="105"/>
      <c r="E135" s="106"/>
    </row>
    <row r="136" spans="2:5" s="8" customFormat="1" ht="16.5" customHeight="1" x14ac:dyDescent="0.25">
      <c r="B136" s="7" t="s">
        <v>34</v>
      </c>
      <c r="C136" s="1"/>
      <c r="D136" s="11" t="s">
        <v>27</v>
      </c>
      <c r="E136" s="2"/>
    </row>
    <row r="137" spans="2:5" s="8" customFormat="1" ht="16.5" customHeight="1" x14ac:dyDescent="0.25">
      <c r="B137" s="104" t="s">
        <v>29</v>
      </c>
      <c r="C137" s="105"/>
      <c r="D137" s="105"/>
      <c r="E137" s="106"/>
    </row>
    <row r="138" spans="2:5" s="8" customFormat="1" ht="16.5" customHeight="1" x14ac:dyDescent="0.25">
      <c r="B138" s="7" t="s">
        <v>8</v>
      </c>
      <c r="C138" s="3"/>
      <c r="D138" s="11" t="s">
        <v>30</v>
      </c>
      <c r="E138" s="2"/>
    </row>
    <row r="139" spans="2:5" s="8" customFormat="1" ht="16.5" customHeight="1" x14ac:dyDescent="0.25">
      <c r="B139" s="7" t="s">
        <v>10</v>
      </c>
      <c r="C139" s="3"/>
      <c r="D139" s="11" t="s">
        <v>11</v>
      </c>
      <c r="E139" s="2"/>
    </row>
    <row r="140" spans="2:5" s="8" customFormat="1" ht="16.5" customHeight="1" x14ac:dyDescent="0.25">
      <c r="B140" s="7" t="s">
        <v>31</v>
      </c>
      <c r="C140" s="3"/>
      <c r="D140" s="11" t="s">
        <v>32</v>
      </c>
      <c r="E140" s="2"/>
    </row>
    <row r="141" spans="2:5" s="8" customFormat="1" ht="16.5" customHeight="1" x14ac:dyDescent="0.25">
      <c r="B141" s="7" t="s">
        <v>9</v>
      </c>
      <c r="C141" s="4"/>
      <c r="D141" s="11" t="s">
        <v>12</v>
      </c>
      <c r="E141" s="5"/>
    </row>
    <row r="142" spans="2:5" s="8" customFormat="1" ht="16.5" customHeight="1" x14ac:dyDescent="0.25">
      <c r="B142" s="45" t="s">
        <v>59</v>
      </c>
      <c r="C142" s="46"/>
      <c r="D142" s="11" t="s">
        <v>58</v>
      </c>
      <c r="E142" s="47"/>
    </row>
    <row r="143" spans="2:5" s="8" customFormat="1" ht="16.5" customHeight="1" thickBot="1" x14ac:dyDescent="0.3">
      <c r="B143" s="12" t="s">
        <v>13</v>
      </c>
      <c r="C143" s="107"/>
      <c r="D143" s="108"/>
      <c r="E143" s="109"/>
    </row>
    <row r="144" spans="2:5"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sheetData>
  <sheetProtection password="C64D" sheet="1" objects="1" scenarios="1" formatCells="0" insertHyperlinks="0"/>
  <mergeCells count="112">
    <mergeCell ref="C134:E134"/>
    <mergeCell ref="C14:F14"/>
    <mergeCell ref="C98:E98"/>
    <mergeCell ref="C71:E71"/>
    <mergeCell ref="C73:E73"/>
    <mergeCell ref="C74:E74"/>
    <mergeCell ref="C75:E75"/>
    <mergeCell ref="C69:E69"/>
    <mergeCell ref="C70:E70"/>
    <mergeCell ref="C72:E72"/>
    <mergeCell ref="C90:E90"/>
    <mergeCell ref="C91:E91"/>
    <mergeCell ref="C31:E31"/>
    <mergeCell ref="C51:E51"/>
    <mergeCell ref="C59:E59"/>
    <mergeCell ref="C47:E47"/>
    <mergeCell ref="C99:E99"/>
    <mergeCell ref="B89:E89"/>
    <mergeCell ref="C29:E29"/>
    <mergeCell ref="C64:E64"/>
    <mergeCell ref="C132:E132"/>
    <mergeCell ref="C121:E121"/>
    <mergeCell ref="C122:E122"/>
    <mergeCell ref="C123:E123"/>
    <mergeCell ref="B135:E135"/>
    <mergeCell ref="B137:E137"/>
    <mergeCell ref="C143:E143"/>
    <mergeCell ref="C15:F15"/>
    <mergeCell ref="C100:E100"/>
    <mergeCell ref="C101:E101"/>
    <mergeCell ref="C102:E102"/>
    <mergeCell ref="C103:E103"/>
    <mergeCell ref="C104:E104"/>
    <mergeCell ref="C126:E126"/>
    <mergeCell ref="C127:E127"/>
    <mergeCell ref="C128:E128"/>
    <mergeCell ref="C129:E129"/>
    <mergeCell ref="C130:E130"/>
    <mergeCell ref="B81:E81"/>
    <mergeCell ref="C87:E87"/>
    <mergeCell ref="C106:E106"/>
    <mergeCell ref="B107:E107"/>
    <mergeCell ref="C92:E92"/>
    <mergeCell ref="B79:E79"/>
    <mergeCell ref="C94:E94"/>
    <mergeCell ref="C95:E95"/>
    <mergeCell ref="C96:E96"/>
    <mergeCell ref="C97:E97"/>
    <mergeCell ref="B2:F2"/>
    <mergeCell ref="C68:E68"/>
    <mergeCell ref="C19:E19"/>
    <mergeCell ref="C20:E20"/>
    <mergeCell ref="C21:E21"/>
    <mergeCell ref="C22:E22"/>
    <mergeCell ref="C23:E23"/>
    <mergeCell ref="C24:E24"/>
    <mergeCell ref="C25:E25"/>
    <mergeCell ref="C26:E26"/>
    <mergeCell ref="C27:E27"/>
    <mergeCell ref="C28:E28"/>
    <mergeCell ref="C66:E66"/>
    <mergeCell ref="C67:E67"/>
    <mergeCell ref="B18:E18"/>
    <mergeCell ref="B12:E12"/>
    <mergeCell ref="C63:E63"/>
    <mergeCell ref="B61:E61"/>
    <mergeCell ref="C62:E62"/>
    <mergeCell ref="C30:E30"/>
    <mergeCell ref="C65:E65"/>
    <mergeCell ref="B33:E33"/>
    <mergeCell ref="B11:E11"/>
    <mergeCell ref="C46:E46"/>
    <mergeCell ref="B4:F4"/>
    <mergeCell ref="C48:E48"/>
    <mergeCell ref="B52:E52"/>
    <mergeCell ref="B54:E54"/>
    <mergeCell ref="C41:E41"/>
    <mergeCell ref="C42:E42"/>
    <mergeCell ref="C43:E43"/>
    <mergeCell ref="C44:E44"/>
    <mergeCell ref="C45:E45"/>
    <mergeCell ref="C38:E38"/>
    <mergeCell ref="C39:E39"/>
    <mergeCell ref="C40:E40"/>
    <mergeCell ref="C7:F7"/>
    <mergeCell ref="B8:E8"/>
    <mergeCell ref="B10:E10"/>
    <mergeCell ref="B13:E13"/>
    <mergeCell ref="B6:F6"/>
    <mergeCell ref="B9:E9"/>
    <mergeCell ref="C34:E34"/>
    <mergeCell ref="C35:E35"/>
    <mergeCell ref="C36:E36"/>
    <mergeCell ref="C37:E37"/>
    <mergeCell ref="C16:F16"/>
    <mergeCell ref="C49:E49"/>
    <mergeCell ref="C50:E50"/>
    <mergeCell ref="C77:E77"/>
    <mergeCell ref="C105:E105"/>
    <mergeCell ref="C133:E133"/>
    <mergeCell ref="C76:E76"/>
    <mergeCell ref="B109:E109"/>
    <mergeCell ref="C115:E115"/>
    <mergeCell ref="C124:E124"/>
    <mergeCell ref="C125:E125"/>
    <mergeCell ref="B117:E117"/>
    <mergeCell ref="C118:E118"/>
    <mergeCell ref="C119:E119"/>
    <mergeCell ref="C120:E120"/>
    <mergeCell ref="C131:E131"/>
    <mergeCell ref="C93:E93"/>
    <mergeCell ref="C78:E78"/>
  </mergeCells>
  <dataValidations count="4">
    <dataValidation type="textLength" operator="lessThanOrEqual" allowBlank="1" showInputMessage="1" showErrorMessage="1" error="El número de caracteres introducidos es mayor que 200_x000a_" sqref="C15:F16">
      <formula1>200</formula1>
    </dataValidation>
    <dataValidation type="textLength" operator="lessThanOrEqual" allowBlank="1" showInputMessage="1" showErrorMessage="1" error="El número de caracteres introducidos es mayor que 60_x000a_" sqref="C7:F7">
      <formula1>60</formula1>
    </dataValidation>
    <dataValidation type="textLength" operator="lessThanOrEqual" allowBlank="1" showInputMessage="1" showErrorMessage="1" error="El número de caracteres introducidos es mayor que 300" sqref="C14:F14">
      <formula1>300</formula1>
    </dataValidation>
    <dataValidation type="textLength" operator="lessThan" allowBlank="1" showInputMessage="1" showErrorMessage="1" error="La descripcion debe tener una longitud menor a 150 caracteres" sqref="C49:E49 C77:E77 C105:E105 C133:E133">
      <formula1>150</formula1>
    </dataValidation>
  </dataValidations>
  <hyperlinks>
    <hyperlink ref="C28" r:id="rId1"/>
    <hyperlink ref="C46" r:id="rId2"/>
    <hyperlink ref="C48" r:id="rId3"/>
    <hyperlink ref="C74" r:id="rId4"/>
    <hyperlink ref="C76" r:id="rId5"/>
  </hyperlinks>
  <pageMargins left="0.70866141732283472" right="0.70866141732283472" top="0.74803149606299213" bottom="0.74803149606299213" header="0.31496062992125984" footer="0.31496062992125984"/>
  <pageSetup paperSize="9" scale="83" fitToHeight="0" orientation="portrait" r:id="rId6"/>
  <rowBreaks count="4" manualBreakCount="4">
    <brk id="17" min="1" max="4" man="1"/>
    <brk id="59" min="1" max="4" man="1"/>
    <brk id="87" min="1" max="4" man="1"/>
    <brk id="115" min="1" max="4"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FE133"/>
  <sheetViews>
    <sheetView tabSelected="1" topLeftCell="A56" zoomScaleNormal="100" zoomScaleSheetLayoutView="100" workbookViewId="0">
      <selection activeCell="B59" sqref="B59"/>
    </sheetView>
  </sheetViews>
  <sheetFormatPr baseColWidth="10" defaultColWidth="9.140625" defaultRowHeight="15" x14ac:dyDescent="0.25"/>
  <cols>
    <col min="1" max="1" width="3.42578125" style="8" customWidth="1"/>
    <col min="2" max="2" width="51.28515625" style="16" customWidth="1"/>
    <col min="3" max="3" width="17.85546875" style="16" customWidth="1"/>
    <col min="4" max="4" width="15.7109375" style="8" customWidth="1"/>
    <col min="5" max="5" width="75.28515625" style="8" customWidth="1"/>
    <col min="6" max="6" width="4.140625" style="8" customWidth="1"/>
    <col min="7" max="7" width="93.7109375" style="8" customWidth="1"/>
    <col min="8" max="8" width="17.85546875" style="8" customWidth="1"/>
    <col min="9" max="9" width="15" style="8" customWidth="1"/>
    <col min="10" max="10" width="153.28515625" style="8" customWidth="1"/>
    <col min="11" max="11" width="12.140625" style="8" customWidth="1"/>
    <col min="12" max="17" width="10.85546875" style="8" customWidth="1"/>
    <col min="18" max="161" width="9.140625" style="8"/>
    <col min="162" max="16384" width="9.140625" style="16"/>
  </cols>
  <sheetData>
    <row r="1" spans="2:7" s="8" customFormat="1" ht="16.5" customHeight="1" x14ac:dyDescent="0.25"/>
    <row r="2" spans="2:7" s="8" customFormat="1" ht="45" customHeight="1" thickBot="1" x14ac:dyDescent="0.3">
      <c r="B2" s="19" t="s">
        <v>46</v>
      </c>
      <c r="C2" s="133" t="s">
        <v>100</v>
      </c>
      <c r="D2" s="133"/>
      <c r="E2" s="133"/>
    </row>
    <row r="3" spans="2:7" s="8" customFormat="1" ht="20.25" customHeight="1" x14ac:dyDescent="0.25">
      <c r="B3" s="130" t="s">
        <v>60</v>
      </c>
      <c r="C3" s="131"/>
      <c r="D3" s="131" t="s">
        <v>61</v>
      </c>
      <c r="E3" s="132"/>
    </row>
    <row r="4" spans="2:7" s="8" customFormat="1" ht="19.5" customHeight="1" thickBot="1" x14ac:dyDescent="0.3">
      <c r="B4" s="151" t="str">
        <f>'DATOS GENERALES'!C35</f>
        <v>ALFANEX</v>
      </c>
      <c r="C4" s="149"/>
      <c r="D4" s="149" t="str">
        <f>'DATOS GENERALES'!C7</f>
        <v>Uso de RN y ER (sol, biomasa, agua) en zonas rurales pobres</v>
      </c>
      <c r="E4" s="150"/>
    </row>
    <row r="5" spans="2:7" s="8" customFormat="1" ht="16.5" customHeight="1" thickBot="1" x14ac:dyDescent="0.3">
      <c r="B5" s="15"/>
    </row>
    <row r="6" spans="2:7" s="8" customFormat="1" ht="15" customHeight="1" x14ac:dyDescent="0.25">
      <c r="B6" s="140" t="s">
        <v>88</v>
      </c>
      <c r="C6" s="141"/>
      <c r="D6" s="141"/>
      <c r="E6" s="142"/>
    </row>
    <row r="7" spans="2:7" s="8" customFormat="1" ht="209.25" customHeight="1" thickBot="1" x14ac:dyDescent="0.3">
      <c r="B7" s="146" t="s">
        <v>154</v>
      </c>
      <c r="C7" s="147"/>
      <c r="D7" s="147"/>
      <c r="E7" s="148"/>
    </row>
    <row r="8" spans="2:7" s="8" customFormat="1" ht="12" customHeight="1" thickBot="1" x14ac:dyDescent="0.3"/>
    <row r="9" spans="2:7" s="8" customFormat="1" x14ac:dyDescent="0.25">
      <c r="B9" s="140" t="s">
        <v>89</v>
      </c>
      <c r="C9" s="141"/>
      <c r="D9" s="141"/>
      <c r="E9" s="142"/>
    </row>
    <row r="10" spans="2:7" s="8" customFormat="1" ht="171" customHeight="1" thickBot="1" x14ac:dyDescent="0.3">
      <c r="B10" s="137" t="s">
        <v>140</v>
      </c>
      <c r="C10" s="138"/>
      <c r="D10" s="138"/>
      <c r="E10" s="139"/>
    </row>
    <row r="11" spans="2:7" s="8" customFormat="1" ht="15.75" customHeight="1" thickBot="1" x14ac:dyDescent="0.3"/>
    <row r="12" spans="2:7" s="8" customFormat="1" x14ac:dyDescent="0.25">
      <c r="B12" s="143" t="s">
        <v>90</v>
      </c>
      <c r="C12" s="144"/>
      <c r="D12" s="144"/>
      <c r="E12" s="145"/>
    </row>
    <row r="13" spans="2:7" s="8" customFormat="1" ht="166.5" customHeight="1" thickBot="1" x14ac:dyDescent="0.3">
      <c r="B13" s="137" t="s">
        <v>141</v>
      </c>
      <c r="C13" s="138"/>
      <c r="D13" s="138"/>
      <c r="E13" s="139"/>
    </row>
    <row r="14" spans="2:7" ht="15" customHeight="1" thickBot="1" x14ac:dyDescent="0.3">
      <c r="B14" s="8"/>
      <c r="C14" s="8"/>
    </row>
    <row r="15" spans="2:7" s="8" customFormat="1" ht="36" customHeight="1" x14ac:dyDescent="0.25">
      <c r="B15" s="143" t="s">
        <v>62</v>
      </c>
      <c r="C15" s="144"/>
      <c r="D15" s="144"/>
      <c r="E15" s="145"/>
      <c r="G15" s="48" t="s">
        <v>64</v>
      </c>
    </row>
    <row r="16" spans="2:7" s="8" customFormat="1" ht="164.25" customHeight="1" thickBot="1" x14ac:dyDescent="0.3">
      <c r="B16" s="137" t="s">
        <v>142</v>
      </c>
      <c r="C16" s="138"/>
      <c r="D16" s="138"/>
      <c r="E16" s="139"/>
      <c r="G16" s="49" t="s">
        <v>143</v>
      </c>
    </row>
    <row r="17" spans="1:7" s="8" customFormat="1" ht="15.75" customHeight="1" thickBot="1" x14ac:dyDescent="0.3"/>
    <row r="18" spans="1:7" s="8" customFormat="1" ht="33" customHeight="1" x14ac:dyDescent="0.25">
      <c r="B18" s="140" t="s">
        <v>63</v>
      </c>
      <c r="C18" s="141"/>
      <c r="D18" s="141"/>
      <c r="E18" s="142"/>
    </row>
    <row r="19" spans="1:7" s="8" customFormat="1" ht="322.5" customHeight="1" thickBot="1" x14ac:dyDescent="0.3">
      <c r="B19" s="137" t="s">
        <v>144</v>
      </c>
      <c r="C19" s="138"/>
      <c r="D19" s="138"/>
      <c r="E19" s="139"/>
    </row>
    <row r="20" spans="1:7" s="8" customFormat="1" ht="17.25" customHeight="1" thickBot="1" x14ac:dyDescent="0.3"/>
    <row r="21" spans="1:7" s="8" customFormat="1" ht="15" customHeight="1" x14ac:dyDescent="0.25">
      <c r="B21" s="143" t="s">
        <v>65</v>
      </c>
      <c r="C21" s="144"/>
      <c r="D21" s="144"/>
      <c r="E21" s="145"/>
    </row>
    <row r="22" spans="1:7" s="8" customFormat="1" ht="338.25" customHeight="1" thickBot="1" x14ac:dyDescent="0.3">
      <c r="B22" s="137" t="s">
        <v>145</v>
      </c>
      <c r="C22" s="138"/>
      <c r="D22" s="138"/>
      <c r="E22" s="139"/>
    </row>
    <row r="23" spans="1:7" ht="15" customHeight="1" thickBot="1" x14ac:dyDescent="0.3">
      <c r="B23" s="8"/>
      <c r="C23" s="8"/>
    </row>
    <row r="24" spans="1:7" s="8" customFormat="1" ht="15" customHeight="1" x14ac:dyDescent="0.25">
      <c r="B24" s="143" t="s">
        <v>66</v>
      </c>
      <c r="C24" s="144"/>
      <c r="D24" s="144"/>
      <c r="E24" s="145"/>
    </row>
    <row r="25" spans="1:7" s="8" customFormat="1" ht="180" customHeight="1" thickBot="1" x14ac:dyDescent="0.3">
      <c r="A25" s="8" t="s">
        <v>37</v>
      </c>
      <c r="B25" s="146" t="s">
        <v>146</v>
      </c>
      <c r="C25" s="147"/>
      <c r="D25" s="147"/>
      <c r="E25" s="148"/>
    </row>
    <row r="26" spans="1:7" s="8" customFormat="1" ht="14.25" customHeight="1" thickBot="1" x14ac:dyDescent="0.3"/>
    <row r="27" spans="1:7" s="8" customFormat="1" ht="15" customHeight="1" x14ac:dyDescent="0.25">
      <c r="B27" s="143" t="s">
        <v>67</v>
      </c>
      <c r="C27" s="144"/>
      <c r="D27" s="144"/>
      <c r="E27" s="145"/>
    </row>
    <row r="28" spans="1:7" s="8" customFormat="1" ht="184.5" customHeight="1" thickBot="1" x14ac:dyDescent="0.3">
      <c r="B28" s="146" t="s">
        <v>147</v>
      </c>
      <c r="C28" s="147"/>
      <c r="D28" s="147"/>
      <c r="E28" s="148"/>
    </row>
    <row r="29" spans="1:7" s="8" customFormat="1" ht="12" customHeight="1" thickBot="1" x14ac:dyDescent="0.3"/>
    <row r="30" spans="1:7" s="8" customFormat="1" ht="33" customHeight="1" x14ac:dyDescent="0.25">
      <c r="B30" s="143" t="s">
        <v>91</v>
      </c>
      <c r="C30" s="144"/>
      <c r="D30" s="144"/>
      <c r="E30" s="145"/>
      <c r="G30" s="48" t="s">
        <v>104</v>
      </c>
    </row>
    <row r="31" spans="1:7" s="8" customFormat="1" ht="221.25" customHeight="1" thickBot="1" x14ac:dyDescent="0.3">
      <c r="B31" s="146" t="s">
        <v>149</v>
      </c>
      <c r="C31" s="147"/>
      <c r="D31" s="147"/>
      <c r="E31" s="148"/>
      <c r="G31" s="49" t="s">
        <v>148</v>
      </c>
    </row>
    <row r="32" spans="1:7" s="8" customFormat="1" ht="15" customHeight="1" thickBot="1" x14ac:dyDescent="0.3"/>
    <row r="33" spans="1:7" s="8" customFormat="1" ht="30" x14ac:dyDescent="0.25">
      <c r="A33" s="8">
        <v>10</v>
      </c>
      <c r="B33" s="140" t="s">
        <v>69</v>
      </c>
      <c r="C33" s="141"/>
      <c r="D33" s="141"/>
      <c r="E33" s="142"/>
      <c r="G33" s="48" t="s">
        <v>68</v>
      </c>
    </row>
    <row r="34" spans="1:7" s="8" customFormat="1" ht="357" customHeight="1" thickBot="1" x14ac:dyDescent="0.3">
      <c r="B34" s="137" t="s">
        <v>164</v>
      </c>
      <c r="C34" s="138"/>
      <c r="D34" s="138"/>
      <c r="E34" s="139"/>
      <c r="G34" s="49" t="s">
        <v>150</v>
      </c>
    </row>
    <row r="35" spans="1:7" s="8" customFormat="1" ht="12.75" customHeight="1" thickBot="1" x14ac:dyDescent="0.3"/>
    <row r="36" spans="1:7" s="8" customFormat="1" x14ac:dyDescent="0.25">
      <c r="B36" s="140" t="s">
        <v>106</v>
      </c>
      <c r="C36" s="141"/>
      <c r="D36" s="141"/>
      <c r="E36" s="142"/>
    </row>
    <row r="37" spans="1:7" s="8" customFormat="1" ht="297" customHeight="1" thickBot="1" x14ac:dyDescent="0.3">
      <c r="B37" s="137" t="s">
        <v>151</v>
      </c>
      <c r="C37" s="138"/>
      <c r="D37" s="138"/>
      <c r="E37" s="139"/>
    </row>
    <row r="38" spans="1:7" s="8" customFormat="1" ht="15.75" customHeight="1" thickBot="1" x14ac:dyDescent="0.3"/>
    <row r="39" spans="1:7" s="8" customFormat="1" x14ac:dyDescent="0.25">
      <c r="B39" s="143" t="s">
        <v>107</v>
      </c>
      <c r="C39" s="144"/>
      <c r="D39" s="144"/>
      <c r="E39" s="145"/>
    </row>
    <row r="40" spans="1:7" s="8" customFormat="1" ht="296.25" customHeight="1" thickBot="1" x14ac:dyDescent="0.3">
      <c r="B40" s="137" t="s">
        <v>152</v>
      </c>
      <c r="C40" s="138"/>
      <c r="D40" s="138"/>
      <c r="E40" s="139"/>
    </row>
    <row r="41" spans="1:7" s="8" customFormat="1" ht="16.5" customHeight="1" thickBot="1" x14ac:dyDescent="0.3"/>
    <row r="42" spans="1:7" s="8" customFormat="1" x14ac:dyDescent="0.25">
      <c r="B42" s="143" t="s">
        <v>105</v>
      </c>
      <c r="C42" s="144"/>
      <c r="D42" s="144"/>
      <c r="E42" s="145"/>
    </row>
    <row r="43" spans="1:7" s="8" customFormat="1" ht="327.75" customHeight="1" thickBot="1" x14ac:dyDescent="0.3">
      <c r="B43" s="137" t="s">
        <v>194</v>
      </c>
      <c r="C43" s="138"/>
      <c r="D43" s="138"/>
      <c r="E43" s="139"/>
    </row>
    <row r="44" spans="1:7" s="8" customFormat="1" ht="13.5" customHeight="1" thickBot="1" x14ac:dyDescent="0.3"/>
    <row r="45" spans="1:7" s="8" customFormat="1" ht="15" customHeight="1" x14ac:dyDescent="0.25">
      <c r="B45" s="140" t="s">
        <v>70</v>
      </c>
      <c r="C45" s="141"/>
      <c r="D45" s="141"/>
      <c r="E45" s="142"/>
    </row>
    <row r="46" spans="1:7" s="8" customFormat="1" ht="291.75" customHeight="1" x14ac:dyDescent="0.25">
      <c r="B46" s="134" t="s">
        <v>177</v>
      </c>
      <c r="C46" s="135"/>
      <c r="D46" s="135"/>
      <c r="E46" s="136"/>
    </row>
    <row r="47" spans="1:7" s="8" customFormat="1" ht="291.75" customHeight="1" thickBot="1" x14ac:dyDescent="0.3">
      <c r="B47" s="137"/>
      <c r="C47" s="138"/>
      <c r="D47" s="138"/>
      <c r="E47" s="139"/>
    </row>
    <row r="48" spans="1:7" s="8" customFormat="1" ht="12" customHeight="1" thickBot="1" x14ac:dyDescent="0.3"/>
    <row r="49" spans="2:5" s="8" customFormat="1" x14ac:dyDescent="0.25">
      <c r="B49" s="140" t="s">
        <v>71</v>
      </c>
      <c r="C49" s="141"/>
      <c r="D49" s="141"/>
      <c r="E49" s="142"/>
    </row>
    <row r="50" spans="2:5" s="8" customFormat="1" x14ac:dyDescent="0.25">
      <c r="B50" s="62" t="s">
        <v>35</v>
      </c>
      <c r="C50" s="84" t="s">
        <v>36</v>
      </c>
      <c r="D50" s="84" t="s">
        <v>72</v>
      </c>
      <c r="E50" s="85" t="s">
        <v>38</v>
      </c>
    </row>
    <row r="51" spans="2:5" s="8" customFormat="1" ht="46.5" customHeight="1" x14ac:dyDescent="0.25">
      <c r="B51" s="93" t="s">
        <v>178</v>
      </c>
      <c r="C51" s="64">
        <v>1</v>
      </c>
      <c r="D51" s="64">
        <v>1</v>
      </c>
      <c r="E51" s="65" t="s">
        <v>179</v>
      </c>
    </row>
    <row r="52" spans="2:5" s="8" customFormat="1" ht="46.5" customHeight="1" x14ac:dyDescent="0.25">
      <c r="B52" s="93" t="s">
        <v>180</v>
      </c>
      <c r="C52" s="64">
        <v>3</v>
      </c>
      <c r="D52" s="64">
        <v>2</v>
      </c>
      <c r="E52" s="65" t="s">
        <v>181</v>
      </c>
    </row>
    <row r="53" spans="2:5" s="8" customFormat="1" ht="46.5" customHeight="1" x14ac:dyDescent="0.25">
      <c r="B53" s="63" t="s">
        <v>182</v>
      </c>
      <c r="C53" s="64">
        <v>1</v>
      </c>
      <c r="D53" s="64">
        <v>3</v>
      </c>
      <c r="E53" s="65" t="s">
        <v>183</v>
      </c>
    </row>
    <row r="54" spans="2:5" s="8" customFormat="1" ht="46.5" customHeight="1" x14ac:dyDescent="0.25">
      <c r="B54" s="63" t="s">
        <v>184</v>
      </c>
      <c r="C54" s="64">
        <v>3</v>
      </c>
      <c r="D54" s="64">
        <v>4</v>
      </c>
      <c r="E54" s="89" t="s">
        <v>185</v>
      </c>
    </row>
    <row r="55" spans="2:5" s="8" customFormat="1" ht="46.5" customHeight="1" x14ac:dyDescent="0.25">
      <c r="B55" s="63" t="s">
        <v>186</v>
      </c>
      <c r="C55" s="64">
        <v>1</v>
      </c>
      <c r="D55" s="64">
        <v>3</v>
      </c>
      <c r="E55" s="65" t="s">
        <v>187</v>
      </c>
    </row>
    <row r="56" spans="2:5" s="8" customFormat="1" ht="46.5" customHeight="1" x14ac:dyDescent="0.25">
      <c r="B56" s="63" t="s">
        <v>188</v>
      </c>
      <c r="C56" s="64">
        <v>2</v>
      </c>
      <c r="D56" s="64">
        <v>1</v>
      </c>
      <c r="E56" s="65" t="s">
        <v>189</v>
      </c>
    </row>
    <row r="57" spans="2:5" s="8" customFormat="1" ht="46.5" customHeight="1" x14ac:dyDescent="0.25">
      <c r="B57" s="63" t="s">
        <v>190</v>
      </c>
      <c r="C57" s="64">
        <v>3</v>
      </c>
      <c r="D57" s="64">
        <v>1</v>
      </c>
      <c r="E57" s="65" t="s">
        <v>191</v>
      </c>
    </row>
    <row r="58" spans="2:5" s="8" customFormat="1" ht="46.5" customHeight="1" x14ac:dyDescent="0.25">
      <c r="B58" s="63" t="s">
        <v>192</v>
      </c>
      <c r="C58" s="64">
        <v>1</v>
      </c>
      <c r="D58" s="64">
        <v>1</v>
      </c>
      <c r="E58" s="65" t="s">
        <v>193</v>
      </c>
    </row>
    <row r="59" spans="2:5" s="8" customFormat="1" ht="46.5" customHeight="1" x14ac:dyDescent="0.25">
      <c r="B59" s="94" t="s">
        <v>195</v>
      </c>
      <c r="C59" s="64"/>
      <c r="D59" s="64"/>
      <c r="E59" s="65"/>
    </row>
    <row r="60" spans="2:5" s="8" customFormat="1" ht="46.5" customHeight="1" thickBot="1" x14ac:dyDescent="0.3">
      <c r="B60" s="66"/>
      <c r="C60" s="67"/>
      <c r="D60" s="67"/>
      <c r="E60" s="68"/>
    </row>
    <row r="61" spans="2:5" s="8" customFormat="1" x14ac:dyDescent="0.25"/>
    <row r="62" spans="2:5" s="8" customFormat="1" x14ac:dyDescent="0.25"/>
    <row r="63" spans="2:5" x14ac:dyDescent="0.25">
      <c r="B63" s="8"/>
      <c r="C63" s="8"/>
    </row>
    <row r="64" spans="2:5" x14ac:dyDescent="0.25">
      <c r="B64" s="8"/>
      <c r="C64" s="8" t="s">
        <v>37</v>
      </c>
    </row>
    <row r="65" spans="2:3" x14ac:dyDescent="0.25">
      <c r="B65" s="8"/>
      <c r="C65" s="8"/>
    </row>
    <row r="66" spans="2:3" x14ac:dyDescent="0.25">
      <c r="B66" s="8"/>
      <c r="C66" s="8"/>
    </row>
    <row r="67" spans="2:3" x14ac:dyDescent="0.25">
      <c r="B67" s="8"/>
      <c r="C67" s="8"/>
    </row>
    <row r="68" spans="2:3" x14ac:dyDescent="0.25">
      <c r="B68" s="8"/>
      <c r="C68" s="8"/>
    </row>
    <row r="69" spans="2:3" x14ac:dyDescent="0.25">
      <c r="B69" s="8"/>
      <c r="C69" s="8"/>
    </row>
    <row r="70" spans="2:3" x14ac:dyDescent="0.25">
      <c r="B70" s="8"/>
      <c r="C70" s="8"/>
    </row>
    <row r="71" spans="2:3" x14ac:dyDescent="0.25">
      <c r="B71" s="8"/>
      <c r="C71" s="8"/>
    </row>
    <row r="72" spans="2:3" x14ac:dyDescent="0.25">
      <c r="B72" s="8"/>
      <c r="C72" s="8"/>
    </row>
    <row r="73" spans="2:3" s="8" customFormat="1" x14ac:dyDescent="0.25"/>
    <row r="74" spans="2:3" s="8" customFormat="1" x14ac:dyDescent="0.25"/>
    <row r="75" spans="2:3" s="8" customFormat="1" x14ac:dyDescent="0.25"/>
    <row r="76" spans="2:3" s="8" customFormat="1" x14ac:dyDescent="0.25"/>
    <row r="77" spans="2:3" s="8" customFormat="1" x14ac:dyDescent="0.25"/>
    <row r="78" spans="2:3" s="8" customFormat="1" x14ac:dyDescent="0.25"/>
    <row r="79" spans="2:3" s="8" customFormat="1" x14ac:dyDescent="0.25"/>
    <row r="80" spans="2:3" s="8" customFormat="1" x14ac:dyDescent="0.25"/>
    <row r="81" spans="4:4" s="8" customFormat="1" x14ac:dyDescent="0.25"/>
    <row r="82" spans="4:4" s="8" customFormat="1" x14ac:dyDescent="0.25"/>
    <row r="83" spans="4:4" s="8" customFormat="1" x14ac:dyDescent="0.25">
      <c r="D83" s="8" t="s">
        <v>37</v>
      </c>
    </row>
    <row r="84" spans="4:4" s="8" customFormat="1" x14ac:dyDescent="0.25"/>
    <row r="85" spans="4:4" s="8" customFormat="1" x14ac:dyDescent="0.25"/>
    <row r="86" spans="4:4" s="8" customFormat="1" x14ac:dyDescent="0.25"/>
    <row r="87" spans="4:4" s="8" customFormat="1" x14ac:dyDescent="0.25"/>
    <row r="88" spans="4:4" s="8" customFormat="1" x14ac:dyDescent="0.25"/>
    <row r="89" spans="4:4" s="8" customFormat="1" x14ac:dyDescent="0.25"/>
    <row r="90" spans="4:4" s="8" customFormat="1" x14ac:dyDescent="0.25"/>
    <row r="91" spans="4:4" s="8" customFormat="1" x14ac:dyDescent="0.25"/>
    <row r="92" spans="4:4" s="8" customFormat="1" x14ac:dyDescent="0.25"/>
    <row r="93" spans="4:4" s="8" customFormat="1" x14ac:dyDescent="0.25"/>
    <row r="94" spans="4:4" s="8" customFormat="1" x14ac:dyDescent="0.25"/>
    <row r="95" spans="4:4" s="8" customFormat="1" x14ac:dyDescent="0.25"/>
    <row r="96" spans="4:4"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sheetData>
  <sheetProtection password="C64D" sheet="1" objects="1" scenarios="1" formatCells="0" insertHyperlinks="0"/>
  <mergeCells count="34">
    <mergeCell ref="B49:E49"/>
    <mergeCell ref="B30:E30"/>
    <mergeCell ref="B24:E24"/>
    <mergeCell ref="B25:E25"/>
    <mergeCell ref="B22:E22"/>
    <mergeCell ref="B28:E28"/>
    <mergeCell ref="B27:E27"/>
    <mergeCell ref="B45:E45"/>
    <mergeCell ref="B39:E39"/>
    <mergeCell ref="B40:E40"/>
    <mergeCell ref="B42:E42"/>
    <mergeCell ref="B43:E43"/>
    <mergeCell ref="B18:E18"/>
    <mergeCell ref="B19:E19"/>
    <mergeCell ref="B21:E21"/>
    <mergeCell ref="D4:E4"/>
    <mergeCell ref="B4:C4"/>
    <mergeCell ref="B15:E15"/>
    <mergeCell ref="B3:C3"/>
    <mergeCell ref="D3:E3"/>
    <mergeCell ref="C2:E2"/>
    <mergeCell ref="B46:E47"/>
    <mergeCell ref="B9:E9"/>
    <mergeCell ref="B10:E10"/>
    <mergeCell ref="B12:E12"/>
    <mergeCell ref="B6:E6"/>
    <mergeCell ref="B7:E7"/>
    <mergeCell ref="B31:E31"/>
    <mergeCell ref="B33:E33"/>
    <mergeCell ref="B34:E34"/>
    <mergeCell ref="B36:E36"/>
    <mergeCell ref="B37:E37"/>
    <mergeCell ref="B13:E13"/>
    <mergeCell ref="B16:E16"/>
  </mergeCells>
  <dataValidations count="9">
    <dataValidation type="textLength" operator="lessThanOrEqual" allowBlank="1" showInputMessage="1" showErrorMessage="1" error="El número de caracteres introducidos es mayor que 500" sqref="B35 B38 B41 B48 B44">
      <formula1>500</formula1>
    </dataValidation>
    <dataValidation type="textLength" operator="lessThanOrEqual" allowBlank="1" showInputMessage="1" showErrorMessage="1" error="El número de caracteres introducidos es mayor que 1000" sqref="B8 B31:E31 B7:E7 B20 B17 B25:E25 G16 B11 G31 G34 B26 B29 B28:E28">
      <formula1>1000</formula1>
    </dataValidation>
    <dataValidation type="textLength" operator="lessThanOrEqual" allowBlank="1" showInputMessage="1" showErrorMessage="1" error="El número de caracteres introducidos es mayor que 3000" sqref="B46:E47 B32 C50:D50 B50 E50">
      <formula1>3000</formula1>
    </dataValidation>
    <dataValidation type="textLength" operator="lessThanOrEqual" allowBlank="1" showInputMessage="1" showErrorMessage="1" error="El número de caracteres introducidos es mayor que 800" sqref="B10:E10 B13:E13 B16:E16">
      <formula1>800</formula1>
    </dataValidation>
    <dataValidation type="textLength" operator="lessThanOrEqual" allowBlank="1" showInputMessage="1" showErrorMessage="1" error="El número de caracteres introducidos es mayor que 2000" sqref="B19:E19 B22:E22 B34:E34">
      <formula1>2000</formula1>
    </dataValidation>
    <dataValidation type="textLength" operator="lessThanOrEqual" allowBlank="1" showInputMessage="1" showErrorMessage="1" error="El número de caracteres introducidos es mayor que 1500" sqref="B37:E37 B40:E40 B43:E43">
      <formula1>1500</formula1>
    </dataValidation>
    <dataValidation type="textLength" operator="lessThanOrEqual" allowBlank="1" showInputMessage="1" showErrorMessage="1" error="El número de caracteres introducidos es mayor que 1" sqref="C51:D60">
      <formula1>1</formula1>
    </dataValidation>
    <dataValidation type="textLength" operator="lessThanOrEqual" allowBlank="1" showInputMessage="1" showErrorMessage="1" error="El número de caracteres introducidos es mayor que 60" sqref="B53:B60">
      <formula1>60</formula1>
    </dataValidation>
    <dataValidation type="textLength" operator="lessThanOrEqual" allowBlank="1" showInputMessage="1" showErrorMessage="1" error="El número de caracteres introducidos es mayor que 140" sqref="E51:E60">
      <formula1>140</formula1>
    </dataValidation>
  </dataValidations>
  <pageMargins left="0.7" right="0.7" top="0.75" bottom="0.75" header="0.3" footer="0.3"/>
  <pageSetup paperSize="9" scale="54" fitToHeight="0" orientation="portrait" r:id="rId1"/>
  <rowBreaks count="3" manualBreakCount="3">
    <brk id="19" min="1" max="4" man="1"/>
    <brk id="32" min="1" max="4" man="1"/>
    <brk id="47" min="1" max="4"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DZ686"/>
  <sheetViews>
    <sheetView topLeftCell="A3" zoomScaleNormal="100" zoomScaleSheetLayoutView="100" workbookViewId="0">
      <selection activeCell="C6" sqref="C6:C14"/>
    </sheetView>
  </sheetViews>
  <sheetFormatPr baseColWidth="10" defaultColWidth="11.42578125" defaultRowHeight="15" x14ac:dyDescent="0.25"/>
  <cols>
    <col min="1" max="1" width="11.42578125" style="8"/>
    <col min="2" max="3" width="27" style="16" customWidth="1"/>
    <col min="4" max="4" width="13.140625" style="16" customWidth="1"/>
    <col min="5" max="5" width="20.7109375" style="16" customWidth="1"/>
    <col min="6" max="6" width="14.85546875" style="16" customWidth="1"/>
    <col min="7" max="7" width="11.85546875" style="16" bestFit="1" customWidth="1"/>
    <col min="8" max="13" width="11.42578125" style="16"/>
    <col min="14" max="130" width="11.42578125" style="8"/>
    <col min="131" max="16384" width="11.42578125" style="16"/>
  </cols>
  <sheetData>
    <row r="1" spans="2:13" s="8" customFormat="1" x14ac:dyDescent="0.25">
      <c r="B1" s="17" t="s">
        <v>51</v>
      </c>
      <c r="C1" s="17"/>
    </row>
    <row r="2" spans="2:13" s="8" customFormat="1" ht="98.25" customHeight="1" x14ac:dyDescent="0.25">
      <c r="B2" s="115" t="s">
        <v>101</v>
      </c>
      <c r="C2" s="115"/>
      <c r="D2" s="115"/>
      <c r="E2" s="115"/>
      <c r="F2" s="115"/>
      <c r="G2" s="115"/>
      <c r="H2" s="115"/>
      <c r="I2" s="115"/>
      <c r="J2" s="115"/>
      <c r="K2" s="115"/>
    </row>
    <row r="3" spans="2:13" s="8" customFormat="1" ht="15.75" thickBot="1" x14ac:dyDescent="0.3"/>
    <row r="4" spans="2:13" ht="60" customHeight="1" x14ac:dyDescent="0.25">
      <c r="B4" s="154" t="s">
        <v>53</v>
      </c>
      <c r="C4" s="154" t="s">
        <v>74</v>
      </c>
      <c r="D4" s="158" t="s">
        <v>93</v>
      </c>
      <c r="E4" s="160" t="s">
        <v>94</v>
      </c>
      <c r="F4" s="162" t="s">
        <v>95</v>
      </c>
      <c r="G4" s="163"/>
      <c r="H4" s="152" t="s">
        <v>96</v>
      </c>
      <c r="I4" s="153"/>
      <c r="J4" s="164" t="s">
        <v>98</v>
      </c>
      <c r="K4" s="165"/>
      <c r="L4" s="8"/>
      <c r="M4" s="22" t="s">
        <v>47</v>
      </c>
    </row>
    <row r="5" spans="2:13" ht="30.75" thickBot="1" x14ac:dyDescent="0.3">
      <c r="B5" s="155"/>
      <c r="C5" s="155"/>
      <c r="D5" s="159"/>
      <c r="E5" s="161"/>
      <c r="F5" s="51" t="s">
        <v>48</v>
      </c>
      <c r="G5" s="52" t="s">
        <v>49</v>
      </c>
      <c r="H5" s="52" t="s">
        <v>48</v>
      </c>
      <c r="I5" s="53" t="s">
        <v>49</v>
      </c>
      <c r="J5" s="35" t="s">
        <v>48</v>
      </c>
      <c r="K5" s="36" t="s">
        <v>49</v>
      </c>
      <c r="L5" s="8"/>
      <c r="M5" s="23"/>
    </row>
    <row r="6" spans="2:13" ht="21" customHeight="1" x14ac:dyDescent="0.25">
      <c r="B6" s="79" t="s">
        <v>176</v>
      </c>
      <c r="C6" s="90" t="s">
        <v>165</v>
      </c>
      <c r="D6" s="29">
        <f t="shared" ref="D6" si="0">E6+J6+K6</f>
        <v>70675</v>
      </c>
      <c r="E6" s="41">
        <v>53098</v>
      </c>
      <c r="F6" s="33"/>
      <c r="G6" s="25"/>
      <c r="H6" s="25">
        <v>17576</v>
      </c>
      <c r="I6" s="26">
        <v>1</v>
      </c>
      <c r="J6" s="69">
        <f t="shared" ref="J6" si="1">F6+H6</f>
        <v>17576</v>
      </c>
      <c r="K6" s="70">
        <f t="shared" ref="K6" si="2">G6+I6</f>
        <v>1</v>
      </c>
      <c r="L6" s="8"/>
      <c r="M6" s="24" t="str">
        <f>IF(D6=(E6+F6+G6+H6+I6),"OK","ERROR")</f>
        <v>OK</v>
      </c>
    </row>
    <row r="7" spans="2:13" x14ac:dyDescent="0.25">
      <c r="B7" s="80"/>
      <c r="C7" s="91" t="s">
        <v>166</v>
      </c>
      <c r="D7" s="30">
        <f>E7+J7+K7</f>
        <v>0</v>
      </c>
      <c r="E7" s="42"/>
      <c r="F7" s="34"/>
      <c r="G7" s="27"/>
      <c r="H7" s="27"/>
      <c r="I7" s="28"/>
      <c r="J7" s="71">
        <f>F7+H7</f>
        <v>0</v>
      </c>
      <c r="K7" s="72">
        <f>G7+I7</f>
        <v>0</v>
      </c>
      <c r="L7" s="8"/>
      <c r="M7" s="24" t="str">
        <f>IF(D7=(E7+F7+G7+H7+I7),"OK","ERROR")</f>
        <v>OK</v>
      </c>
    </row>
    <row r="8" spans="2:13" x14ac:dyDescent="0.25">
      <c r="B8" s="81"/>
      <c r="C8" s="91" t="s">
        <v>167</v>
      </c>
      <c r="D8" s="30">
        <f t="shared" ref="D8:D19" si="3">E8+J8+K8</f>
        <v>62800</v>
      </c>
      <c r="E8" s="42">
        <v>47400</v>
      </c>
      <c r="F8" s="34">
        <v>5400</v>
      </c>
      <c r="G8" s="27">
        <v>10000</v>
      </c>
      <c r="H8" s="27"/>
      <c r="I8" s="28"/>
      <c r="J8" s="71">
        <f t="shared" ref="J8:J19" si="4">F8+H8</f>
        <v>5400</v>
      </c>
      <c r="K8" s="72">
        <f t="shared" ref="K8:K19" si="5">G8+I8</f>
        <v>10000</v>
      </c>
      <c r="L8" s="8"/>
      <c r="M8" s="24" t="str">
        <f t="shared" ref="M8:M20" si="6">IF(D8=(E8+F8+G8+H8+I8),"OK","ERROR")</f>
        <v>OK</v>
      </c>
    </row>
    <row r="9" spans="2:13" x14ac:dyDescent="0.25">
      <c r="B9" s="80"/>
      <c r="C9" s="92" t="s">
        <v>168</v>
      </c>
      <c r="D9" s="30">
        <f t="shared" si="3"/>
        <v>1000</v>
      </c>
      <c r="E9" s="42">
        <v>1000</v>
      </c>
      <c r="F9" s="34"/>
      <c r="G9" s="27"/>
      <c r="H9" s="27"/>
      <c r="I9" s="28"/>
      <c r="J9" s="71">
        <f t="shared" si="4"/>
        <v>0</v>
      </c>
      <c r="K9" s="72">
        <f t="shared" si="5"/>
        <v>0</v>
      </c>
      <c r="L9" s="8"/>
      <c r="M9" s="24" t="str">
        <f t="shared" si="6"/>
        <v>OK</v>
      </c>
    </row>
    <row r="10" spans="2:13" x14ac:dyDescent="0.25">
      <c r="B10" s="80"/>
      <c r="C10" s="92" t="s">
        <v>169</v>
      </c>
      <c r="D10" s="30">
        <f t="shared" si="3"/>
        <v>1000</v>
      </c>
      <c r="E10" s="42"/>
      <c r="F10" s="34"/>
      <c r="G10" s="27"/>
      <c r="H10" s="27">
        <v>1000</v>
      </c>
      <c r="I10" s="28"/>
      <c r="J10" s="71">
        <f t="shared" si="4"/>
        <v>1000</v>
      </c>
      <c r="K10" s="72">
        <f t="shared" si="5"/>
        <v>0</v>
      </c>
      <c r="L10" s="8"/>
      <c r="M10" s="24" t="str">
        <f t="shared" si="6"/>
        <v>OK</v>
      </c>
    </row>
    <row r="11" spans="2:13" x14ac:dyDescent="0.25">
      <c r="B11" s="80"/>
      <c r="C11" s="92" t="s">
        <v>170</v>
      </c>
      <c r="D11" s="30">
        <f t="shared" si="3"/>
        <v>93457</v>
      </c>
      <c r="E11" s="42">
        <v>77800</v>
      </c>
      <c r="F11" s="34">
        <v>8500</v>
      </c>
      <c r="G11" s="27"/>
      <c r="H11" s="27">
        <v>7157</v>
      </c>
      <c r="I11" s="28"/>
      <c r="J11" s="71">
        <f t="shared" si="4"/>
        <v>15657</v>
      </c>
      <c r="K11" s="72">
        <f t="shared" si="5"/>
        <v>0</v>
      </c>
      <c r="L11" s="8"/>
      <c r="M11" s="24" t="str">
        <f t="shared" si="6"/>
        <v>OK</v>
      </c>
    </row>
    <row r="12" spans="2:13" x14ac:dyDescent="0.25">
      <c r="B12" s="80"/>
      <c r="C12" s="92" t="s">
        <v>171</v>
      </c>
      <c r="D12" s="30">
        <f t="shared" si="3"/>
        <v>88663</v>
      </c>
      <c r="E12" s="42">
        <v>70000</v>
      </c>
      <c r="F12" s="34">
        <v>12476</v>
      </c>
      <c r="G12" s="27"/>
      <c r="H12" s="27">
        <v>6187</v>
      </c>
      <c r="I12" s="28"/>
      <c r="J12" s="71">
        <f t="shared" si="4"/>
        <v>18663</v>
      </c>
      <c r="K12" s="72">
        <f t="shared" si="5"/>
        <v>0</v>
      </c>
      <c r="L12" s="8"/>
      <c r="M12" s="24" t="str">
        <f t="shared" si="6"/>
        <v>OK</v>
      </c>
    </row>
    <row r="13" spans="2:13" ht="30" x14ac:dyDescent="0.25">
      <c r="B13" s="80"/>
      <c r="C13" s="92" t="s">
        <v>172</v>
      </c>
      <c r="D13" s="30">
        <f t="shared" si="3"/>
        <v>2200</v>
      </c>
      <c r="E13" s="42"/>
      <c r="F13" s="34">
        <v>200</v>
      </c>
      <c r="G13" s="27"/>
      <c r="H13" s="27">
        <v>2000</v>
      </c>
      <c r="I13" s="28"/>
      <c r="J13" s="71">
        <f t="shared" si="4"/>
        <v>2200</v>
      </c>
      <c r="K13" s="72">
        <f t="shared" si="5"/>
        <v>0</v>
      </c>
      <c r="L13" s="8"/>
      <c r="M13" s="24" t="str">
        <f t="shared" si="6"/>
        <v>OK</v>
      </c>
    </row>
    <row r="14" spans="2:13" x14ac:dyDescent="0.25">
      <c r="B14" s="80"/>
      <c r="C14" s="92" t="s">
        <v>173</v>
      </c>
      <c r="D14" s="30">
        <f t="shared" si="3"/>
        <v>3400</v>
      </c>
      <c r="E14" s="42">
        <v>500</v>
      </c>
      <c r="F14" s="34">
        <v>2900</v>
      </c>
      <c r="G14" s="27"/>
      <c r="H14" s="27"/>
      <c r="I14" s="28"/>
      <c r="J14" s="71">
        <f t="shared" si="4"/>
        <v>2900</v>
      </c>
      <c r="K14" s="72">
        <f t="shared" si="5"/>
        <v>0</v>
      </c>
      <c r="L14" s="8"/>
      <c r="M14" s="24" t="str">
        <f t="shared" si="6"/>
        <v>OK</v>
      </c>
    </row>
    <row r="15" spans="2:13" x14ac:dyDescent="0.25">
      <c r="B15" s="80"/>
      <c r="C15" s="92" t="s">
        <v>174</v>
      </c>
      <c r="D15" s="30">
        <f t="shared" si="3"/>
        <v>177174</v>
      </c>
      <c r="E15" s="42"/>
      <c r="F15" s="34">
        <v>51493</v>
      </c>
      <c r="G15" s="27">
        <v>40000</v>
      </c>
      <c r="H15" s="27">
        <v>44681</v>
      </c>
      <c r="I15" s="28">
        <v>41000</v>
      </c>
      <c r="J15" s="71">
        <f t="shared" si="4"/>
        <v>96174</v>
      </c>
      <c r="K15" s="72">
        <f t="shared" si="5"/>
        <v>81000</v>
      </c>
      <c r="L15" s="8"/>
      <c r="M15" s="24" t="str">
        <f t="shared" si="6"/>
        <v>OK</v>
      </c>
    </row>
    <row r="16" spans="2:13" x14ac:dyDescent="0.25">
      <c r="B16" s="80"/>
      <c r="C16" s="92" t="s">
        <v>175</v>
      </c>
      <c r="D16" s="30">
        <f t="shared" si="3"/>
        <v>1000</v>
      </c>
      <c r="E16" s="42"/>
      <c r="F16" s="34">
        <v>1000</v>
      </c>
      <c r="G16" s="27"/>
      <c r="H16" s="27"/>
      <c r="I16" s="28"/>
      <c r="J16" s="71">
        <f t="shared" si="4"/>
        <v>1000</v>
      </c>
      <c r="K16" s="72">
        <f t="shared" si="5"/>
        <v>0</v>
      </c>
      <c r="L16" s="8"/>
      <c r="M16" s="24" t="str">
        <f t="shared" si="6"/>
        <v>OK</v>
      </c>
    </row>
    <row r="17" spans="2:13" x14ac:dyDescent="0.25">
      <c r="B17" s="80"/>
      <c r="C17" s="79"/>
      <c r="D17" s="30">
        <f t="shared" si="3"/>
        <v>0</v>
      </c>
      <c r="E17" s="42"/>
      <c r="F17" s="34"/>
      <c r="G17" s="27"/>
      <c r="H17" s="27"/>
      <c r="I17" s="28"/>
      <c r="J17" s="71">
        <f t="shared" si="4"/>
        <v>0</v>
      </c>
      <c r="K17" s="72">
        <f t="shared" si="5"/>
        <v>0</v>
      </c>
      <c r="L17" s="8"/>
      <c r="M17" s="24" t="str">
        <f t="shared" si="6"/>
        <v>OK</v>
      </c>
    </row>
    <row r="18" spans="2:13" x14ac:dyDescent="0.25">
      <c r="B18" s="80"/>
      <c r="C18" s="79"/>
      <c r="D18" s="30">
        <f t="shared" si="3"/>
        <v>0</v>
      </c>
      <c r="E18" s="42"/>
      <c r="F18" s="34"/>
      <c r="G18" s="27"/>
      <c r="H18" s="27"/>
      <c r="I18" s="28"/>
      <c r="J18" s="71">
        <f t="shared" si="4"/>
        <v>0</v>
      </c>
      <c r="K18" s="72">
        <f t="shared" si="5"/>
        <v>0</v>
      </c>
      <c r="L18" s="8"/>
      <c r="M18" s="24" t="str">
        <f t="shared" si="6"/>
        <v>OK</v>
      </c>
    </row>
    <row r="19" spans="2:13" ht="15.75" thickBot="1" x14ac:dyDescent="0.3">
      <c r="B19" s="82"/>
      <c r="C19" s="83"/>
      <c r="D19" s="31">
        <f t="shared" si="3"/>
        <v>0</v>
      </c>
      <c r="E19" s="42"/>
      <c r="F19" s="34"/>
      <c r="G19" s="27"/>
      <c r="H19" s="27"/>
      <c r="I19" s="28"/>
      <c r="J19" s="71">
        <f t="shared" si="4"/>
        <v>0</v>
      </c>
      <c r="K19" s="72">
        <f t="shared" si="5"/>
        <v>0</v>
      </c>
      <c r="L19" s="8"/>
      <c r="M19" s="24" t="str">
        <f t="shared" si="6"/>
        <v>OK</v>
      </c>
    </row>
    <row r="20" spans="2:13" ht="15.75" thickBot="1" x14ac:dyDescent="0.3">
      <c r="B20" s="156" t="s">
        <v>55</v>
      </c>
      <c r="C20" s="157"/>
      <c r="D20" s="32">
        <f>SUM(D6:D19)</f>
        <v>501369</v>
      </c>
      <c r="E20" s="54">
        <f>ROUND(SUM(E6:E19),0)</f>
        <v>249798</v>
      </c>
      <c r="F20" s="55">
        <f t="shared" ref="F20:K20" si="7">ROUND(SUM(F6:F19),0)</f>
        <v>81969</v>
      </c>
      <c r="G20" s="56">
        <f t="shared" si="7"/>
        <v>50000</v>
      </c>
      <c r="H20" s="56">
        <f t="shared" si="7"/>
        <v>78601</v>
      </c>
      <c r="I20" s="57">
        <f t="shared" si="7"/>
        <v>41001</v>
      </c>
      <c r="J20" s="37">
        <f t="shared" si="7"/>
        <v>160570</v>
      </c>
      <c r="K20" s="38">
        <f t="shared" si="7"/>
        <v>91001</v>
      </c>
      <c r="L20" s="8"/>
      <c r="M20" s="24" t="str">
        <f t="shared" si="6"/>
        <v>OK</v>
      </c>
    </row>
    <row r="21" spans="2:13" ht="15.75" thickBot="1" x14ac:dyDescent="0.3">
      <c r="B21" s="156" t="s">
        <v>50</v>
      </c>
      <c r="C21" s="157"/>
      <c r="D21" s="50">
        <v>1</v>
      </c>
      <c r="E21" s="58">
        <f>E20/$D$20</f>
        <v>0.49823184121874309</v>
      </c>
      <c r="F21" s="59">
        <f t="shared" ref="F21:K21" si="8">F20/$D$20</f>
        <v>0.16349036338505174</v>
      </c>
      <c r="G21" s="60">
        <f t="shared" si="8"/>
        <v>9.9726947617423498E-2</v>
      </c>
      <c r="H21" s="60">
        <f t="shared" ref="H21:I21" si="9">H20/$D$20</f>
        <v>0.15677275619354208</v>
      </c>
      <c r="I21" s="61">
        <f t="shared" si="9"/>
        <v>8.1778091585239618E-2</v>
      </c>
      <c r="J21" s="39">
        <f t="shared" si="8"/>
        <v>0.32026311957859382</v>
      </c>
      <c r="K21" s="40">
        <f t="shared" si="8"/>
        <v>0.18150503920266312</v>
      </c>
      <c r="L21" s="8"/>
      <c r="M21" s="23"/>
    </row>
    <row r="22" spans="2:13" x14ac:dyDescent="0.25">
      <c r="B22" s="8"/>
      <c r="C22" s="8"/>
      <c r="D22" s="8"/>
      <c r="E22" s="8"/>
      <c r="F22" s="8"/>
      <c r="G22" s="8"/>
      <c r="H22" s="8"/>
      <c r="I22" s="8"/>
      <c r="J22" s="8"/>
      <c r="K22" s="8"/>
      <c r="L22" s="8"/>
      <c r="M22" s="8"/>
    </row>
    <row r="23" spans="2:13" x14ac:dyDescent="0.25">
      <c r="B23" s="8"/>
      <c r="C23" s="8"/>
      <c r="D23" s="8"/>
      <c r="E23" s="8"/>
      <c r="F23" s="8"/>
      <c r="G23" s="8"/>
      <c r="H23" s="8"/>
      <c r="I23" s="8"/>
      <c r="J23" s="8"/>
      <c r="K23" s="8"/>
      <c r="L23" s="8"/>
      <c r="M23" s="8"/>
    </row>
    <row r="24" spans="2:13" x14ac:dyDescent="0.25">
      <c r="B24" s="167" t="s">
        <v>54</v>
      </c>
      <c r="C24" s="167"/>
      <c r="D24" s="167"/>
      <c r="E24" s="167"/>
      <c r="F24" s="167"/>
      <c r="G24" s="167"/>
      <c r="H24" s="73"/>
      <c r="I24" s="73"/>
      <c r="J24" s="73"/>
      <c r="K24" s="73"/>
      <c r="L24" s="8"/>
      <c r="M24" s="8"/>
    </row>
    <row r="25" spans="2:13" ht="15.75" customHeight="1" x14ac:dyDescent="0.25">
      <c r="B25" s="166" t="s">
        <v>102</v>
      </c>
      <c r="C25" s="166"/>
      <c r="D25" s="166"/>
      <c r="E25" s="166"/>
      <c r="F25" s="166"/>
      <c r="G25" s="43" t="str">
        <f>IF(E20&gt;=100000,"OK","ERROR")</f>
        <v>OK</v>
      </c>
      <c r="H25" s="73"/>
      <c r="I25" s="73"/>
      <c r="J25" s="73"/>
      <c r="K25" s="73"/>
      <c r="L25" s="8"/>
      <c r="M25" s="8"/>
    </row>
    <row r="26" spans="2:13" ht="15.75" customHeight="1" x14ac:dyDescent="0.25">
      <c r="B26" s="166" t="s">
        <v>103</v>
      </c>
      <c r="C26" s="166"/>
      <c r="D26" s="166"/>
      <c r="E26" s="166"/>
      <c r="F26" s="166"/>
      <c r="G26" s="43" t="str">
        <f>IF(E20&lt;=250000,"OK","ERROR")</f>
        <v>OK</v>
      </c>
      <c r="H26" s="73"/>
      <c r="I26" s="73"/>
      <c r="J26" s="73"/>
      <c r="K26" s="73"/>
      <c r="L26" s="8"/>
      <c r="M26" s="8"/>
    </row>
    <row r="27" spans="2:13" ht="15.75" customHeight="1" x14ac:dyDescent="0.25">
      <c r="B27" s="166" t="s">
        <v>75</v>
      </c>
      <c r="C27" s="166"/>
      <c r="D27" s="166"/>
      <c r="E27" s="166"/>
      <c r="F27" s="166"/>
      <c r="G27" s="43" t="str">
        <f>IF(E20&lt;=(D20/2),"OK","ERROR")</f>
        <v>OK</v>
      </c>
      <c r="H27" s="73"/>
      <c r="I27" s="73"/>
      <c r="J27" s="73"/>
      <c r="K27" s="73"/>
      <c r="L27" s="8"/>
      <c r="M27" s="8"/>
    </row>
    <row r="28" spans="2:13" ht="15.75" customHeight="1" x14ac:dyDescent="0.25">
      <c r="B28" s="166" t="s">
        <v>97</v>
      </c>
      <c r="C28" s="166"/>
      <c r="D28" s="166"/>
      <c r="E28" s="166"/>
      <c r="F28" s="166"/>
      <c r="G28" s="43" t="str">
        <f>IF(K20&lt;=(E20*0.4),"OK","ERROR")</f>
        <v>OK</v>
      </c>
      <c r="H28" s="73"/>
      <c r="I28" s="73"/>
      <c r="J28" s="73"/>
      <c r="K28" s="73"/>
      <c r="L28" s="8"/>
      <c r="M28" s="8"/>
    </row>
    <row r="29" spans="2:13" s="8" customFormat="1" x14ac:dyDescent="0.25"/>
    <row r="30" spans="2:13" s="8" customFormat="1" x14ac:dyDescent="0.25">
      <c r="I30" s="74"/>
    </row>
    <row r="31" spans="2:13" s="8" customFormat="1" x14ac:dyDescent="0.25">
      <c r="G31" s="43"/>
    </row>
    <row r="32" spans="2:13" s="8" customFormat="1" x14ac:dyDescent="0.25"/>
    <row r="33" spans="2:2" s="8" customFormat="1" x14ac:dyDescent="0.25"/>
    <row r="34" spans="2:2" s="8" customFormat="1" x14ac:dyDescent="0.25">
      <c r="B34" s="75"/>
    </row>
    <row r="35" spans="2:2" s="8" customFormat="1" x14ac:dyDescent="0.25">
      <c r="B35" s="76"/>
    </row>
    <row r="36" spans="2:2" s="8" customFormat="1" x14ac:dyDescent="0.25">
      <c r="B36" s="75"/>
    </row>
    <row r="37" spans="2:2" s="8" customFormat="1" x14ac:dyDescent="0.25">
      <c r="B37" s="77"/>
    </row>
    <row r="38" spans="2:2" s="8" customFormat="1" x14ac:dyDescent="0.25"/>
    <row r="39" spans="2:2" s="8" customFormat="1" x14ac:dyDescent="0.25"/>
    <row r="40" spans="2:2" s="8" customFormat="1" x14ac:dyDescent="0.25">
      <c r="B40" s="78"/>
    </row>
    <row r="41" spans="2:2" s="8" customFormat="1" x14ac:dyDescent="0.25"/>
    <row r="42" spans="2:2" s="8" customFormat="1" x14ac:dyDescent="0.25"/>
    <row r="43" spans="2:2" s="8" customFormat="1" x14ac:dyDescent="0.25"/>
    <row r="44" spans="2:2" s="8" customFormat="1" x14ac:dyDescent="0.25"/>
    <row r="45" spans="2:2" s="8" customFormat="1" x14ac:dyDescent="0.25"/>
    <row r="46" spans="2:2" s="8" customFormat="1" x14ac:dyDescent="0.25"/>
    <row r="47" spans="2:2" s="8" customFormat="1" x14ac:dyDescent="0.25"/>
    <row r="48" spans="2:2" s="8" customFormat="1" x14ac:dyDescent="0.25"/>
    <row r="49" s="8" customFormat="1" x14ac:dyDescent="0.25"/>
    <row r="50" s="8" customFormat="1" x14ac:dyDescent="0.25"/>
    <row r="51" s="8" customFormat="1" x14ac:dyDescent="0.25"/>
    <row r="52" s="8" customFormat="1" x14ac:dyDescent="0.25"/>
    <row r="53" s="8" customFormat="1" x14ac:dyDescent="0.25"/>
    <row r="54" s="8" customFormat="1" x14ac:dyDescent="0.25"/>
    <row r="55" s="8" customFormat="1" x14ac:dyDescent="0.25"/>
    <row r="56" s="8" customFormat="1" x14ac:dyDescent="0.25"/>
    <row r="57" s="8" customFormat="1" x14ac:dyDescent="0.25"/>
    <row r="58" s="8" customFormat="1" x14ac:dyDescent="0.25"/>
    <row r="59" s="8" customFormat="1" x14ac:dyDescent="0.25"/>
    <row r="60" s="8" customFormat="1" x14ac:dyDescent="0.25"/>
    <row r="61" s="8" customFormat="1" x14ac:dyDescent="0.25"/>
    <row r="62" s="8" customFormat="1" x14ac:dyDescent="0.25"/>
    <row r="63" s="8" customFormat="1" x14ac:dyDescent="0.25"/>
    <row r="64" s="8" customFormat="1" x14ac:dyDescent="0.25"/>
    <row r="65" s="8" customFormat="1" x14ac:dyDescent="0.25"/>
    <row r="66" s="8" customFormat="1" x14ac:dyDescent="0.25"/>
    <row r="67" s="8" customFormat="1" x14ac:dyDescent="0.25"/>
    <row r="68" s="8" customFormat="1" x14ac:dyDescent="0.25"/>
    <row r="69" s="8" customFormat="1" x14ac:dyDescent="0.25"/>
    <row r="70" s="8" customFormat="1" x14ac:dyDescent="0.25"/>
    <row r="71" s="8" customFormat="1" x14ac:dyDescent="0.25"/>
    <row r="72" s="8" customFormat="1" x14ac:dyDescent="0.25"/>
    <row r="73" s="8" customFormat="1" x14ac:dyDescent="0.25"/>
    <row r="74" s="8" customFormat="1" x14ac:dyDescent="0.25"/>
    <row r="75" s="8" customFormat="1" x14ac:dyDescent="0.25"/>
    <row r="76" s="8" customFormat="1" x14ac:dyDescent="0.25"/>
    <row r="77" s="8" customFormat="1" x14ac:dyDescent="0.25"/>
    <row r="78" s="8" customFormat="1" x14ac:dyDescent="0.25"/>
    <row r="79" s="8" customFormat="1" x14ac:dyDescent="0.25"/>
    <row r="80" s="8" customFormat="1" x14ac:dyDescent="0.25"/>
    <row r="81" s="8" customFormat="1" x14ac:dyDescent="0.25"/>
    <row r="82" s="8" customFormat="1" x14ac:dyDescent="0.25"/>
    <row r="83" s="8" customFormat="1" x14ac:dyDescent="0.25"/>
    <row r="84" s="8" customFormat="1" x14ac:dyDescent="0.25"/>
    <row r="85" s="8" customFormat="1" x14ac:dyDescent="0.25"/>
    <row r="86" s="8" customFormat="1" x14ac:dyDescent="0.25"/>
    <row r="87" s="8" customFormat="1" x14ac:dyDescent="0.25"/>
    <row r="88" s="8" customFormat="1" x14ac:dyDescent="0.25"/>
    <row r="89" s="8" customFormat="1" x14ac:dyDescent="0.25"/>
    <row r="90" s="8" customFormat="1" x14ac:dyDescent="0.25"/>
    <row r="91" s="8" customFormat="1" x14ac:dyDescent="0.25"/>
    <row r="92" s="8" customFormat="1" x14ac:dyDescent="0.25"/>
    <row r="93" s="8" customFormat="1" x14ac:dyDescent="0.25"/>
    <row r="94" s="8" customFormat="1" x14ac:dyDescent="0.25"/>
    <row r="95" s="8" customFormat="1" x14ac:dyDescent="0.25"/>
    <row r="96" s="8" customFormat="1" x14ac:dyDescent="0.25"/>
    <row r="97" s="8" customFormat="1" x14ac:dyDescent="0.25"/>
    <row r="98" s="8" customFormat="1" x14ac:dyDescent="0.25"/>
    <row r="99" s="8" customFormat="1" x14ac:dyDescent="0.25"/>
    <row r="100" s="8" customFormat="1" x14ac:dyDescent="0.25"/>
    <row r="101" s="8" customFormat="1" x14ac:dyDescent="0.25"/>
    <row r="102" s="8" customFormat="1" x14ac:dyDescent="0.25"/>
    <row r="103" s="8" customFormat="1" x14ac:dyDescent="0.25"/>
    <row r="104" s="8" customFormat="1" x14ac:dyDescent="0.25"/>
    <row r="105" s="8" customFormat="1" x14ac:dyDescent="0.25"/>
    <row r="106" s="8" customFormat="1" x14ac:dyDescent="0.25"/>
    <row r="107" s="8" customFormat="1" x14ac:dyDescent="0.25"/>
    <row r="108" s="8" customFormat="1" x14ac:dyDescent="0.25"/>
    <row r="109" s="8" customFormat="1" x14ac:dyDescent="0.25"/>
    <row r="110" s="8" customFormat="1" x14ac:dyDescent="0.25"/>
    <row r="111" s="8" customFormat="1" x14ac:dyDescent="0.25"/>
    <row r="112" s="8" customFormat="1" x14ac:dyDescent="0.25"/>
    <row r="113" s="8" customFormat="1" x14ac:dyDescent="0.25"/>
    <row r="114" s="8" customFormat="1" x14ac:dyDescent="0.25"/>
    <row r="115" s="8" customFormat="1" x14ac:dyDescent="0.25"/>
    <row r="116" s="8" customFormat="1" x14ac:dyDescent="0.25"/>
    <row r="117" s="8" customFormat="1" x14ac:dyDescent="0.25"/>
    <row r="118" s="8" customFormat="1" x14ac:dyDescent="0.25"/>
    <row r="119" s="8" customFormat="1" x14ac:dyDescent="0.25"/>
    <row r="120" s="8" customFormat="1" x14ac:dyDescent="0.25"/>
    <row r="121" s="8" customFormat="1" x14ac:dyDescent="0.25"/>
    <row r="122" s="8" customFormat="1" x14ac:dyDescent="0.25"/>
    <row r="123" s="8" customFormat="1" x14ac:dyDescent="0.25"/>
    <row r="124" s="8" customFormat="1" x14ac:dyDescent="0.25"/>
    <row r="125" s="8" customFormat="1" x14ac:dyDescent="0.25"/>
    <row r="126" s="8" customFormat="1" x14ac:dyDescent="0.25"/>
    <row r="127" s="8" customFormat="1" x14ac:dyDescent="0.25"/>
    <row r="128" s="8" customFormat="1" x14ac:dyDescent="0.25"/>
    <row r="129" s="8" customFormat="1" x14ac:dyDescent="0.25"/>
    <row r="130" s="8" customFormat="1" x14ac:dyDescent="0.25"/>
    <row r="131" s="8" customFormat="1" x14ac:dyDescent="0.25"/>
    <row r="132" s="8" customFormat="1" x14ac:dyDescent="0.25"/>
    <row r="133" s="8" customFormat="1" x14ac:dyDescent="0.25"/>
    <row r="134" s="8" customFormat="1" x14ac:dyDescent="0.25"/>
    <row r="135" s="8" customFormat="1" x14ac:dyDescent="0.25"/>
    <row r="136" s="8" customFormat="1" x14ac:dyDescent="0.25"/>
    <row r="137" s="8" customFormat="1" x14ac:dyDescent="0.25"/>
    <row r="138" s="8" customFormat="1" x14ac:dyDescent="0.25"/>
    <row r="139" s="8" customFormat="1" x14ac:dyDescent="0.25"/>
    <row r="140" s="8" customFormat="1" x14ac:dyDescent="0.25"/>
    <row r="141" s="8" customFormat="1" x14ac:dyDescent="0.25"/>
    <row r="142" s="8" customFormat="1" x14ac:dyDescent="0.25"/>
    <row r="143" s="8" customFormat="1" x14ac:dyDescent="0.25"/>
    <row r="144" s="8" customFormat="1" x14ac:dyDescent="0.25"/>
    <row r="145" s="8" customFormat="1" x14ac:dyDescent="0.25"/>
    <row r="146" s="8" customFormat="1" x14ac:dyDescent="0.25"/>
    <row r="147" s="8" customFormat="1" x14ac:dyDescent="0.25"/>
    <row r="148" s="8" customFormat="1" x14ac:dyDescent="0.25"/>
    <row r="149" s="8" customFormat="1" x14ac:dyDescent="0.25"/>
    <row r="150" s="8" customFormat="1" x14ac:dyDescent="0.25"/>
    <row r="151" s="8" customFormat="1" x14ac:dyDescent="0.25"/>
    <row r="152" s="8" customFormat="1" x14ac:dyDescent="0.25"/>
    <row r="153" s="8" customFormat="1" x14ac:dyDescent="0.25"/>
    <row r="154" s="8" customFormat="1" x14ac:dyDescent="0.25"/>
    <row r="155" s="8" customFormat="1" x14ac:dyDescent="0.25"/>
    <row r="156" s="8" customFormat="1" x14ac:dyDescent="0.25"/>
    <row r="157" s="8" customFormat="1" x14ac:dyDescent="0.25"/>
    <row r="158" s="8" customFormat="1" x14ac:dyDescent="0.25"/>
    <row r="159" s="8" customFormat="1" x14ac:dyDescent="0.25"/>
    <row r="160" s="8" customFormat="1" x14ac:dyDescent="0.25"/>
    <row r="161" s="8" customFormat="1" x14ac:dyDescent="0.25"/>
    <row r="162" s="8" customFormat="1" x14ac:dyDescent="0.25"/>
    <row r="163" s="8" customFormat="1" x14ac:dyDescent="0.25"/>
    <row r="164" s="8" customFormat="1" x14ac:dyDescent="0.25"/>
    <row r="165" s="8" customFormat="1" x14ac:dyDescent="0.25"/>
    <row r="166" s="8" customFormat="1" x14ac:dyDescent="0.25"/>
    <row r="167" s="8" customFormat="1" x14ac:dyDescent="0.25"/>
    <row r="168" s="8" customFormat="1" x14ac:dyDescent="0.25"/>
    <row r="169" s="8" customFormat="1" x14ac:dyDescent="0.25"/>
    <row r="170" s="8" customFormat="1" x14ac:dyDescent="0.25"/>
    <row r="171" s="8" customFormat="1" x14ac:dyDescent="0.25"/>
    <row r="172" s="8" customFormat="1" x14ac:dyDescent="0.25"/>
    <row r="173" s="8" customFormat="1" x14ac:dyDescent="0.25"/>
    <row r="174" s="8" customFormat="1" x14ac:dyDescent="0.25"/>
    <row r="175" s="8" customFormat="1" x14ac:dyDescent="0.25"/>
    <row r="176" s="8" customFormat="1" x14ac:dyDescent="0.25"/>
    <row r="177" s="8" customFormat="1" x14ac:dyDescent="0.25"/>
    <row r="178" s="8" customFormat="1" x14ac:dyDescent="0.25"/>
    <row r="179" s="8" customFormat="1" x14ac:dyDescent="0.25"/>
    <row r="180" s="8" customFormat="1" x14ac:dyDescent="0.25"/>
    <row r="181" s="8" customFormat="1" x14ac:dyDescent="0.25"/>
    <row r="182" s="8" customFormat="1" x14ac:dyDescent="0.25"/>
    <row r="183" s="8" customFormat="1" x14ac:dyDescent="0.25"/>
    <row r="184" s="8" customFormat="1" x14ac:dyDescent="0.25"/>
    <row r="185" s="8" customFormat="1" x14ac:dyDescent="0.25"/>
    <row r="186" s="8" customFormat="1" x14ac:dyDescent="0.25"/>
    <row r="187" s="8" customFormat="1" x14ac:dyDescent="0.25"/>
    <row r="188" s="8" customFormat="1" x14ac:dyDescent="0.25"/>
    <row r="189" s="8" customFormat="1" x14ac:dyDescent="0.25"/>
    <row r="190" s="8" customFormat="1" x14ac:dyDescent="0.25"/>
    <row r="191" s="8" customFormat="1" x14ac:dyDescent="0.25"/>
    <row r="192" s="8" customFormat="1" x14ac:dyDescent="0.25"/>
    <row r="193" s="8" customFormat="1" x14ac:dyDescent="0.25"/>
    <row r="194" s="8" customFormat="1" x14ac:dyDescent="0.25"/>
    <row r="195" s="8" customFormat="1" x14ac:dyDescent="0.25"/>
    <row r="196" s="8" customFormat="1" x14ac:dyDescent="0.25"/>
    <row r="197" s="8" customFormat="1" x14ac:dyDescent="0.25"/>
    <row r="198" s="8" customFormat="1" x14ac:dyDescent="0.25"/>
    <row r="199" s="8" customFormat="1" x14ac:dyDescent="0.25"/>
    <row r="200" s="8" customFormat="1" x14ac:dyDescent="0.25"/>
    <row r="201" s="8" customFormat="1" x14ac:dyDescent="0.25"/>
    <row r="202" s="8" customFormat="1" x14ac:dyDescent="0.25"/>
    <row r="203" s="8" customFormat="1" x14ac:dyDescent="0.25"/>
    <row r="204" s="8" customFormat="1" x14ac:dyDescent="0.25"/>
    <row r="205" s="8" customFormat="1" x14ac:dyDescent="0.25"/>
    <row r="206" s="8" customFormat="1" x14ac:dyDescent="0.25"/>
    <row r="207" s="8" customFormat="1" x14ac:dyDescent="0.25"/>
    <row r="208" s="8" customFormat="1" x14ac:dyDescent="0.25"/>
    <row r="209" s="8" customFormat="1" x14ac:dyDescent="0.25"/>
    <row r="210" s="8" customFormat="1" x14ac:dyDescent="0.25"/>
    <row r="211" s="8" customFormat="1" x14ac:dyDescent="0.25"/>
    <row r="212" s="8" customFormat="1" x14ac:dyDescent="0.25"/>
    <row r="213" s="8" customFormat="1" x14ac:dyDescent="0.25"/>
    <row r="214" s="8" customFormat="1" x14ac:dyDescent="0.25"/>
    <row r="215" s="8" customFormat="1" x14ac:dyDescent="0.25"/>
    <row r="216" s="8" customFormat="1" x14ac:dyDescent="0.25"/>
    <row r="217" s="8" customFormat="1" x14ac:dyDescent="0.25"/>
    <row r="218" s="8" customFormat="1" x14ac:dyDescent="0.25"/>
    <row r="219" s="8" customFormat="1" x14ac:dyDescent="0.25"/>
    <row r="220" s="8" customFormat="1" x14ac:dyDescent="0.25"/>
    <row r="221" s="8" customFormat="1" x14ac:dyDescent="0.25"/>
    <row r="222" s="8" customFormat="1" x14ac:dyDescent="0.25"/>
    <row r="223" s="8" customFormat="1" x14ac:dyDescent="0.25"/>
    <row r="224" s="8" customFormat="1" x14ac:dyDescent="0.25"/>
    <row r="225" s="8" customFormat="1" x14ac:dyDescent="0.25"/>
    <row r="226" s="8" customFormat="1" x14ac:dyDescent="0.25"/>
    <row r="227" s="8" customFormat="1" x14ac:dyDescent="0.25"/>
    <row r="228" s="8" customFormat="1" x14ac:dyDescent="0.25"/>
    <row r="229" s="8" customFormat="1" x14ac:dyDescent="0.25"/>
    <row r="230" s="8" customFormat="1" x14ac:dyDescent="0.25"/>
    <row r="231" s="8" customFormat="1" x14ac:dyDescent="0.25"/>
    <row r="232" s="8" customFormat="1" x14ac:dyDescent="0.25"/>
    <row r="233" s="8" customFormat="1" x14ac:dyDescent="0.25"/>
    <row r="234" s="8" customFormat="1" x14ac:dyDescent="0.25"/>
    <row r="235" s="8" customFormat="1" x14ac:dyDescent="0.25"/>
    <row r="236" s="8" customFormat="1" x14ac:dyDescent="0.25"/>
    <row r="237" s="8" customFormat="1" x14ac:dyDescent="0.25"/>
    <row r="238" s="8" customFormat="1" x14ac:dyDescent="0.25"/>
    <row r="239" s="8" customFormat="1" x14ac:dyDescent="0.25"/>
    <row r="240" s="8" customFormat="1" x14ac:dyDescent="0.25"/>
    <row r="241" s="8" customFormat="1" x14ac:dyDescent="0.25"/>
    <row r="242" s="8" customFormat="1" x14ac:dyDescent="0.25"/>
    <row r="243" s="8" customFormat="1" x14ac:dyDescent="0.25"/>
    <row r="244" s="8" customFormat="1" x14ac:dyDescent="0.25"/>
    <row r="245" s="8" customFormat="1" x14ac:dyDescent="0.25"/>
    <row r="246" s="8" customFormat="1" x14ac:dyDescent="0.25"/>
    <row r="247" s="8" customFormat="1" x14ac:dyDescent="0.25"/>
    <row r="248" s="8" customFormat="1" x14ac:dyDescent="0.25"/>
    <row r="249" s="8" customFormat="1" x14ac:dyDescent="0.25"/>
    <row r="250" s="8" customFormat="1" x14ac:dyDescent="0.25"/>
    <row r="251" s="8" customFormat="1" x14ac:dyDescent="0.25"/>
    <row r="252" s="8" customFormat="1" x14ac:dyDescent="0.25"/>
    <row r="253" s="8" customFormat="1" x14ac:dyDescent="0.25"/>
    <row r="254" s="8" customFormat="1" x14ac:dyDescent="0.25"/>
    <row r="255" s="8" customFormat="1" x14ac:dyDescent="0.25"/>
    <row r="256" s="8" customFormat="1" x14ac:dyDescent="0.25"/>
    <row r="257" s="8" customFormat="1" x14ac:dyDescent="0.25"/>
    <row r="258" s="8" customFormat="1" x14ac:dyDescent="0.25"/>
    <row r="259" s="8" customFormat="1" x14ac:dyDescent="0.25"/>
    <row r="260" s="8" customFormat="1" x14ac:dyDescent="0.25"/>
    <row r="261" s="8" customFormat="1" x14ac:dyDescent="0.25"/>
    <row r="262" s="8" customFormat="1" x14ac:dyDescent="0.25"/>
    <row r="263" s="8" customFormat="1" x14ac:dyDescent="0.25"/>
    <row r="264" s="8" customFormat="1" x14ac:dyDescent="0.25"/>
    <row r="265" s="8" customFormat="1" x14ac:dyDescent="0.25"/>
    <row r="266" s="8" customFormat="1" x14ac:dyDescent="0.25"/>
    <row r="267" s="8" customFormat="1" x14ac:dyDescent="0.25"/>
    <row r="268" s="8" customFormat="1" x14ac:dyDescent="0.25"/>
    <row r="269" s="8" customFormat="1" x14ac:dyDescent="0.25"/>
    <row r="270" s="8" customFormat="1" x14ac:dyDescent="0.25"/>
    <row r="271" s="8" customFormat="1" x14ac:dyDescent="0.25"/>
    <row r="272" s="8" customFormat="1" x14ac:dyDescent="0.25"/>
    <row r="273" s="8" customFormat="1" x14ac:dyDescent="0.25"/>
    <row r="274" s="8" customFormat="1" x14ac:dyDescent="0.25"/>
    <row r="275" s="8" customFormat="1" x14ac:dyDescent="0.25"/>
    <row r="276" s="8" customFormat="1" x14ac:dyDescent="0.25"/>
    <row r="277" s="8" customFormat="1" x14ac:dyDescent="0.25"/>
    <row r="278" s="8" customFormat="1" x14ac:dyDescent="0.25"/>
    <row r="279" s="8" customFormat="1" x14ac:dyDescent="0.25"/>
    <row r="280" s="8" customFormat="1" x14ac:dyDescent="0.25"/>
    <row r="281" s="8" customFormat="1" x14ac:dyDescent="0.25"/>
    <row r="282" s="8" customFormat="1" x14ac:dyDescent="0.25"/>
    <row r="283" s="8" customFormat="1" x14ac:dyDescent="0.25"/>
    <row r="284" s="8" customFormat="1" x14ac:dyDescent="0.25"/>
    <row r="285" s="8" customFormat="1" x14ac:dyDescent="0.25"/>
    <row r="286" s="8" customFormat="1" x14ac:dyDescent="0.25"/>
    <row r="287" s="8" customFormat="1" x14ac:dyDescent="0.25"/>
    <row r="288" s="8" customFormat="1" x14ac:dyDescent="0.25"/>
    <row r="289" s="8" customFormat="1" x14ac:dyDescent="0.25"/>
    <row r="290" s="8" customFormat="1" x14ac:dyDescent="0.25"/>
    <row r="291" s="8" customFormat="1" x14ac:dyDescent="0.25"/>
    <row r="292" s="8" customFormat="1" x14ac:dyDescent="0.25"/>
    <row r="293" s="8" customFormat="1" x14ac:dyDescent="0.25"/>
    <row r="294" s="8" customFormat="1" x14ac:dyDescent="0.25"/>
    <row r="295" s="8" customFormat="1" x14ac:dyDescent="0.25"/>
    <row r="296" s="8" customFormat="1" x14ac:dyDescent="0.25"/>
    <row r="297" s="8" customFormat="1" x14ac:dyDescent="0.25"/>
    <row r="298" s="8" customFormat="1" x14ac:dyDescent="0.25"/>
    <row r="299" s="8" customFormat="1" x14ac:dyDescent="0.25"/>
    <row r="300" s="8" customFormat="1" x14ac:dyDescent="0.25"/>
    <row r="301" s="8" customFormat="1" x14ac:dyDescent="0.25"/>
    <row r="302" s="8" customFormat="1" x14ac:dyDescent="0.25"/>
    <row r="303" s="8" customFormat="1" x14ac:dyDescent="0.25"/>
    <row r="304" s="8" customFormat="1" x14ac:dyDescent="0.25"/>
    <row r="305" s="8" customFormat="1" x14ac:dyDescent="0.25"/>
    <row r="306" s="8" customFormat="1" x14ac:dyDescent="0.25"/>
    <row r="307" s="8" customFormat="1" x14ac:dyDescent="0.25"/>
    <row r="308" s="8" customFormat="1" x14ac:dyDescent="0.25"/>
    <row r="309" s="8" customFormat="1" x14ac:dyDescent="0.25"/>
    <row r="310" s="8" customFormat="1" x14ac:dyDescent="0.25"/>
    <row r="311" s="8" customFormat="1" x14ac:dyDescent="0.25"/>
    <row r="312" s="8" customFormat="1" x14ac:dyDescent="0.25"/>
    <row r="313" s="8" customFormat="1" x14ac:dyDescent="0.25"/>
    <row r="314" s="8" customFormat="1" x14ac:dyDescent="0.25"/>
    <row r="315" s="8" customFormat="1" x14ac:dyDescent="0.25"/>
    <row r="316" s="8" customFormat="1" x14ac:dyDescent="0.25"/>
    <row r="317" s="8" customFormat="1" x14ac:dyDescent="0.25"/>
    <row r="318" s="8" customFormat="1" x14ac:dyDescent="0.25"/>
    <row r="319" s="8" customFormat="1" x14ac:dyDescent="0.25"/>
    <row r="320" s="8" customFormat="1" x14ac:dyDescent="0.25"/>
    <row r="321" s="8" customFormat="1" x14ac:dyDescent="0.25"/>
    <row r="322" s="8" customFormat="1" x14ac:dyDescent="0.25"/>
    <row r="323" s="8" customFormat="1" x14ac:dyDescent="0.25"/>
    <row r="324" s="8" customFormat="1" x14ac:dyDescent="0.25"/>
    <row r="325" s="8" customFormat="1" x14ac:dyDescent="0.25"/>
    <row r="326" s="8" customFormat="1" x14ac:dyDescent="0.25"/>
    <row r="327" s="8" customFormat="1" x14ac:dyDescent="0.25"/>
    <row r="328" s="8" customFormat="1" x14ac:dyDescent="0.25"/>
    <row r="329" s="8" customFormat="1" x14ac:dyDescent="0.25"/>
    <row r="330" s="8" customFormat="1" x14ac:dyDescent="0.25"/>
    <row r="331" s="8" customFormat="1" x14ac:dyDescent="0.25"/>
    <row r="332" s="8" customFormat="1" x14ac:dyDescent="0.25"/>
    <row r="333" s="8" customFormat="1" x14ac:dyDescent="0.25"/>
    <row r="334" s="8" customFormat="1" x14ac:dyDescent="0.25"/>
    <row r="335" s="8" customFormat="1" x14ac:dyDescent="0.25"/>
    <row r="336" s="8" customFormat="1" x14ac:dyDescent="0.25"/>
    <row r="337" s="8" customFormat="1" x14ac:dyDescent="0.25"/>
    <row r="338" s="8" customFormat="1" x14ac:dyDescent="0.25"/>
    <row r="339" s="8" customFormat="1" x14ac:dyDescent="0.25"/>
    <row r="340" s="8" customFormat="1" x14ac:dyDescent="0.25"/>
    <row r="341" s="8" customFormat="1" x14ac:dyDescent="0.25"/>
    <row r="342" s="8" customFormat="1" x14ac:dyDescent="0.25"/>
    <row r="343" s="8" customFormat="1" x14ac:dyDescent="0.25"/>
    <row r="344" s="8" customFormat="1" x14ac:dyDescent="0.25"/>
    <row r="345" s="8" customFormat="1" x14ac:dyDescent="0.25"/>
    <row r="346" s="8" customFormat="1" x14ac:dyDescent="0.25"/>
    <row r="347" s="8" customFormat="1" x14ac:dyDescent="0.25"/>
    <row r="348" s="8" customFormat="1" x14ac:dyDescent="0.25"/>
    <row r="349" s="8" customFormat="1" x14ac:dyDescent="0.25"/>
    <row r="350" s="8" customFormat="1" x14ac:dyDescent="0.25"/>
    <row r="351" s="8" customFormat="1" x14ac:dyDescent="0.25"/>
    <row r="352" s="8" customFormat="1" x14ac:dyDescent="0.25"/>
    <row r="353" s="8" customFormat="1" x14ac:dyDescent="0.25"/>
    <row r="354" s="8" customFormat="1" x14ac:dyDescent="0.25"/>
    <row r="355" s="8" customFormat="1" x14ac:dyDescent="0.25"/>
    <row r="356" s="8" customFormat="1" x14ac:dyDescent="0.25"/>
    <row r="357" s="8" customFormat="1" x14ac:dyDescent="0.25"/>
    <row r="358" s="8" customFormat="1" x14ac:dyDescent="0.25"/>
    <row r="359" s="8" customFormat="1" x14ac:dyDescent="0.25"/>
    <row r="360" s="8" customFormat="1" x14ac:dyDescent="0.25"/>
    <row r="361" s="8" customFormat="1" x14ac:dyDescent="0.25"/>
    <row r="362" s="8" customFormat="1" x14ac:dyDescent="0.25"/>
    <row r="363" s="8" customFormat="1" x14ac:dyDescent="0.25"/>
    <row r="364" s="8" customFormat="1" x14ac:dyDescent="0.25"/>
    <row r="365" s="8" customFormat="1" x14ac:dyDescent="0.25"/>
    <row r="366" s="8" customFormat="1" x14ac:dyDescent="0.25"/>
    <row r="367" s="8" customFormat="1" x14ac:dyDescent="0.25"/>
    <row r="368" s="8" customFormat="1" x14ac:dyDescent="0.25"/>
    <row r="369" s="8" customFormat="1" x14ac:dyDescent="0.25"/>
    <row r="370" s="8" customFormat="1" x14ac:dyDescent="0.25"/>
    <row r="371" s="8" customFormat="1" x14ac:dyDescent="0.25"/>
    <row r="372" s="8" customFormat="1" x14ac:dyDescent="0.25"/>
    <row r="373" s="8" customFormat="1" x14ac:dyDescent="0.25"/>
    <row r="374" s="8" customFormat="1" x14ac:dyDescent="0.25"/>
    <row r="375" s="8" customFormat="1" x14ac:dyDescent="0.25"/>
    <row r="376" s="8" customFormat="1" x14ac:dyDescent="0.25"/>
    <row r="377" s="8" customFormat="1" x14ac:dyDescent="0.25"/>
    <row r="378" s="8" customFormat="1" x14ac:dyDescent="0.25"/>
    <row r="379" s="8" customFormat="1" x14ac:dyDescent="0.25"/>
    <row r="380" s="8" customFormat="1" x14ac:dyDescent="0.25"/>
    <row r="381" s="8" customFormat="1" x14ac:dyDescent="0.25"/>
    <row r="382" s="8" customFormat="1" x14ac:dyDescent="0.25"/>
    <row r="383" s="8" customFormat="1" x14ac:dyDescent="0.25"/>
    <row r="384" s="8" customFormat="1" x14ac:dyDescent="0.25"/>
    <row r="385" s="8" customFormat="1" x14ac:dyDescent="0.25"/>
    <row r="386" s="8" customFormat="1" x14ac:dyDescent="0.25"/>
    <row r="387" s="8" customFormat="1" x14ac:dyDescent="0.25"/>
    <row r="388" s="8" customFormat="1" x14ac:dyDescent="0.25"/>
    <row r="389" s="8" customFormat="1" x14ac:dyDescent="0.25"/>
    <row r="390" s="8" customFormat="1" x14ac:dyDescent="0.25"/>
    <row r="391" s="8" customFormat="1" x14ac:dyDescent="0.25"/>
    <row r="392" s="8" customFormat="1" x14ac:dyDescent="0.25"/>
    <row r="393" s="8" customFormat="1" x14ac:dyDescent="0.25"/>
    <row r="394" s="8" customFormat="1" x14ac:dyDescent="0.25"/>
    <row r="395" s="8" customFormat="1" x14ac:dyDescent="0.25"/>
    <row r="396" s="8" customFormat="1" x14ac:dyDescent="0.25"/>
    <row r="397" s="8" customFormat="1" x14ac:dyDescent="0.25"/>
    <row r="398" s="8" customFormat="1" x14ac:dyDescent="0.25"/>
    <row r="399" s="8" customFormat="1" x14ac:dyDescent="0.25"/>
    <row r="400" s="8" customFormat="1" x14ac:dyDescent="0.25"/>
    <row r="401" s="8" customFormat="1" x14ac:dyDescent="0.25"/>
    <row r="402" s="8" customFormat="1" x14ac:dyDescent="0.25"/>
    <row r="403" s="8" customFormat="1" x14ac:dyDescent="0.25"/>
    <row r="404" s="8" customFormat="1" x14ac:dyDescent="0.25"/>
    <row r="405" s="8" customFormat="1" x14ac:dyDescent="0.25"/>
    <row r="406" s="8" customFormat="1" x14ac:dyDescent="0.25"/>
    <row r="407" s="8" customFormat="1" x14ac:dyDescent="0.25"/>
    <row r="408" s="8" customFormat="1" x14ac:dyDescent="0.25"/>
    <row r="409" s="8" customFormat="1" x14ac:dyDescent="0.25"/>
    <row r="410" s="8" customFormat="1" x14ac:dyDescent="0.25"/>
    <row r="411" s="8" customFormat="1" x14ac:dyDescent="0.25"/>
    <row r="412" s="8" customFormat="1" x14ac:dyDescent="0.25"/>
    <row r="413" s="8" customFormat="1" x14ac:dyDescent="0.25"/>
    <row r="414" s="8" customFormat="1" x14ac:dyDescent="0.25"/>
    <row r="415" s="8" customFormat="1" x14ac:dyDescent="0.25"/>
    <row r="416" s="8" customFormat="1" x14ac:dyDescent="0.25"/>
    <row r="417" s="8" customFormat="1" x14ac:dyDescent="0.25"/>
    <row r="418" s="8" customFormat="1" x14ac:dyDescent="0.25"/>
    <row r="419" s="8" customFormat="1" x14ac:dyDescent="0.25"/>
    <row r="420" s="8" customFormat="1" x14ac:dyDescent="0.25"/>
    <row r="421" s="8" customFormat="1" x14ac:dyDescent="0.25"/>
    <row r="422" s="8" customFormat="1" x14ac:dyDescent="0.25"/>
    <row r="423" s="8" customFormat="1" x14ac:dyDescent="0.25"/>
    <row r="424" s="8" customFormat="1" x14ac:dyDescent="0.25"/>
    <row r="425" s="8" customFormat="1" x14ac:dyDescent="0.25"/>
    <row r="426" s="8" customFormat="1" x14ac:dyDescent="0.25"/>
    <row r="427" s="8" customFormat="1" x14ac:dyDescent="0.25"/>
    <row r="428" s="8" customFormat="1" x14ac:dyDescent="0.25"/>
    <row r="429" s="8" customFormat="1" x14ac:dyDescent="0.25"/>
    <row r="430" s="8" customFormat="1" x14ac:dyDescent="0.25"/>
    <row r="431" s="8" customFormat="1" x14ac:dyDescent="0.25"/>
    <row r="432" s="8" customFormat="1" x14ac:dyDescent="0.25"/>
    <row r="433" s="8" customFormat="1" x14ac:dyDescent="0.25"/>
    <row r="434" s="8" customFormat="1" x14ac:dyDescent="0.25"/>
    <row r="435" s="8" customFormat="1" x14ac:dyDescent="0.25"/>
    <row r="436" s="8" customFormat="1" x14ac:dyDescent="0.25"/>
    <row r="437" s="8" customFormat="1" x14ac:dyDescent="0.25"/>
    <row r="438" s="8" customFormat="1" x14ac:dyDescent="0.25"/>
    <row r="439" s="8" customFormat="1" x14ac:dyDescent="0.25"/>
    <row r="440" s="8" customFormat="1" x14ac:dyDescent="0.25"/>
    <row r="441" s="8" customFormat="1" x14ac:dyDescent="0.25"/>
    <row r="442" s="8" customFormat="1" x14ac:dyDescent="0.25"/>
    <row r="443" s="8" customFormat="1" x14ac:dyDescent="0.25"/>
    <row r="444" s="8" customFormat="1" x14ac:dyDescent="0.25"/>
    <row r="445" s="8" customFormat="1" x14ac:dyDescent="0.25"/>
    <row r="446" s="8" customFormat="1" x14ac:dyDescent="0.25"/>
    <row r="447" s="8" customFormat="1" x14ac:dyDescent="0.25"/>
    <row r="448" s="8" customFormat="1" x14ac:dyDescent="0.25"/>
    <row r="449" s="8" customFormat="1" x14ac:dyDescent="0.25"/>
    <row r="450" s="8" customFormat="1" x14ac:dyDescent="0.25"/>
    <row r="451" s="8" customFormat="1" x14ac:dyDescent="0.25"/>
    <row r="452" s="8" customFormat="1" x14ac:dyDescent="0.25"/>
    <row r="453" s="8" customFormat="1" x14ac:dyDescent="0.25"/>
    <row r="454" s="8" customFormat="1" x14ac:dyDescent="0.25"/>
    <row r="455" s="8" customFormat="1" x14ac:dyDescent="0.25"/>
    <row r="456" s="8" customFormat="1" x14ac:dyDescent="0.25"/>
    <row r="457" s="8" customFormat="1" x14ac:dyDescent="0.25"/>
    <row r="458" s="8" customFormat="1" x14ac:dyDescent="0.25"/>
    <row r="459" s="8" customFormat="1" x14ac:dyDescent="0.25"/>
    <row r="460" s="8" customFormat="1" x14ac:dyDescent="0.25"/>
    <row r="461" s="8" customFormat="1" x14ac:dyDescent="0.25"/>
    <row r="462" s="8" customFormat="1" x14ac:dyDescent="0.25"/>
    <row r="463" s="8" customFormat="1" x14ac:dyDescent="0.25"/>
    <row r="464" s="8" customFormat="1" x14ac:dyDescent="0.25"/>
    <row r="465" s="8" customFormat="1" x14ac:dyDescent="0.25"/>
    <row r="466" s="8" customFormat="1" x14ac:dyDescent="0.25"/>
    <row r="467" s="8" customFormat="1" x14ac:dyDescent="0.25"/>
    <row r="468" s="8" customFormat="1" x14ac:dyDescent="0.25"/>
    <row r="469" s="8" customFormat="1" x14ac:dyDescent="0.25"/>
    <row r="470" s="8" customFormat="1" x14ac:dyDescent="0.25"/>
    <row r="471" s="8" customFormat="1" x14ac:dyDescent="0.25"/>
    <row r="472" s="8" customFormat="1" x14ac:dyDescent="0.25"/>
    <row r="473" s="8" customFormat="1" x14ac:dyDescent="0.25"/>
    <row r="474" s="8" customFormat="1" x14ac:dyDescent="0.25"/>
    <row r="475" s="8" customFormat="1" x14ac:dyDescent="0.25"/>
    <row r="476" s="8" customFormat="1" x14ac:dyDescent="0.25"/>
    <row r="477" s="8" customFormat="1" x14ac:dyDescent="0.25"/>
    <row r="478" s="8" customFormat="1" x14ac:dyDescent="0.25"/>
    <row r="479" s="8" customFormat="1" x14ac:dyDescent="0.25"/>
    <row r="480" s="8" customFormat="1" x14ac:dyDescent="0.25"/>
    <row r="481" s="8" customFormat="1" x14ac:dyDescent="0.25"/>
    <row r="482" s="8" customFormat="1" x14ac:dyDescent="0.25"/>
    <row r="483" s="8" customFormat="1" x14ac:dyDescent="0.25"/>
    <row r="484" s="8" customFormat="1" x14ac:dyDescent="0.25"/>
    <row r="485" s="8" customFormat="1" x14ac:dyDescent="0.25"/>
    <row r="486" s="8" customFormat="1" x14ac:dyDescent="0.25"/>
    <row r="487" s="8" customFormat="1" x14ac:dyDescent="0.25"/>
    <row r="488" s="8" customFormat="1" x14ac:dyDescent="0.25"/>
    <row r="489" s="8" customFormat="1" x14ac:dyDescent="0.25"/>
    <row r="490" s="8" customFormat="1" x14ac:dyDescent="0.25"/>
    <row r="491" s="8" customFormat="1" x14ac:dyDescent="0.25"/>
    <row r="492" s="8" customFormat="1" x14ac:dyDescent="0.25"/>
    <row r="493" s="8" customFormat="1" x14ac:dyDescent="0.25"/>
    <row r="494" s="8" customFormat="1" x14ac:dyDescent="0.25"/>
    <row r="495" s="8" customFormat="1" x14ac:dyDescent="0.25"/>
    <row r="496" s="8" customFormat="1" x14ac:dyDescent="0.25"/>
    <row r="497" s="8" customFormat="1" x14ac:dyDescent="0.25"/>
    <row r="498" s="8" customFormat="1" x14ac:dyDescent="0.25"/>
    <row r="499" s="8" customFormat="1" x14ac:dyDescent="0.25"/>
    <row r="500" s="8" customFormat="1" x14ac:dyDescent="0.25"/>
    <row r="501" s="8" customFormat="1" x14ac:dyDescent="0.25"/>
    <row r="502" s="8" customFormat="1" x14ac:dyDescent="0.25"/>
    <row r="503" s="8" customFormat="1" x14ac:dyDescent="0.25"/>
    <row r="504" s="8" customFormat="1" x14ac:dyDescent="0.25"/>
    <row r="505" s="8" customFormat="1" x14ac:dyDescent="0.25"/>
    <row r="506" s="8" customFormat="1" x14ac:dyDescent="0.25"/>
    <row r="507" s="8" customFormat="1" x14ac:dyDescent="0.25"/>
    <row r="508" s="8" customFormat="1" x14ac:dyDescent="0.25"/>
    <row r="509" s="8" customFormat="1" x14ac:dyDescent="0.25"/>
    <row r="510" s="8" customFormat="1" x14ac:dyDescent="0.25"/>
    <row r="511" s="8" customFormat="1" x14ac:dyDescent="0.25"/>
    <row r="512" s="8" customFormat="1" x14ac:dyDescent="0.25"/>
    <row r="513" s="8" customFormat="1" x14ac:dyDescent="0.25"/>
    <row r="514" s="8" customFormat="1" x14ac:dyDescent="0.25"/>
    <row r="515" s="8" customFormat="1" x14ac:dyDescent="0.25"/>
    <row r="516" s="8" customFormat="1" x14ac:dyDescent="0.25"/>
    <row r="517" s="8" customFormat="1" x14ac:dyDescent="0.25"/>
    <row r="518" s="8" customFormat="1" x14ac:dyDescent="0.25"/>
    <row r="519" s="8" customFormat="1" x14ac:dyDescent="0.25"/>
    <row r="520" s="8" customFormat="1" x14ac:dyDescent="0.25"/>
    <row r="521" s="8" customFormat="1" x14ac:dyDescent="0.25"/>
    <row r="522" s="8" customFormat="1" x14ac:dyDescent="0.25"/>
    <row r="523" s="8" customFormat="1" x14ac:dyDescent="0.25"/>
    <row r="524" s="8" customFormat="1" x14ac:dyDescent="0.25"/>
    <row r="525" s="8" customFormat="1" x14ac:dyDescent="0.25"/>
    <row r="526" s="8" customFormat="1" x14ac:dyDescent="0.25"/>
    <row r="527" s="8" customFormat="1" x14ac:dyDescent="0.25"/>
    <row r="528" s="8" customFormat="1" x14ac:dyDescent="0.25"/>
    <row r="529" s="8" customFormat="1" x14ac:dyDescent="0.25"/>
    <row r="530" s="8" customFormat="1" x14ac:dyDescent="0.25"/>
    <row r="531" s="8" customFormat="1" x14ac:dyDescent="0.25"/>
    <row r="532" s="8" customFormat="1" x14ac:dyDescent="0.25"/>
    <row r="533" s="8" customFormat="1" x14ac:dyDescent="0.25"/>
    <row r="534" s="8" customFormat="1" x14ac:dyDescent="0.25"/>
    <row r="535" s="8" customFormat="1" x14ac:dyDescent="0.25"/>
    <row r="536" s="8" customFormat="1" x14ac:dyDescent="0.25"/>
    <row r="537" s="8" customFormat="1" x14ac:dyDescent="0.25"/>
    <row r="538" s="8" customFormat="1" x14ac:dyDescent="0.25"/>
    <row r="539" s="8" customFormat="1" x14ac:dyDescent="0.25"/>
    <row r="540" s="8" customFormat="1" x14ac:dyDescent="0.25"/>
    <row r="541" s="8" customFormat="1" x14ac:dyDescent="0.25"/>
    <row r="542" s="8" customFormat="1" x14ac:dyDescent="0.25"/>
    <row r="543" s="8" customFormat="1" x14ac:dyDescent="0.25"/>
    <row r="544" s="8" customFormat="1" x14ac:dyDescent="0.25"/>
    <row r="545" s="8" customFormat="1" x14ac:dyDescent="0.25"/>
    <row r="546" s="8" customFormat="1" x14ac:dyDescent="0.25"/>
    <row r="547" s="8" customFormat="1" x14ac:dyDescent="0.25"/>
    <row r="548" s="8" customFormat="1" x14ac:dyDescent="0.25"/>
    <row r="549" s="8" customFormat="1" x14ac:dyDescent="0.25"/>
    <row r="550" s="8" customFormat="1" x14ac:dyDescent="0.25"/>
    <row r="551" s="8" customFormat="1" x14ac:dyDescent="0.25"/>
    <row r="552" s="8" customFormat="1" x14ac:dyDescent="0.25"/>
    <row r="553" s="8" customFormat="1" x14ac:dyDescent="0.25"/>
    <row r="554" s="8" customFormat="1" x14ac:dyDescent="0.25"/>
    <row r="555" s="8" customFormat="1" x14ac:dyDescent="0.25"/>
    <row r="556" s="8" customFormat="1" x14ac:dyDescent="0.25"/>
    <row r="557" s="8" customFormat="1" x14ac:dyDescent="0.25"/>
    <row r="558" s="8" customFormat="1" x14ac:dyDescent="0.25"/>
    <row r="559" s="8" customFormat="1" x14ac:dyDescent="0.25"/>
    <row r="560" s="8" customFormat="1" x14ac:dyDescent="0.25"/>
    <row r="561" s="8" customFormat="1" x14ac:dyDescent="0.25"/>
    <row r="562" s="8" customFormat="1" x14ac:dyDescent="0.25"/>
    <row r="563" s="8" customFormat="1" x14ac:dyDescent="0.25"/>
    <row r="564" s="8" customFormat="1" x14ac:dyDescent="0.25"/>
    <row r="565" s="8" customFormat="1" x14ac:dyDescent="0.25"/>
    <row r="566" s="8" customFormat="1" x14ac:dyDescent="0.25"/>
    <row r="567" s="8" customFormat="1" x14ac:dyDescent="0.25"/>
    <row r="568" s="8" customFormat="1" x14ac:dyDescent="0.25"/>
    <row r="569" s="8" customFormat="1" x14ac:dyDescent="0.25"/>
    <row r="570" s="8" customFormat="1" x14ac:dyDescent="0.25"/>
    <row r="571" s="8" customFormat="1" x14ac:dyDescent="0.25"/>
    <row r="572" s="8" customFormat="1" x14ac:dyDescent="0.25"/>
    <row r="573" s="8" customFormat="1" x14ac:dyDescent="0.25"/>
    <row r="574" s="8" customFormat="1" x14ac:dyDescent="0.25"/>
    <row r="575" s="8" customFormat="1" x14ac:dyDescent="0.25"/>
    <row r="576" s="8" customFormat="1" x14ac:dyDescent="0.25"/>
    <row r="577" s="8" customFormat="1" x14ac:dyDescent="0.25"/>
    <row r="578" s="8" customFormat="1" x14ac:dyDescent="0.25"/>
    <row r="579" s="8" customFormat="1" x14ac:dyDescent="0.25"/>
    <row r="580" s="8" customFormat="1" x14ac:dyDescent="0.25"/>
    <row r="581" s="8" customFormat="1" x14ac:dyDescent="0.25"/>
    <row r="582" s="8" customFormat="1" x14ac:dyDescent="0.25"/>
    <row r="583" s="8" customFormat="1" x14ac:dyDescent="0.25"/>
    <row r="584" s="8" customFormat="1" x14ac:dyDescent="0.25"/>
    <row r="585" s="8" customFormat="1" x14ac:dyDescent="0.25"/>
    <row r="586" s="8" customFormat="1" x14ac:dyDescent="0.25"/>
    <row r="587" s="8" customFormat="1" x14ac:dyDescent="0.25"/>
    <row r="588" s="8" customFormat="1" x14ac:dyDescent="0.25"/>
    <row r="589" s="8" customFormat="1" x14ac:dyDescent="0.25"/>
    <row r="590" s="8" customFormat="1" x14ac:dyDescent="0.25"/>
    <row r="591" s="8" customFormat="1" x14ac:dyDescent="0.25"/>
    <row r="592" s="8" customFormat="1" x14ac:dyDescent="0.25"/>
    <row r="593" s="8" customFormat="1" x14ac:dyDescent="0.25"/>
    <row r="594" s="8" customFormat="1" x14ac:dyDescent="0.25"/>
    <row r="595" s="8" customFormat="1" x14ac:dyDescent="0.25"/>
    <row r="596" s="8" customFormat="1" x14ac:dyDescent="0.25"/>
    <row r="597" s="8" customFormat="1" x14ac:dyDescent="0.25"/>
    <row r="598" s="8" customFormat="1" x14ac:dyDescent="0.25"/>
    <row r="599" s="8" customFormat="1" x14ac:dyDescent="0.25"/>
    <row r="600" s="8" customFormat="1" x14ac:dyDescent="0.25"/>
    <row r="601" s="8" customFormat="1" x14ac:dyDescent="0.25"/>
    <row r="602" s="8" customFormat="1" x14ac:dyDescent="0.25"/>
    <row r="603" s="8" customFormat="1" x14ac:dyDescent="0.25"/>
    <row r="604" s="8" customFormat="1" x14ac:dyDescent="0.25"/>
    <row r="605" s="8" customFormat="1" x14ac:dyDescent="0.25"/>
    <row r="606" s="8" customFormat="1" x14ac:dyDescent="0.25"/>
    <row r="607" s="8" customFormat="1" x14ac:dyDescent="0.25"/>
    <row r="608" s="8" customFormat="1" x14ac:dyDescent="0.25"/>
    <row r="609" s="8" customFormat="1" x14ac:dyDescent="0.25"/>
    <row r="610" s="8" customFormat="1" x14ac:dyDescent="0.25"/>
    <row r="611" s="8" customFormat="1" x14ac:dyDescent="0.25"/>
    <row r="612" s="8" customFormat="1" x14ac:dyDescent="0.25"/>
    <row r="613" s="8" customFormat="1" x14ac:dyDescent="0.25"/>
    <row r="614" s="8" customFormat="1" x14ac:dyDescent="0.25"/>
    <row r="615" s="8" customFormat="1" x14ac:dyDescent="0.25"/>
    <row r="616" s="8" customFormat="1" x14ac:dyDescent="0.25"/>
    <row r="617" s="8" customFormat="1" x14ac:dyDescent="0.25"/>
    <row r="618" s="8" customFormat="1" x14ac:dyDescent="0.25"/>
    <row r="619" s="8" customFormat="1" x14ac:dyDescent="0.25"/>
    <row r="620" s="8" customFormat="1" x14ac:dyDescent="0.25"/>
    <row r="621" s="8" customFormat="1" x14ac:dyDescent="0.25"/>
    <row r="622" s="8" customFormat="1" x14ac:dyDescent="0.25"/>
    <row r="623" s="8" customFormat="1" x14ac:dyDescent="0.25"/>
    <row r="624" s="8" customFormat="1" x14ac:dyDescent="0.25"/>
    <row r="625" s="8" customFormat="1" x14ac:dyDescent="0.25"/>
    <row r="626" s="8" customFormat="1" x14ac:dyDescent="0.25"/>
    <row r="627" s="8" customFormat="1" x14ac:dyDescent="0.25"/>
    <row r="628" s="8" customFormat="1" x14ac:dyDescent="0.25"/>
    <row r="629" s="8" customFormat="1" x14ac:dyDescent="0.25"/>
    <row r="630" s="8" customFormat="1" x14ac:dyDescent="0.25"/>
    <row r="631" s="8" customFormat="1" x14ac:dyDescent="0.25"/>
    <row r="632" s="8" customFormat="1" x14ac:dyDescent="0.25"/>
    <row r="633" s="8" customFormat="1" x14ac:dyDescent="0.25"/>
    <row r="634" s="8" customFormat="1" x14ac:dyDescent="0.25"/>
    <row r="635" s="8" customFormat="1" x14ac:dyDescent="0.25"/>
    <row r="636" s="8" customFormat="1" x14ac:dyDescent="0.25"/>
    <row r="637" s="8" customFormat="1" x14ac:dyDescent="0.25"/>
    <row r="638" s="8" customFormat="1" x14ac:dyDescent="0.25"/>
    <row r="639" s="8" customFormat="1" x14ac:dyDescent="0.25"/>
    <row r="640" s="8" customFormat="1" x14ac:dyDescent="0.25"/>
    <row r="641" s="8" customFormat="1" x14ac:dyDescent="0.25"/>
    <row r="642" s="8" customFormat="1" x14ac:dyDescent="0.25"/>
    <row r="643" s="8" customFormat="1" x14ac:dyDescent="0.25"/>
    <row r="644" s="8" customFormat="1" x14ac:dyDescent="0.25"/>
    <row r="645" s="8" customFormat="1" x14ac:dyDescent="0.25"/>
    <row r="646" s="8" customFormat="1" x14ac:dyDescent="0.25"/>
    <row r="647" s="8" customFormat="1" x14ac:dyDescent="0.25"/>
    <row r="648" s="8" customFormat="1" x14ac:dyDescent="0.25"/>
    <row r="649" s="8" customFormat="1" x14ac:dyDescent="0.25"/>
    <row r="650" s="8" customFormat="1" x14ac:dyDescent="0.25"/>
    <row r="651" s="8" customFormat="1" x14ac:dyDescent="0.25"/>
    <row r="652" s="8" customFormat="1" x14ac:dyDescent="0.25"/>
    <row r="653" s="8" customFormat="1" x14ac:dyDescent="0.25"/>
    <row r="654" s="8" customFormat="1" x14ac:dyDescent="0.25"/>
    <row r="655" s="8" customFormat="1" x14ac:dyDescent="0.25"/>
    <row r="656" s="8" customFormat="1" x14ac:dyDescent="0.25"/>
    <row r="657" s="8" customFormat="1" x14ac:dyDescent="0.25"/>
    <row r="658" s="8" customFormat="1" x14ac:dyDescent="0.25"/>
    <row r="659" s="8" customFormat="1" x14ac:dyDescent="0.25"/>
    <row r="660" s="8" customFormat="1" x14ac:dyDescent="0.25"/>
    <row r="661" s="8" customFormat="1" x14ac:dyDescent="0.25"/>
    <row r="662" s="8" customFormat="1" x14ac:dyDescent="0.25"/>
    <row r="663" s="8" customFormat="1" x14ac:dyDescent="0.25"/>
    <row r="664" s="8" customFormat="1" x14ac:dyDescent="0.25"/>
    <row r="665" s="8" customFormat="1" x14ac:dyDescent="0.25"/>
    <row r="666" s="8" customFormat="1" x14ac:dyDescent="0.25"/>
    <row r="667" s="8" customFormat="1" x14ac:dyDescent="0.25"/>
    <row r="668" s="8" customFormat="1" x14ac:dyDescent="0.25"/>
    <row r="669" s="8" customFormat="1" x14ac:dyDescent="0.25"/>
    <row r="670" s="8" customFormat="1" x14ac:dyDescent="0.25"/>
    <row r="671" s="8" customFormat="1" x14ac:dyDescent="0.25"/>
    <row r="672" s="8" customFormat="1" x14ac:dyDescent="0.25"/>
    <row r="673" s="8" customFormat="1" x14ac:dyDescent="0.25"/>
    <row r="674" s="8" customFormat="1" x14ac:dyDescent="0.25"/>
    <row r="675" s="8" customFormat="1" x14ac:dyDescent="0.25"/>
    <row r="676" s="8" customFormat="1" x14ac:dyDescent="0.25"/>
    <row r="677" s="8" customFormat="1" x14ac:dyDescent="0.25"/>
    <row r="678" s="8" customFormat="1" x14ac:dyDescent="0.25"/>
    <row r="679" s="8" customFormat="1" x14ac:dyDescent="0.25"/>
    <row r="680" s="8" customFormat="1" x14ac:dyDescent="0.25"/>
    <row r="681" s="8" customFormat="1" x14ac:dyDescent="0.25"/>
    <row r="682" s="8" customFormat="1" x14ac:dyDescent="0.25"/>
    <row r="683" s="8" customFormat="1" x14ac:dyDescent="0.25"/>
    <row r="684" s="8" customFormat="1" x14ac:dyDescent="0.25"/>
    <row r="685" s="8" customFormat="1" x14ac:dyDescent="0.25"/>
    <row r="686" s="8" customFormat="1" x14ac:dyDescent="0.25"/>
  </sheetData>
  <sheetProtection password="C64D" sheet="1" objects="1" scenarios="1"/>
  <mergeCells count="15">
    <mergeCell ref="B27:F27"/>
    <mergeCell ref="B28:F28"/>
    <mergeCell ref="B25:F25"/>
    <mergeCell ref="B26:F26"/>
    <mergeCell ref="B24:G24"/>
    <mergeCell ref="B2:K2"/>
    <mergeCell ref="H4:I4"/>
    <mergeCell ref="C4:C5"/>
    <mergeCell ref="B20:C20"/>
    <mergeCell ref="B21:C21"/>
    <mergeCell ref="B4:B5"/>
    <mergeCell ref="D4:D5"/>
    <mergeCell ref="E4:E5"/>
    <mergeCell ref="F4:G4"/>
    <mergeCell ref="J4:K4"/>
  </mergeCells>
  <conditionalFormatting sqref="M6:M20">
    <cfRule type="cellIs" dxfId="10" priority="14" operator="equal">
      <formula>"ERROR"</formula>
    </cfRule>
    <cfRule type="cellIs" dxfId="9" priority="15" operator="equal">
      <formula>"OK"</formula>
    </cfRule>
  </conditionalFormatting>
  <conditionalFormatting sqref="G27">
    <cfRule type="cellIs" dxfId="8" priority="10" operator="equal">
      <formula>"ERROR"</formula>
    </cfRule>
    <cfRule type="cellIs" dxfId="7" priority="11" operator="equal">
      <formula>"OK"</formula>
    </cfRule>
  </conditionalFormatting>
  <conditionalFormatting sqref="G28">
    <cfRule type="cellIs" dxfId="6" priority="4" operator="equal">
      <formula>"ERROR"</formula>
    </cfRule>
    <cfRule type="cellIs" dxfId="5" priority="5" operator="equal">
      <formula>"OK"</formula>
    </cfRule>
  </conditionalFormatting>
  <conditionalFormatting sqref="G25:G26">
    <cfRule type="cellIs" dxfId="4" priority="8" operator="equal">
      <formula>"ERROR"</formula>
    </cfRule>
    <cfRule type="cellIs" dxfId="3" priority="9" operator="equal">
      <formula>"OK"</formula>
    </cfRule>
  </conditionalFormatting>
  <conditionalFormatting sqref="H25">
    <cfRule type="expression" dxfId="2" priority="3">
      <formula>"G25=ERROR"</formula>
    </cfRule>
  </conditionalFormatting>
  <conditionalFormatting sqref="G31">
    <cfRule type="cellIs" dxfId="1" priority="1" operator="equal">
      <formula>"ERROR"</formula>
    </cfRule>
    <cfRule type="cellIs" dxfId="0" priority="2" operator="equal">
      <formula>"OK"</formula>
    </cfRule>
  </conditionalFormatting>
  <pageMargins left="0.7" right="0.7" top="0.75" bottom="0.75" header="0.3" footer="0.3"/>
  <pageSetup scale="76" orientation="landscape" horizontalDpi="4294967293"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9</vt:i4>
      </vt:variant>
    </vt:vector>
  </HeadingPairs>
  <TitlesOfParts>
    <vt:vector size="12" baseType="lpstr">
      <vt:lpstr>DATOS GENERALES</vt:lpstr>
      <vt:lpstr>DESCRIPCION INICIATIVA</vt:lpstr>
      <vt:lpstr>FINANCIAMIENTO PROYECTO</vt:lpstr>
      <vt:lpstr>'FINANCIAMIENTO PROYECTO'!_ftn1</vt:lpstr>
      <vt:lpstr>'FINANCIAMIENTO PROYECTO'!_ftnref1</vt:lpstr>
      <vt:lpstr>'FINANCIAMIENTO PROYECTO'!_Ref329006903</vt:lpstr>
      <vt:lpstr>'FINANCIAMIENTO PROYECTO'!_Ref329006913</vt:lpstr>
      <vt:lpstr>'FINANCIAMIENTO PROYECTO'!_Toc401789510</vt:lpstr>
      <vt:lpstr>'FINANCIAMIENTO PROYECTO'!_Toc401789511</vt:lpstr>
      <vt:lpstr>'DATOS GENERALES'!Área_de_impresión</vt:lpstr>
      <vt:lpstr>'DESCRIPCION INICIATIVA'!Área_de_impresión</vt:lpstr>
      <vt:lpstr>'FINANCIAMIENTO PROYECTO'!Área_de_impresión</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Oliver Marcelo</dc:creator>
  <cp:lastModifiedBy>Gonzalo</cp:lastModifiedBy>
  <cp:lastPrinted>2015-01-29T04:18:04Z</cp:lastPrinted>
  <dcterms:created xsi:type="dcterms:W3CDTF">2012-07-06T03:08:38Z</dcterms:created>
  <dcterms:modified xsi:type="dcterms:W3CDTF">2015-01-29T12:43:15Z</dcterms:modified>
</cp:coreProperties>
</file>