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240" windowWidth="3240" windowHeight="5040"/>
  </bookViews>
  <sheets>
    <sheet name="DATOS GENERALES" sheetId="1" r:id="rId1"/>
    <sheet name="DESCRIPCION INICIATIVA" sheetId="7" r:id="rId2"/>
    <sheet name="FINANCIAMIENTO PROYECTO" sheetId="8" r:id="rId3"/>
  </sheets>
  <definedNames>
    <definedName name="_ftn1" localSheetId="2">'FINANCIAMIENTO PROYECTO'!$B$40</definedName>
    <definedName name="_ftnref1" localSheetId="2">'FINANCIAMIENTO PROYECTO'!$B$35</definedName>
    <definedName name="_Ref329006903" localSheetId="2">'FINANCIAMIENTO PROYECTO'!$B$35</definedName>
    <definedName name="_Ref329006913" localSheetId="2">'FINANCIAMIENTO PROYECTO'!$B$37</definedName>
    <definedName name="_Toc401789510" localSheetId="2">'FINANCIAMIENTO PROYECTO'!$B$34</definedName>
    <definedName name="_Toc401789511" localSheetId="2">'FINANCIAMIENTO PROYECTO'!$B$36</definedName>
    <definedName name="_xlnm.Print_Area" localSheetId="0">'DATOS GENERALES'!$B$2:$F$143</definedName>
    <definedName name="_xlnm.Print_Area" localSheetId="1">'DESCRIPCION INICIATIVA'!$B$2:$E$60</definedName>
    <definedName name="_xlnm.Print_Area" localSheetId="2">'FINANCIAMIENTO PROYECTO'!$B$4:$K$28</definedName>
  </definedNames>
  <calcPr calcId="124519"/>
</workbook>
</file>

<file path=xl/calcChain.xml><?xml version="1.0" encoding="utf-8"?>
<calcChain xmlns="http://schemas.openxmlformats.org/spreadsheetml/2006/main">
  <c r="I20" i="8"/>
  <c r="H20"/>
  <c r="G20"/>
  <c r="F20"/>
  <c r="E20"/>
  <c r="K19"/>
  <c r="J19"/>
  <c r="K18"/>
  <c r="D18" s="1"/>
  <c r="M18" s="1"/>
  <c r="J18"/>
  <c r="K17"/>
  <c r="J17"/>
  <c r="K16"/>
  <c r="J16"/>
  <c r="K15"/>
  <c r="J15"/>
  <c r="K14"/>
  <c r="J14"/>
  <c r="K13"/>
  <c r="D13" s="1"/>
  <c r="M13" s="1"/>
  <c r="J13"/>
  <c r="K12"/>
  <c r="J12"/>
  <c r="K11"/>
  <c r="J11"/>
  <c r="K10"/>
  <c r="D10" s="1"/>
  <c r="M10" s="1"/>
  <c r="J10"/>
  <c r="K9"/>
  <c r="J9"/>
  <c r="K8"/>
  <c r="D8" s="1"/>
  <c r="M8" s="1"/>
  <c r="J8"/>
  <c r="K6"/>
  <c r="J6"/>
  <c r="K7"/>
  <c r="J7"/>
  <c r="D9"/>
  <c r="M9" s="1"/>
  <c r="D14" l="1"/>
  <c r="M14" s="1"/>
  <c r="D6"/>
  <c r="M6" s="1"/>
  <c r="D11"/>
  <c r="M11" s="1"/>
  <c r="D15"/>
  <c r="M15" s="1"/>
  <c r="D17"/>
  <c r="M17" s="1"/>
  <c r="D19"/>
  <c r="M19" s="1"/>
  <c r="G26"/>
  <c r="D12"/>
  <c r="M12" s="1"/>
  <c r="F10" i="1"/>
  <c r="J20" i="8"/>
  <c r="F11" i="1" s="1"/>
  <c r="K20" i="8"/>
  <c r="G28" s="1"/>
  <c r="D16"/>
  <c r="M16" s="1"/>
  <c r="D7"/>
  <c r="M7" s="1"/>
  <c r="G25"/>
  <c r="D20" l="1"/>
  <c r="F9" i="1" s="1"/>
  <c r="F21" i="8" l="1"/>
  <c r="K21"/>
  <c r="M20"/>
  <c r="J21"/>
  <c r="G27"/>
  <c r="E21"/>
  <c r="I21"/>
  <c r="G21"/>
  <c r="H21"/>
  <c r="B4" i="7"/>
  <c r="D4"/>
</calcChain>
</file>

<file path=xl/sharedStrings.xml><?xml version="1.0" encoding="utf-8"?>
<sst xmlns="http://schemas.openxmlformats.org/spreadsheetml/2006/main" count="303" uniqueCount="192">
  <si>
    <t>Nº Registros Públicos:</t>
  </si>
  <si>
    <t>Fecha de constitución:</t>
  </si>
  <si>
    <t>Dirección:</t>
  </si>
  <si>
    <t>Ciudad:</t>
  </si>
  <si>
    <t>País:</t>
  </si>
  <si>
    <t>Teléfono:</t>
  </si>
  <si>
    <t>E-Mail:</t>
  </si>
  <si>
    <t>Web-Site:</t>
  </si>
  <si>
    <t>Empresa privada</t>
  </si>
  <si>
    <t>Entidad Gubernamental</t>
  </si>
  <si>
    <t>Universidad / Instituto</t>
  </si>
  <si>
    <t>ONG</t>
  </si>
  <si>
    <t>Fundación</t>
  </si>
  <si>
    <t>Otros: (indicar)</t>
  </si>
  <si>
    <t>Nombres:</t>
  </si>
  <si>
    <t>Apellidos:</t>
  </si>
  <si>
    <t>Título o Grado Académico:</t>
  </si>
  <si>
    <t xml:space="preserve">Dirección Domicilio: </t>
  </si>
  <si>
    <t>División Geográfica Constituida:</t>
  </si>
  <si>
    <t xml:space="preserve">Teléfono               </t>
  </si>
  <si>
    <t>E-mail:</t>
  </si>
  <si>
    <t>Doc. Nac. Identidad (DNI /C.C.):</t>
  </si>
  <si>
    <t>Nº Registro tributario:</t>
  </si>
  <si>
    <t>Nombre o Razón Social:</t>
  </si>
  <si>
    <t>Acrónimo:</t>
  </si>
  <si>
    <t>Apellidos (Representante Legal):</t>
  </si>
  <si>
    <t>Nombre (Representante Legal):</t>
  </si>
  <si>
    <r>
      <t xml:space="preserve">Tipo de institución (fin): </t>
    </r>
    <r>
      <rPr>
        <sz val="11"/>
        <color theme="1"/>
        <rFont val="Calibri"/>
        <family val="2"/>
        <scheme val="minor"/>
      </rPr>
      <t xml:space="preserve">(marcar con una X) </t>
    </r>
    <r>
      <rPr>
        <sz val="11"/>
        <color rgb="FFFF0000"/>
        <rFont val="Calibri"/>
        <family val="2"/>
        <scheme val="minor"/>
      </rPr>
      <t>(solo marcar una)</t>
    </r>
  </si>
  <si>
    <r>
      <t xml:space="preserve">Tipo de institución (constitución): </t>
    </r>
    <r>
      <rPr>
        <sz val="11"/>
        <color theme="1"/>
        <rFont val="Calibri"/>
        <family val="2"/>
        <scheme val="minor"/>
      </rPr>
      <t xml:space="preserve">(marcar con una X) </t>
    </r>
    <r>
      <rPr>
        <sz val="11"/>
        <color rgb="FFFF0000"/>
        <rFont val="Calibri"/>
        <family val="2"/>
        <scheme val="minor"/>
      </rPr>
      <t>(solo marcar una)</t>
    </r>
  </si>
  <si>
    <t>Empresa pública</t>
  </si>
  <si>
    <t>Asociación /Corporación</t>
  </si>
  <si>
    <t>Comunidad</t>
  </si>
  <si>
    <t>RESUMEN DE LA PROPUESTA</t>
  </si>
  <si>
    <r>
      <rPr>
        <b/>
        <sz val="11"/>
        <color theme="1"/>
        <rFont val="Calibri"/>
        <family val="2"/>
        <scheme val="minor"/>
      </rPr>
      <t>Con</t>
    </r>
    <r>
      <rPr>
        <sz val="11"/>
        <color theme="1"/>
        <rFont val="Calibri"/>
        <family val="2"/>
        <scheme val="minor"/>
      </rPr>
      <t xml:space="preserve"> fines de lucro</t>
    </r>
  </si>
  <si>
    <t>Riesgo</t>
  </si>
  <si>
    <t>Probabilidad</t>
  </si>
  <si>
    <t xml:space="preserve"> </t>
  </si>
  <si>
    <t>Estrategia de mitigación</t>
  </si>
  <si>
    <t>Fax :</t>
  </si>
  <si>
    <r>
      <t xml:space="preserve">Cargo que ocupa en la iniciativa: </t>
    </r>
    <r>
      <rPr>
        <sz val="11"/>
        <color rgb="FFFF0000"/>
        <rFont val="Calibri"/>
        <family val="2"/>
        <scheme val="minor"/>
      </rPr>
      <t>(hasta 50 caracteres)</t>
    </r>
  </si>
  <si>
    <r>
      <t xml:space="preserve">Experiencia en este cargo </t>
    </r>
    <r>
      <rPr>
        <sz val="11"/>
        <color rgb="FFFF0000"/>
        <rFont val="Calibri"/>
        <family val="2"/>
        <scheme val="minor"/>
      </rPr>
      <t>(años)</t>
    </r>
  </si>
  <si>
    <r>
      <t xml:space="preserve">Experiencia en implementar iniciativas parecidas </t>
    </r>
    <r>
      <rPr>
        <sz val="11"/>
        <color rgb="FFFF0000"/>
        <rFont val="Calibri"/>
        <family val="2"/>
        <scheme val="minor"/>
      </rPr>
      <t>(años, resumen breve de resultados hasta 100 caracteres)</t>
    </r>
  </si>
  <si>
    <r>
      <t xml:space="preserve">Experiencia en implementar iniciativas parecidas </t>
    </r>
    <r>
      <rPr>
        <sz val="11"/>
        <color rgb="FFFF0000"/>
        <rFont val="Calibri"/>
        <family val="2"/>
        <scheme val="minor"/>
      </rPr>
      <t>(años, resumen breve de resultados hasta 150 caracteres)</t>
    </r>
  </si>
  <si>
    <r>
      <t xml:space="preserve">Experiencia en trabajos parecidos al enfoque de la iniciativa </t>
    </r>
    <r>
      <rPr>
        <sz val="11"/>
        <color rgb="FFFF0000"/>
        <rFont val="Calibri"/>
        <family val="2"/>
        <scheme val="minor"/>
      </rPr>
      <t>(años, resumen breve de resultados hasta 150 caracteres)</t>
    </r>
  </si>
  <si>
    <r>
      <t xml:space="preserve">Años de existencia </t>
    </r>
    <r>
      <rPr>
        <sz val="11"/>
        <color rgb="FFFF0000"/>
        <rFont val="Calibri"/>
        <family val="2"/>
        <scheme val="minor"/>
      </rPr>
      <t>(años)</t>
    </r>
  </si>
  <si>
    <t>DESCRIPCION DE LA INICIATIVA</t>
  </si>
  <si>
    <t>Columna comprobación</t>
  </si>
  <si>
    <t>Monetario</t>
  </si>
  <si>
    <t>No monetario</t>
  </si>
  <si>
    <t>Total (%)</t>
  </si>
  <si>
    <t>FINANCIAMIENTO DEL PROYECTO DE APALANCAMIENTO</t>
  </si>
  <si>
    <r>
      <rPr>
        <b/>
        <sz val="20"/>
        <color theme="1"/>
        <rFont val="Calibri"/>
        <family val="2"/>
        <scheme val="minor"/>
      </rPr>
      <t>DATOS GENERALES DE LA INICIATIVA</t>
    </r>
    <r>
      <rPr>
        <b/>
        <sz val="11"/>
        <color theme="1"/>
        <rFont val="Calibri"/>
        <family val="2"/>
        <scheme val="minor"/>
      </rPr>
      <t xml:space="preserve"> 
</t>
    </r>
    <r>
      <rPr>
        <b/>
        <sz val="20"/>
        <color theme="1"/>
        <rFont val="Calibri"/>
        <family val="2"/>
        <scheme val="minor"/>
      </rPr>
      <t>Y DE LAS ENTIDADES PARTICIPANTES</t>
    </r>
  </si>
  <si>
    <t>Rubros</t>
  </si>
  <si>
    <t>Cuadro de comprobación</t>
  </si>
  <si>
    <t>Total (US$)</t>
  </si>
  <si>
    <r>
      <rPr>
        <b/>
        <sz val="11"/>
        <color theme="1"/>
        <rFont val="Calibri"/>
        <family val="2"/>
        <scheme val="minor"/>
      </rPr>
      <t>(1) TITULO DE LA INICIATIVA:</t>
    </r>
    <r>
      <rPr>
        <sz val="11"/>
        <color theme="1"/>
        <rFont val="Calibri"/>
        <family val="2"/>
        <scheme val="minor"/>
      </rPr>
      <t xml:space="preserve"> </t>
    </r>
    <r>
      <rPr>
        <sz val="11"/>
        <color rgb="FFFF0000"/>
        <rFont val="Calibri"/>
        <family val="2"/>
        <scheme val="minor"/>
      </rPr>
      <t>(hasta 60 caracteres)</t>
    </r>
  </si>
  <si>
    <r>
      <t xml:space="preserve"> (2) DURACIÓN DEL PROYECTO DE APALANCAMIENTO DE LA INICIATIVA A SER COFINANCIADO POR EL PROGRAMA AEA: </t>
    </r>
    <r>
      <rPr>
        <sz val="11"/>
        <color rgb="FFFF0000"/>
        <rFont val="Calibri"/>
        <family val="2"/>
        <scheme val="minor"/>
      </rPr>
      <t>(meses)</t>
    </r>
  </si>
  <si>
    <t>Cooperativa</t>
  </si>
  <si>
    <t>Entidad financiera</t>
  </si>
  <si>
    <t>ENTIDAD PROPONENTE (Acrónimo)</t>
  </si>
  <si>
    <t>TITULO</t>
  </si>
  <si>
    <r>
      <t xml:space="preserve">(4)TECNOLOGÍA Y/O SERVICIOS VALIDADOS: </t>
    </r>
    <r>
      <rPr>
        <sz val="11"/>
        <color rgb="FFFF0000"/>
        <rFont val="Calibri"/>
        <family val="2"/>
        <scheme val="minor"/>
      </rPr>
      <t>(hasta 800 caracteres)</t>
    </r>
  </si>
  <si>
    <r>
      <t xml:space="preserve">(5) TECNOLOGÍAS Y/O SERVICIOS APROPIADOS A LA REALIDAD SOCIO-AMBIENTAL DEL ÁREA DE IMPLEMENTACIÓN </t>
    </r>
    <r>
      <rPr>
        <sz val="11"/>
        <color rgb="FFFF0000"/>
        <rFont val="Calibri"/>
        <family val="2"/>
        <scheme val="minor"/>
      </rPr>
      <t>(hasta 2000 caracteres)</t>
    </r>
  </si>
  <si>
    <r>
      <t>FUENTES:</t>
    </r>
    <r>
      <rPr>
        <b/>
        <sz val="10"/>
        <color theme="1"/>
        <rFont val="Calibri"/>
        <family val="2"/>
        <scheme val="minor"/>
      </rPr>
      <t xml:space="preserve"> </t>
    </r>
    <r>
      <rPr>
        <sz val="10"/>
        <color rgb="FFFF0000"/>
        <rFont val="Calibri"/>
        <family val="2"/>
        <scheme val="minor"/>
      </rPr>
      <t>(de ser necesario, escribir fuentes que ayuden a justificar que una tecnología o servicio esta validada)</t>
    </r>
  </si>
  <si>
    <r>
      <t xml:space="preserve">(6) PERTINENCIA DEL MODELO DE NEGOCIO: </t>
    </r>
    <r>
      <rPr>
        <sz val="11"/>
        <color rgb="FFFF0000"/>
        <rFont val="Calibri"/>
        <family val="2"/>
        <scheme val="minor"/>
      </rPr>
      <t>(hasta 2000 caracteres)</t>
    </r>
  </si>
  <si>
    <r>
      <t xml:space="preserve">(7) COMPETENCIA Y VENTAJA COMPARATIVA : </t>
    </r>
    <r>
      <rPr>
        <sz val="11"/>
        <color rgb="FFFF0000"/>
        <rFont val="Calibri"/>
        <family val="2"/>
        <scheme val="minor"/>
      </rPr>
      <t>(hasta 1000 caracteres)</t>
    </r>
  </si>
  <si>
    <r>
      <t xml:space="preserve">(8) GOBERNANZA DE LA CADENA DE VALOR : </t>
    </r>
    <r>
      <rPr>
        <sz val="11"/>
        <color rgb="FFFF0000"/>
        <rFont val="Calibri"/>
        <family val="2"/>
        <scheme val="minor"/>
      </rPr>
      <t>(hasta 1000 caracteres)</t>
    </r>
  </si>
  <si>
    <r>
      <t xml:space="preserve">FUENTES: </t>
    </r>
    <r>
      <rPr>
        <sz val="11"/>
        <color rgb="FFFF0000"/>
        <rFont val="Calibri"/>
        <family val="2"/>
        <scheme val="minor"/>
      </rPr>
      <t xml:space="preserve"> (de ser necesario, escribir fuentes que ayuden a sustentar sus estimaciones sobre el potencial de crecimiento)</t>
    </r>
  </si>
  <si>
    <r>
      <t xml:space="preserve">(10) MODELO Y POTENCIAL DE CRECIMIENTO: </t>
    </r>
    <r>
      <rPr>
        <sz val="11"/>
        <color theme="1"/>
        <rFont val="Calibri"/>
        <family val="2"/>
        <scheme val="minor"/>
      </rPr>
      <t xml:space="preserve"> </t>
    </r>
    <r>
      <rPr>
        <sz val="11"/>
        <color rgb="FFFF0000"/>
        <rFont val="Calibri"/>
        <family val="2"/>
        <scheme val="minor"/>
      </rPr>
      <t>(hasta 2000 caracteres)</t>
    </r>
  </si>
  <si>
    <r>
      <t xml:space="preserve">(14) FINANCIAMIENTO Y RENTABILIDAD  </t>
    </r>
    <r>
      <rPr>
        <sz val="11"/>
        <color rgb="FFFF0000"/>
        <rFont val="Calibri"/>
        <family val="2"/>
        <scheme val="minor"/>
      </rPr>
      <t>(hasta 3000 caracteres)</t>
    </r>
  </si>
  <si>
    <r>
      <t xml:space="preserve">(15) IDENTIFICACIÓN, EVALUACIÓN Y MITIGACIÓN DE RIESGOS CRÍTICOS: </t>
    </r>
    <r>
      <rPr>
        <sz val="11"/>
        <color rgb="FFFF0000"/>
        <rFont val="Calibri"/>
        <family val="2"/>
        <scheme val="minor"/>
      </rPr>
      <t>(hasta 2000 caracteres)</t>
    </r>
  </si>
  <si>
    <t>Severidad</t>
  </si>
  <si>
    <t>(completar pestaña "FINANCIAMIENTO")</t>
  </si>
  <si>
    <r>
      <t xml:space="preserve">Tipo de gastos
</t>
    </r>
    <r>
      <rPr>
        <b/>
        <sz val="9"/>
        <color theme="1" tint="0.249977111117893"/>
        <rFont val="Calibri"/>
        <family val="2"/>
        <scheme val="minor"/>
      </rPr>
      <t>(ver gastos elegibles en Instructivo Administrativo)</t>
    </r>
  </si>
  <si>
    <t>¿El cofinanciamiento solicitado es menor o igual al 50% del total del proyecto?</t>
  </si>
  <si>
    <r>
      <t>(3) FINANCIAMIENTO TOTAL DEL PROYECTO:</t>
    </r>
    <r>
      <rPr>
        <sz val="11"/>
        <color rgb="FFFF0000"/>
        <rFont val="Calibri"/>
        <family val="2"/>
        <scheme val="minor"/>
      </rPr>
      <t xml:space="preserve"> (US$)</t>
    </r>
  </si>
  <si>
    <r>
      <t>(4) COFINANCIAMIENTO TOTAL SOLICITADO AL PROGRAMA AEA:</t>
    </r>
    <r>
      <rPr>
        <sz val="11"/>
        <color rgb="FFFF0000"/>
        <rFont val="Calibri"/>
        <family val="2"/>
        <scheme val="minor"/>
      </rPr>
      <t xml:space="preserve"> (US$)</t>
    </r>
  </si>
  <si>
    <r>
      <t>(5) APORTE DE CONTRAPARTIDA PARA LA EJECUCIÓN DEL PROYECTO:</t>
    </r>
    <r>
      <rPr>
        <sz val="11"/>
        <color rgb="FFFF0000"/>
        <rFont val="Calibri"/>
        <family val="2"/>
        <scheme val="minor"/>
      </rPr>
      <t xml:space="preserve"> (US$)</t>
    </r>
  </si>
  <si>
    <r>
      <t xml:space="preserve">(9) MERCADO PRINCIPAL DE LA INICIATIVA: </t>
    </r>
    <r>
      <rPr>
        <sz val="11"/>
        <color rgb="FFFF0000"/>
        <rFont val="Calibri"/>
        <family val="2"/>
        <scheme val="minor"/>
      </rPr>
      <t xml:space="preserve"> (hasta 200 caracteres)</t>
    </r>
  </si>
  <si>
    <t xml:space="preserve">(11) ENCARGADO/COORDINADOR DE LA INICIATIVA: </t>
  </si>
  <si>
    <t>(12) ENTIDAD PROPONENTE</t>
  </si>
  <si>
    <r>
      <t xml:space="preserve"> (13) ENTIDAD ASOCIADA I </t>
    </r>
    <r>
      <rPr>
        <sz val="11"/>
        <color theme="1"/>
        <rFont val="Calibri"/>
        <family val="2"/>
        <scheme val="minor"/>
      </rPr>
      <t xml:space="preserve">(de ser el caso)  </t>
    </r>
  </si>
  <si>
    <r>
      <t xml:space="preserve">(14) ENTIDAD ASOCIADA II </t>
    </r>
    <r>
      <rPr>
        <sz val="11"/>
        <color theme="1"/>
        <rFont val="Calibri"/>
        <family val="2"/>
        <scheme val="minor"/>
      </rPr>
      <t xml:space="preserve">(de ser el caso)  </t>
    </r>
  </si>
  <si>
    <r>
      <t xml:space="preserve">(15) ENTIDAD ASOCIADA III </t>
    </r>
    <r>
      <rPr>
        <sz val="11"/>
        <color theme="1"/>
        <rFont val="Calibri"/>
        <family val="2"/>
        <scheme val="minor"/>
      </rPr>
      <t xml:space="preserve">(de ser el caso)  </t>
    </r>
  </si>
  <si>
    <r>
      <t xml:space="preserve">(8) RESUMEN DEL PROPÓSITO: </t>
    </r>
    <r>
      <rPr>
        <sz val="11"/>
        <color rgb="FFFF0000"/>
        <rFont val="Calibri"/>
        <family val="2"/>
        <scheme val="minor"/>
      </rPr>
      <t>(hasta 300 caracteres)</t>
    </r>
  </si>
  <si>
    <r>
      <t>(6) PAÍS AL QUE POSTULA:</t>
    </r>
    <r>
      <rPr>
        <sz val="11"/>
        <color rgb="FFFF0000"/>
        <rFont val="Calibri"/>
        <family val="2"/>
        <scheme val="minor"/>
      </rPr>
      <t xml:space="preserve"> (país)</t>
    </r>
  </si>
  <si>
    <r>
      <t xml:space="preserve">(7) POSTULACIÓN INDIVIDUAL O ASOCIADA: </t>
    </r>
    <r>
      <rPr>
        <sz val="11"/>
        <color rgb="FFFF0000"/>
        <rFont val="Calibri"/>
        <family val="2"/>
        <scheme val="minor"/>
      </rPr>
      <t>(individual o asociada)</t>
    </r>
  </si>
  <si>
    <r>
      <t xml:space="preserve">(1) PROPÓSITO DE LA INICIATIVA: </t>
    </r>
    <r>
      <rPr>
        <sz val="11"/>
        <color rgb="FFFF0000"/>
        <rFont val="Calibri"/>
        <family val="2"/>
        <scheme val="minor"/>
      </rPr>
      <t>(hasta 1000 caracteres)</t>
    </r>
  </si>
  <si>
    <r>
      <t xml:space="preserve">(2) DESCRIPCIÓN DE LOS BENEFICIARIOS </t>
    </r>
    <r>
      <rPr>
        <sz val="11"/>
        <color rgb="FFFF0000"/>
        <rFont val="Calibri"/>
        <family val="2"/>
        <scheme val="minor"/>
      </rPr>
      <t>(hasta 800 caracteres)</t>
    </r>
  </si>
  <si>
    <r>
      <t>(3) VALOR AGREGADO PARA LOS BENEFICIARIOS</t>
    </r>
    <r>
      <rPr>
        <sz val="11"/>
        <color theme="1"/>
        <rFont val="Calibri"/>
        <family val="2"/>
        <scheme val="minor"/>
      </rPr>
      <t xml:space="preserve"> </t>
    </r>
    <r>
      <rPr>
        <sz val="11"/>
        <color rgb="FFFF0000"/>
        <rFont val="Calibri"/>
        <family val="2"/>
        <scheme val="minor"/>
      </rPr>
      <t>(hasta 800 caracteres)</t>
    </r>
  </si>
  <si>
    <r>
      <t xml:space="preserve">(9) NIVEL DE ALINEACIÓN CON LAS POLÍTICAS PÚBLICAS: </t>
    </r>
    <r>
      <rPr>
        <sz val="11"/>
        <color rgb="FFFF0000"/>
        <rFont val="Calibri"/>
        <family val="2"/>
        <scheme val="minor"/>
      </rPr>
      <t>(hasta 1000 caracteres)</t>
    </r>
  </si>
  <si>
    <r>
      <rPr>
        <b/>
        <sz val="11"/>
        <color theme="1"/>
        <rFont val="Calibri"/>
        <family val="2"/>
        <scheme val="minor"/>
      </rPr>
      <t>(10) ASPECTOS LEGALES DE ELEGIBILIDAD DE LA INICIATIVA :</t>
    </r>
    <r>
      <rPr>
        <sz val="11"/>
        <color theme="1"/>
        <rFont val="Calibri"/>
        <family val="2"/>
        <scheme val="minor"/>
      </rPr>
      <t xml:space="preserve"> </t>
    </r>
    <r>
      <rPr>
        <sz val="11"/>
        <color rgb="FFFF0000"/>
        <rFont val="Calibri"/>
        <family val="2"/>
        <scheme val="minor"/>
      </rPr>
      <t>(hasta 200 caracteres)</t>
    </r>
  </si>
  <si>
    <r>
      <t xml:space="preserve">Total Proyecto (US$)
</t>
    </r>
    <r>
      <rPr>
        <b/>
        <sz val="11"/>
        <color theme="1" tint="0.249977111117893"/>
        <rFont val="Calibri"/>
        <family val="2"/>
        <scheme val="minor"/>
      </rPr>
      <t>[A]+[B]+[C]</t>
    </r>
  </si>
  <si>
    <r>
      <rPr>
        <b/>
        <sz val="11"/>
        <color theme="1" tint="0.249977111117893"/>
        <rFont val="Calibri"/>
        <family val="2"/>
        <scheme val="minor"/>
      </rPr>
      <t xml:space="preserve">[A] </t>
    </r>
    <r>
      <rPr>
        <b/>
        <sz val="11"/>
        <color rgb="FF000000"/>
        <rFont val="Calibri"/>
        <family val="2"/>
        <scheme val="minor"/>
      </rPr>
      <t>Cofinanciamiento solicitado al Programa AEA (US$)</t>
    </r>
  </si>
  <si>
    <r>
      <rPr>
        <b/>
        <sz val="11"/>
        <color theme="1" tint="0.34998626667073579"/>
        <rFont val="Calibri"/>
        <family val="2"/>
      </rPr>
      <t xml:space="preserve">[B] </t>
    </r>
    <r>
      <rPr>
        <b/>
        <sz val="11"/>
        <color rgb="FF000000"/>
        <rFont val="Calibri"/>
        <family val="2"/>
        <scheme val="minor"/>
      </rPr>
      <t>Aporte de Cofinanciamiento de la Entidad Proponente (US$)</t>
    </r>
  </si>
  <si>
    <r>
      <rPr>
        <b/>
        <sz val="11"/>
        <color theme="1" tint="0.34998626667073579"/>
        <rFont val="Calibri"/>
        <family val="2"/>
        <scheme val="minor"/>
      </rPr>
      <t xml:space="preserve">[C] </t>
    </r>
    <r>
      <rPr>
        <b/>
        <sz val="11"/>
        <color rgb="FF000000"/>
        <rFont val="Calibri"/>
        <family val="2"/>
        <scheme val="minor"/>
      </rPr>
      <t>Aporte de Cofinanciamiento de Entidad(es) Asociada(s) y otras fuentes (US$)</t>
    </r>
  </si>
  <si>
    <t>¿El aporte no monetario es menor o igual al 40 % del valor del cofinanciamiento del Programa AEA al proyecto?</t>
  </si>
  <si>
    <r>
      <t xml:space="preserve">Aporte de contrapartida (EP , EA y otras fuentes) (US$)
</t>
    </r>
    <r>
      <rPr>
        <b/>
        <sz val="11"/>
        <color theme="1" tint="0.34998626667073579"/>
        <rFont val="Calibri"/>
        <family val="2"/>
        <scheme val="minor"/>
      </rPr>
      <t>[B]+[C]</t>
    </r>
  </si>
  <si>
    <r>
      <t xml:space="preserve">Ha sido Entidad Desarrolladora de algún proyecto en la primera y/o segunda convocatoria del programa AEA? </t>
    </r>
    <r>
      <rPr>
        <sz val="11"/>
        <color rgb="FFFF0000"/>
        <rFont val="Calibri"/>
        <family val="2"/>
        <scheme val="minor"/>
      </rPr>
      <t>(si o no)</t>
    </r>
  </si>
  <si>
    <t>(Con la finalidad de que pueda rellenar de manera oportuna el siguiente formato recomendamos leer el documento: "Guía para la preparación de perfiles" de la tercera convocatoria del Programa AEA. El mismo que ha sido preparado para facilitar el llenado del presente formato.)</t>
  </si>
  <si>
    <r>
      <t xml:space="preserve">De manera complementaria a lo explicado sobre la iniciativa en el punto 14: "Financiamiento y rentabilidad", en esta etapa se requiere identificar los rubros  principales y tipo/s de gasto/s previstos en cada uno (de manera referencial) para el Proyecto. De igual manera para cada rubro se debe identificar los aporte de cofinanciamiento del Programa AEA, Entidad Proponente y Entidades Asociadas (de ser el caso). </t>
    </r>
    <r>
      <rPr>
        <sz val="11"/>
        <color rgb="FF000000"/>
        <rFont val="Calibri"/>
        <family val="2"/>
        <scheme val="minor"/>
      </rPr>
      <t xml:space="preserve">De resultar seleccionado, este monto total de "Aporte cofinanciamiento solicitado al Programa AEA" será el máximo a ser cofinanciado por el Programa. Los rubros, tipos de gastos y montos para cada rubro son referenciales y pueden ser ajustados en la etapa 2. El presente presupuesto debe realizarse con el valor de venta, sin incluir el impuesto general a las ventas o al valor agregado. </t>
    </r>
  </si>
  <si>
    <t>¿El cofinanciamiento solicitado al Programa AEA es mayor o igual a 100,000 US$?</t>
  </si>
  <si>
    <t>¿El cofinanciamiento solicitado al Programa AEA es menor o igual  a 250,000 US$?</t>
  </si>
  <si>
    <r>
      <t xml:space="preserve">FUENTES: </t>
    </r>
    <r>
      <rPr>
        <sz val="11"/>
        <color rgb="FFFF0000"/>
        <rFont val="Calibri"/>
        <family val="2"/>
        <scheme val="minor"/>
      </rPr>
      <t>(de ser necesario, escribir fuentes que ayuden a justificar el nivel de alineción de su propuesta)</t>
    </r>
  </si>
  <si>
    <r>
      <t xml:space="preserve">(13) SOSTENIBILIDAD ECONÓMICA E IMPACTOS / RIESGOS ASOCIADOS: </t>
    </r>
    <r>
      <rPr>
        <sz val="11"/>
        <color rgb="FFFF0000"/>
        <rFont val="Calibri"/>
        <family val="2"/>
        <scheme val="minor"/>
      </rPr>
      <t>(hasta 1500 caracteres)</t>
    </r>
  </si>
  <si>
    <r>
      <t xml:space="preserve">(11) SOSTENIBILIDAD SOCIAL E IMPACTOS / RIESGOS ASOCIADOS: </t>
    </r>
    <r>
      <rPr>
        <sz val="11"/>
        <color rgb="FFFF0000"/>
        <rFont val="Calibri"/>
        <family val="2"/>
        <scheme val="minor"/>
      </rPr>
      <t>(hasta 1500 caracteres)</t>
    </r>
  </si>
  <si>
    <r>
      <t xml:space="preserve">(12) SOSTENIBILIDAD CLIMÁTICA E IMPACTOS / RIESGOS AMBIENTALES ASOCIADOS: </t>
    </r>
    <r>
      <rPr>
        <sz val="11"/>
        <color rgb="FFFF0000"/>
        <rFont val="Calibri"/>
        <family val="2"/>
        <scheme val="minor"/>
      </rPr>
      <t>(hasta 1500 caracteres)</t>
    </r>
  </si>
  <si>
    <t>GENERACIÓN DE ENERGÍA A BASE DE RSU ORGANICOS EN MITÚ-VAUPES</t>
  </si>
  <si>
    <t>COLOMBIA</t>
  </si>
  <si>
    <t>INDIVIDUAL</t>
  </si>
  <si>
    <t xml:space="preserve">SANDRA </t>
  </si>
  <si>
    <t>GRISALES LEZAMA</t>
  </si>
  <si>
    <t>ING. ELECTRICISTA-ESPECIALISTA EN GERENCIA DE PROYECTOS</t>
  </si>
  <si>
    <t>CARRERA 20 NÚMERO 62-50</t>
  </si>
  <si>
    <t>MANIZALES</t>
  </si>
  <si>
    <t>CALDAS</t>
  </si>
  <si>
    <t>sandra.grisales@gensa.com.co</t>
  </si>
  <si>
    <t>GESTIÓN ENERGÉTICA S.A ESP.</t>
  </si>
  <si>
    <t>GENSA</t>
  </si>
  <si>
    <t>800194208-9</t>
  </si>
  <si>
    <t>05 DE MAYO DE 1993</t>
  </si>
  <si>
    <t xml:space="preserve">ORLANDO </t>
  </si>
  <si>
    <t>MICOLTA GONZALEZ</t>
  </si>
  <si>
    <t>CRA. 23 NO. 64B33 TORRE GENSA PISO 9</t>
  </si>
  <si>
    <t>MANIZALES-CALDAS</t>
  </si>
  <si>
    <t>8756262 EXT:107</t>
  </si>
  <si>
    <t>orlando.micolta@gensa.com.co</t>
  </si>
  <si>
    <t>www.gensa.com.co</t>
  </si>
  <si>
    <t>12 MESES</t>
  </si>
  <si>
    <t>EL PROPÓSITO ES EL APROVECHAMIENTO DE LOS RESIDUOS SOLIIDOS URBANOS ORGÁNICOS DEL MUNICIPIO DE MITÚ-VAUPÉS PARA GENERACIÓN DE ENERGÍA A PARTIR DEL BIOGÁS CON EL FIN DE DIVERSIFICAR LA MATRIZ ENERGÉTICA INTRODUCIENDO FUENTES DE GENERACIÓN TÉCNICA, FINANCIERA Y AMBIENTALMENTE SOSTENIBLES.</t>
  </si>
  <si>
    <t>EL MERCADO ES LA POBLACIÓN DEL MUNICIPIO DE MITÚ QUE CUENTA CON EL SERVICIO DE ENERGÍA , LAS ENTIDADES MUNICIPALES, AGRICULTORES QUE APROVECHEN EN SUS CULTIVOS LOS RESIDUOS PRODUCIDOS EN EL PROCESO.</t>
  </si>
  <si>
    <t>2 .5 años</t>
  </si>
  <si>
    <t>FORMULACIÓN Y EJECUCIÓN DE PROYECTOS CON FUENTES NO CONVENCIONALES DE ENERGÍA E INICIATIVAS EN EFICIENCIA ENERGÉTICA EN LAS CENTRALES DE LAS ZONAS NO INTERCONECTADAS DEL PAIS.</t>
  </si>
  <si>
    <r>
      <rPr>
        <b/>
        <sz val="10"/>
        <color theme="1"/>
        <rFont val="Calibri"/>
        <family val="2"/>
        <scheme val="minor"/>
      </rPr>
      <t>Sin</t>
    </r>
    <r>
      <rPr>
        <sz val="10"/>
        <color theme="1"/>
        <rFont val="Calibri"/>
        <family val="2"/>
        <scheme val="minor"/>
      </rPr>
      <t xml:space="preserve"> fines de lucro</t>
    </r>
  </si>
  <si>
    <t xml:space="preserve">ENCARGADO PROYECTO RSU </t>
  </si>
  <si>
    <t>NO</t>
  </si>
  <si>
    <t>X</t>
  </si>
  <si>
    <t>ACTUALMENTE NO SE ENCUENTRAN EN EL MERCADO FIRMAS QUE OFERTEN ESTE TIPO DE INICIATIVAS QUE PUEDAN DAR SOLUCIÓN ELLOS MISMOS A LA PROBLMÁTICA GENERAL Y CREAR LA CADENA DE VALOR COMO SE TIENE PLANTEADA ESTA INICIATIVA. EL PRINCIPAL PRODUCTO A ENTREGAR CON ESTA INICIATIVA ES DE USO DIARIO, BÁSICO PARA LAS LABORES COTIDIANAS A LAS CUALES TIENEN ACCESO LOS USUARIOS , EN ESTE SENTIDO, GENERAR CON ESTA FUENTE PUEDE TENER LAS MISMAS CARACTERÍSTICAS TÉCNICAS DE LA ENERGÍA GENERADA CON LAS UNIDADES DIESEL PERO NO SE GENERARÁ SOBREOFERTA PUESTO QUE LA GENERACIÓN A BASE DE RSU ENTRARÁ A REEMPLAZAR GENERACIÓN DIESEL, ES DECIR EVITARÁ LA QUEDA DE COMBUSTIBLE FOSIL PARA GENERACIÓN DE ENERGÍA MITIGANDO IMPACTOS AMBIENTALES, GARANTIZANDO LA IGUALDAD DE CONDICIONES PARA LA COMUNIDAD AL CONTAR CON UNA ENERGÍA LIMPIA Y SOSTENIBLE PARA EL PROGRESO DE LA COMUNIDAD.</t>
  </si>
  <si>
    <t>ESTA INICIATIVA TIENE POTENCIAL PARA CRECER DE MANERA NATURAL BÁSICAMENTE PORQUE EL CONSUMO DE ENERGÍA EN LOS HOGARES TIENDE A AUMENTAR ESTO DADO VARIAS RAZONES, EL DESARROLLO, LA INCLUSIÓN SOCIAL, LA IGUALDAD DE DERECHOS QUE SE HA VENDIO FOMENTANDO, EL AUMENTO EN EL PODER ADQUISITIVO, ENTRE OTRAS, POR OTRO LADO ESTO TRAE INDISCUTIBLEMENTE MAYOR GENERACIÓN DE RESIDUOS POR LOS USUARIOS DADO EL MAYOR CONSUMO Y LA MEJORA EN LAS CONDICIONES DE VIDA; EL AUMENTO EN LOS RESIDUOS CONTRIBUYE A AUMENTAR LA CAPACIDAD DE RSU ORGÁNICOS APROVECHABLES PARA LA GENERACIÓN DE ENERGÍA LO CUAL SIEMPRE TRAERÁ CONSECUENCIAS POSITIVAS POR LO QUE PREVALECERÁ LA GENERACIÓN DE ENERGÍA DE ESTA INICIATIVA EN LUGAR D ELA GENERACIÓN CON DIESEL. LOS POTENCIALES BENEFICIADOS SON LOS HABITANTES DE LA ZONA RURAL DE MITÚ, INDIFERENTE EL GENERO, DE CARACTERPISTICAS SOCIEOECONÓMICAS SIMILARES EN SU MAYORÍA AGRICULTORES Y PERSONAS QUE VIVEN CERCA A LA CABECERA MUNICIPAL QUE SE PUEDAN BENEFICIAR DIRECTAMENTE CON EL USO DE ENERGÍA ELÉCTRICA MÁS LIMPIA E INDIRECTAMENTE CON LAS DEMÁS BONDADES DE LA INICIATIVA, GENERACIÓN DE EMPLEO, PROYECTOS PRODUCTIVOS PARA EL AGRO, INCLUSIÓN SOCIAL, MEJORAMIENTO DE CONDICIONES AMBIENTALES Y DE SALUBRIDAD. LOS USUARIOS BENEFICIADOS EN LA PRIMERA ETAPA DE LA INICIATIVA SE PROYECTAN EN XXX,  LOS CUALES AUMENTAN DE ACUERDO CON EL CRECIMIENTO DE LA ZONA, LOS CUALES SE PROYECTAN PARA EL 2016 EN XXX. PARA AUMENTAR LA GENERACIÓN, SE REQUIERE MAYOR CANTIDAD DE RSU TRATADOS, INCREMENTO EN LA ENERGÍA GENERADA TENDRÁ QUE AMPLIAR EL NÚMERO DE PERSONAS EN LA PLANTA DE TRATAMIENTO, PERO EN EL MODELO DE LA INICIATIVA SIGUEN SIENDO LAS MISMAS ENTIDADES CON EL MISMO EQUIPO DE TRABAJO. EL OBJETIVO ES REPLICAR ESTA INICIATIVA EN OTRAS ZONAS QUE YA CUENTAN CON POTENCIAL, GENERAN A BASE DE COMBUSTIBLES Y SE TIENEN LAS MISMAS PROBLEMÁTICAS. EL PROYECTO CONTINUARÁ EN OPERACIÓN MÁS ALLÁ DEL APOYO PUES QUEDARÁ LA INFRAESTRCUTURA, LOS CONOCIMIENTOS LAS ENTIDADES RESPONSABLES.</t>
  </si>
  <si>
    <t>PLAN NACIONAL DE DESARROLLO 2010-2014 REDUCCIÓN DEL CONSUMO DE ENERGÍA PRIMARIA. LEY 697 2001  USO DE ENERGÍAS NO CONVENCIONALES DE MANERA SOSTENIBLE Y LA LEY 1715 DE 2014.</t>
  </si>
  <si>
    <t>ESTRUCTURACION Y EJECUCIÓN DE PROYECTOS CON FNCER, PCH, SOLARES INDIVIDUALES, SOLARES CENTRALIZADOS, RSU (INVERTIGACIÓN).</t>
  </si>
  <si>
    <t>MIXTA (PÚBLICA 92.9% Y 7.1% PRIVADO)</t>
  </si>
  <si>
    <t>EL PROPÓSITO DE LA INICIATIVA ES APROVECHAR LOS RESIDUOS SOLIDOS URBANOS RSU ORGANICOS DEL MUNICIPIO DE MITÚ PARA GENERACIÓN DE ENERGÍA A BASE DEL BIOGÁS PRODUCIDO POR LA DESCOMPOSICIÓN DEL MATERIAL ORGÁNICO DE LOS RSU, REEMPLAZANDO PARTE DE LA GENERACIÓN DE ENERGÍA ACTUAL A BASE DE COMBUSTIBLES FÓSILES, PRINCIPALMENTE DIESEL 2, NO SOSTENIBLES ECONÓMICA NI AMBIENTALMENTE, POR OTRO LADO SE PLANTEA COMO OBJETIVO UTILIZAR LOS RESIDUOS PRODUCIDOS EN EL TRATAMIENTO DE LOS RSU COMO SUBPRODUCTO PARA LA PRODUCCIÓN DE ABONOS Y FERTILIZANTES MEJORADOR DE SUELOS O COMPOST, DE IGUAL MANERA DAR UN MANEJO DE LOS RSU EN SITIOS AISLADOS QUE CARECEN DE PROGRAMAS DE RECICLAJE O INTERVENCIÓN PARA EL MANEJO ADECUADO DE RESIDUOS. DE ESTA MANERA EL TRATAMIENTO DE RESIDUOS SOLIDOS ES UNA ACTIVIDAD CREADORA DE VÍNCULOS SOCIALES, DE VISIÓN DE FUTURO Y COMUNIDAD.</t>
  </si>
  <si>
    <t>1) LOS HABITANTES DE LAS AREAS RURALES  DE MITU, LOS CUALES ACCEDERÁN A UNA ENERGÍA MÁS LIMPIA, MÁS SOSTENIBLE Y UTILIZARÁN LOS RESIDUOS GENERADOS PARA EL MEJORAMIENTO DE SUELOS INCENTIVANDO LA IMPLEMENTACIÓN DE PROYECTOS AGRÍCOLAS PRODUCTIVOS, POR OTRO LADO LAS PERSONAS CUYA ACTIVIDAD ECONÓMICA SE FUNDAMENTA EN EL RECICLAJE CLANDESTINO, ACTIVIDAD  QUE INFLUYE EN LA SALUD Y CALIDAD DE VIDA DE ESTAS PERSONAS; TENDRÁN LA OPORTUNIDAD DE TRABAJAR EN LAS CADENAS DE OPERACIÓN Y TRATAMIENTO DE LOS RSU DE MANERA DIGNA Y SEGURA. 2) ENTIDADES LOCALES:GOBERNACIÓN DEL VAUPES, LA ALCALDÍA DE MITÚ,  PUESTO QUE EVITARÁN REALIZAR INVERSIONES EN  EL INCREMENTO DE TERRENOS PARA DISPOSICIÓN DE BASURAS LO QUE GENERA CONFLICTOS SANITARIOS.</t>
  </si>
  <si>
    <t xml:space="preserve">DADOS LOS PROBLEMAS PRESENTADOS POR EL INADECUADO MANEJO DE LOS RSU, INADECUADO MANEJO DE TERRENOS, CONFLICTOS SANITARIOS: MOSCAS, ROEDORES, EMANACIONES DE GASES, RECICLAJE CLANDESTINO, PROBLEMAS SOCIALES, PRESENCIA DE POBLACIONES CUYA ACTIVIDAD ECONÓMICA SE FUNDAMENTA EN EL “RECICLAJE”, CON CONDICIONES PRECARIAS, VIOLENCIA, DELINCUENCIA. SE PROPONE CON ESTA INICIATIVA DISMINUIR EN GRAN PORCENTAJE ESTAS PROBLEMÁTICAS DANDO UN USO EFECTIVO A LOS RSU BRINDANDOLES ACCESO CONDICIONES QUE GARANTICEN LA IGUALDAD, MEJORANDO LAS CONDICIONES AMBIENTALES DEL TERRITORIO Y DE IGUAL MANERA REDUCIR EL USO DE COMBUSTIBLES FÓSILES PARA GENERACIÓN DE ENERGÍA UTILIZANDO FUENTES SOSTENIBLES TÉCNICA, FINANCIERA Y AMBIENTALMENTE.
</t>
  </si>
  <si>
    <t>LA IMPLEMENTACIÓN DE ESTA INICIATIVA PARA GENERACIÓN DE ENERGÍA DISMINUYE NOTABLEMENTE LOS COSTOS, EN TÉRMINOS DE USD/kWh, DE PRODUCCIÓN, DE ESTA MANERA, EN EL EVENTO QUE SE LOGRE ESCALAR ESTA INICIATIVA, SE GARANTIZA EL ACCESO AL SERVICIO A UN NÚMERO MAYOR DE USUARIOS CON LOS MISMOS RECURSOS YA QUE EL SERVICIO DE ENERGÍA EN ESTAS ZONAS ES MAYORITARIAMENTE SUBSIDIADO POR EL ESTADO, LA OPERACIÓN DE LA PLANTA DE TRATAMIENTO DE RSU Y TODOS LOS EQUIPOS INCLUIDOS EN ELLA REQUIEREN CONOCIMIENTOS TÉCNICOS QUE SE IMPARTIRÁN AL PERSONAL ENCARGADO, PARA LA OPERACIÓN DE LA PLANTA. LOS BIODIGESTORES Y OTRA MAQUINARIA SERÁ IMPORTADA AL PAÍS PERO SU OPERACIÓN Y MANTENIMIENTO SE REALIZA SIN INCONVENIENTES EN EL PAIS. LAS CONDICIONES DE OPERACIÓN E INFRESTRUCTURA D ELA PLANTA GARANTIZAN CONDICIONES DIGNAS DE TRABAJO PARA LAS PERSONAS PUES SE TRABAJARÁ CON BANDAS TRANSPORTADORAS DE RESIDUOS QUE PERMITEN FLUIR LOS MISMOS Y ALMACENARLOS EN EL LUGAR DE DEGRADACIÓN DE MANERA PRÁCTICA, LA OPERACIÓN DE LOS EQUIPOS PUEDE SER REALIZADA POR HOMBRES O MUJERES, NO HAY RESTRICCIONES DE GÉNERO PARA ELLO. LA TECNOLOGÍA Y LAS INSTALACIONES A CONSTRUIR CUMPLEN A CABALIDAD CON LOS OBJETIVOS DE LA INICIATIVA, ES UN LUGAR DIGNO Y SEGURO PARA TRABAJAR, SE CREA UNA FUENTE DE EMPLEOS, SE GENERA ENERGÍA LIMPIA PARA USO Y GOCE DE LA POBLACIÓN DISMINUYENDO DE ESTA MANERA LA GENERACIÓN DE ENERGÍA A BASE DE DIESEL (PRINCIPAL FUENTE DE GENERACIÓN EN MITU) DISMINUYENDO LOS IMPACTOS AMBIENTALES NOCIVOS QUE ESTO REPRESENTA.  LA MATERIA PRIMA, ES DECIR LOS RSU ORGÁNICOS SE GENERAN A DIARIO CON LO CUAL SE GARANTIZA SU USO PARA GENERACIÓN DE ENERGÍA.</t>
  </si>
  <si>
    <t>EL MODELO DE NEGOCIO SE FUNDAMENTA EN QUE EL ELEMENTO A PRODUCIR (ENERGÍA ELÉCTRICA) TIENE GARANTIZADA SU VENTA PUES, POR SER UNA ZONA AISLADA DEL PAIS, NO EXISTE RESPALDO U OTRA FUENTE DE ENERGÍA ELÉCTRICA. ADICIONALMENTE EL SUBPRODUCTO PARA ABONO O COMPOST, ESTE SUBPRODUCTO PERMITE MEJORAR EL SUELO Y CON BASE EN EL SE IMPLEMENTARÁ UN PROGRAMA CON LAS JUNTAS AGRÍCOLAS PARA SU CORRECTA DISTRIBUCIÓN Y USO. LA ENERGÍA CONSUMIDA POR LO USUARIOS SE PAGARÁ A LA MISMA TARIFA QUE LO HA VENIDO REALIZANDO, LA CUAL ES RELATIVAMENTE BAJA PUESTO QUE EL GOBIERNO COLOMBIANO SUBSIDIA HASTA EL 80% DE LOS kWh CONSUMIDOS EN LAS ZONAS AISLADAS O ZONAS NO INTERCONECTADAS DEL PAÍS POR SER LOS COSTOS DE GENERACIÓN  A BASE DE DIESEL DEMASIADO COSTOSOS. CON LA IMPLEMENTACIÓN DE ESTA NUEVA FUENTE DE GENERACIÓN DE ENERGÍA SE CONTINUARÁ GARANTIZANDO LA IGUALDAD DE DERECHOS PARA LOS USUARIOS RURALES GRACIAS AL ACCESO DE SERVICIOS PUBLICOS DOMICILIARIOS A COSTOS RAZONABLES Y ACCEQUIBLES, DE IGUAL MANERA LA GENERACIÓN A BASE DE LA DIGESTIÓN DE RSU ENTRARÁ A REEMPLAZAR LA GENERACIÓN DIESEL EN LAS HORAS PICO CONFORMANDO UN SISTEMA HÍBRIDO GANARANTIZANDO LA PRESTACIÓN DEL SERVICIO AL 100% DE LA POBLACIÓN ATENDIDA ACTUALMENTE. LA ADMINISTRACIÓN, OPERACIÓN Y MANTENIMIENTO DEL SISTEMA DE GENERACIÓN DE MITÚ LA HA REALIZADO GENSA DESDE EL AÑO 200X, CON EXCELENTES RESULTADOS EN LA GESTIÓN, LOS MEJORES ESTÁNDARES EN LA CALIDAD Y CONTINUIDAD EN LA PRESTACIÓN DEL SERVICIO DE ENERGÍA ELÉCTRICA CON LO CUAL HA DEMOSTRADO EXPERTICIA TÉCNICA EN ESTE TIPO DE NEGOCIOS, DE IGUAL MANERA HA SIDO UN ALIADO ESTRATÉGICO DE LAS ENTIDADES GUBERNAMENTALES DE ESTA ZONA PARA LA FORMULACIÓN Y EJECUCIÓN DE PROYECTOS PRODUCTIVOS  QUE HAN GARANTIZADO EL MEJORAMIENTO EN LA CALIDAD DE VIDA DE LOS HABITANTES.</t>
  </si>
  <si>
    <t>EN LA FORMULACIÓN DE ESTA INICIATIVA SE HA TRABAJADO EN CONJUNTO CON LOS ACTORES INVOLUCRADOS Y FUTUROS BENEFICIARIOS COMO SON GENSA, LA ALCALDÍA DE MITÚ ENCARGADA DE LA RECOLECCIÓN Y DISPOSICIÓN DE RESIDUOS, EL DEPARTAMENTO DEL VAUPES, LA CORPORACIÓN AUTÓNOMA AMBIENTAL CDA, REPRESENTANTES DE LAS PERSONAS QUE VIVEN EN ZONAS DE INCLUENCIA A RELLENOS SANITARIOS DE LAS ÁREAS RURALES, GREMIO DE AGRICULTORES ENTRE OTROS ACTORES INTERESADOS Y QUE ESTA INICIATIVA LOS INVOLUCRA A MANERA DE BENEFICIO A TODOS, DE IGUAL MANERA POR PARTE DE GENSA SE TIENE LA COORDINACIÓN PRINCIPAL DE LOS ACTORES Y ROLES EN EL MODELAMIENTO INICIAL Y SERÁ EL ARTICULADOR Y DEL PROYECTO, APROVECHANDO LA BUENA RELACIÓN Y LIDERAZGO QUE REPRESENTA EN MITÚ. ADICIONALMENTE ES IMPORTANTE MENCIONAR QUE LOS ACTIVOS DE GENERACIÓN DE ENERGÍA EN MITÚ SON DE PROPIEDAD DEL MINISTERIO DE MINAS Y ENERGÍA Y CON BASE EN ELLO SE CONTARÁ CON EL APOYO DE ESTA INSTITUCIÓN COLOMBIANA PARA SACAR ADELANTE EL PROYECTO.</t>
  </si>
  <si>
    <t>PLAN NACIONAL DE DESARROLLO 2010-2014, ESTABLECIÓ COMO UNO DE SUS PROGRAMAS DEL DESARROLLO SOSTENIBLE Y USO EFICIENTE DE LA INFRAESTRUCTURA Y  UN INDICADOR DE SEGUIMIENTO, REDUCIR EL PORCENTAJE DE CONSUMO DE ENERGÍA PRIMARIA. REDUCIR EL USO DE COMBUSTIBLE FOSIL. TAMBIÉN LA LEY 697 DE 2001 DECLARÓ “…EL USO RACIONAL Y EFICIENTE DE LA ENERGÍA COMO UN ASUNTO DE INTERÉS SOCIAL, ASEGURAR EL ABASTECIMIENTO ENERGÉTICO PLENO, LA PROTECCIÓN AL CONSUMIDOR Y LA PROMOCIÓN DEL USO DE FNCER DE MANERA SOSTENIBLE CON EL MEDIO AMBIENTE Y LOS RECURSOS NATURALES. EL CONPES 3453 ESTABLECIÓ “…REEMPLAZAR LA GENERACIÓN QUE UTILIZA COMBUSTIBLES FÓSILES POR TECNOLOGÍAS BASADAS EN ENERGÍAS RENOVABLES, DONDE SEA POSIBLE…” Y ADICIONALMENTE LA LEY 1715 DE 2014, MEDIANTE LA CUAL SE FIJAN METAS CONCRETAS PARA REEMPLAZO DEL DIESEL COMO FUENTE DE GENERACIÓN PRIMARIA EN ZNI COLOMBIANAS Y SE ENTREGAN HERRAMIENTAS Y MECANISMOS DE INCENTIVO DE LAS FNCER Y LA EFICIENCIA ENERGÉTICA A NIVEL COLOMBIANO.</t>
  </si>
  <si>
    <t>LA TECNOLOGÍA PARA PRODUCIR ENERGÍA A BASE DEL BIOGÁS PRODUCIDO POR LOS RSU ORGÁNICOS SE BASA DIGESTORES ACOPLADOS EN UNA PLANTA DE TRATAMIENTO QUE INCLUYE LAS OBRAS CIVILES, INFRESTRUCTURA NECESARIA Y EQUIPOS DE TRANSPORTE DE RESIDUOS Y BANDA TRANSPORTADORA DE LOS MISMOS PARA FACILITAR LA CLASIFICACIÓN. LOS EQUIPOS A UTILIZAR SE HAN UTILIZADO Y SE VALIDA SU FUNCIONAMIENTO EN OTRAS ZONAS AISLADAS DEL MUNDO EN DONDE LA PROBLEMÁTICA DE DISPOSICIÓN DE RESIDUOS Y ESCASAS FUENTES PARA GENERACIÓN DE ENERGÍA SON EL MAYOR PROBLEMA.</t>
  </si>
  <si>
    <t>ESTA TECNOLOGIA SE HA UTILIZADO EN DIFERENTES ZONAS DEL MUNDO, INCLUSO EN EL PAIS SE TIENEN INSTALADOS BIODIGESTORES DE RESIDUOS ORGÁNICOS EN GRANDES FINCAS COMO ES EL CASO DEL PARQUE NACIONAL DE LA CULTURA AGROPECURIA PANACA EN EL DEPARTAMENTO DEL QUINDÍO.</t>
  </si>
  <si>
    <t>https://www.dnp.gov.co/Plan-Nacional-de-Desarrollo/Paginas/Que-es-el-Plan-Nacional-de-Desarrollo.aspx.                                                                                                                                                   http://wsp.presidencia.gov.co/Normativa/Leyes/Documents/LEY%201715%20DEL%2013%20DE%20MAYO%20DE%202014.pdf</t>
  </si>
  <si>
    <t xml:space="preserve">ESTA INICIATIVA CONTRIBUYE EN GRAN MEDIDA A MEJORAR LAS CONDICIONES CLIMÁTICAS DE LAS ZONAS DE INCLUENCIA, ESTO REPRESENTADO EN LOS SIGUIENTES IMPACTOS: 1) ADEMÁS DE SER UN BENEFICIO AMBIENTAL GLOBAL PARA EL PLANETA, APORTA MEJORAS IMPORTANTES A LAS POBLACIONES QUE VIVEN ALREDEDOR DE LOS BOTADEROS, HOY EN DÍA INVADIDOS DE ROEDORES, INSECTOS Y AVES, QUE RESPIRAN GASES PELIGROSOS PARA SU SALUD.
2) EVITA ADEMÁS EMITIR A LA ATMÓSFERA GRAN CANTIDAD DE TONELADAS EQUIVALENTES DE CO2 CONTAMINANTE AL AÑO LO QUE MEJORA LA CALIDAD DEL AIRE PARA LAS COMUNIDADES ALEDAÑAS.
3) LA ELIMINACIÓN CONTROLADA DE LOS RSU PERMITE TAMBIÉN EVITAR INCENDIOS ESPONTÁNEOS Y CONTAMINACIONES DE LOS SUBSUELOS Y LAS NAPAS FREÁTICAS POR LOS LIXIVIADOS, LOS CUALES ACTUALMENTE, SE VIERTEN LIBREMENTE DESDE LOS BOTADEROS. LA PLANTA DE TRATAMIENTO DE RSU NO GENERA CONTAMINACIÓN DE SUELO NI AIRE.                                                                                                                                                                                                                                                                                          4) UNA DE LAS VENTAJAS MÁS IMPORTANTES ES LA DISMINUCIÓN DE LAS ÁREAS REQUERIDAS COMO RELLENOS SANITARIOS PARA LA DISPOSICIÓN DE RESIDUOS EN EL MUNICIPIO, CON ESTO SE MEJORAN LAS CONDICIONES URBANÍSTICAS DE LAS ZONAS, CONTRIBUYENDO A LA CALIDAD DE VIDA DE LAS PERSONAS Y EVITANDO DESASTRES EN ESTOS TERRITORIOS POR EROSIÓN DEL SUELO.
 </t>
  </si>
  <si>
    <t xml:space="preserve">LA IMPLEMENTACIÓN DE ESTA INICIATIVA TRAE IMPACTOS POSTIVOS DE ÍNDOLE SOCIAL, ECONÓMICA, AMBIENTAL, ENTRE OTROS A LOS SITIOS DE INCLUENCIA. LA OPERACIÓN NORMAL DEL ESQUEMA DE RECOLECCIÓN, ACOPIO, TRATATIEMPO, USO FINAL DE RESIDUOS Y PRODUCTOS DERIVADOS DEL PROCESO ES SOSTENIBLE EN UN ESCENARIO QUE INVOLUCRA Y BENEFICIA A TODOS LOS ACTORES DE UNA COMUNIDADES TALES COMO USUARIOS DEL SERVICIO DE ENERGÍA, AGRICULTORES, EMPLEADOS, ENTIDADES ADMINISTRATIVAS LOCALES, POBLACIÓN RURAL EN GENERAL QUE VIVA EN ZONAS DE INCLUENCIA A POTENCIALES BOTADEROS, ENTRE OTROS. LA DINÁMICA DEL SISTEMA DE GENERACIÓN A PARTIR DE RSU ORGÁNICOS BRINDA SOLUCIONES EN POCOS MESES A LA PROBEMÁTICAS DE UNA ZONA ASILADA. ESTE ESQUIEMA PUEDE SER IMPLEMENTADO EN CUALQUIER ZONA SIN DIFERENCIAR ÁREA ESPECÍFICA, TIPO DE POBLACIÓN, ÉTNIA U OTRA CLASIFICACIÓN, INDEPENDIENTE DE LA ZONA RESPONDE ADECUADAMENTE A LAS NECESIDADES PRINCIPALMENTE LA DE BUSCAR FUENTES DE GENERACIÓN DE ENERGÍA SOSTEBNIBLES Y AMIGABLES CON EL MEDIO AMBIENTE, GARANTIZANDO EL USO DE ESTA ENERGÍA A CUALQUIER TIPO DE POBLACIÓN, EN ESTE CASO URBANA Y TODOS LOS USUARIOS ATENDIDOS, MEJORANDO SIGNIFICATIVAMENTE LAS CONDICIONES DE VIDA DE LAS PERSONAS SIN NDIFERENCIAR SEXO, EDAD U OTRA CONDICIÓN. LA INICIATIVA PRESENTADA INCLUYE TODOS LOS ACTORES, USUARIOS, PRESTADORES DEL SERVICIO, AGRICULTORES Y DEMÁS INTERESADOS CON ESTRATEGIAS PARA LOGRAR UN MAYOR IMPACTO POSITIVO EN TODOS LA REGIÓN. </t>
  </si>
  <si>
    <t xml:space="preserve">LA GENERACIÓN DE ENERGÍA A BASE DE RSU ORGÁNICOS GENERA IMPACTOS POSITIVOS RESPECTO A LA GENERACIÓN CONVENCIONAL CON COMBUSTIBLES FÓSILES.  LA ENERGÍA A BASE DE RSU ES MÁS ECONÓMICA, DISMINUYENDO LOS COSTOS DE GENERACIÓN LO QUE REPRESENTA MENORES VALORES DE SUBSIDIOS QUE EL GOBIERNO CENTRAL DEBE GIRAR PARA PRESTAR EL SERVICIO A LOS HABITANTES DE LA ZONA. LA GENERACIÓN DE ENERGÍA A PARTIR DE RSU AUMENTARÍA ANUALMENTE EN CUANTO AUMENTE LA GENERACIÓN DE RESIDUOS APROVECHABLES EN EL MUNICIPIO, LO CUAL ES CONSECUENCIA NATURAL DEL AUMENTO EN LA POBLACIÓN Y CALIDAD DE VIDA DE LA COMUNIDAD. POR OTRO LADO, LA CONSTRUCCIÓN Y OPERACIÓN DE LA PLANTA DE TRATAMIENTO DE RSU GENERA EMPLEOS DIRECTOS Y DIGNOS PARA LOS POBLADORES INDEPENDIENTE DE SU CONDICIÓN SOCIAL, INCLUYENDO PERSONAL PARA OPERACIÓN DE PLANTAS, CLASIFICACIÓN, MONITOREO, VIGILANCIA,  LOGÍSTICA EN LA RECOLECCIÓN DE RESIDUOS Y DEMÁS, CONTRIBUYENDO AL DESARROLLO ECONÓMICO LOCAL CON EL VALOR AGREGADO DE TRANSFERENCIA DE CONOCIMIENTO , DE IGUAL MANERA LA ECONOMÍA LOCAL SE VE REFORZADA, GRACIAS A UNA MEJOR IMAGEN, GENERACIÓN DE EMPLEOS LOCALES, DESARROLLO DE AGRICULTURA, MEJOR IMAGEN TURISMO, POR OTRO LADO SE GENERA ACEPTABILIDAD POLÍTICA AL TRATAMIENTO DE LOS RSUS POR PARTE DE LA COMUNIDAD, ESQUEMA QUE ES ADMINISTRADO POR LA PROPIA COMUNIDAD EN SU BENEFICIO.
</t>
  </si>
  <si>
    <t>EL COSTO DE LA ENERGÍA A PARTIR DE LOS RSU ORGÁNICOS ES MENOR QUE EL COSTO DE PRODUCIRLA CONVENCIONALMENTE A BASE DE GENERACIÓN TÉRIMICA DIESEL, QUE ES LA PRINCIPAL FUENTE DE GENERACIÓN DEL SISTEMA ELÉCTRICO DE MITÚ; LA PROYECCIÓN ES QUE LA GENERACIÓN CON BASE EN RSU INYECTE ENERGÍA AL SISTEMA EN LAS HORAS PICO DEL DÍA, POR LO QUE SIEMPRE ENTRARÍA A REEMPLAZAR GENERACIÓN CON DIESEL EN ESTE PERIODO., POR LO QUE SE GENERARÍAN AHORROS CONSIDERABLES EN LOS COSTOS DE GENERACIÓN ENERGÍA,  POR ESTA RAZON SE GARANTIZARÁ LA COMPRA DE ÉSTA INDEPENDIENTE LOS VOLÚMENES, ES DECIR SI SE GENERAN EXCEDENTES DE ENERGÍA A BASE DE RSU ESTA SIEMPRE SERÁ UTILIZADA. LOS INGRESOS SE GARANTIZAN DE LOS SUBSIDIOS PÚBLICOS GIRADOS POR EL GOBIERNO NACIONAL PARA SUBSIDIAR EL SERVICIO DE ENERGÍA. DE ACUERDO CON EL MODELO FINANCIERO, SE DEBERÁ GARANTIZAR LA COMPRA DE ENERGÍA POR UN PERIODO  DE 3 A 5 AÑOS QUE GARANTICE EL CUBRIMIENTO DE LAS INVERSIONES Y GENERE RENTABILIDAD.LA INVERSIÓN INICIAL ESTÁ CONTIUIDA POR LA INSTALACIÓN DE EQUIPOS, ADECUACIÓN DE TERRENOS, OBRAS CIVILES Y LOS RECURSOS NECESARIOS PARA LA PUESTA EN OPERACIÓN POSTERIORMENTE LOS COSTOS DE OPERACIÓN POR AÑO. EN ESTA INICIATIVA LA LIQUIDEZ ESTÁ ASEGURADA CON LA VENTA MENSUAL DE ENERGÍA Y EL PAGO LO REALIZA EL OPERADOR DE RED VÍA SUBSIDIOS. LOS RECURSOS CONSIDERABLES CORRESPONDEN A LA INVERSIÓN INICIAL, LOS CUALES SE ESPERAN OBTENER A TRAVES DE RECURSOS PROPIOS EN LA MODALIDAD PROYECTOS DE INVERSIÓN O BUSCAR EL APALANCAMIENTO DE ESTAS INVERSIONES CON ENTIDADES FINANCIERAS. EN TODAS LAS ETAPAS DEL PROYECTO, POR PARTE DE LA ENTIDAD SE TIENEN LOS RECURSOS DE PERSONAL INTERDISCIPLINARIO PARA APOYAR TEMAS TÉCNICOS, FINANCIEROS, AMBIENTALES, Y LEGALES EN LA EJECUCIÓN DEL PROYECTO, DE IGUAL MANERA SI POR PARTE DEL PROGRAMA AEA SE TIENE DISPONIBILIDAD DE ACOMPAÑAR TEMAS ESTRATÉGICOS DE LA INICIATIVA SERÍA MUY BUENA OPCIÓN Y DE ESTA MANERA SE GARANTIZA UNA ADECUADA INTERLOCUCIÓN ENTRE GENSA Y EL PROGRAMA AEA.</t>
  </si>
  <si>
    <t>ESTUDIOS PREVIOS</t>
  </si>
  <si>
    <t>OBRAS CIVILES</t>
  </si>
  <si>
    <t>EQUIPOS ELECTROMECANICOS</t>
  </si>
  <si>
    <t>OBRAS ELÉCTRICAS</t>
  </si>
  <si>
    <t>INICIO PROYECTO</t>
  </si>
  <si>
    <t>ADQUISICIÓN DE EQUIPOS ELECTROMECÁNICOS PARA LA PLANTA DE TRATAMIENTO DE RSU, BANDA TRANSPORTADORA DE RESIDUOS-BIODIGESTORES</t>
  </si>
  <si>
    <t>ADECUACIÓN TERRENOS, ESTABILIZACIÓN AREA, CONSTRUCCIÓN CASA DE MÁQUINAS, AREA PARA ALMACENAMIENTO DE RSU, ACCESOS A LA PLANTA.</t>
  </si>
  <si>
    <t>ADQUISICIÓN DE MAQUINARIA DE LA PLANTA, GRUPOS GENERADORES DE ENERGÍA</t>
  </si>
  <si>
    <t>CABLEADO DE POTENCIA, CONTROL, PROTECCIONES PARA LOS EQUIPOS DE LA PLANTA.</t>
  </si>
  <si>
    <t>CONSTRUCCIÓN DE SUBESTACIÓN INCLUYE PÓRTICO, PATIO DE TRANSFORMADORES, ACCESOS, FOSOS, TRAMPA DE GRASAS.</t>
  </si>
  <si>
    <t>OBRAS ELÉCTRICAS SUBESTACIÓN</t>
  </si>
  <si>
    <t>ADQUISICIÓN TRANSFORMADOR, EQUIPOS DE PROTECCIONES, OBRAS DE CONEXIÓN AL SISTEMA DE DISTRIBUCIÓN DE ENERGÍA</t>
  </si>
  <si>
    <t>GASTOS ADMINISTRATIVOS</t>
  </si>
  <si>
    <t>SEGUROS,  GASTOS FINANCIEROS</t>
  </si>
  <si>
    <t>INICIO Y EJECUCIÓN PROYECTO</t>
  </si>
  <si>
    <t>REUNIONES DE SOCIALIZACIÓN CON LAS ENTIDADES, TIQUETES AEREOS PERSONAL GENSA PARA ACTIVIDADES PROPIAS DEL PROYECTO,SOCIALIZACIÓN, SOPORTE, SEGUIMIENTO Y CIERRE DEL PROYECTO. SE INCLUYEN TIQUETES, VIÁTICOS, HOSPEDAJE</t>
  </si>
  <si>
    <t>ESTUDIOS TÉCNICOS PREVIOS CONSULTORIA, ASESORIA</t>
  </si>
  <si>
    <t>PROMOCIÓN DEL PROYECTO, PUBLICIDAD EMISORAS, PROMOCIÓN Y PUBLICIDAD.</t>
  </si>
  <si>
    <t>OTROS GASTOS</t>
  </si>
  <si>
    <t xml:space="preserve">SERVICIOS DE MENSAJERIA PROPIA DEL PROYECTO, IMPRESIÓN DE DOCUMENTOS, MOVILIDAD LOCAL EN EL AMBITO DEL PROYECTO. </t>
  </si>
  <si>
    <t>ALQUILER DE AUDITORIOS Y EQUIPOS DE SONIDO PARA LAS REUNIONES DE SOCIALIZACIÓN DEL PROYECTO Y TALLERES CON LOS INVOLUCRADOS DEL MISMO.</t>
  </si>
  <si>
    <t>INCONVENIENTES DE FINANCIACIÓN</t>
  </si>
  <si>
    <t>SE DEBE REALIZAR CON TIEMPO PRUDENTE Y CON DEBIDA PLANEACIÓN LA ESTRATEGIA PARA FINANCIAMIENTO.</t>
  </si>
  <si>
    <t>PROBLEMAS DE OPERACIÓN EN EL PROYECTO</t>
  </si>
  <si>
    <t>CAPACITACIÓN ESTRATÉGICA Y ADECUADA AL PERSONAL QUE OPERARA LA PLANTA DE TRATAMIENTO</t>
  </si>
  <si>
    <t>ESTUDIOS TÉCNICOS INICIALES PRECISOS Y DE CALIDAD</t>
  </si>
  <si>
    <t>TIEMPO MAYOR AL PLANEADO PARA LA EJECUCIÓN</t>
  </si>
  <si>
    <t>PLANEACIÓN ESTRATÉGICA DE TODAS LAS FASES DEL PROYECTO, INTERACCIÓN CON TODOS LOS ACTORES DEL PROYECTO</t>
  </si>
  <si>
    <t>FALTA DE APOYO DE LA COMUNIDAD</t>
  </si>
  <si>
    <t>CANALES ADECUADOS Y ESTRATÉGICOS DE SOCIALIZACIÓN DEL PROYECTO</t>
  </si>
  <si>
    <t>FALLAS EN LA OPERACIÓN DE LOS EQUIPOS</t>
  </si>
  <si>
    <t>MALA CALIDAD DE EQUIPOS Y SUMINISTROS DE LA PLANTA</t>
  </si>
  <si>
    <t>GARANTIZAR LA CADENA DE ADQUICISIONES CON CALIDAD Y SUSCRIPCIÓN DE SEGUROS DE CORRECTO FUNCIONAMIENTO</t>
  </si>
  <si>
    <t>PDIFICULTADES EN LA RECOLECCIÓN DE RESIDUOS</t>
  </si>
  <si>
    <t>PROMOVER EFECTIVAMENTE EL PROYECTO Y DESTINAR RECURSOS LOGÍSTICOS Y DE INFRAESTRUCTURA PARA GARANTIZAR LA RECOLECCIÓN ADECUADA DE RSU</t>
  </si>
  <si>
    <t>WWW.DNP.GOV.CO-WWW.DANE.GOV.CO</t>
  </si>
</sst>
</file>

<file path=xl/styles.xml><?xml version="1.0" encoding="utf-8"?>
<styleSheet xmlns="http://schemas.openxmlformats.org/spreadsheetml/2006/main">
  <numFmts count="3">
    <numFmt numFmtId="164" formatCode="General_)"/>
    <numFmt numFmtId="165" formatCode="[$$-409]#,##0"/>
    <numFmt numFmtId="166" formatCode="[$$-409]#,##0_ ;[Red]\-[$$-409]#,##0\ "/>
  </numFmts>
  <fonts count="25">
    <font>
      <sz val="11"/>
      <color theme="1"/>
      <name val="Calibri"/>
      <family val="2"/>
      <scheme val="minor"/>
    </font>
    <font>
      <sz val="11"/>
      <color rgb="FFFF0000"/>
      <name val="Calibri"/>
      <family val="2"/>
      <scheme val="minor"/>
    </font>
    <font>
      <b/>
      <sz val="11"/>
      <color theme="1"/>
      <name val="Calibri"/>
      <family val="2"/>
      <scheme val="minor"/>
    </font>
    <font>
      <sz val="12"/>
      <name val="Helv"/>
    </font>
    <font>
      <b/>
      <sz val="20"/>
      <color theme="1"/>
      <name val="Calibri"/>
      <family val="2"/>
      <scheme val="minor"/>
    </font>
    <font>
      <sz val="11"/>
      <color theme="1"/>
      <name val="Calibri"/>
      <family val="2"/>
      <scheme val="minor"/>
    </font>
    <font>
      <b/>
      <sz val="11"/>
      <color rgb="FF000000"/>
      <name val="Calibri"/>
      <family val="2"/>
      <scheme val="minor"/>
    </font>
    <font>
      <sz val="11"/>
      <color rgb="FF000000"/>
      <name val="Calibri"/>
      <family val="2"/>
      <scheme val="minor"/>
    </font>
    <font>
      <b/>
      <sz val="11"/>
      <color theme="1" tint="0.499984740745262"/>
      <name val="Calibri"/>
      <family val="2"/>
      <scheme val="minor"/>
    </font>
    <font>
      <sz val="11"/>
      <color theme="1" tint="0.499984740745262"/>
      <name val="Calibri"/>
      <family val="2"/>
      <scheme val="minor"/>
    </font>
    <font>
      <sz val="11"/>
      <color theme="1" tint="0.249977111117893"/>
      <name val="Calibri"/>
      <family val="2"/>
      <scheme val="minor"/>
    </font>
    <font>
      <b/>
      <sz val="9"/>
      <color theme="1" tint="0.249977111117893"/>
      <name val="Calibri"/>
      <family val="2"/>
      <scheme val="minor"/>
    </font>
    <font>
      <b/>
      <sz val="7"/>
      <color theme="1"/>
      <name val="Times New Roman"/>
      <family val="1"/>
    </font>
    <font>
      <u/>
      <sz val="11"/>
      <color theme="10"/>
      <name val="Calibri"/>
      <family val="2"/>
      <scheme val="minor"/>
    </font>
    <font>
      <sz val="11"/>
      <color theme="1"/>
      <name val="Calibri"/>
      <family val="2"/>
    </font>
    <font>
      <b/>
      <sz val="10"/>
      <color theme="1"/>
      <name val="Calibri"/>
      <family val="2"/>
      <scheme val="minor"/>
    </font>
    <font>
      <sz val="10"/>
      <color rgb="FFFF0000"/>
      <name val="Calibri"/>
      <family val="2"/>
      <scheme val="minor"/>
    </font>
    <font>
      <sz val="10"/>
      <color theme="1"/>
      <name val="Calibri"/>
      <family val="2"/>
      <scheme val="minor"/>
    </font>
    <font>
      <b/>
      <sz val="11"/>
      <color theme="1" tint="0.34998626667073579"/>
      <name val="Calibri"/>
      <family val="2"/>
      <scheme val="minor"/>
    </font>
    <font>
      <b/>
      <sz val="11"/>
      <color theme="1" tint="0.249977111117893"/>
      <name val="Calibri"/>
      <family val="2"/>
      <scheme val="minor"/>
    </font>
    <font>
      <b/>
      <sz val="11"/>
      <color theme="1" tint="0.34998626667073579"/>
      <name val="Calibri"/>
      <family val="2"/>
    </font>
    <font>
      <u/>
      <sz val="10"/>
      <color theme="10"/>
      <name val="Calibri"/>
      <family val="2"/>
      <scheme val="minor"/>
    </font>
    <font>
      <sz val="11"/>
      <name val="Calibri"/>
      <family val="2"/>
      <scheme val="minor"/>
    </font>
    <font>
      <sz val="10"/>
      <name val="Calibri"/>
      <family val="2"/>
      <scheme val="minor"/>
    </font>
    <font>
      <sz val="11"/>
      <color theme="10"/>
      <name val="Calibri"/>
      <family val="2"/>
      <scheme val="minor"/>
    </font>
  </fonts>
  <fills count="10">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9" tint="-0.249977111117893"/>
        <bgColor indexed="64"/>
      </patternFill>
    </fill>
    <fill>
      <patternFill patternType="solid">
        <fgColor theme="2" tint="-0.249977111117893"/>
        <bgColor indexed="64"/>
      </patternFill>
    </fill>
    <fill>
      <patternFill patternType="solid">
        <fgColor theme="4" tint="0.59999389629810485"/>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bottom/>
      <diagonal/>
    </border>
    <border>
      <left/>
      <right/>
      <top style="thin">
        <color indexed="64"/>
      </top>
      <bottom style="medium">
        <color indexed="64"/>
      </bottom>
      <diagonal/>
    </border>
    <border>
      <left/>
      <right/>
      <top style="thin">
        <color indexed="64"/>
      </top>
      <bottom style="thin">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top style="medium">
        <color indexed="64"/>
      </top>
      <bottom style="thin">
        <color indexed="64"/>
      </bottom>
      <diagonal/>
    </border>
    <border>
      <left/>
      <right/>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s>
  <cellStyleXfs count="4">
    <xf numFmtId="0" fontId="0" fillId="0" borderId="0"/>
    <xf numFmtId="164" fontId="3" fillId="0" borderId="0"/>
    <xf numFmtId="9" fontId="5" fillId="0" borderId="0" applyFont="0" applyFill="0" applyBorder="0" applyAlignment="0" applyProtection="0"/>
    <xf numFmtId="0" fontId="13" fillId="0" borderId="0" applyNumberFormat="0" applyFill="0" applyBorder="0" applyAlignment="0" applyProtection="0"/>
  </cellStyleXfs>
  <cellXfs count="179">
    <xf numFmtId="0" fontId="0" fillId="0" borderId="0" xfId="0"/>
    <xf numFmtId="0" fontId="0" fillId="5" borderId="10" xfId="0" applyFill="1" applyBorder="1" applyAlignment="1" applyProtection="1">
      <alignment vertical="center" wrapText="1"/>
    </xf>
    <xf numFmtId="0" fontId="0" fillId="5" borderId="5" xfId="0" applyFill="1" applyBorder="1" applyAlignment="1" applyProtection="1">
      <alignment vertical="center" wrapText="1"/>
    </xf>
    <xf numFmtId="0" fontId="0" fillId="4" borderId="0" xfId="0" applyFill="1" applyProtection="1"/>
    <xf numFmtId="0" fontId="0" fillId="2" borderId="0" xfId="0" applyFill="1" applyProtection="1"/>
    <xf numFmtId="0" fontId="0" fillId="5" borderId="5" xfId="0" applyFill="1" applyBorder="1" applyAlignment="1" applyProtection="1">
      <alignment horizontal="justify" vertical="center" wrapText="1"/>
    </xf>
    <xf numFmtId="0" fontId="0" fillId="5" borderId="7" xfId="0" applyFill="1" applyBorder="1" applyAlignment="1" applyProtection="1">
      <alignment vertical="center" wrapText="1"/>
    </xf>
    <xf numFmtId="49" fontId="0" fillId="4" borderId="0" xfId="0" applyNumberFormat="1" applyFill="1" applyProtection="1"/>
    <xf numFmtId="0" fontId="0" fillId="5" borderId="10" xfId="0" applyFill="1" applyBorder="1" applyAlignment="1" applyProtection="1">
      <alignment horizontal="justify" vertical="center" wrapText="1"/>
    </xf>
    <xf numFmtId="0" fontId="2" fillId="4" borderId="0" xfId="0" applyFont="1" applyFill="1" applyAlignment="1" applyProtection="1">
      <alignment horizontal="left" vertical="center"/>
    </xf>
    <xf numFmtId="0" fontId="0" fillId="0" borderId="0" xfId="0" applyProtection="1"/>
    <xf numFmtId="0" fontId="2" fillId="4" borderId="0" xfId="0" applyFont="1" applyFill="1" applyProtection="1"/>
    <xf numFmtId="0" fontId="0" fillId="5" borderId="5" xfId="0" applyFill="1" applyBorder="1" applyAlignment="1" applyProtection="1">
      <alignment horizontal="left" vertical="center" wrapText="1"/>
    </xf>
    <xf numFmtId="0" fontId="4" fillId="4" borderId="0" xfId="0" applyFont="1" applyFill="1" applyAlignment="1" applyProtection="1">
      <alignment horizontal="left" vertical="center"/>
    </xf>
    <xf numFmtId="0" fontId="0" fillId="2" borderId="6" xfId="0" applyFill="1" applyBorder="1" applyAlignment="1" applyProtection="1">
      <alignment horizontal="center" vertical="center" wrapText="1"/>
      <protection locked="0"/>
    </xf>
    <xf numFmtId="0" fontId="8" fillId="4" borderId="0" xfId="0" applyFont="1" applyFill="1" applyProtection="1"/>
    <xf numFmtId="0" fontId="9" fillId="4" borderId="0" xfId="0" applyFont="1" applyFill="1" applyProtection="1"/>
    <xf numFmtId="0" fontId="9" fillId="4" borderId="0" xfId="0" applyFont="1" applyFill="1" applyAlignment="1" applyProtection="1">
      <alignment horizontal="center"/>
    </xf>
    <xf numFmtId="165" fontId="7" fillId="0" borderId="11" xfId="0" applyNumberFormat="1" applyFont="1" applyBorder="1" applyAlignment="1" applyProtection="1">
      <alignment horizontal="center" vertical="center" wrapText="1"/>
      <protection locked="0"/>
    </xf>
    <xf numFmtId="165" fontId="7" fillId="0" borderId="12" xfId="0" applyNumberFormat="1" applyFont="1" applyBorder="1" applyAlignment="1" applyProtection="1">
      <alignment horizontal="center" vertical="center" wrapText="1"/>
      <protection locked="0"/>
    </xf>
    <xf numFmtId="165" fontId="7" fillId="0" borderId="1" xfId="0" applyNumberFormat="1" applyFont="1" applyBorder="1" applyAlignment="1" applyProtection="1">
      <alignment horizontal="center" vertical="center" wrapText="1"/>
      <protection locked="0"/>
    </xf>
    <xf numFmtId="165" fontId="7" fillId="0" borderId="6" xfId="0" applyNumberFormat="1" applyFont="1" applyBorder="1" applyAlignment="1" applyProtection="1">
      <alignment horizontal="center" vertical="center" wrapText="1"/>
      <protection locked="0"/>
    </xf>
    <xf numFmtId="165" fontId="6" fillId="7" borderId="30" xfId="0" applyNumberFormat="1" applyFont="1" applyFill="1" applyBorder="1" applyAlignment="1" applyProtection="1">
      <alignment horizontal="center" vertical="center" wrapText="1"/>
    </xf>
    <xf numFmtId="165" fontId="6" fillId="7" borderId="28" xfId="0" applyNumberFormat="1" applyFont="1" applyFill="1" applyBorder="1" applyAlignment="1" applyProtection="1">
      <alignment horizontal="center" vertical="center" wrapText="1"/>
    </xf>
    <xf numFmtId="165" fontId="6" fillId="7" borderId="38" xfId="0" applyNumberFormat="1" applyFont="1" applyFill="1" applyBorder="1" applyAlignment="1" applyProtection="1">
      <alignment horizontal="center" vertical="center" wrapText="1"/>
    </xf>
    <xf numFmtId="165" fontId="6" fillId="7" borderId="25" xfId="0" applyNumberFormat="1" applyFont="1" applyFill="1" applyBorder="1" applyAlignment="1" applyProtection="1">
      <alignment horizontal="center" vertical="center" wrapText="1"/>
    </xf>
    <xf numFmtId="165" fontId="7" fillId="0" borderId="10" xfId="0" applyNumberFormat="1" applyFont="1" applyBorder="1" applyAlignment="1" applyProtection="1">
      <alignment horizontal="center" vertical="center" wrapText="1"/>
      <protection locked="0"/>
    </xf>
    <xf numFmtId="165" fontId="7" fillId="0" borderId="5" xfId="0" applyNumberFormat="1" applyFont="1" applyBorder="1" applyAlignment="1" applyProtection="1">
      <alignment horizontal="center" vertical="center" wrapText="1"/>
      <protection locked="0"/>
    </xf>
    <xf numFmtId="0" fontId="6" fillId="7" borderId="7" xfId="0" applyFont="1" applyFill="1" applyBorder="1" applyAlignment="1" applyProtection="1">
      <alignment horizontal="center" vertical="center" wrapText="1"/>
    </xf>
    <xf numFmtId="0" fontId="6" fillId="7" borderId="9" xfId="0" applyFont="1" applyFill="1" applyBorder="1" applyAlignment="1" applyProtection="1">
      <alignment horizontal="center" vertical="center" wrapText="1"/>
    </xf>
    <xf numFmtId="165" fontId="6" fillId="7" borderId="5" xfId="0" applyNumberFormat="1" applyFont="1" applyFill="1" applyBorder="1" applyAlignment="1" applyProtection="1">
      <alignment horizontal="center" vertical="center" wrapText="1"/>
    </xf>
    <xf numFmtId="165" fontId="6" fillId="7" borderId="6" xfId="0" applyNumberFormat="1" applyFont="1" applyFill="1" applyBorder="1" applyAlignment="1" applyProtection="1">
      <alignment horizontal="center" vertical="center" wrapText="1"/>
    </xf>
    <xf numFmtId="9" fontId="6" fillId="7" borderId="7" xfId="2" applyFont="1" applyFill="1" applyBorder="1" applyAlignment="1" applyProtection="1">
      <alignment horizontal="center" vertical="center" wrapText="1"/>
    </xf>
    <xf numFmtId="9" fontId="6" fillId="7" borderId="9" xfId="2" applyFont="1" applyFill="1" applyBorder="1" applyAlignment="1" applyProtection="1">
      <alignment horizontal="center" vertical="center" wrapText="1"/>
    </xf>
    <xf numFmtId="165" fontId="7" fillId="0" borderId="32" xfId="0" applyNumberFormat="1" applyFont="1" applyBorder="1" applyAlignment="1" applyProtection="1">
      <alignment horizontal="center" vertical="center" wrapText="1"/>
      <protection locked="0"/>
    </xf>
    <xf numFmtId="165" fontId="7" fillId="0" borderId="22" xfId="0" applyNumberFormat="1" applyFont="1" applyBorder="1" applyAlignment="1" applyProtection="1">
      <alignment horizontal="center" vertical="center" wrapText="1"/>
      <protection locked="0"/>
    </xf>
    <xf numFmtId="0" fontId="10" fillId="4" borderId="0" xfId="0" applyFont="1" applyFill="1" applyAlignment="1" applyProtection="1">
      <alignment horizontal="center"/>
    </xf>
    <xf numFmtId="0" fontId="2" fillId="5" borderId="5" xfId="0" applyFont="1" applyFill="1" applyBorder="1" applyAlignment="1" applyProtection="1">
      <alignment horizontal="left" vertical="top" wrapText="1"/>
    </xf>
    <xf numFmtId="0" fontId="0" fillId="5" borderId="41" xfId="0" applyFill="1" applyBorder="1" applyAlignment="1" applyProtection="1">
      <alignment vertical="center" wrapText="1"/>
    </xf>
    <xf numFmtId="0" fontId="2" fillId="3" borderId="27" xfId="0" applyFont="1" applyFill="1" applyBorder="1" applyAlignment="1" applyProtection="1">
      <alignment vertical="center" wrapText="1"/>
    </xf>
    <xf numFmtId="9" fontId="6" fillId="7" borderId="24" xfId="0" applyNumberFormat="1" applyFont="1" applyFill="1" applyBorder="1" applyAlignment="1" applyProtection="1">
      <alignment horizontal="center" vertical="center" wrapText="1"/>
    </xf>
    <xf numFmtId="0" fontId="6" fillId="9" borderId="7" xfId="0" applyFont="1" applyFill="1" applyBorder="1" applyAlignment="1" applyProtection="1">
      <alignment horizontal="center" vertical="center" wrapText="1"/>
    </xf>
    <xf numFmtId="0" fontId="6" fillId="9" borderId="8" xfId="0" applyFont="1" applyFill="1" applyBorder="1" applyAlignment="1" applyProtection="1">
      <alignment horizontal="center" vertical="center" wrapText="1"/>
    </xf>
    <xf numFmtId="0" fontId="6" fillId="9" borderId="9" xfId="0" applyFont="1" applyFill="1" applyBorder="1" applyAlignment="1" applyProtection="1">
      <alignment horizontal="center" vertical="center" wrapText="1"/>
    </xf>
    <xf numFmtId="165" fontId="6" fillId="9" borderId="22" xfId="0" applyNumberFormat="1" applyFont="1" applyFill="1" applyBorder="1" applyAlignment="1" applyProtection="1">
      <alignment horizontal="center" vertical="center" wrapText="1"/>
    </xf>
    <xf numFmtId="165" fontId="6" fillId="9" borderId="5" xfId="0" applyNumberFormat="1" applyFont="1" applyFill="1" applyBorder="1" applyAlignment="1" applyProtection="1">
      <alignment horizontal="center" vertical="center" wrapText="1"/>
    </xf>
    <xf numFmtId="165" fontId="6" fillId="9" borderId="1" xfId="0" applyNumberFormat="1" applyFont="1" applyFill="1" applyBorder="1" applyAlignment="1" applyProtection="1">
      <alignment horizontal="center" vertical="center" wrapText="1"/>
    </xf>
    <xf numFmtId="165" fontId="6" fillId="9" borderId="6" xfId="0" applyNumberFormat="1" applyFont="1" applyFill="1" applyBorder="1" applyAlignment="1" applyProtection="1">
      <alignment horizontal="center" vertical="center" wrapText="1"/>
    </xf>
    <xf numFmtId="9" fontId="6" fillId="9" borderId="19" xfId="2" applyFont="1" applyFill="1" applyBorder="1" applyAlignment="1" applyProtection="1">
      <alignment horizontal="center" vertical="center" wrapText="1"/>
    </xf>
    <xf numFmtId="9" fontId="6" fillId="9" borderId="7" xfId="2" applyFont="1" applyFill="1" applyBorder="1" applyAlignment="1" applyProtection="1">
      <alignment horizontal="center" vertical="center" wrapText="1"/>
    </xf>
    <xf numFmtId="9" fontId="6" fillId="9" borderId="8" xfId="2" applyFont="1" applyFill="1" applyBorder="1" applyAlignment="1" applyProtection="1">
      <alignment horizontal="center" vertical="center" wrapText="1"/>
    </xf>
    <xf numFmtId="9" fontId="6" fillId="9" borderId="9" xfId="2" applyFont="1" applyFill="1" applyBorder="1" applyAlignment="1" applyProtection="1">
      <alignment horizontal="center" vertical="center" wrapText="1"/>
    </xf>
    <xf numFmtId="0" fontId="2" fillId="5" borderId="5" xfId="0" applyFont="1" applyFill="1" applyBorder="1" applyAlignment="1" applyProtection="1">
      <alignment horizontal="left" vertical="center" wrapText="1"/>
    </xf>
    <xf numFmtId="0" fontId="0" fillId="0" borderId="5"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6" xfId="0" applyFont="1" applyBorder="1" applyAlignment="1" applyProtection="1">
      <alignment horizontal="left" vertical="center" wrapText="1"/>
      <protection locked="0"/>
    </xf>
    <xf numFmtId="0" fontId="0" fillId="0" borderId="7" xfId="0" applyFont="1" applyBorder="1" applyAlignment="1" applyProtection="1">
      <alignment horizontal="left" vertical="center" wrapText="1"/>
      <protection locked="0"/>
    </xf>
    <xf numFmtId="0" fontId="0" fillId="0" borderId="8" xfId="0" applyFont="1" applyBorder="1" applyAlignment="1" applyProtection="1">
      <alignment horizontal="left" vertical="center" wrapText="1"/>
      <protection locked="0"/>
    </xf>
    <xf numFmtId="0" fontId="0" fillId="0" borderId="9" xfId="0" applyFont="1" applyBorder="1" applyAlignment="1" applyProtection="1">
      <alignment horizontal="left" vertical="center" wrapText="1"/>
      <protection locked="0"/>
    </xf>
    <xf numFmtId="165" fontId="7" fillId="7" borderId="10" xfId="0" applyNumberFormat="1" applyFont="1" applyFill="1" applyBorder="1" applyAlignment="1" applyProtection="1">
      <alignment horizontal="center" vertical="center" wrapText="1"/>
    </xf>
    <xf numFmtId="165" fontId="7" fillId="7" borderId="12" xfId="0" applyNumberFormat="1" applyFont="1" applyFill="1" applyBorder="1" applyAlignment="1" applyProtection="1">
      <alignment horizontal="center" vertical="center" wrapText="1"/>
    </xf>
    <xf numFmtId="165" fontId="7" fillId="7" borderId="5" xfId="0" applyNumberFormat="1" applyFont="1" applyFill="1" applyBorder="1" applyAlignment="1" applyProtection="1">
      <alignment horizontal="center" vertical="center" wrapText="1"/>
    </xf>
    <xf numFmtId="165" fontId="7" fillId="7" borderId="6" xfId="0" applyNumberFormat="1" applyFont="1" applyFill="1" applyBorder="1" applyAlignment="1" applyProtection="1">
      <alignment horizontal="center" vertical="center" wrapText="1"/>
    </xf>
    <xf numFmtId="165" fontId="0" fillId="4" borderId="0" xfId="0" applyNumberFormat="1" applyFill="1" applyProtection="1"/>
    <xf numFmtId="0" fontId="14" fillId="4" borderId="0" xfId="0" applyFont="1" applyFill="1" applyProtection="1"/>
    <xf numFmtId="0" fontId="12" fillId="4" borderId="0" xfId="0" applyFont="1" applyFill="1" applyAlignment="1" applyProtection="1">
      <alignment horizontal="justify" vertical="center"/>
    </xf>
    <xf numFmtId="0" fontId="13" fillId="4" borderId="0" xfId="3" applyFill="1" applyAlignment="1" applyProtection="1">
      <alignment horizontal="justify" vertical="center"/>
    </xf>
    <xf numFmtId="0" fontId="0" fillId="4" borderId="0" xfId="0" applyFill="1" applyAlignment="1" applyProtection="1">
      <alignment horizontal="justify" vertical="center"/>
    </xf>
    <xf numFmtId="0" fontId="13" fillId="4" borderId="0" xfId="3" applyFill="1" applyAlignment="1" applyProtection="1">
      <alignment vertical="center"/>
    </xf>
    <xf numFmtId="0" fontId="7" fillId="0" borderId="36" xfId="0" applyFont="1" applyFill="1" applyBorder="1" applyAlignment="1" applyProtection="1">
      <alignment horizontal="left" vertical="center" wrapText="1"/>
      <protection locked="0"/>
    </xf>
    <xf numFmtId="0" fontId="7" fillId="0" borderId="34" xfId="0" applyFont="1" applyFill="1" applyBorder="1" applyAlignment="1" applyProtection="1">
      <alignment horizontal="left" vertical="center" wrapText="1"/>
      <protection locked="0"/>
    </xf>
    <xf numFmtId="0" fontId="7" fillId="0" borderId="39" xfId="0" applyFont="1" applyFill="1" applyBorder="1" applyAlignment="1" applyProtection="1">
      <alignment horizontal="left" vertical="center" wrapText="1"/>
      <protection locked="0"/>
    </xf>
    <xf numFmtId="0" fontId="7" fillId="0" borderId="20" xfId="0" applyFont="1" applyFill="1" applyBorder="1" applyAlignment="1" applyProtection="1">
      <alignment horizontal="left" vertical="center" wrapText="1"/>
      <protection locked="0"/>
    </xf>
    <xf numFmtId="0" fontId="2" fillId="5" borderId="1" xfId="0" applyFont="1" applyFill="1" applyBorder="1" applyAlignment="1" applyProtection="1">
      <alignment horizontal="left" vertical="center" wrapText="1"/>
    </xf>
    <xf numFmtId="0" fontId="2" fillId="5" borderId="6" xfId="0" applyFont="1" applyFill="1" applyBorder="1" applyAlignment="1" applyProtection="1">
      <alignment horizontal="left" vertical="center" wrapText="1"/>
    </xf>
    <xf numFmtId="166" fontId="0" fillId="8" borderId="6" xfId="0" applyNumberFormat="1" applyFill="1" applyBorder="1" applyAlignment="1" applyProtection="1">
      <alignment horizontal="center" vertical="center" wrapText="1"/>
    </xf>
    <xf numFmtId="0" fontId="0" fillId="2" borderId="17" xfId="0" applyFill="1" applyBorder="1" applyAlignment="1" applyProtection="1">
      <alignment horizontal="center" vertical="center" wrapText="1"/>
      <protection locked="0"/>
    </xf>
    <xf numFmtId="0" fontId="17" fillId="4" borderId="0" xfId="0" applyFont="1" applyFill="1" applyProtection="1"/>
    <xf numFmtId="0" fontId="15" fillId="2" borderId="1" xfId="0" applyFont="1" applyFill="1" applyBorder="1" applyAlignment="1" applyProtection="1">
      <alignment vertical="center" wrapText="1"/>
      <protection locked="0"/>
    </xf>
    <xf numFmtId="0" fontId="17" fillId="5" borderId="1" xfId="0" applyFont="1" applyFill="1" applyBorder="1" applyAlignment="1" applyProtection="1">
      <alignment vertical="center" wrapText="1"/>
    </xf>
    <xf numFmtId="0" fontId="17" fillId="2" borderId="6" xfId="0" applyFont="1" applyFill="1" applyBorder="1" applyAlignment="1" applyProtection="1">
      <alignment vertical="center" wrapText="1"/>
      <protection locked="0"/>
    </xf>
    <xf numFmtId="0" fontId="17" fillId="2" borderId="1" xfId="0" applyFont="1" applyFill="1" applyBorder="1" applyAlignment="1" applyProtection="1">
      <alignment vertical="center" wrapText="1"/>
      <protection locked="0"/>
    </xf>
    <xf numFmtId="0" fontId="17" fillId="2" borderId="1" xfId="0" applyFont="1" applyFill="1" applyBorder="1" applyProtection="1">
      <protection locked="0"/>
    </xf>
    <xf numFmtId="0" fontId="17" fillId="2" borderId="6" xfId="0" applyFont="1" applyFill="1" applyBorder="1" applyProtection="1">
      <protection locked="0"/>
    </xf>
    <xf numFmtId="0" fontId="15" fillId="2" borderId="1" xfId="0" applyFont="1" applyFill="1" applyBorder="1" applyAlignment="1" applyProtection="1">
      <alignment vertical="center" wrapText="1"/>
    </xf>
    <xf numFmtId="0" fontId="17" fillId="2" borderId="6" xfId="0" applyFont="1" applyFill="1" applyBorder="1" applyAlignment="1" applyProtection="1">
      <alignment vertical="center" wrapText="1"/>
    </xf>
    <xf numFmtId="0" fontId="17" fillId="2" borderId="42" xfId="0" applyFont="1" applyFill="1" applyBorder="1" applyProtection="1">
      <protection locked="0"/>
    </xf>
    <xf numFmtId="0" fontId="17" fillId="2" borderId="43" xfId="0" applyFont="1" applyFill="1" applyBorder="1" applyProtection="1">
      <protection locked="0"/>
    </xf>
    <xf numFmtId="0" fontId="17" fillId="2" borderId="0" xfId="0" applyFont="1" applyFill="1" applyProtection="1"/>
    <xf numFmtId="0" fontId="15" fillId="2" borderId="1" xfId="0" applyFont="1" applyFill="1" applyBorder="1" applyAlignment="1" applyProtection="1">
      <alignment horizontal="center" vertical="center" wrapText="1"/>
      <protection locked="0"/>
    </xf>
    <xf numFmtId="0" fontId="22" fillId="0" borderId="29" xfId="0" applyFont="1" applyBorder="1" applyAlignment="1" applyProtection="1">
      <alignment vertical="center" wrapText="1"/>
      <protection locked="0"/>
    </xf>
    <xf numFmtId="0" fontId="24" fillId="0" borderId="29" xfId="3" applyFont="1" applyBorder="1" applyAlignment="1" applyProtection="1">
      <alignment vertical="center" wrapText="1"/>
      <protection locked="0"/>
    </xf>
    <xf numFmtId="0" fontId="17" fillId="2" borderId="18" xfId="0" applyFont="1" applyFill="1" applyBorder="1" applyAlignment="1" applyProtection="1">
      <alignment horizontal="left" vertical="center" wrapText="1"/>
      <protection locked="0"/>
    </xf>
    <xf numFmtId="0" fontId="17" fillId="2" borderId="22" xfId="0" applyFont="1" applyFill="1" applyBorder="1" applyAlignment="1" applyProtection="1">
      <alignment horizontal="left" vertical="center" wrapText="1"/>
      <protection locked="0"/>
    </xf>
    <xf numFmtId="0" fontId="17" fillId="2" borderId="17" xfId="0" applyFont="1"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6" xfId="0" applyFill="1" applyBorder="1" applyAlignment="1" applyProtection="1">
      <alignment horizontal="left" vertical="center" wrapText="1"/>
      <protection locked="0"/>
    </xf>
    <xf numFmtId="0" fontId="17" fillId="2" borderId="1" xfId="0" applyFont="1" applyFill="1" applyBorder="1" applyAlignment="1" applyProtection="1">
      <alignment horizontal="left" vertical="center" wrapText="1"/>
      <protection locked="0"/>
    </xf>
    <xf numFmtId="0" fontId="17" fillId="2" borderId="6" xfId="0" applyFont="1" applyFill="1" applyBorder="1" applyAlignment="1" applyProtection="1">
      <alignment horizontal="left" vertical="center" wrapText="1"/>
      <protection locked="0"/>
    </xf>
    <xf numFmtId="0" fontId="17" fillId="2" borderId="11" xfId="0" applyFont="1" applyFill="1" applyBorder="1" applyAlignment="1" applyProtection="1">
      <alignment horizontal="left" vertical="center" wrapText="1"/>
      <protection locked="0"/>
    </xf>
    <xf numFmtId="0" fontId="17" fillId="2" borderId="12" xfId="0" applyFont="1" applyFill="1" applyBorder="1" applyAlignment="1" applyProtection="1">
      <alignment horizontal="left" vertical="center" wrapText="1"/>
      <protection locked="0"/>
    </xf>
    <xf numFmtId="0" fontId="17" fillId="2" borderId="8" xfId="0" applyFont="1" applyFill="1" applyBorder="1" applyAlignment="1" applyProtection="1">
      <alignment horizontal="left" vertical="center" wrapText="1"/>
      <protection locked="0"/>
    </xf>
    <xf numFmtId="0" fontId="17" fillId="2" borderId="9" xfId="0" applyFont="1" applyFill="1" applyBorder="1" applyAlignment="1" applyProtection="1">
      <alignment horizontal="left" vertical="center" wrapText="1"/>
      <protection locked="0"/>
    </xf>
    <xf numFmtId="0" fontId="17" fillId="2" borderId="19" xfId="0" applyFont="1" applyFill="1" applyBorder="1" applyAlignment="1" applyProtection="1">
      <protection locked="0"/>
    </xf>
    <xf numFmtId="0" fontId="17" fillId="2" borderId="21" xfId="0" applyFont="1" applyFill="1" applyBorder="1" applyAlignment="1" applyProtection="1">
      <protection locked="0"/>
    </xf>
    <xf numFmtId="0" fontId="17" fillId="2" borderId="16" xfId="0" applyFont="1" applyFill="1" applyBorder="1" applyAlignment="1" applyProtection="1">
      <protection locked="0"/>
    </xf>
    <xf numFmtId="0" fontId="2" fillId="6" borderId="13" xfId="0" applyFont="1" applyFill="1" applyBorder="1" applyAlignment="1" applyProtection="1">
      <alignment horizontal="left" vertical="center" wrapText="1"/>
    </xf>
    <xf numFmtId="0" fontId="2" fillId="6" borderId="14" xfId="0" applyFont="1" applyFill="1" applyBorder="1" applyAlignment="1" applyProtection="1">
      <alignment horizontal="left" vertical="center" wrapText="1"/>
    </xf>
    <xf numFmtId="0" fontId="2" fillId="6" borderId="15" xfId="0" applyFont="1" applyFill="1" applyBorder="1" applyAlignment="1" applyProtection="1">
      <alignment horizontal="left" vertical="center" wrapText="1"/>
    </xf>
    <xf numFmtId="0" fontId="2" fillId="3" borderId="5" xfId="0" applyFont="1" applyFill="1" applyBorder="1" applyAlignment="1" applyProtection="1">
      <alignment horizontal="left" vertical="center" wrapText="1"/>
    </xf>
    <xf numFmtId="0" fontId="2" fillId="3" borderId="1" xfId="0" applyFont="1" applyFill="1" applyBorder="1" applyAlignment="1" applyProtection="1">
      <alignment horizontal="left" vertical="center" wrapText="1"/>
    </xf>
    <xf numFmtId="0" fontId="2" fillId="3" borderId="6" xfId="0" applyFont="1" applyFill="1" applyBorder="1" applyAlignment="1" applyProtection="1">
      <alignment horizontal="left" vertical="center" wrapText="1"/>
    </xf>
    <xf numFmtId="0" fontId="2" fillId="4" borderId="0" xfId="0" applyFont="1" applyFill="1" applyAlignment="1" applyProtection="1">
      <alignment horizontal="center" vertical="center" wrapText="1"/>
    </xf>
    <xf numFmtId="0" fontId="21" fillId="2" borderId="1" xfId="3" applyFont="1" applyFill="1" applyBorder="1" applyAlignment="1" applyProtection="1">
      <alignment horizontal="left" vertical="center" wrapText="1"/>
      <protection locked="0"/>
    </xf>
    <xf numFmtId="0" fontId="2" fillId="6" borderId="26" xfId="0" applyFont="1" applyFill="1" applyBorder="1" applyAlignment="1" applyProtection="1">
      <alignment horizontal="left" vertical="center" wrapText="1"/>
    </xf>
    <xf numFmtId="0" fontId="2" fillId="6" borderId="23" xfId="0" applyFont="1" applyFill="1" applyBorder="1" applyAlignment="1" applyProtection="1">
      <alignment horizontal="left" vertical="center" wrapText="1"/>
    </xf>
    <xf numFmtId="0" fontId="2" fillId="6" borderId="25" xfId="0" applyFont="1" applyFill="1" applyBorder="1" applyAlignment="1" applyProtection="1">
      <alignment horizontal="left" vertical="center" wrapText="1"/>
    </xf>
    <xf numFmtId="0" fontId="2" fillId="5" borderId="5" xfId="0" applyFont="1" applyFill="1" applyBorder="1" applyAlignment="1" applyProtection="1">
      <alignment horizontal="left" vertical="center" wrapText="1"/>
    </xf>
    <xf numFmtId="0" fontId="0" fillId="5" borderId="1" xfId="0" applyFill="1" applyBorder="1" applyAlignment="1" applyProtection="1">
      <alignment horizontal="left" vertical="center" wrapText="1"/>
    </xf>
    <xf numFmtId="0" fontId="0" fillId="4" borderId="0" xfId="0" applyFill="1" applyAlignment="1" applyProtection="1">
      <alignment horizontal="left" vertical="center" wrapText="1"/>
    </xf>
    <xf numFmtId="0" fontId="0" fillId="2" borderId="1" xfId="0" applyNumberFormat="1" applyFill="1" applyBorder="1" applyAlignment="1" applyProtection="1">
      <alignment horizontal="left" vertical="center" wrapText="1"/>
      <protection locked="0"/>
    </xf>
    <xf numFmtId="0" fontId="0" fillId="2" borderId="6" xfId="0" applyNumberFormat="1" applyFill="1" applyBorder="1" applyAlignment="1" applyProtection="1">
      <alignment horizontal="left" vertical="center" wrapText="1"/>
      <protection locked="0"/>
    </xf>
    <xf numFmtId="0" fontId="2" fillId="6" borderId="2" xfId="0" applyFont="1" applyFill="1" applyBorder="1" applyAlignment="1" applyProtection="1">
      <alignment horizontal="left" vertical="center" wrapText="1"/>
    </xf>
    <xf numFmtId="0" fontId="2" fillId="6" borderId="3" xfId="0" applyFont="1" applyFill="1" applyBorder="1" applyAlignment="1" applyProtection="1">
      <alignment horizontal="left" vertical="center" wrapText="1"/>
    </xf>
    <xf numFmtId="0" fontId="2" fillId="6" borderId="4" xfId="0" applyFont="1" applyFill="1" applyBorder="1" applyAlignment="1" applyProtection="1">
      <alignment horizontal="left" vertical="center" wrapText="1"/>
    </xf>
    <xf numFmtId="0" fontId="0" fillId="2" borderId="8" xfId="0" applyFill="1" applyBorder="1" applyAlignment="1" applyProtection="1">
      <alignment horizontal="left" vertical="center" wrapText="1"/>
      <protection locked="0"/>
    </xf>
    <xf numFmtId="0" fontId="0" fillId="2" borderId="9" xfId="0" applyFill="1" applyBorder="1" applyAlignment="1" applyProtection="1">
      <alignment horizontal="left" vertical="center" wrapText="1"/>
      <protection locked="0"/>
    </xf>
    <xf numFmtId="0" fontId="23" fillId="2" borderId="18" xfId="0" applyFont="1" applyFill="1" applyBorder="1" applyAlignment="1" applyProtection="1">
      <alignment horizontal="left" vertical="center" wrapText="1"/>
      <protection locked="0"/>
    </xf>
    <xf numFmtId="0" fontId="23" fillId="2" borderId="22" xfId="0" applyFont="1" applyFill="1" applyBorder="1" applyAlignment="1" applyProtection="1">
      <alignment horizontal="left" vertical="center" wrapText="1"/>
      <protection locked="0"/>
    </xf>
    <xf numFmtId="0" fontId="23" fillId="2" borderId="17" xfId="0" applyFont="1" applyFill="1" applyBorder="1" applyAlignment="1" applyProtection="1">
      <alignment horizontal="left" vertical="center" wrapText="1"/>
      <protection locked="0"/>
    </xf>
    <xf numFmtId="0" fontId="17" fillId="2" borderId="18" xfId="0" applyFont="1" applyFill="1" applyBorder="1" applyAlignment="1" applyProtection="1">
      <alignment horizontal="center" vertical="center" wrapText="1"/>
      <protection locked="0"/>
    </xf>
    <xf numFmtId="0" fontId="17" fillId="2" borderId="22" xfId="0" applyFont="1" applyFill="1" applyBorder="1" applyAlignment="1" applyProtection="1">
      <alignment horizontal="center" vertical="center" wrapText="1"/>
      <protection locked="0"/>
    </xf>
    <xf numFmtId="0" fontId="17" fillId="2" borderId="17" xfId="0" applyFont="1" applyFill="1" applyBorder="1" applyAlignment="1" applyProtection="1">
      <alignment horizontal="center" vertical="center" wrapText="1"/>
      <protection locked="0"/>
    </xf>
    <xf numFmtId="0" fontId="2" fillId="3" borderId="2" xfId="0" applyFont="1" applyFill="1" applyBorder="1" applyAlignment="1" applyProtection="1">
      <alignment horizontal="left" vertical="center" wrapText="1"/>
    </xf>
    <xf numFmtId="0" fontId="2" fillId="3" borderId="3" xfId="0" applyFont="1" applyFill="1" applyBorder="1" applyAlignment="1" applyProtection="1">
      <alignment horizontal="left" vertical="center" wrapText="1"/>
    </xf>
    <xf numFmtId="0" fontId="2" fillId="3" borderId="4" xfId="0" applyFont="1" applyFill="1" applyBorder="1" applyAlignment="1" applyProtection="1">
      <alignment horizontal="left" vertical="center" wrapText="1"/>
    </xf>
    <xf numFmtId="0" fontId="2" fillId="3" borderId="44" xfId="0" applyFont="1" applyFill="1" applyBorder="1" applyAlignment="1" applyProtection="1">
      <alignment horizontal="left" vertical="center" wrapText="1"/>
    </xf>
    <xf numFmtId="0" fontId="2" fillId="3" borderId="45" xfId="0" applyFont="1" applyFill="1" applyBorder="1" applyAlignment="1" applyProtection="1">
      <alignment horizontal="left" vertical="center" wrapText="1"/>
    </xf>
    <xf numFmtId="0" fontId="2" fillId="3" borderId="46" xfId="0" applyFont="1" applyFill="1" applyBorder="1" applyAlignment="1" applyProtection="1">
      <alignment horizontal="left" vertical="center" wrapText="1"/>
    </xf>
    <xf numFmtId="0" fontId="0" fillId="0" borderId="35" xfId="0" applyBorder="1" applyAlignment="1" applyProtection="1">
      <alignment horizontal="left" vertical="center" wrapText="1"/>
      <protection locked="0"/>
    </xf>
    <xf numFmtId="0" fontId="0" fillId="0" borderId="21" xfId="0" applyFont="1" applyBorder="1" applyAlignment="1" applyProtection="1">
      <alignment horizontal="left" vertical="center" wrapText="1"/>
      <protection locked="0"/>
    </xf>
    <xf numFmtId="0" fontId="0" fillId="0" borderId="16" xfId="0" applyFont="1" applyBorder="1" applyAlignment="1" applyProtection="1">
      <alignment horizontal="left" vertical="center" wrapText="1"/>
      <protection locked="0"/>
    </xf>
    <xf numFmtId="0" fontId="0" fillId="0" borderId="7" xfId="0" applyBorder="1" applyAlignment="1" applyProtection="1">
      <alignment horizontal="left" vertical="center" wrapText="1"/>
      <protection locked="0"/>
    </xf>
    <xf numFmtId="0" fontId="0" fillId="0" borderId="8" xfId="0" applyFont="1" applyBorder="1" applyAlignment="1" applyProtection="1">
      <alignment horizontal="left" vertical="center" wrapText="1"/>
      <protection locked="0"/>
    </xf>
    <xf numFmtId="0" fontId="0" fillId="0" borderId="9" xfId="0" applyFont="1" applyBorder="1" applyAlignment="1" applyProtection="1">
      <alignment horizontal="left" vertical="center" wrapText="1"/>
      <protection locked="0"/>
    </xf>
    <xf numFmtId="0" fontId="22" fillId="0" borderId="35" xfId="0" applyFont="1" applyBorder="1" applyAlignment="1" applyProtection="1">
      <alignment horizontal="left" vertical="center" wrapText="1"/>
      <protection locked="0"/>
    </xf>
    <xf numFmtId="0" fontId="22" fillId="0" borderId="21" xfId="0" applyFont="1" applyBorder="1" applyAlignment="1" applyProtection="1">
      <alignment horizontal="left" vertical="center" wrapText="1"/>
      <protection locked="0"/>
    </xf>
    <xf numFmtId="0" fontId="22" fillId="0" borderId="16" xfId="0" applyFont="1" applyBorder="1" applyAlignment="1" applyProtection="1">
      <alignment horizontal="left" vertical="center" wrapText="1"/>
      <protection locked="0"/>
    </xf>
    <xf numFmtId="0" fontId="0" fillId="0" borderId="7" xfId="0" applyFont="1" applyBorder="1" applyAlignment="1" applyProtection="1">
      <alignment horizontal="left" vertical="center" wrapText="1"/>
      <protection locked="0"/>
    </xf>
    <xf numFmtId="0" fontId="0" fillId="0" borderId="8" xfId="0" applyFont="1" applyFill="1" applyBorder="1" applyAlignment="1" applyProtection="1">
      <alignment horizontal="left" vertical="top"/>
    </xf>
    <xf numFmtId="0" fontId="0" fillId="0" borderId="9" xfId="0" applyFont="1" applyFill="1" applyBorder="1" applyAlignment="1" applyProtection="1">
      <alignment horizontal="left" vertical="top"/>
    </xf>
    <xf numFmtId="0" fontId="0" fillId="0" borderId="7" xfId="0" applyFont="1" applyFill="1" applyBorder="1" applyAlignment="1" applyProtection="1">
      <alignment horizontal="left" vertical="top"/>
    </xf>
    <xf numFmtId="0" fontId="2" fillId="3" borderId="2" xfId="0" applyFont="1" applyFill="1" applyBorder="1" applyAlignment="1" applyProtection="1">
      <alignment horizontal="left" vertical="center"/>
    </xf>
    <xf numFmtId="0" fontId="2" fillId="3" borderId="3" xfId="0" applyFont="1" applyFill="1" applyBorder="1" applyAlignment="1" applyProtection="1">
      <alignment horizontal="left" vertical="center"/>
    </xf>
    <xf numFmtId="0" fontId="2" fillId="3" borderId="4" xfId="0" applyFont="1" applyFill="1" applyBorder="1" applyAlignment="1" applyProtection="1">
      <alignment horizontal="left" vertical="center"/>
    </xf>
    <xf numFmtId="0" fontId="17" fillId="4" borderId="47" xfId="0" applyFont="1" applyFill="1" applyBorder="1" applyAlignment="1" applyProtection="1">
      <alignment horizontal="left" vertical="center" wrapText="1"/>
    </xf>
    <xf numFmtId="0" fontId="0" fillId="0" borderId="1" xfId="0" applyFont="1" applyBorder="1" applyAlignment="1" applyProtection="1">
      <alignment horizontal="left" vertical="center" wrapText="1"/>
      <protection locked="0"/>
    </xf>
    <xf numFmtId="0" fontId="0" fillId="0" borderId="6" xfId="0" applyFont="1" applyBorder="1" applyAlignment="1" applyProtection="1">
      <alignment horizontal="left" vertical="center" wrapText="1"/>
      <protection locked="0"/>
    </xf>
    <xf numFmtId="0" fontId="6" fillId="7" borderId="0" xfId="0" applyFont="1" applyFill="1" applyBorder="1" applyAlignment="1" applyProtection="1">
      <alignment horizontal="left" vertical="center" wrapText="1"/>
    </xf>
    <xf numFmtId="0" fontId="2" fillId="4" borderId="0" xfId="0" applyFont="1" applyFill="1" applyAlignment="1" applyProtection="1">
      <alignment horizontal="center"/>
    </xf>
    <xf numFmtId="0" fontId="6" fillId="9" borderId="33" xfId="0" applyFont="1" applyFill="1" applyBorder="1" applyAlignment="1" applyProtection="1">
      <alignment horizontal="center" vertical="center" wrapText="1"/>
    </xf>
    <xf numFmtId="0" fontId="6" fillId="9" borderId="40" xfId="0" applyFont="1" applyFill="1" applyBorder="1" applyAlignment="1" applyProtection="1">
      <alignment horizontal="center" vertical="center" wrapText="1"/>
    </xf>
    <xf numFmtId="0" fontId="6" fillId="7" borderId="37" xfId="0" applyFont="1" applyFill="1" applyBorder="1" applyAlignment="1" applyProtection="1">
      <alignment horizontal="center" vertical="center" wrapText="1"/>
    </xf>
    <xf numFmtId="0" fontId="6" fillId="7" borderId="35" xfId="0" applyFont="1" applyFill="1" applyBorder="1" applyAlignment="1" applyProtection="1">
      <alignment horizontal="center" vertical="center" wrapText="1"/>
    </xf>
    <xf numFmtId="0" fontId="6" fillId="7" borderId="26" xfId="0" applyFont="1" applyFill="1" applyBorder="1" applyAlignment="1" applyProtection="1">
      <alignment horizontal="right" vertical="center" wrapText="1"/>
    </xf>
    <xf numFmtId="0" fontId="6" fillId="7" borderId="25" xfId="0" applyFont="1" applyFill="1" applyBorder="1" applyAlignment="1" applyProtection="1">
      <alignment horizontal="right" vertical="center" wrapText="1"/>
    </xf>
    <xf numFmtId="0" fontId="6" fillId="7" borderId="27" xfId="0" applyFont="1" applyFill="1" applyBorder="1" applyAlignment="1" applyProtection="1">
      <alignment horizontal="center" vertical="center" wrapText="1"/>
    </xf>
    <xf numFmtId="0" fontId="6" fillId="7" borderId="29" xfId="0" applyFont="1" applyFill="1" applyBorder="1" applyAlignment="1" applyProtection="1">
      <alignment horizontal="center" vertical="center" wrapText="1"/>
    </xf>
    <xf numFmtId="0" fontId="6" fillId="9" borderId="31" xfId="0" applyFont="1" applyFill="1" applyBorder="1" applyAlignment="1" applyProtection="1">
      <alignment horizontal="center" vertical="center" wrapText="1"/>
    </xf>
    <xf numFmtId="0" fontId="6" fillId="9" borderId="21" xfId="0" applyFont="1" applyFill="1" applyBorder="1" applyAlignment="1" applyProtection="1">
      <alignment horizontal="center" vertical="center" wrapText="1"/>
    </xf>
    <xf numFmtId="0" fontId="6" fillId="9" borderId="2" xfId="0" applyFont="1" applyFill="1" applyBorder="1" applyAlignment="1" applyProtection="1">
      <alignment horizontal="center" vertical="center" wrapText="1"/>
    </xf>
    <xf numFmtId="0" fontId="6" fillId="9" borderId="3" xfId="0" applyFont="1" applyFill="1" applyBorder="1" applyAlignment="1" applyProtection="1">
      <alignment horizontal="center" vertical="center" wrapText="1"/>
    </xf>
    <xf numFmtId="0" fontId="6" fillId="7" borderId="2" xfId="0" applyFont="1" applyFill="1" applyBorder="1" applyAlignment="1" applyProtection="1">
      <alignment horizontal="center" vertical="center" wrapText="1"/>
    </xf>
    <xf numFmtId="0" fontId="6" fillId="7" borderId="4" xfId="0" applyFont="1" applyFill="1" applyBorder="1" applyAlignment="1" applyProtection="1">
      <alignment horizontal="center" vertical="center" wrapText="1"/>
    </xf>
    <xf numFmtId="0" fontId="0" fillId="0" borderId="5" xfId="0" applyBorder="1" applyAlignment="1" applyProtection="1">
      <alignment horizontal="left" vertical="center" wrapText="1"/>
      <protection locked="0"/>
    </xf>
    <xf numFmtId="0" fontId="0" fillId="0" borderId="20" xfId="0" applyFill="1" applyBorder="1" applyAlignment="1" applyProtection="1">
      <alignment horizontal="left"/>
      <protection locked="0"/>
    </xf>
    <xf numFmtId="0" fontId="0" fillId="0" borderId="5" xfId="0" applyBorder="1" applyAlignment="1" applyProtection="1">
      <alignment horizontal="left" vertical="center" wrapText="1"/>
      <protection locked="0"/>
    </xf>
    <xf numFmtId="0" fontId="0" fillId="0" borderId="6" xfId="0" applyBorder="1" applyAlignment="1" applyProtection="1">
      <alignment horizontal="left" vertical="center" wrapText="1"/>
      <protection locked="0"/>
    </xf>
    <xf numFmtId="0" fontId="13" fillId="0" borderId="29" xfId="3" applyBorder="1" applyAlignment="1" applyProtection="1">
      <alignment vertical="center" wrapText="1"/>
      <protection locked="0"/>
    </xf>
  </cellXfs>
  <cellStyles count="4">
    <cellStyle name="Hipervínculo" xfId="3" builtinId="8"/>
    <cellStyle name="Normal" xfId="0" builtinId="0"/>
    <cellStyle name="Normal 2" xfId="1"/>
    <cellStyle name="Porcentual" xfId="2" builtinId="5"/>
  </cellStyles>
  <dxfs count="3">
    <dxf>
      <fill>
        <patternFill>
          <bgColor rgb="FFFFFF00"/>
        </patternFill>
      </fill>
    </dxf>
    <dxf>
      <fill>
        <patternFill>
          <bgColor rgb="FF92D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gensa.com.co/" TargetMode="External"/><Relationship Id="rId2" Type="http://schemas.openxmlformats.org/officeDocument/2006/relationships/hyperlink" Target="mailto:orlando.micolta@gensa.com.co" TargetMode="External"/><Relationship Id="rId1" Type="http://schemas.openxmlformats.org/officeDocument/2006/relationships/hyperlink" Target="mailto:sandra.grisales@gensa.com.co"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dnp.gov.co-www.dane.gov.co/" TargetMode="External"/><Relationship Id="rId1" Type="http://schemas.openxmlformats.org/officeDocument/2006/relationships/hyperlink" Target="https://www.dnp.gov.co/Plan-Nacional-de-Desarrollo/Paginas/Que-es-el-Plan-Nacional-de-Desarrollo.aspx."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A1:CJ428"/>
  <sheetViews>
    <sheetView tabSelected="1" zoomScale="70" zoomScaleNormal="70" zoomScaleSheetLayoutView="120" workbookViewId="0">
      <selection activeCell="I138" sqref="I138"/>
    </sheetView>
  </sheetViews>
  <sheetFormatPr baseColWidth="10" defaultColWidth="30.7109375" defaultRowHeight="15"/>
  <cols>
    <col min="1" max="1" width="3.140625" style="3" customWidth="1"/>
    <col min="2" max="2" width="33.5703125" style="4" customWidth="1"/>
    <col min="3" max="3" width="4.7109375" style="88" customWidth="1"/>
    <col min="4" max="4" width="31.140625" style="88" customWidth="1"/>
    <col min="5" max="5" width="4.7109375" style="88" customWidth="1"/>
    <col min="6" max="6" width="29.85546875" style="3" customWidth="1"/>
    <col min="7" max="7" width="1.85546875" style="3" customWidth="1"/>
    <col min="8" max="8" width="38.28515625" style="3" customWidth="1"/>
    <col min="9" max="88" width="30.7109375" style="3"/>
    <col min="89" max="16384" width="30.7109375" style="4"/>
  </cols>
  <sheetData>
    <row r="1" spans="2:8" s="3" customFormat="1" ht="6" customHeight="1">
      <c r="C1" s="77"/>
      <c r="D1" s="77"/>
      <c r="E1" s="77"/>
    </row>
    <row r="2" spans="2:8" s="3" customFormat="1" ht="48" customHeight="1">
      <c r="B2" s="112" t="s">
        <v>51</v>
      </c>
      <c r="C2" s="112"/>
      <c r="D2" s="112"/>
      <c r="E2" s="112"/>
      <c r="F2" s="112"/>
    </row>
    <row r="3" spans="2:8" s="3" customFormat="1" ht="5.25" customHeight="1">
      <c r="C3" s="77"/>
      <c r="D3" s="77"/>
      <c r="E3" s="77"/>
    </row>
    <row r="4" spans="2:8" s="3" customFormat="1" ht="48.75" customHeight="1">
      <c r="B4" s="119" t="s">
        <v>99</v>
      </c>
      <c r="C4" s="119"/>
      <c r="D4" s="119"/>
      <c r="E4" s="119"/>
      <c r="F4" s="119"/>
    </row>
    <row r="5" spans="2:8" s="3" customFormat="1" ht="5.25" customHeight="1" thickBot="1">
      <c r="C5" s="77"/>
      <c r="D5" s="77"/>
      <c r="E5" s="77"/>
    </row>
    <row r="6" spans="2:8" s="3" customFormat="1">
      <c r="B6" s="122" t="s">
        <v>32</v>
      </c>
      <c r="C6" s="123"/>
      <c r="D6" s="123"/>
      <c r="E6" s="123"/>
      <c r="F6" s="124"/>
    </row>
    <row r="7" spans="2:8" s="3" customFormat="1" ht="36" customHeight="1">
      <c r="B7" s="2" t="s">
        <v>55</v>
      </c>
      <c r="C7" s="120" t="s">
        <v>107</v>
      </c>
      <c r="D7" s="120"/>
      <c r="E7" s="120"/>
      <c r="F7" s="121"/>
      <c r="H7" s="7"/>
    </row>
    <row r="8" spans="2:8" s="3" customFormat="1" ht="34.5" customHeight="1">
      <c r="B8" s="117" t="s">
        <v>56</v>
      </c>
      <c r="C8" s="118"/>
      <c r="D8" s="118"/>
      <c r="E8" s="118"/>
      <c r="F8" s="14" t="s">
        <v>128</v>
      </c>
    </row>
    <row r="9" spans="2:8" s="3" customFormat="1" ht="25.5" customHeight="1">
      <c r="B9" s="117" t="s">
        <v>75</v>
      </c>
      <c r="C9" s="118"/>
      <c r="D9" s="118"/>
      <c r="E9" s="118"/>
      <c r="F9" s="75">
        <f>'FINANCIAMIENTO PROYECTO'!D20</f>
        <v>1200000</v>
      </c>
      <c r="H9" s="3" t="s">
        <v>72</v>
      </c>
    </row>
    <row r="10" spans="2:8" s="3" customFormat="1" ht="24" customHeight="1">
      <c r="B10" s="117" t="s">
        <v>76</v>
      </c>
      <c r="C10" s="118"/>
      <c r="D10" s="118"/>
      <c r="E10" s="118"/>
      <c r="F10" s="75">
        <f>'FINANCIAMIENTO PROYECTO'!E20</f>
        <v>250000</v>
      </c>
      <c r="H10" s="3" t="s">
        <v>72</v>
      </c>
    </row>
    <row r="11" spans="2:8" s="3" customFormat="1" ht="24" customHeight="1">
      <c r="B11" s="117" t="s">
        <v>77</v>
      </c>
      <c r="C11" s="118"/>
      <c r="D11" s="118"/>
      <c r="E11" s="118"/>
      <c r="F11" s="75">
        <f>'FINANCIAMIENTO PROYECTO'!J20+'FINANCIAMIENTO PROYECTO'!K20</f>
        <v>950000</v>
      </c>
      <c r="H11" s="3" t="s">
        <v>72</v>
      </c>
    </row>
    <row r="12" spans="2:8" ht="21.75" customHeight="1">
      <c r="B12" s="117" t="s">
        <v>85</v>
      </c>
      <c r="C12" s="118"/>
      <c r="D12" s="118"/>
      <c r="E12" s="118"/>
      <c r="F12" s="76" t="s">
        <v>108</v>
      </c>
    </row>
    <row r="13" spans="2:8" ht="23.25" customHeight="1">
      <c r="B13" s="117" t="s">
        <v>86</v>
      </c>
      <c r="C13" s="118"/>
      <c r="D13" s="118"/>
      <c r="E13" s="118"/>
      <c r="F13" s="14" t="s">
        <v>109</v>
      </c>
    </row>
    <row r="14" spans="2:8" ht="90.75" customHeight="1">
      <c r="B14" s="52" t="s">
        <v>84</v>
      </c>
      <c r="C14" s="95" t="s">
        <v>129</v>
      </c>
      <c r="D14" s="95"/>
      <c r="E14" s="95"/>
      <c r="F14" s="96"/>
    </row>
    <row r="15" spans="2:8" ht="80.25" customHeight="1">
      <c r="B15" s="37" t="s">
        <v>78</v>
      </c>
      <c r="C15" s="95" t="s">
        <v>130</v>
      </c>
      <c r="D15" s="95"/>
      <c r="E15" s="95"/>
      <c r="F15" s="96"/>
    </row>
    <row r="16" spans="2:8" ht="80.25" customHeight="1" thickBot="1">
      <c r="B16" s="6" t="s">
        <v>91</v>
      </c>
      <c r="C16" s="125" t="s">
        <v>139</v>
      </c>
      <c r="D16" s="125"/>
      <c r="E16" s="125"/>
      <c r="F16" s="126"/>
    </row>
    <row r="17" spans="2:5" s="3" customFormat="1" ht="8.25" customHeight="1" thickBot="1">
      <c r="C17" s="77"/>
      <c r="D17" s="77"/>
      <c r="E17" s="77"/>
    </row>
    <row r="18" spans="2:5" ht="20.25" customHeight="1" thickBot="1">
      <c r="B18" s="114" t="s">
        <v>79</v>
      </c>
      <c r="C18" s="115"/>
      <c r="D18" s="115"/>
      <c r="E18" s="116"/>
    </row>
    <row r="19" spans="2:5">
      <c r="B19" s="8" t="s">
        <v>14</v>
      </c>
      <c r="C19" s="99" t="s">
        <v>110</v>
      </c>
      <c r="D19" s="99"/>
      <c r="E19" s="100"/>
    </row>
    <row r="20" spans="2:5">
      <c r="B20" s="5" t="s">
        <v>15</v>
      </c>
      <c r="C20" s="97" t="s">
        <v>111</v>
      </c>
      <c r="D20" s="97"/>
      <c r="E20" s="98"/>
    </row>
    <row r="21" spans="2:5" ht="16.5" customHeight="1">
      <c r="B21" s="2" t="s">
        <v>21</v>
      </c>
      <c r="C21" s="97">
        <v>1053800669</v>
      </c>
      <c r="D21" s="97"/>
      <c r="E21" s="98"/>
    </row>
    <row r="22" spans="2:5">
      <c r="B22" s="5" t="s">
        <v>16</v>
      </c>
      <c r="C22" s="97" t="s">
        <v>112</v>
      </c>
      <c r="D22" s="97"/>
      <c r="E22" s="98"/>
    </row>
    <row r="23" spans="2:5">
      <c r="B23" s="5" t="s">
        <v>17</v>
      </c>
      <c r="C23" s="97" t="s">
        <v>113</v>
      </c>
      <c r="D23" s="97"/>
      <c r="E23" s="98"/>
    </row>
    <row r="24" spans="2:5">
      <c r="B24" s="5" t="s">
        <v>3</v>
      </c>
      <c r="C24" s="97" t="s">
        <v>114</v>
      </c>
      <c r="D24" s="97"/>
      <c r="E24" s="98"/>
    </row>
    <row r="25" spans="2:5">
      <c r="B25" s="5" t="s">
        <v>18</v>
      </c>
      <c r="C25" s="97" t="s">
        <v>115</v>
      </c>
      <c r="D25" s="97"/>
      <c r="E25" s="98"/>
    </row>
    <row r="26" spans="2:5">
      <c r="B26" s="5" t="s">
        <v>4</v>
      </c>
      <c r="C26" s="97" t="s">
        <v>108</v>
      </c>
      <c r="D26" s="97"/>
      <c r="E26" s="98"/>
    </row>
    <row r="27" spans="2:5">
      <c r="B27" s="5" t="s">
        <v>19</v>
      </c>
      <c r="C27" s="97">
        <v>8756262</v>
      </c>
      <c r="D27" s="97"/>
      <c r="E27" s="98"/>
    </row>
    <row r="28" spans="2:5">
      <c r="B28" s="5" t="s">
        <v>20</v>
      </c>
      <c r="C28" s="113" t="s">
        <v>116</v>
      </c>
      <c r="D28" s="97"/>
      <c r="E28" s="98"/>
    </row>
    <row r="29" spans="2:5" ht="30">
      <c r="B29" s="12" t="s">
        <v>39</v>
      </c>
      <c r="C29" s="97" t="s">
        <v>134</v>
      </c>
      <c r="D29" s="97"/>
      <c r="E29" s="98"/>
    </row>
    <row r="30" spans="2:5">
      <c r="B30" s="5" t="s">
        <v>40</v>
      </c>
      <c r="C30" s="97" t="s">
        <v>131</v>
      </c>
      <c r="D30" s="97"/>
      <c r="E30" s="98"/>
    </row>
    <row r="31" spans="2:5" ht="60.75" thickBot="1">
      <c r="B31" s="12" t="s">
        <v>43</v>
      </c>
      <c r="C31" s="101" t="s">
        <v>132</v>
      </c>
      <c r="D31" s="101"/>
      <c r="E31" s="102"/>
    </row>
    <row r="32" spans="2:5" s="3" customFormat="1" ht="9.75" customHeight="1" thickBot="1">
      <c r="C32" s="77"/>
      <c r="D32" s="77"/>
      <c r="E32" s="77"/>
    </row>
    <row r="33" spans="2:5" s="3" customFormat="1" ht="16.5" customHeight="1" thickBot="1">
      <c r="B33" s="114" t="s">
        <v>80</v>
      </c>
      <c r="C33" s="115"/>
      <c r="D33" s="115"/>
      <c r="E33" s="116"/>
    </row>
    <row r="34" spans="2:5" s="3" customFormat="1" ht="27" customHeight="1">
      <c r="B34" s="1" t="s">
        <v>23</v>
      </c>
      <c r="C34" s="99" t="s">
        <v>117</v>
      </c>
      <c r="D34" s="99"/>
      <c r="E34" s="100"/>
    </row>
    <row r="35" spans="2:5" s="3" customFormat="1" ht="16.5" customHeight="1">
      <c r="B35" s="2" t="s">
        <v>24</v>
      </c>
      <c r="C35" s="97" t="s">
        <v>118</v>
      </c>
      <c r="D35" s="97"/>
      <c r="E35" s="98"/>
    </row>
    <row r="36" spans="2:5" s="3" customFormat="1" ht="16.5" customHeight="1">
      <c r="B36" s="2" t="s">
        <v>22</v>
      </c>
      <c r="C36" s="97" t="s">
        <v>119</v>
      </c>
      <c r="D36" s="97"/>
      <c r="E36" s="98"/>
    </row>
    <row r="37" spans="2:5" s="3" customFormat="1" ht="16.5" customHeight="1">
      <c r="B37" s="2" t="s">
        <v>0</v>
      </c>
      <c r="C37" s="97"/>
      <c r="D37" s="97"/>
      <c r="E37" s="98"/>
    </row>
    <row r="38" spans="2:5" s="3" customFormat="1" ht="16.5" customHeight="1">
      <c r="B38" s="2" t="s">
        <v>1</v>
      </c>
      <c r="C38" s="97" t="s">
        <v>120</v>
      </c>
      <c r="D38" s="97"/>
      <c r="E38" s="98"/>
    </row>
    <row r="39" spans="2:5" s="3" customFormat="1" ht="16.5" customHeight="1">
      <c r="B39" s="2" t="s">
        <v>26</v>
      </c>
      <c r="C39" s="97" t="s">
        <v>121</v>
      </c>
      <c r="D39" s="97"/>
      <c r="E39" s="98"/>
    </row>
    <row r="40" spans="2:5" s="3" customFormat="1" ht="16.5" customHeight="1">
      <c r="B40" s="2" t="s">
        <v>25</v>
      </c>
      <c r="C40" s="97" t="s">
        <v>122</v>
      </c>
      <c r="D40" s="97"/>
      <c r="E40" s="98"/>
    </row>
    <row r="41" spans="2:5" s="3" customFormat="1" ht="16.5" customHeight="1">
      <c r="B41" s="2" t="s">
        <v>21</v>
      </c>
      <c r="C41" s="97">
        <v>10266544</v>
      </c>
      <c r="D41" s="97"/>
      <c r="E41" s="98"/>
    </row>
    <row r="42" spans="2:5" s="3" customFormat="1" ht="16.5" customHeight="1">
      <c r="B42" s="5" t="s">
        <v>2</v>
      </c>
      <c r="C42" s="97" t="s">
        <v>123</v>
      </c>
      <c r="D42" s="97"/>
      <c r="E42" s="98"/>
    </row>
    <row r="43" spans="2:5" s="3" customFormat="1" ht="16.5" customHeight="1">
      <c r="B43" s="2" t="s">
        <v>18</v>
      </c>
      <c r="C43" s="97" t="s">
        <v>124</v>
      </c>
      <c r="D43" s="97"/>
      <c r="E43" s="98"/>
    </row>
    <row r="44" spans="2:5" s="3" customFormat="1" ht="16.5" customHeight="1">
      <c r="B44" s="2" t="s">
        <v>4</v>
      </c>
      <c r="C44" s="97" t="s">
        <v>108</v>
      </c>
      <c r="D44" s="97"/>
      <c r="E44" s="98"/>
    </row>
    <row r="45" spans="2:5" s="3" customFormat="1" ht="16.5" customHeight="1">
      <c r="B45" s="5" t="s">
        <v>5</v>
      </c>
      <c r="C45" s="97" t="s">
        <v>125</v>
      </c>
      <c r="D45" s="97"/>
      <c r="E45" s="98"/>
    </row>
    <row r="46" spans="2:5" s="3" customFormat="1" ht="16.5" customHeight="1">
      <c r="B46" s="5" t="s">
        <v>6</v>
      </c>
      <c r="C46" s="113" t="s">
        <v>126</v>
      </c>
      <c r="D46" s="97"/>
      <c r="E46" s="98"/>
    </row>
    <row r="47" spans="2:5" s="3" customFormat="1" ht="16.5" customHeight="1">
      <c r="B47" s="2" t="s">
        <v>38</v>
      </c>
      <c r="C47" s="97" t="s">
        <v>125</v>
      </c>
      <c r="D47" s="97"/>
      <c r="E47" s="98"/>
    </row>
    <row r="48" spans="2:5" s="3" customFormat="1" ht="16.5" customHeight="1">
      <c r="B48" s="2" t="s">
        <v>7</v>
      </c>
      <c r="C48" s="113" t="s">
        <v>127</v>
      </c>
      <c r="D48" s="97"/>
      <c r="E48" s="98"/>
    </row>
    <row r="49" spans="2:5" s="3" customFormat="1" ht="62.25" customHeight="1">
      <c r="B49" s="2" t="s">
        <v>42</v>
      </c>
      <c r="C49" s="127" t="s">
        <v>140</v>
      </c>
      <c r="D49" s="128"/>
      <c r="E49" s="129"/>
    </row>
    <row r="50" spans="2:5" s="3" customFormat="1" ht="18.75" customHeight="1">
      <c r="B50" s="2" t="s">
        <v>44</v>
      </c>
      <c r="C50" s="92">
        <v>20</v>
      </c>
      <c r="D50" s="93"/>
      <c r="E50" s="94"/>
    </row>
    <row r="51" spans="2:5" s="3" customFormat="1" ht="61.5" customHeight="1">
      <c r="B51" s="2" t="s">
        <v>98</v>
      </c>
      <c r="C51" s="92" t="s">
        <v>135</v>
      </c>
      <c r="D51" s="93"/>
      <c r="E51" s="94"/>
    </row>
    <row r="52" spans="2:5" s="3" customFormat="1" ht="16.5" customHeight="1">
      <c r="B52" s="109" t="s">
        <v>27</v>
      </c>
      <c r="C52" s="110"/>
      <c r="D52" s="110"/>
      <c r="E52" s="111"/>
    </row>
    <row r="53" spans="2:5" s="3" customFormat="1" ht="16.5" customHeight="1">
      <c r="B53" s="2" t="s">
        <v>33</v>
      </c>
      <c r="C53" s="89" t="s">
        <v>136</v>
      </c>
      <c r="D53" s="79" t="s">
        <v>133</v>
      </c>
      <c r="E53" s="80"/>
    </row>
    <row r="54" spans="2:5" s="3" customFormat="1" ht="16.5" customHeight="1">
      <c r="B54" s="109" t="s">
        <v>28</v>
      </c>
      <c r="C54" s="110"/>
      <c r="D54" s="110"/>
      <c r="E54" s="111"/>
    </row>
    <row r="55" spans="2:5" s="3" customFormat="1" ht="16.5" customHeight="1">
      <c r="B55" s="2" t="s">
        <v>8</v>
      </c>
      <c r="C55" s="81"/>
      <c r="D55" s="79" t="s">
        <v>29</v>
      </c>
      <c r="E55" s="80"/>
    </row>
    <row r="56" spans="2:5" s="3" customFormat="1" ht="16.5" customHeight="1">
      <c r="B56" s="2" t="s">
        <v>10</v>
      </c>
      <c r="C56" s="81"/>
      <c r="D56" s="79" t="s">
        <v>11</v>
      </c>
      <c r="E56" s="80"/>
    </row>
    <row r="57" spans="2:5" s="3" customFormat="1" ht="16.5" customHeight="1">
      <c r="B57" s="2" t="s">
        <v>30</v>
      </c>
      <c r="C57" s="81"/>
      <c r="D57" s="79" t="s">
        <v>58</v>
      </c>
      <c r="E57" s="80"/>
    </row>
    <row r="58" spans="2:5" s="3" customFormat="1" ht="16.5" customHeight="1">
      <c r="B58" s="2" t="s">
        <v>57</v>
      </c>
      <c r="C58" s="82"/>
      <c r="D58" s="79" t="s">
        <v>12</v>
      </c>
      <c r="E58" s="83"/>
    </row>
    <row r="59" spans="2:5" s="3" customFormat="1" ht="16.5" customHeight="1" thickBot="1">
      <c r="B59" s="6" t="s">
        <v>13</v>
      </c>
      <c r="C59" s="103" t="s">
        <v>141</v>
      </c>
      <c r="D59" s="104"/>
      <c r="E59" s="105"/>
    </row>
    <row r="60" spans="2:5" s="3" customFormat="1" ht="9.75" customHeight="1" thickBot="1">
      <c r="C60" s="77"/>
      <c r="D60" s="77"/>
      <c r="E60" s="77"/>
    </row>
    <row r="61" spans="2:5" s="3" customFormat="1" ht="15.75" customHeight="1" thickBot="1">
      <c r="B61" s="114" t="s">
        <v>81</v>
      </c>
      <c r="C61" s="115"/>
      <c r="D61" s="115"/>
      <c r="E61" s="116"/>
    </row>
    <row r="62" spans="2:5" s="3" customFormat="1" ht="27" customHeight="1">
      <c r="B62" s="1" t="s">
        <v>23</v>
      </c>
      <c r="C62" s="99"/>
      <c r="D62" s="99"/>
      <c r="E62" s="100"/>
    </row>
    <row r="63" spans="2:5" s="3" customFormat="1" ht="16.5" customHeight="1">
      <c r="B63" s="2" t="s">
        <v>24</v>
      </c>
      <c r="C63" s="97"/>
      <c r="D63" s="97"/>
      <c r="E63" s="98"/>
    </row>
    <row r="64" spans="2:5" s="3" customFormat="1" ht="16.5" customHeight="1">
      <c r="B64" s="2" t="s">
        <v>22</v>
      </c>
      <c r="C64" s="97"/>
      <c r="D64" s="97"/>
      <c r="E64" s="98"/>
    </row>
    <row r="65" spans="2:5" s="3" customFormat="1" ht="16.5" customHeight="1">
      <c r="B65" s="2" t="s">
        <v>0</v>
      </c>
      <c r="C65" s="97"/>
      <c r="D65" s="97"/>
      <c r="E65" s="98"/>
    </row>
    <row r="66" spans="2:5" s="3" customFormat="1" ht="16.5" customHeight="1">
      <c r="B66" s="2" t="s">
        <v>1</v>
      </c>
      <c r="C66" s="97"/>
      <c r="D66" s="97"/>
      <c r="E66" s="98"/>
    </row>
    <row r="67" spans="2:5" s="3" customFormat="1" ht="16.5" customHeight="1">
      <c r="B67" s="2" t="s">
        <v>26</v>
      </c>
      <c r="C67" s="97"/>
      <c r="D67" s="97"/>
      <c r="E67" s="98"/>
    </row>
    <row r="68" spans="2:5" s="3" customFormat="1" ht="16.5" customHeight="1">
      <c r="B68" s="2" t="s">
        <v>25</v>
      </c>
      <c r="C68" s="97"/>
      <c r="D68" s="97"/>
      <c r="E68" s="98"/>
    </row>
    <row r="69" spans="2:5" s="3" customFormat="1" ht="16.5" customHeight="1">
      <c r="B69" s="2" t="s">
        <v>21</v>
      </c>
      <c r="C69" s="97"/>
      <c r="D69" s="97"/>
      <c r="E69" s="98"/>
    </row>
    <row r="70" spans="2:5" s="3" customFormat="1" ht="16.5" customHeight="1">
      <c r="B70" s="5" t="s">
        <v>2</v>
      </c>
      <c r="C70" s="97"/>
      <c r="D70" s="97"/>
      <c r="E70" s="98"/>
    </row>
    <row r="71" spans="2:5" s="3" customFormat="1" ht="16.5" customHeight="1">
      <c r="B71" s="2" t="s">
        <v>18</v>
      </c>
      <c r="C71" s="97"/>
      <c r="D71" s="97"/>
      <c r="E71" s="98"/>
    </row>
    <row r="72" spans="2:5" s="3" customFormat="1" ht="16.5" customHeight="1">
      <c r="B72" s="2" t="s">
        <v>4</v>
      </c>
      <c r="C72" s="97"/>
      <c r="D72" s="97"/>
      <c r="E72" s="98"/>
    </row>
    <row r="73" spans="2:5" s="3" customFormat="1" ht="16.5" customHeight="1">
      <c r="B73" s="5" t="s">
        <v>5</v>
      </c>
      <c r="C73" s="97"/>
      <c r="D73" s="97"/>
      <c r="E73" s="98"/>
    </row>
    <row r="74" spans="2:5" s="3" customFormat="1" ht="16.5" customHeight="1">
      <c r="B74" s="5" t="s">
        <v>6</v>
      </c>
      <c r="C74" s="97"/>
      <c r="D74" s="97"/>
      <c r="E74" s="98"/>
    </row>
    <row r="75" spans="2:5" s="3" customFormat="1" ht="16.5" customHeight="1">
      <c r="B75" s="2" t="s">
        <v>38</v>
      </c>
      <c r="C75" s="97"/>
      <c r="D75" s="97"/>
      <c r="E75" s="98"/>
    </row>
    <row r="76" spans="2:5" s="3" customFormat="1" ht="16.5" customHeight="1">
      <c r="B76" s="2" t="s">
        <v>7</v>
      </c>
      <c r="C76" s="97"/>
      <c r="D76" s="97"/>
      <c r="E76" s="98"/>
    </row>
    <row r="77" spans="2:5" s="3" customFormat="1" ht="62.25" customHeight="1">
      <c r="B77" s="2" t="s">
        <v>42</v>
      </c>
      <c r="C77" s="130"/>
      <c r="D77" s="131"/>
      <c r="E77" s="132"/>
    </row>
    <row r="78" spans="2:5" s="3" customFormat="1" ht="66" customHeight="1">
      <c r="B78" s="2" t="s">
        <v>98</v>
      </c>
      <c r="C78" s="92"/>
      <c r="D78" s="93"/>
      <c r="E78" s="94"/>
    </row>
    <row r="79" spans="2:5" s="3" customFormat="1" ht="16.5" customHeight="1">
      <c r="B79" s="109" t="s">
        <v>27</v>
      </c>
      <c r="C79" s="110"/>
      <c r="D79" s="110"/>
      <c r="E79" s="111"/>
    </row>
    <row r="80" spans="2:5" s="3" customFormat="1" ht="16.5" customHeight="1">
      <c r="B80" s="2" t="s">
        <v>33</v>
      </c>
      <c r="C80" s="84"/>
      <c r="D80" s="79" t="s">
        <v>133</v>
      </c>
      <c r="E80" s="85"/>
    </row>
    <row r="81" spans="2:5" s="3" customFormat="1" ht="16.5" customHeight="1">
      <c r="B81" s="109" t="s">
        <v>28</v>
      </c>
      <c r="C81" s="110"/>
      <c r="D81" s="110"/>
      <c r="E81" s="111"/>
    </row>
    <row r="82" spans="2:5" s="3" customFormat="1" ht="16.5" customHeight="1">
      <c r="B82" s="2" t="s">
        <v>8</v>
      </c>
      <c r="C82" s="81"/>
      <c r="D82" s="79" t="s">
        <v>29</v>
      </c>
      <c r="E82" s="80"/>
    </row>
    <row r="83" spans="2:5" s="3" customFormat="1" ht="16.5" customHeight="1">
      <c r="B83" s="2" t="s">
        <v>10</v>
      </c>
      <c r="C83" s="81"/>
      <c r="D83" s="79" t="s">
        <v>11</v>
      </c>
      <c r="E83" s="80"/>
    </row>
    <row r="84" spans="2:5" s="3" customFormat="1" ht="16.5" customHeight="1">
      <c r="B84" s="2" t="s">
        <v>30</v>
      </c>
      <c r="C84" s="81"/>
      <c r="D84" s="79" t="s">
        <v>31</v>
      </c>
      <c r="E84" s="80"/>
    </row>
    <row r="85" spans="2:5" s="3" customFormat="1" ht="16.5" customHeight="1">
      <c r="B85" s="2" t="s">
        <v>9</v>
      </c>
      <c r="C85" s="82"/>
      <c r="D85" s="79" t="s">
        <v>12</v>
      </c>
      <c r="E85" s="83"/>
    </row>
    <row r="86" spans="2:5" s="3" customFormat="1" ht="16.5" customHeight="1">
      <c r="B86" s="38" t="s">
        <v>58</v>
      </c>
      <c r="C86" s="86"/>
      <c r="D86" s="79" t="s">
        <v>57</v>
      </c>
      <c r="E86" s="87"/>
    </row>
    <row r="87" spans="2:5" s="3" customFormat="1" ht="16.5" customHeight="1" thickBot="1">
      <c r="B87" s="6" t="s">
        <v>13</v>
      </c>
      <c r="C87" s="103"/>
      <c r="D87" s="104"/>
      <c r="E87" s="105"/>
    </row>
    <row r="88" spans="2:5" s="3" customFormat="1" ht="16.5" customHeight="1" thickBot="1">
      <c r="C88" s="77"/>
      <c r="D88" s="77"/>
      <c r="E88" s="77"/>
    </row>
    <row r="89" spans="2:5" s="3" customFormat="1" ht="15.75" thickBot="1">
      <c r="B89" s="106" t="s">
        <v>82</v>
      </c>
      <c r="C89" s="107"/>
      <c r="D89" s="107"/>
      <c r="E89" s="108"/>
    </row>
    <row r="90" spans="2:5" s="3" customFormat="1" ht="27" customHeight="1">
      <c r="B90" s="1" t="s">
        <v>23</v>
      </c>
      <c r="C90" s="99"/>
      <c r="D90" s="99"/>
      <c r="E90" s="100"/>
    </row>
    <row r="91" spans="2:5" s="3" customFormat="1" ht="16.5" customHeight="1">
      <c r="B91" s="2" t="s">
        <v>24</v>
      </c>
      <c r="C91" s="97"/>
      <c r="D91" s="97"/>
      <c r="E91" s="98"/>
    </row>
    <row r="92" spans="2:5" s="3" customFormat="1" ht="16.5" customHeight="1">
      <c r="B92" s="2" t="s">
        <v>22</v>
      </c>
      <c r="C92" s="97"/>
      <c r="D92" s="97"/>
      <c r="E92" s="98"/>
    </row>
    <row r="93" spans="2:5" s="3" customFormat="1" ht="16.5" customHeight="1">
      <c r="B93" s="2" t="s">
        <v>0</v>
      </c>
      <c r="C93" s="97"/>
      <c r="D93" s="97"/>
      <c r="E93" s="98"/>
    </row>
    <row r="94" spans="2:5" s="3" customFormat="1" ht="16.5" customHeight="1">
      <c r="B94" s="2" t="s">
        <v>1</v>
      </c>
      <c r="C94" s="97"/>
      <c r="D94" s="97"/>
      <c r="E94" s="98"/>
    </row>
    <row r="95" spans="2:5" s="3" customFormat="1" ht="16.5" customHeight="1">
      <c r="B95" s="2" t="s">
        <v>26</v>
      </c>
      <c r="C95" s="97"/>
      <c r="D95" s="97"/>
      <c r="E95" s="98"/>
    </row>
    <row r="96" spans="2:5" s="3" customFormat="1" ht="16.5" customHeight="1">
      <c r="B96" s="2" t="s">
        <v>25</v>
      </c>
      <c r="C96" s="97"/>
      <c r="D96" s="97"/>
      <c r="E96" s="98"/>
    </row>
    <row r="97" spans="2:5" s="3" customFormat="1" ht="16.5" customHeight="1">
      <c r="B97" s="2" t="s">
        <v>21</v>
      </c>
      <c r="C97" s="97"/>
      <c r="D97" s="97"/>
      <c r="E97" s="98"/>
    </row>
    <row r="98" spans="2:5" s="3" customFormat="1" ht="16.5" customHeight="1">
      <c r="B98" s="5" t="s">
        <v>2</v>
      </c>
      <c r="C98" s="97"/>
      <c r="D98" s="97"/>
      <c r="E98" s="98"/>
    </row>
    <row r="99" spans="2:5" s="3" customFormat="1" ht="16.5" customHeight="1">
      <c r="B99" s="2" t="s">
        <v>18</v>
      </c>
      <c r="C99" s="97"/>
      <c r="D99" s="97"/>
      <c r="E99" s="98"/>
    </row>
    <row r="100" spans="2:5" s="3" customFormat="1" ht="16.5" customHeight="1">
      <c r="B100" s="2" t="s">
        <v>4</v>
      </c>
      <c r="C100" s="97"/>
      <c r="D100" s="97"/>
      <c r="E100" s="98"/>
    </row>
    <row r="101" spans="2:5" s="3" customFormat="1" ht="16.5" customHeight="1">
      <c r="B101" s="5" t="s">
        <v>5</v>
      </c>
      <c r="C101" s="97"/>
      <c r="D101" s="97"/>
      <c r="E101" s="98"/>
    </row>
    <row r="102" spans="2:5" s="3" customFormat="1" ht="16.5" customHeight="1">
      <c r="B102" s="5" t="s">
        <v>6</v>
      </c>
      <c r="C102" s="97"/>
      <c r="D102" s="97"/>
      <c r="E102" s="98"/>
    </row>
    <row r="103" spans="2:5" s="3" customFormat="1" ht="16.5" customHeight="1">
      <c r="B103" s="2" t="s">
        <v>38</v>
      </c>
      <c r="C103" s="97"/>
      <c r="D103" s="97"/>
      <c r="E103" s="98"/>
    </row>
    <row r="104" spans="2:5" s="3" customFormat="1" ht="16.5" customHeight="1">
      <c r="B104" s="2" t="s">
        <v>7</v>
      </c>
      <c r="C104" s="97"/>
      <c r="D104" s="97"/>
      <c r="E104" s="98"/>
    </row>
    <row r="105" spans="2:5" s="3" customFormat="1" ht="62.25" customHeight="1">
      <c r="B105" s="2" t="s">
        <v>42</v>
      </c>
      <c r="C105" s="130"/>
      <c r="D105" s="131"/>
      <c r="E105" s="132"/>
    </row>
    <row r="106" spans="2:5" s="3" customFormat="1" ht="66" customHeight="1">
      <c r="B106" s="2" t="s">
        <v>98</v>
      </c>
      <c r="C106" s="92"/>
      <c r="D106" s="93"/>
      <c r="E106" s="94"/>
    </row>
    <row r="107" spans="2:5" s="3" customFormat="1" ht="16.5" customHeight="1">
      <c r="B107" s="109" t="s">
        <v>27</v>
      </c>
      <c r="C107" s="110"/>
      <c r="D107" s="110"/>
      <c r="E107" s="111"/>
    </row>
    <row r="108" spans="2:5" s="3" customFormat="1" ht="16.5" customHeight="1">
      <c r="B108" s="2" t="s">
        <v>33</v>
      </c>
      <c r="C108" s="78"/>
      <c r="D108" s="79" t="s">
        <v>133</v>
      </c>
      <c r="E108" s="80"/>
    </row>
    <row r="109" spans="2:5" s="3" customFormat="1" ht="16.5" customHeight="1">
      <c r="B109" s="109" t="s">
        <v>28</v>
      </c>
      <c r="C109" s="110"/>
      <c r="D109" s="110"/>
      <c r="E109" s="111"/>
    </row>
    <row r="110" spans="2:5" s="3" customFormat="1" ht="16.5" customHeight="1">
      <c r="B110" s="2" t="s">
        <v>8</v>
      </c>
      <c r="C110" s="81"/>
      <c r="D110" s="79" t="s">
        <v>29</v>
      </c>
      <c r="E110" s="80"/>
    </row>
    <row r="111" spans="2:5" s="3" customFormat="1" ht="16.5" customHeight="1">
      <c r="B111" s="2" t="s">
        <v>10</v>
      </c>
      <c r="C111" s="81"/>
      <c r="D111" s="79" t="s">
        <v>11</v>
      </c>
      <c r="E111" s="80"/>
    </row>
    <row r="112" spans="2:5" s="3" customFormat="1" ht="16.5" customHeight="1">
      <c r="B112" s="2" t="s">
        <v>30</v>
      </c>
      <c r="C112" s="81"/>
      <c r="D112" s="79" t="s">
        <v>31</v>
      </c>
      <c r="E112" s="80"/>
    </row>
    <row r="113" spans="2:5" s="3" customFormat="1" ht="16.5" customHeight="1">
      <c r="B113" s="2" t="s">
        <v>9</v>
      </c>
      <c r="C113" s="82"/>
      <c r="D113" s="79" t="s">
        <v>12</v>
      </c>
      <c r="E113" s="83"/>
    </row>
    <row r="114" spans="2:5" s="3" customFormat="1" ht="16.5" customHeight="1">
      <c r="B114" s="38" t="s">
        <v>58</v>
      </c>
      <c r="C114" s="86"/>
      <c r="D114" s="79" t="s">
        <v>57</v>
      </c>
      <c r="E114" s="87"/>
    </row>
    <row r="115" spans="2:5" s="3" customFormat="1" ht="16.5" customHeight="1" thickBot="1">
      <c r="B115" s="6" t="s">
        <v>13</v>
      </c>
      <c r="C115" s="103"/>
      <c r="D115" s="104"/>
      <c r="E115" s="105"/>
    </row>
    <row r="116" spans="2:5" s="3" customFormat="1" ht="6" customHeight="1" thickBot="1">
      <c r="C116" s="77"/>
      <c r="D116" s="77"/>
      <c r="E116" s="77"/>
    </row>
    <row r="117" spans="2:5" s="3" customFormat="1" ht="15.75" thickBot="1">
      <c r="B117" s="106" t="s">
        <v>83</v>
      </c>
      <c r="C117" s="107"/>
      <c r="D117" s="107"/>
      <c r="E117" s="108"/>
    </row>
    <row r="118" spans="2:5" s="3" customFormat="1" ht="27" customHeight="1">
      <c r="B118" s="1" t="s">
        <v>23</v>
      </c>
      <c r="C118" s="99"/>
      <c r="D118" s="99"/>
      <c r="E118" s="100"/>
    </row>
    <row r="119" spans="2:5" s="3" customFormat="1" ht="16.5" customHeight="1">
      <c r="B119" s="2" t="s">
        <v>24</v>
      </c>
      <c r="C119" s="97"/>
      <c r="D119" s="97"/>
      <c r="E119" s="98"/>
    </row>
    <row r="120" spans="2:5" s="3" customFormat="1" ht="16.5" customHeight="1">
      <c r="B120" s="2" t="s">
        <v>22</v>
      </c>
      <c r="C120" s="97"/>
      <c r="D120" s="97"/>
      <c r="E120" s="98"/>
    </row>
    <row r="121" spans="2:5" s="3" customFormat="1" ht="16.5" customHeight="1">
      <c r="B121" s="2" t="s">
        <v>0</v>
      </c>
      <c r="C121" s="97"/>
      <c r="D121" s="97"/>
      <c r="E121" s="98"/>
    </row>
    <row r="122" spans="2:5" s="3" customFormat="1" ht="16.5" customHeight="1">
      <c r="B122" s="2" t="s">
        <v>1</v>
      </c>
      <c r="C122" s="97"/>
      <c r="D122" s="97"/>
      <c r="E122" s="98"/>
    </row>
    <row r="123" spans="2:5" s="3" customFormat="1" ht="16.5" customHeight="1">
      <c r="B123" s="2" t="s">
        <v>26</v>
      </c>
      <c r="C123" s="97"/>
      <c r="D123" s="97"/>
      <c r="E123" s="98"/>
    </row>
    <row r="124" spans="2:5" s="3" customFormat="1" ht="16.5" customHeight="1">
      <c r="B124" s="2" t="s">
        <v>25</v>
      </c>
      <c r="C124" s="97"/>
      <c r="D124" s="97"/>
      <c r="E124" s="98"/>
    </row>
    <row r="125" spans="2:5" s="3" customFormat="1" ht="16.5" customHeight="1">
      <c r="B125" s="2" t="s">
        <v>21</v>
      </c>
      <c r="C125" s="97"/>
      <c r="D125" s="97"/>
      <c r="E125" s="98"/>
    </row>
    <row r="126" spans="2:5" s="3" customFormat="1" ht="16.5" customHeight="1">
      <c r="B126" s="5" t="s">
        <v>2</v>
      </c>
      <c r="C126" s="97"/>
      <c r="D126" s="97"/>
      <c r="E126" s="98"/>
    </row>
    <row r="127" spans="2:5" s="3" customFormat="1" ht="16.5" customHeight="1">
      <c r="B127" s="2" t="s">
        <v>18</v>
      </c>
      <c r="C127" s="97"/>
      <c r="D127" s="97"/>
      <c r="E127" s="98"/>
    </row>
    <row r="128" spans="2:5" s="3" customFormat="1" ht="16.5" customHeight="1">
      <c r="B128" s="2" t="s">
        <v>4</v>
      </c>
      <c r="C128" s="97"/>
      <c r="D128" s="97"/>
      <c r="E128" s="98"/>
    </row>
    <row r="129" spans="2:5" s="3" customFormat="1" ht="16.5" customHeight="1">
      <c r="B129" s="5" t="s">
        <v>5</v>
      </c>
      <c r="C129" s="97"/>
      <c r="D129" s="97"/>
      <c r="E129" s="98"/>
    </row>
    <row r="130" spans="2:5" s="3" customFormat="1" ht="16.5" customHeight="1">
      <c r="B130" s="5" t="s">
        <v>6</v>
      </c>
      <c r="C130" s="97"/>
      <c r="D130" s="97"/>
      <c r="E130" s="98"/>
    </row>
    <row r="131" spans="2:5" s="3" customFormat="1" ht="16.5" customHeight="1">
      <c r="B131" s="2" t="s">
        <v>38</v>
      </c>
      <c r="C131" s="97"/>
      <c r="D131" s="97"/>
      <c r="E131" s="98"/>
    </row>
    <row r="132" spans="2:5" s="3" customFormat="1" ht="16.5" customHeight="1">
      <c r="B132" s="2" t="s">
        <v>7</v>
      </c>
      <c r="C132" s="97"/>
      <c r="D132" s="97"/>
      <c r="E132" s="98"/>
    </row>
    <row r="133" spans="2:5" s="3" customFormat="1" ht="62.25" customHeight="1">
      <c r="B133" s="2" t="s">
        <v>41</v>
      </c>
      <c r="C133" s="130"/>
      <c r="D133" s="131"/>
      <c r="E133" s="132"/>
    </row>
    <row r="134" spans="2:5" s="3" customFormat="1" ht="65.25" customHeight="1">
      <c r="B134" s="2" t="s">
        <v>98</v>
      </c>
      <c r="C134" s="92"/>
      <c r="D134" s="93"/>
      <c r="E134" s="94"/>
    </row>
    <row r="135" spans="2:5" s="3" customFormat="1" ht="16.5" customHeight="1">
      <c r="B135" s="109" t="s">
        <v>27</v>
      </c>
      <c r="C135" s="110"/>
      <c r="D135" s="110"/>
      <c r="E135" s="111"/>
    </row>
    <row r="136" spans="2:5" s="3" customFormat="1" ht="16.5" customHeight="1">
      <c r="B136" s="2" t="s">
        <v>33</v>
      </c>
      <c r="C136" s="78"/>
      <c r="D136" s="79" t="s">
        <v>133</v>
      </c>
      <c r="E136" s="80"/>
    </row>
    <row r="137" spans="2:5" s="3" customFormat="1" ht="16.5" customHeight="1">
      <c r="B137" s="109" t="s">
        <v>28</v>
      </c>
      <c r="C137" s="110"/>
      <c r="D137" s="110"/>
      <c r="E137" s="111"/>
    </row>
    <row r="138" spans="2:5" s="3" customFormat="1" ht="16.5" customHeight="1">
      <c r="B138" s="2" t="s">
        <v>8</v>
      </c>
      <c r="C138" s="81"/>
      <c r="D138" s="79" t="s">
        <v>29</v>
      </c>
      <c r="E138" s="80"/>
    </row>
    <row r="139" spans="2:5" s="3" customFormat="1" ht="16.5" customHeight="1">
      <c r="B139" s="2" t="s">
        <v>10</v>
      </c>
      <c r="C139" s="81"/>
      <c r="D139" s="79" t="s">
        <v>11</v>
      </c>
      <c r="E139" s="80"/>
    </row>
    <row r="140" spans="2:5" s="3" customFormat="1" ht="16.5" customHeight="1">
      <c r="B140" s="2" t="s">
        <v>30</v>
      </c>
      <c r="C140" s="81"/>
      <c r="D140" s="79" t="s">
        <v>31</v>
      </c>
      <c r="E140" s="80"/>
    </row>
    <row r="141" spans="2:5" s="3" customFormat="1" ht="16.5" customHeight="1">
      <c r="B141" s="2" t="s">
        <v>9</v>
      </c>
      <c r="C141" s="82"/>
      <c r="D141" s="79" t="s">
        <v>12</v>
      </c>
      <c r="E141" s="83"/>
    </row>
    <row r="142" spans="2:5" s="3" customFormat="1" ht="16.5" customHeight="1">
      <c r="B142" s="38" t="s">
        <v>58</v>
      </c>
      <c r="C142" s="86"/>
      <c r="D142" s="79" t="s">
        <v>57</v>
      </c>
      <c r="E142" s="87"/>
    </row>
    <row r="143" spans="2:5" s="3" customFormat="1" ht="16.5" customHeight="1" thickBot="1">
      <c r="B143" s="6" t="s">
        <v>13</v>
      </c>
      <c r="C143" s="103"/>
      <c r="D143" s="104"/>
      <c r="E143" s="105"/>
    </row>
    <row r="144" spans="2:5" s="3" customFormat="1">
      <c r="C144" s="77"/>
      <c r="D144" s="77"/>
      <c r="E144" s="77"/>
    </row>
    <row r="145" spans="3:5" s="3" customFormat="1">
      <c r="C145" s="77"/>
      <c r="D145" s="77"/>
      <c r="E145" s="77"/>
    </row>
    <row r="146" spans="3:5" s="3" customFormat="1">
      <c r="C146" s="77"/>
      <c r="D146" s="77"/>
      <c r="E146" s="77"/>
    </row>
    <row r="147" spans="3:5" s="3" customFormat="1">
      <c r="C147" s="77"/>
      <c r="D147" s="77"/>
      <c r="E147" s="77"/>
    </row>
    <row r="148" spans="3:5" s="3" customFormat="1">
      <c r="C148" s="77"/>
      <c r="D148" s="77"/>
      <c r="E148" s="77"/>
    </row>
    <row r="149" spans="3:5" s="3" customFormat="1">
      <c r="C149" s="77"/>
      <c r="D149" s="77"/>
      <c r="E149" s="77"/>
    </row>
    <row r="150" spans="3:5" s="3" customFormat="1">
      <c r="C150" s="77"/>
      <c r="D150" s="77"/>
      <c r="E150" s="77"/>
    </row>
    <row r="151" spans="3:5" s="3" customFormat="1">
      <c r="C151" s="77"/>
      <c r="D151" s="77"/>
      <c r="E151" s="77"/>
    </row>
    <row r="152" spans="3:5" s="3" customFormat="1">
      <c r="C152" s="77"/>
      <c r="D152" s="77"/>
      <c r="E152" s="77"/>
    </row>
    <row r="153" spans="3:5" s="3" customFormat="1">
      <c r="C153" s="77"/>
      <c r="D153" s="77"/>
      <c r="E153" s="77"/>
    </row>
    <row r="154" spans="3:5" s="3" customFormat="1">
      <c r="C154" s="77"/>
      <c r="D154" s="77"/>
      <c r="E154" s="77"/>
    </row>
    <row r="155" spans="3:5" s="3" customFormat="1">
      <c r="C155" s="77"/>
      <c r="D155" s="77"/>
      <c r="E155" s="77"/>
    </row>
    <row r="156" spans="3:5" s="3" customFormat="1">
      <c r="C156" s="77"/>
      <c r="D156" s="77"/>
      <c r="E156" s="77"/>
    </row>
    <row r="157" spans="3:5" s="3" customFormat="1">
      <c r="C157" s="77"/>
      <c r="D157" s="77"/>
      <c r="E157" s="77"/>
    </row>
    <row r="158" spans="3:5" s="3" customFormat="1">
      <c r="C158" s="77"/>
      <c r="D158" s="77"/>
      <c r="E158" s="77"/>
    </row>
    <row r="159" spans="3:5" s="3" customFormat="1">
      <c r="C159" s="77"/>
      <c r="D159" s="77"/>
      <c r="E159" s="77"/>
    </row>
    <row r="160" spans="3:5" s="3" customFormat="1">
      <c r="C160" s="77"/>
      <c r="D160" s="77"/>
      <c r="E160" s="77"/>
    </row>
    <row r="161" spans="3:5" s="3" customFormat="1">
      <c r="C161" s="77"/>
      <c r="D161" s="77"/>
      <c r="E161" s="77"/>
    </row>
    <row r="162" spans="3:5" s="3" customFormat="1">
      <c r="C162" s="77"/>
      <c r="D162" s="77"/>
      <c r="E162" s="77"/>
    </row>
    <row r="163" spans="3:5" s="3" customFormat="1">
      <c r="C163" s="77"/>
      <c r="D163" s="77"/>
      <c r="E163" s="77"/>
    </row>
    <row r="164" spans="3:5" s="3" customFormat="1">
      <c r="C164" s="77"/>
      <c r="D164" s="77"/>
      <c r="E164" s="77"/>
    </row>
    <row r="165" spans="3:5" s="3" customFormat="1">
      <c r="C165" s="77"/>
      <c r="D165" s="77"/>
      <c r="E165" s="77"/>
    </row>
    <row r="166" spans="3:5" s="3" customFormat="1">
      <c r="C166" s="77"/>
      <c r="D166" s="77"/>
      <c r="E166" s="77"/>
    </row>
    <row r="167" spans="3:5" s="3" customFormat="1">
      <c r="C167" s="77"/>
      <c r="D167" s="77"/>
      <c r="E167" s="77"/>
    </row>
    <row r="168" spans="3:5" s="3" customFormat="1">
      <c r="C168" s="77"/>
      <c r="D168" s="77"/>
      <c r="E168" s="77"/>
    </row>
    <row r="169" spans="3:5" s="3" customFormat="1">
      <c r="C169" s="77"/>
      <c r="D169" s="77"/>
      <c r="E169" s="77"/>
    </row>
    <row r="170" spans="3:5" s="3" customFormat="1">
      <c r="C170" s="77"/>
      <c r="D170" s="77"/>
      <c r="E170" s="77"/>
    </row>
    <row r="171" spans="3:5" s="3" customFormat="1">
      <c r="C171" s="77"/>
      <c r="D171" s="77"/>
      <c r="E171" s="77"/>
    </row>
    <row r="172" spans="3:5" s="3" customFormat="1">
      <c r="C172" s="77"/>
      <c r="D172" s="77"/>
      <c r="E172" s="77"/>
    </row>
    <row r="173" spans="3:5" s="3" customFormat="1">
      <c r="C173" s="77"/>
      <c r="D173" s="77"/>
      <c r="E173" s="77"/>
    </row>
    <row r="174" spans="3:5" s="3" customFormat="1">
      <c r="C174" s="77"/>
      <c r="D174" s="77"/>
      <c r="E174" s="77"/>
    </row>
    <row r="175" spans="3:5" s="3" customFormat="1">
      <c r="C175" s="77"/>
      <c r="D175" s="77"/>
      <c r="E175" s="77"/>
    </row>
    <row r="176" spans="3:5" s="3" customFormat="1">
      <c r="C176" s="77"/>
      <c r="D176" s="77"/>
      <c r="E176" s="77"/>
    </row>
    <row r="177" spans="3:5" s="3" customFormat="1">
      <c r="C177" s="77"/>
      <c r="D177" s="77"/>
      <c r="E177" s="77"/>
    </row>
    <row r="178" spans="3:5" s="3" customFormat="1">
      <c r="C178" s="77"/>
      <c r="D178" s="77"/>
      <c r="E178" s="77"/>
    </row>
    <row r="179" spans="3:5" s="3" customFormat="1">
      <c r="C179" s="77"/>
      <c r="D179" s="77"/>
      <c r="E179" s="77"/>
    </row>
    <row r="180" spans="3:5" s="3" customFormat="1">
      <c r="C180" s="77"/>
      <c r="D180" s="77"/>
      <c r="E180" s="77"/>
    </row>
    <row r="181" spans="3:5" s="3" customFormat="1">
      <c r="C181" s="77"/>
      <c r="D181" s="77"/>
      <c r="E181" s="77"/>
    </row>
    <row r="182" spans="3:5" s="3" customFormat="1">
      <c r="C182" s="77"/>
      <c r="D182" s="77"/>
      <c r="E182" s="77"/>
    </row>
    <row r="183" spans="3:5" s="3" customFormat="1">
      <c r="C183" s="77"/>
      <c r="D183" s="77"/>
      <c r="E183" s="77"/>
    </row>
    <row r="184" spans="3:5" s="3" customFormat="1">
      <c r="C184" s="77"/>
      <c r="D184" s="77"/>
      <c r="E184" s="77"/>
    </row>
    <row r="185" spans="3:5" s="3" customFormat="1">
      <c r="C185" s="77"/>
      <c r="D185" s="77"/>
      <c r="E185" s="77"/>
    </row>
    <row r="186" spans="3:5" s="3" customFormat="1">
      <c r="C186" s="77"/>
      <c r="D186" s="77"/>
      <c r="E186" s="77"/>
    </row>
    <row r="187" spans="3:5" s="3" customFormat="1">
      <c r="C187" s="77"/>
      <c r="D187" s="77"/>
      <c r="E187" s="77"/>
    </row>
    <row r="188" spans="3:5" s="3" customFormat="1">
      <c r="C188" s="77"/>
      <c r="D188" s="77"/>
      <c r="E188" s="77"/>
    </row>
    <row r="189" spans="3:5" s="3" customFormat="1">
      <c r="C189" s="77"/>
      <c r="D189" s="77"/>
      <c r="E189" s="77"/>
    </row>
    <row r="190" spans="3:5" s="3" customFormat="1">
      <c r="C190" s="77"/>
      <c r="D190" s="77"/>
      <c r="E190" s="77"/>
    </row>
    <row r="191" spans="3:5" s="3" customFormat="1">
      <c r="C191" s="77"/>
      <c r="D191" s="77"/>
      <c r="E191" s="77"/>
    </row>
    <row r="192" spans="3:5" s="3" customFormat="1">
      <c r="C192" s="77"/>
      <c r="D192" s="77"/>
      <c r="E192" s="77"/>
    </row>
    <row r="193" spans="3:5" s="3" customFormat="1">
      <c r="C193" s="77"/>
      <c r="D193" s="77"/>
      <c r="E193" s="77"/>
    </row>
    <row r="194" spans="3:5" s="3" customFormat="1">
      <c r="C194" s="77"/>
      <c r="D194" s="77"/>
      <c r="E194" s="77"/>
    </row>
    <row r="195" spans="3:5" s="3" customFormat="1">
      <c r="C195" s="77"/>
      <c r="D195" s="77"/>
      <c r="E195" s="77"/>
    </row>
    <row r="196" spans="3:5" s="3" customFormat="1">
      <c r="C196" s="77"/>
      <c r="D196" s="77"/>
      <c r="E196" s="77"/>
    </row>
    <row r="197" spans="3:5" s="3" customFormat="1">
      <c r="C197" s="77"/>
      <c r="D197" s="77"/>
      <c r="E197" s="77"/>
    </row>
    <row r="198" spans="3:5" s="3" customFormat="1">
      <c r="C198" s="77"/>
      <c r="D198" s="77"/>
      <c r="E198" s="77"/>
    </row>
    <row r="199" spans="3:5" s="3" customFormat="1">
      <c r="C199" s="77"/>
      <c r="D199" s="77"/>
      <c r="E199" s="77"/>
    </row>
    <row r="200" spans="3:5" s="3" customFormat="1">
      <c r="C200" s="77"/>
      <c r="D200" s="77"/>
      <c r="E200" s="77"/>
    </row>
    <row r="201" spans="3:5" s="3" customFormat="1">
      <c r="C201" s="77"/>
      <c r="D201" s="77"/>
      <c r="E201" s="77"/>
    </row>
    <row r="202" spans="3:5" s="3" customFormat="1">
      <c r="C202" s="77"/>
      <c r="D202" s="77"/>
      <c r="E202" s="77"/>
    </row>
    <row r="203" spans="3:5" s="3" customFormat="1">
      <c r="C203" s="77"/>
      <c r="D203" s="77"/>
      <c r="E203" s="77"/>
    </row>
    <row r="204" spans="3:5" s="3" customFormat="1">
      <c r="C204" s="77"/>
      <c r="D204" s="77"/>
      <c r="E204" s="77"/>
    </row>
    <row r="205" spans="3:5" s="3" customFormat="1">
      <c r="C205" s="77"/>
      <c r="D205" s="77"/>
      <c r="E205" s="77"/>
    </row>
    <row r="206" spans="3:5" s="3" customFormat="1">
      <c r="C206" s="77"/>
      <c r="D206" s="77"/>
      <c r="E206" s="77"/>
    </row>
    <row r="207" spans="3:5" s="3" customFormat="1">
      <c r="C207" s="77"/>
      <c r="D207" s="77"/>
      <c r="E207" s="77"/>
    </row>
    <row r="208" spans="3:5" s="3" customFormat="1">
      <c r="C208" s="77"/>
      <c r="D208" s="77"/>
      <c r="E208" s="77"/>
    </row>
    <row r="209" spans="3:5" s="3" customFormat="1">
      <c r="C209" s="77"/>
      <c r="D209" s="77"/>
      <c r="E209" s="77"/>
    </row>
    <row r="210" spans="3:5" s="3" customFormat="1">
      <c r="C210" s="77"/>
      <c r="D210" s="77"/>
      <c r="E210" s="77"/>
    </row>
    <row r="211" spans="3:5" s="3" customFormat="1">
      <c r="C211" s="77"/>
      <c r="D211" s="77"/>
      <c r="E211" s="77"/>
    </row>
    <row r="212" spans="3:5" s="3" customFormat="1">
      <c r="C212" s="77"/>
      <c r="D212" s="77"/>
      <c r="E212" s="77"/>
    </row>
    <row r="213" spans="3:5" s="3" customFormat="1">
      <c r="C213" s="77"/>
      <c r="D213" s="77"/>
      <c r="E213" s="77"/>
    </row>
    <row r="214" spans="3:5" s="3" customFormat="1">
      <c r="C214" s="77"/>
      <c r="D214" s="77"/>
      <c r="E214" s="77"/>
    </row>
    <row r="215" spans="3:5" s="3" customFormat="1">
      <c r="C215" s="77"/>
      <c r="D215" s="77"/>
      <c r="E215" s="77"/>
    </row>
    <row r="216" spans="3:5" s="3" customFormat="1">
      <c r="C216" s="77"/>
      <c r="D216" s="77"/>
      <c r="E216" s="77"/>
    </row>
    <row r="217" spans="3:5" s="3" customFormat="1">
      <c r="C217" s="77"/>
      <c r="D217" s="77"/>
      <c r="E217" s="77"/>
    </row>
    <row r="218" spans="3:5" s="3" customFormat="1">
      <c r="C218" s="77"/>
      <c r="D218" s="77"/>
      <c r="E218" s="77"/>
    </row>
    <row r="219" spans="3:5" s="3" customFormat="1">
      <c r="C219" s="77"/>
      <c r="D219" s="77"/>
      <c r="E219" s="77"/>
    </row>
    <row r="220" spans="3:5" s="3" customFormat="1">
      <c r="C220" s="77"/>
      <c r="D220" s="77"/>
      <c r="E220" s="77"/>
    </row>
    <row r="221" spans="3:5" s="3" customFormat="1">
      <c r="C221" s="77"/>
      <c r="D221" s="77"/>
      <c r="E221" s="77"/>
    </row>
    <row r="222" spans="3:5" s="3" customFormat="1">
      <c r="C222" s="77"/>
      <c r="D222" s="77"/>
      <c r="E222" s="77"/>
    </row>
    <row r="223" spans="3:5" s="3" customFormat="1">
      <c r="C223" s="77"/>
      <c r="D223" s="77"/>
      <c r="E223" s="77"/>
    </row>
    <row r="224" spans="3:5" s="3" customFormat="1">
      <c r="C224" s="77"/>
      <c r="D224" s="77"/>
      <c r="E224" s="77"/>
    </row>
    <row r="225" spans="3:5" s="3" customFormat="1">
      <c r="C225" s="77"/>
      <c r="D225" s="77"/>
      <c r="E225" s="77"/>
    </row>
    <row r="226" spans="3:5" s="3" customFormat="1">
      <c r="C226" s="77"/>
      <c r="D226" s="77"/>
      <c r="E226" s="77"/>
    </row>
    <row r="227" spans="3:5" s="3" customFormat="1">
      <c r="C227" s="77"/>
      <c r="D227" s="77"/>
      <c r="E227" s="77"/>
    </row>
    <row r="228" spans="3:5" s="3" customFormat="1">
      <c r="C228" s="77"/>
      <c r="D228" s="77"/>
      <c r="E228" s="77"/>
    </row>
    <row r="229" spans="3:5" s="3" customFormat="1">
      <c r="C229" s="77"/>
      <c r="D229" s="77"/>
      <c r="E229" s="77"/>
    </row>
    <row r="230" spans="3:5" s="3" customFormat="1">
      <c r="C230" s="77"/>
      <c r="D230" s="77"/>
      <c r="E230" s="77"/>
    </row>
    <row r="231" spans="3:5" s="3" customFormat="1">
      <c r="C231" s="77"/>
      <c r="D231" s="77"/>
      <c r="E231" s="77"/>
    </row>
    <row r="232" spans="3:5" s="3" customFormat="1">
      <c r="C232" s="77"/>
      <c r="D232" s="77"/>
      <c r="E232" s="77"/>
    </row>
    <row r="233" spans="3:5" s="3" customFormat="1">
      <c r="C233" s="77"/>
      <c r="D233" s="77"/>
      <c r="E233" s="77"/>
    </row>
    <row r="234" spans="3:5" s="3" customFormat="1">
      <c r="C234" s="77"/>
      <c r="D234" s="77"/>
      <c r="E234" s="77"/>
    </row>
    <row r="235" spans="3:5" s="3" customFormat="1">
      <c r="C235" s="77"/>
      <c r="D235" s="77"/>
      <c r="E235" s="77"/>
    </row>
    <row r="236" spans="3:5" s="3" customFormat="1">
      <c r="C236" s="77"/>
      <c r="D236" s="77"/>
      <c r="E236" s="77"/>
    </row>
    <row r="237" spans="3:5" s="3" customFormat="1">
      <c r="C237" s="77"/>
      <c r="D237" s="77"/>
      <c r="E237" s="77"/>
    </row>
    <row r="238" spans="3:5" s="3" customFormat="1">
      <c r="C238" s="77"/>
      <c r="D238" s="77"/>
      <c r="E238" s="77"/>
    </row>
    <row r="239" spans="3:5" s="3" customFormat="1">
      <c r="C239" s="77"/>
      <c r="D239" s="77"/>
      <c r="E239" s="77"/>
    </row>
    <row r="240" spans="3:5" s="3" customFormat="1">
      <c r="C240" s="77"/>
      <c r="D240" s="77"/>
      <c r="E240" s="77"/>
    </row>
    <row r="241" spans="3:5" s="3" customFormat="1">
      <c r="C241" s="77"/>
      <c r="D241" s="77"/>
      <c r="E241" s="77"/>
    </row>
    <row r="242" spans="3:5" s="3" customFormat="1">
      <c r="C242" s="77"/>
      <c r="D242" s="77"/>
      <c r="E242" s="77"/>
    </row>
    <row r="243" spans="3:5" s="3" customFormat="1">
      <c r="C243" s="77"/>
      <c r="D243" s="77"/>
      <c r="E243" s="77"/>
    </row>
    <row r="244" spans="3:5" s="3" customFormat="1">
      <c r="C244" s="77"/>
      <c r="D244" s="77"/>
      <c r="E244" s="77"/>
    </row>
    <row r="245" spans="3:5" s="3" customFormat="1">
      <c r="C245" s="77"/>
      <c r="D245" s="77"/>
      <c r="E245" s="77"/>
    </row>
    <row r="246" spans="3:5" s="3" customFormat="1">
      <c r="C246" s="77"/>
      <c r="D246" s="77"/>
      <c r="E246" s="77"/>
    </row>
    <row r="247" spans="3:5" s="3" customFormat="1">
      <c r="C247" s="77"/>
      <c r="D247" s="77"/>
      <c r="E247" s="77"/>
    </row>
    <row r="248" spans="3:5" s="3" customFormat="1">
      <c r="C248" s="77"/>
      <c r="D248" s="77"/>
      <c r="E248" s="77"/>
    </row>
    <row r="249" spans="3:5" s="3" customFormat="1">
      <c r="C249" s="77"/>
      <c r="D249" s="77"/>
      <c r="E249" s="77"/>
    </row>
    <row r="250" spans="3:5" s="3" customFormat="1">
      <c r="C250" s="77"/>
      <c r="D250" s="77"/>
      <c r="E250" s="77"/>
    </row>
    <row r="251" spans="3:5" s="3" customFormat="1">
      <c r="C251" s="77"/>
      <c r="D251" s="77"/>
      <c r="E251" s="77"/>
    </row>
    <row r="252" spans="3:5" s="3" customFormat="1">
      <c r="C252" s="77"/>
      <c r="D252" s="77"/>
      <c r="E252" s="77"/>
    </row>
    <row r="253" spans="3:5" s="3" customFormat="1">
      <c r="C253" s="77"/>
      <c r="D253" s="77"/>
      <c r="E253" s="77"/>
    </row>
    <row r="254" spans="3:5" s="3" customFormat="1">
      <c r="C254" s="77"/>
      <c r="D254" s="77"/>
      <c r="E254" s="77"/>
    </row>
    <row r="255" spans="3:5" s="3" customFormat="1">
      <c r="C255" s="77"/>
      <c r="D255" s="77"/>
      <c r="E255" s="77"/>
    </row>
    <row r="256" spans="3:5" s="3" customFormat="1">
      <c r="C256" s="77"/>
      <c r="D256" s="77"/>
      <c r="E256" s="77"/>
    </row>
    <row r="257" spans="3:5" s="3" customFormat="1">
      <c r="C257" s="77"/>
      <c r="D257" s="77"/>
      <c r="E257" s="77"/>
    </row>
    <row r="258" spans="3:5" s="3" customFormat="1">
      <c r="C258" s="77"/>
      <c r="D258" s="77"/>
      <c r="E258" s="77"/>
    </row>
    <row r="259" spans="3:5" s="3" customFormat="1">
      <c r="C259" s="77"/>
      <c r="D259" s="77"/>
      <c r="E259" s="77"/>
    </row>
    <row r="260" spans="3:5" s="3" customFormat="1">
      <c r="C260" s="77"/>
      <c r="D260" s="77"/>
      <c r="E260" s="77"/>
    </row>
    <row r="261" spans="3:5" s="3" customFormat="1">
      <c r="C261" s="77"/>
      <c r="D261" s="77"/>
      <c r="E261" s="77"/>
    </row>
    <row r="262" spans="3:5" s="3" customFormat="1">
      <c r="C262" s="77"/>
      <c r="D262" s="77"/>
      <c r="E262" s="77"/>
    </row>
    <row r="263" spans="3:5" s="3" customFormat="1">
      <c r="C263" s="77"/>
      <c r="D263" s="77"/>
      <c r="E263" s="77"/>
    </row>
    <row r="264" spans="3:5" s="3" customFormat="1">
      <c r="C264" s="77"/>
      <c r="D264" s="77"/>
      <c r="E264" s="77"/>
    </row>
    <row r="265" spans="3:5" s="3" customFormat="1">
      <c r="C265" s="77"/>
      <c r="D265" s="77"/>
      <c r="E265" s="77"/>
    </row>
    <row r="266" spans="3:5" s="3" customFormat="1">
      <c r="C266" s="77"/>
      <c r="D266" s="77"/>
      <c r="E266" s="77"/>
    </row>
    <row r="267" spans="3:5" s="3" customFormat="1">
      <c r="C267" s="77"/>
      <c r="D267" s="77"/>
      <c r="E267" s="77"/>
    </row>
    <row r="268" spans="3:5" s="3" customFormat="1">
      <c r="C268" s="77"/>
      <c r="D268" s="77"/>
      <c r="E268" s="77"/>
    </row>
    <row r="269" spans="3:5" s="3" customFormat="1">
      <c r="C269" s="77"/>
      <c r="D269" s="77"/>
      <c r="E269" s="77"/>
    </row>
    <row r="270" spans="3:5" s="3" customFormat="1">
      <c r="C270" s="77"/>
      <c r="D270" s="77"/>
      <c r="E270" s="77"/>
    </row>
    <row r="271" spans="3:5" s="3" customFormat="1">
      <c r="C271" s="77"/>
      <c r="D271" s="77"/>
      <c r="E271" s="77"/>
    </row>
    <row r="272" spans="3:5" s="3" customFormat="1">
      <c r="C272" s="77"/>
      <c r="D272" s="77"/>
      <c r="E272" s="77"/>
    </row>
    <row r="273" spans="3:5" s="3" customFormat="1">
      <c r="C273" s="77"/>
      <c r="D273" s="77"/>
      <c r="E273" s="77"/>
    </row>
    <row r="274" spans="3:5" s="3" customFormat="1">
      <c r="C274" s="77"/>
      <c r="D274" s="77"/>
      <c r="E274" s="77"/>
    </row>
    <row r="275" spans="3:5" s="3" customFormat="1">
      <c r="C275" s="77"/>
      <c r="D275" s="77"/>
      <c r="E275" s="77"/>
    </row>
    <row r="276" spans="3:5" s="3" customFormat="1">
      <c r="C276" s="77"/>
      <c r="D276" s="77"/>
      <c r="E276" s="77"/>
    </row>
    <row r="277" spans="3:5" s="3" customFormat="1">
      <c r="C277" s="77"/>
      <c r="D277" s="77"/>
      <c r="E277" s="77"/>
    </row>
    <row r="278" spans="3:5" s="3" customFormat="1">
      <c r="C278" s="77"/>
      <c r="D278" s="77"/>
      <c r="E278" s="77"/>
    </row>
    <row r="279" spans="3:5" s="3" customFormat="1">
      <c r="C279" s="77"/>
      <c r="D279" s="77"/>
      <c r="E279" s="77"/>
    </row>
    <row r="280" spans="3:5" s="3" customFormat="1">
      <c r="C280" s="77"/>
      <c r="D280" s="77"/>
      <c r="E280" s="77"/>
    </row>
    <row r="281" spans="3:5" s="3" customFormat="1">
      <c r="C281" s="77"/>
      <c r="D281" s="77"/>
      <c r="E281" s="77"/>
    </row>
    <row r="282" spans="3:5" s="3" customFormat="1">
      <c r="C282" s="77"/>
      <c r="D282" s="77"/>
      <c r="E282" s="77"/>
    </row>
    <row r="283" spans="3:5" s="3" customFormat="1">
      <c r="C283" s="77"/>
      <c r="D283" s="77"/>
      <c r="E283" s="77"/>
    </row>
    <row r="284" spans="3:5" s="3" customFormat="1">
      <c r="C284" s="77"/>
      <c r="D284" s="77"/>
      <c r="E284" s="77"/>
    </row>
    <row r="285" spans="3:5" s="3" customFormat="1">
      <c r="C285" s="77"/>
      <c r="D285" s="77"/>
      <c r="E285" s="77"/>
    </row>
    <row r="286" spans="3:5" s="3" customFormat="1">
      <c r="C286" s="77"/>
      <c r="D286" s="77"/>
      <c r="E286" s="77"/>
    </row>
    <row r="287" spans="3:5" s="3" customFormat="1">
      <c r="C287" s="77"/>
      <c r="D287" s="77"/>
      <c r="E287" s="77"/>
    </row>
    <row r="288" spans="3:5" s="3" customFormat="1">
      <c r="C288" s="77"/>
      <c r="D288" s="77"/>
      <c r="E288" s="77"/>
    </row>
    <row r="289" spans="3:5" s="3" customFormat="1">
      <c r="C289" s="77"/>
      <c r="D289" s="77"/>
      <c r="E289" s="77"/>
    </row>
    <row r="290" spans="3:5" s="3" customFormat="1">
      <c r="C290" s="77"/>
      <c r="D290" s="77"/>
      <c r="E290" s="77"/>
    </row>
    <row r="291" spans="3:5" s="3" customFormat="1">
      <c r="C291" s="77"/>
      <c r="D291" s="77"/>
      <c r="E291" s="77"/>
    </row>
    <row r="292" spans="3:5" s="3" customFormat="1">
      <c r="C292" s="77"/>
      <c r="D292" s="77"/>
      <c r="E292" s="77"/>
    </row>
    <row r="293" spans="3:5" s="3" customFormat="1">
      <c r="C293" s="77"/>
      <c r="D293" s="77"/>
      <c r="E293" s="77"/>
    </row>
    <row r="294" spans="3:5" s="3" customFormat="1">
      <c r="C294" s="77"/>
      <c r="D294" s="77"/>
      <c r="E294" s="77"/>
    </row>
    <row r="295" spans="3:5" s="3" customFormat="1">
      <c r="C295" s="77"/>
      <c r="D295" s="77"/>
      <c r="E295" s="77"/>
    </row>
    <row r="296" spans="3:5" s="3" customFormat="1">
      <c r="C296" s="77"/>
      <c r="D296" s="77"/>
      <c r="E296" s="77"/>
    </row>
    <row r="297" spans="3:5" s="3" customFormat="1">
      <c r="C297" s="77"/>
      <c r="D297" s="77"/>
      <c r="E297" s="77"/>
    </row>
    <row r="298" spans="3:5" s="3" customFormat="1">
      <c r="C298" s="77"/>
      <c r="D298" s="77"/>
      <c r="E298" s="77"/>
    </row>
    <row r="299" spans="3:5" s="3" customFormat="1">
      <c r="C299" s="77"/>
      <c r="D299" s="77"/>
      <c r="E299" s="77"/>
    </row>
    <row r="300" spans="3:5" s="3" customFormat="1">
      <c r="C300" s="77"/>
      <c r="D300" s="77"/>
      <c r="E300" s="77"/>
    </row>
    <row r="301" spans="3:5" s="3" customFormat="1">
      <c r="C301" s="77"/>
      <c r="D301" s="77"/>
      <c r="E301" s="77"/>
    </row>
    <row r="302" spans="3:5" s="3" customFormat="1">
      <c r="C302" s="77"/>
      <c r="D302" s="77"/>
      <c r="E302" s="77"/>
    </row>
    <row r="303" spans="3:5" s="3" customFormat="1">
      <c r="C303" s="77"/>
      <c r="D303" s="77"/>
      <c r="E303" s="77"/>
    </row>
    <row r="304" spans="3:5" s="3" customFormat="1">
      <c r="C304" s="77"/>
      <c r="D304" s="77"/>
      <c r="E304" s="77"/>
    </row>
    <row r="305" spans="3:5" s="3" customFormat="1">
      <c r="C305" s="77"/>
      <c r="D305" s="77"/>
      <c r="E305" s="77"/>
    </row>
    <row r="306" spans="3:5" s="3" customFormat="1">
      <c r="C306" s="77"/>
      <c r="D306" s="77"/>
      <c r="E306" s="77"/>
    </row>
    <row r="307" spans="3:5" s="3" customFormat="1">
      <c r="C307" s="77"/>
      <c r="D307" s="77"/>
      <c r="E307" s="77"/>
    </row>
    <row r="308" spans="3:5" s="3" customFormat="1">
      <c r="C308" s="77"/>
      <c r="D308" s="77"/>
      <c r="E308" s="77"/>
    </row>
    <row r="309" spans="3:5" s="3" customFormat="1">
      <c r="C309" s="77"/>
      <c r="D309" s="77"/>
      <c r="E309" s="77"/>
    </row>
    <row r="310" spans="3:5" s="3" customFormat="1">
      <c r="C310" s="77"/>
      <c r="D310" s="77"/>
      <c r="E310" s="77"/>
    </row>
    <row r="311" spans="3:5" s="3" customFormat="1">
      <c r="C311" s="77"/>
      <c r="D311" s="77"/>
      <c r="E311" s="77"/>
    </row>
    <row r="312" spans="3:5" s="3" customFormat="1">
      <c r="C312" s="77"/>
      <c r="D312" s="77"/>
      <c r="E312" s="77"/>
    </row>
    <row r="313" spans="3:5" s="3" customFormat="1">
      <c r="C313" s="77"/>
      <c r="D313" s="77"/>
      <c r="E313" s="77"/>
    </row>
    <row r="314" spans="3:5" s="3" customFormat="1">
      <c r="C314" s="77"/>
      <c r="D314" s="77"/>
      <c r="E314" s="77"/>
    </row>
    <row r="315" spans="3:5" s="3" customFormat="1">
      <c r="C315" s="77"/>
      <c r="D315" s="77"/>
      <c r="E315" s="77"/>
    </row>
    <row r="316" spans="3:5" s="3" customFormat="1">
      <c r="C316" s="77"/>
      <c r="D316" s="77"/>
      <c r="E316" s="77"/>
    </row>
    <row r="317" spans="3:5" s="3" customFormat="1">
      <c r="C317" s="77"/>
      <c r="D317" s="77"/>
      <c r="E317" s="77"/>
    </row>
    <row r="318" spans="3:5" s="3" customFormat="1">
      <c r="C318" s="77"/>
      <c r="D318" s="77"/>
      <c r="E318" s="77"/>
    </row>
    <row r="319" spans="3:5" s="3" customFormat="1">
      <c r="C319" s="77"/>
      <c r="D319" s="77"/>
      <c r="E319" s="77"/>
    </row>
    <row r="320" spans="3:5" s="3" customFormat="1">
      <c r="C320" s="77"/>
      <c r="D320" s="77"/>
      <c r="E320" s="77"/>
    </row>
    <row r="321" spans="3:5" s="3" customFormat="1">
      <c r="C321" s="77"/>
      <c r="D321" s="77"/>
      <c r="E321" s="77"/>
    </row>
    <row r="322" spans="3:5" s="3" customFormat="1">
      <c r="C322" s="77"/>
      <c r="D322" s="77"/>
      <c r="E322" s="77"/>
    </row>
    <row r="323" spans="3:5" s="3" customFormat="1">
      <c r="C323" s="77"/>
      <c r="D323" s="77"/>
      <c r="E323" s="77"/>
    </row>
    <row r="324" spans="3:5" s="3" customFormat="1">
      <c r="C324" s="77"/>
      <c r="D324" s="77"/>
      <c r="E324" s="77"/>
    </row>
    <row r="325" spans="3:5" s="3" customFormat="1">
      <c r="C325" s="77"/>
      <c r="D325" s="77"/>
      <c r="E325" s="77"/>
    </row>
    <row r="326" spans="3:5" s="3" customFormat="1">
      <c r="C326" s="77"/>
      <c r="D326" s="77"/>
      <c r="E326" s="77"/>
    </row>
    <row r="327" spans="3:5" s="3" customFormat="1">
      <c r="C327" s="77"/>
      <c r="D327" s="77"/>
      <c r="E327" s="77"/>
    </row>
    <row r="328" spans="3:5" s="3" customFormat="1">
      <c r="C328" s="77"/>
      <c r="D328" s="77"/>
      <c r="E328" s="77"/>
    </row>
    <row r="329" spans="3:5" s="3" customFormat="1">
      <c r="C329" s="77"/>
      <c r="D329" s="77"/>
      <c r="E329" s="77"/>
    </row>
    <row r="330" spans="3:5" s="3" customFormat="1">
      <c r="C330" s="77"/>
      <c r="D330" s="77"/>
      <c r="E330" s="77"/>
    </row>
    <row r="331" spans="3:5" s="3" customFormat="1">
      <c r="C331" s="77"/>
      <c r="D331" s="77"/>
      <c r="E331" s="77"/>
    </row>
    <row r="332" spans="3:5" s="3" customFormat="1">
      <c r="C332" s="77"/>
      <c r="D332" s="77"/>
      <c r="E332" s="77"/>
    </row>
    <row r="333" spans="3:5" s="3" customFormat="1">
      <c r="C333" s="77"/>
      <c r="D333" s="77"/>
      <c r="E333" s="77"/>
    </row>
    <row r="334" spans="3:5" s="3" customFormat="1">
      <c r="C334" s="77"/>
      <c r="D334" s="77"/>
      <c r="E334" s="77"/>
    </row>
    <row r="335" spans="3:5" s="3" customFormat="1">
      <c r="C335" s="77"/>
      <c r="D335" s="77"/>
      <c r="E335" s="77"/>
    </row>
    <row r="336" spans="3:5" s="3" customFormat="1">
      <c r="C336" s="77"/>
      <c r="D336" s="77"/>
      <c r="E336" s="77"/>
    </row>
    <row r="337" spans="3:5" s="3" customFormat="1">
      <c r="C337" s="77"/>
      <c r="D337" s="77"/>
      <c r="E337" s="77"/>
    </row>
    <row r="338" spans="3:5" s="3" customFormat="1">
      <c r="C338" s="77"/>
      <c r="D338" s="77"/>
      <c r="E338" s="77"/>
    </row>
    <row r="339" spans="3:5" s="3" customFormat="1">
      <c r="C339" s="77"/>
      <c r="D339" s="77"/>
      <c r="E339" s="77"/>
    </row>
    <row r="340" spans="3:5" s="3" customFormat="1">
      <c r="C340" s="77"/>
      <c r="D340" s="77"/>
      <c r="E340" s="77"/>
    </row>
    <row r="341" spans="3:5" s="3" customFormat="1">
      <c r="C341" s="77"/>
      <c r="D341" s="77"/>
      <c r="E341" s="77"/>
    </row>
    <row r="342" spans="3:5" s="3" customFormat="1">
      <c r="C342" s="77"/>
      <c r="D342" s="77"/>
      <c r="E342" s="77"/>
    </row>
    <row r="343" spans="3:5" s="3" customFormat="1">
      <c r="C343" s="77"/>
      <c r="D343" s="77"/>
      <c r="E343" s="77"/>
    </row>
    <row r="344" spans="3:5" s="3" customFormat="1">
      <c r="C344" s="77"/>
      <c r="D344" s="77"/>
      <c r="E344" s="77"/>
    </row>
    <row r="345" spans="3:5" s="3" customFormat="1">
      <c r="C345" s="77"/>
      <c r="D345" s="77"/>
      <c r="E345" s="77"/>
    </row>
    <row r="346" spans="3:5" s="3" customFormat="1">
      <c r="C346" s="77"/>
      <c r="D346" s="77"/>
      <c r="E346" s="77"/>
    </row>
    <row r="347" spans="3:5" s="3" customFormat="1">
      <c r="C347" s="77"/>
      <c r="D347" s="77"/>
      <c r="E347" s="77"/>
    </row>
    <row r="348" spans="3:5" s="3" customFormat="1">
      <c r="C348" s="77"/>
      <c r="D348" s="77"/>
      <c r="E348" s="77"/>
    </row>
    <row r="349" spans="3:5" s="3" customFormat="1">
      <c r="C349" s="77"/>
      <c r="D349" s="77"/>
      <c r="E349" s="77"/>
    </row>
    <row r="350" spans="3:5" s="3" customFormat="1">
      <c r="C350" s="77"/>
      <c r="D350" s="77"/>
      <c r="E350" s="77"/>
    </row>
    <row r="351" spans="3:5" s="3" customFormat="1">
      <c r="C351" s="77"/>
      <c r="D351" s="77"/>
      <c r="E351" s="77"/>
    </row>
    <row r="352" spans="3:5" s="3" customFormat="1">
      <c r="C352" s="77"/>
      <c r="D352" s="77"/>
      <c r="E352" s="77"/>
    </row>
    <row r="353" spans="3:5" s="3" customFormat="1">
      <c r="C353" s="77"/>
      <c r="D353" s="77"/>
      <c r="E353" s="77"/>
    </row>
    <row r="354" spans="3:5" s="3" customFormat="1">
      <c r="C354" s="77"/>
      <c r="D354" s="77"/>
      <c r="E354" s="77"/>
    </row>
    <row r="355" spans="3:5" s="3" customFormat="1">
      <c r="C355" s="77"/>
      <c r="D355" s="77"/>
      <c r="E355" s="77"/>
    </row>
    <row r="356" spans="3:5" s="3" customFormat="1">
      <c r="C356" s="77"/>
      <c r="D356" s="77"/>
      <c r="E356" s="77"/>
    </row>
    <row r="357" spans="3:5" s="3" customFormat="1">
      <c r="C357" s="77"/>
      <c r="D357" s="77"/>
      <c r="E357" s="77"/>
    </row>
    <row r="358" spans="3:5" s="3" customFormat="1">
      <c r="C358" s="77"/>
      <c r="D358" s="77"/>
      <c r="E358" s="77"/>
    </row>
    <row r="359" spans="3:5" s="3" customFormat="1">
      <c r="C359" s="77"/>
      <c r="D359" s="77"/>
      <c r="E359" s="77"/>
    </row>
    <row r="360" spans="3:5" s="3" customFormat="1">
      <c r="C360" s="77"/>
      <c r="D360" s="77"/>
      <c r="E360" s="77"/>
    </row>
    <row r="361" spans="3:5" s="3" customFormat="1">
      <c r="C361" s="77"/>
      <c r="D361" s="77"/>
      <c r="E361" s="77"/>
    </row>
    <row r="362" spans="3:5" s="3" customFormat="1">
      <c r="C362" s="77"/>
      <c r="D362" s="77"/>
      <c r="E362" s="77"/>
    </row>
    <row r="363" spans="3:5" s="3" customFormat="1">
      <c r="C363" s="77"/>
      <c r="D363" s="77"/>
      <c r="E363" s="77"/>
    </row>
    <row r="364" spans="3:5" s="3" customFormat="1">
      <c r="C364" s="77"/>
      <c r="D364" s="77"/>
      <c r="E364" s="77"/>
    </row>
    <row r="365" spans="3:5" s="3" customFormat="1">
      <c r="C365" s="77"/>
      <c r="D365" s="77"/>
      <c r="E365" s="77"/>
    </row>
    <row r="366" spans="3:5" s="3" customFormat="1">
      <c r="C366" s="77"/>
      <c r="D366" s="77"/>
      <c r="E366" s="77"/>
    </row>
    <row r="367" spans="3:5" s="3" customFormat="1">
      <c r="C367" s="77"/>
      <c r="D367" s="77"/>
      <c r="E367" s="77"/>
    </row>
    <row r="368" spans="3:5" s="3" customFormat="1">
      <c r="C368" s="77"/>
      <c r="D368" s="77"/>
      <c r="E368" s="77"/>
    </row>
    <row r="369" spans="3:5" s="3" customFormat="1">
      <c r="C369" s="77"/>
      <c r="D369" s="77"/>
      <c r="E369" s="77"/>
    </row>
    <row r="370" spans="3:5" s="3" customFormat="1">
      <c r="C370" s="77"/>
      <c r="D370" s="77"/>
      <c r="E370" s="77"/>
    </row>
    <row r="371" spans="3:5" s="3" customFormat="1">
      <c r="C371" s="77"/>
      <c r="D371" s="77"/>
      <c r="E371" s="77"/>
    </row>
    <row r="372" spans="3:5" s="3" customFormat="1">
      <c r="C372" s="77"/>
      <c r="D372" s="77"/>
      <c r="E372" s="77"/>
    </row>
    <row r="373" spans="3:5" s="3" customFormat="1">
      <c r="C373" s="77"/>
      <c r="D373" s="77"/>
      <c r="E373" s="77"/>
    </row>
    <row r="374" spans="3:5" s="3" customFormat="1">
      <c r="C374" s="77"/>
      <c r="D374" s="77"/>
      <c r="E374" s="77"/>
    </row>
    <row r="375" spans="3:5" s="3" customFormat="1">
      <c r="C375" s="77"/>
      <c r="D375" s="77"/>
      <c r="E375" s="77"/>
    </row>
    <row r="376" spans="3:5" s="3" customFormat="1">
      <c r="C376" s="77"/>
      <c r="D376" s="77"/>
      <c r="E376" s="77"/>
    </row>
    <row r="377" spans="3:5" s="3" customFormat="1">
      <c r="C377" s="77"/>
      <c r="D377" s="77"/>
      <c r="E377" s="77"/>
    </row>
    <row r="378" spans="3:5" s="3" customFormat="1">
      <c r="C378" s="77"/>
      <c r="D378" s="77"/>
      <c r="E378" s="77"/>
    </row>
    <row r="379" spans="3:5" s="3" customFormat="1">
      <c r="C379" s="77"/>
      <c r="D379" s="77"/>
      <c r="E379" s="77"/>
    </row>
    <row r="380" spans="3:5" s="3" customFormat="1">
      <c r="C380" s="77"/>
      <c r="D380" s="77"/>
      <c r="E380" s="77"/>
    </row>
    <row r="381" spans="3:5" s="3" customFormat="1">
      <c r="C381" s="77"/>
      <c r="D381" s="77"/>
      <c r="E381" s="77"/>
    </row>
    <row r="382" spans="3:5" s="3" customFormat="1">
      <c r="C382" s="77"/>
      <c r="D382" s="77"/>
      <c r="E382" s="77"/>
    </row>
    <row r="383" spans="3:5" s="3" customFormat="1">
      <c r="C383" s="77"/>
      <c r="D383" s="77"/>
      <c r="E383" s="77"/>
    </row>
    <row r="384" spans="3:5" s="3" customFormat="1">
      <c r="C384" s="77"/>
      <c r="D384" s="77"/>
      <c r="E384" s="77"/>
    </row>
    <row r="385" spans="3:5" s="3" customFormat="1">
      <c r="C385" s="77"/>
      <c r="D385" s="77"/>
      <c r="E385" s="77"/>
    </row>
    <row r="386" spans="3:5" s="3" customFormat="1">
      <c r="C386" s="77"/>
      <c r="D386" s="77"/>
      <c r="E386" s="77"/>
    </row>
    <row r="387" spans="3:5" s="3" customFormat="1">
      <c r="C387" s="77"/>
      <c r="D387" s="77"/>
      <c r="E387" s="77"/>
    </row>
    <row r="388" spans="3:5" s="3" customFormat="1">
      <c r="C388" s="77"/>
      <c r="D388" s="77"/>
      <c r="E388" s="77"/>
    </row>
    <row r="389" spans="3:5" s="3" customFormat="1">
      <c r="C389" s="77"/>
      <c r="D389" s="77"/>
      <c r="E389" s="77"/>
    </row>
    <row r="390" spans="3:5" s="3" customFormat="1">
      <c r="C390" s="77"/>
      <c r="D390" s="77"/>
      <c r="E390" s="77"/>
    </row>
    <row r="391" spans="3:5" s="3" customFormat="1">
      <c r="C391" s="77"/>
      <c r="D391" s="77"/>
      <c r="E391" s="77"/>
    </row>
    <row r="392" spans="3:5" s="3" customFormat="1">
      <c r="C392" s="77"/>
      <c r="D392" s="77"/>
      <c r="E392" s="77"/>
    </row>
    <row r="393" spans="3:5" s="3" customFormat="1">
      <c r="C393" s="77"/>
      <c r="D393" s="77"/>
      <c r="E393" s="77"/>
    </row>
    <row r="394" spans="3:5" s="3" customFormat="1">
      <c r="C394" s="77"/>
      <c r="D394" s="77"/>
      <c r="E394" s="77"/>
    </row>
    <row r="395" spans="3:5" s="3" customFormat="1">
      <c r="C395" s="77"/>
      <c r="D395" s="77"/>
      <c r="E395" s="77"/>
    </row>
    <row r="396" spans="3:5" s="3" customFormat="1">
      <c r="C396" s="77"/>
      <c r="D396" s="77"/>
      <c r="E396" s="77"/>
    </row>
    <row r="397" spans="3:5" s="3" customFormat="1">
      <c r="C397" s="77"/>
      <c r="D397" s="77"/>
      <c r="E397" s="77"/>
    </row>
    <row r="398" spans="3:5" s="3" customFormat="1">
      <c r="C398" s="77"/>
      <c r="D398" s="77"/>
      <c r="E398" s="77"/>
    </row>
    <row r="399" spans="3:5" s="3" customFormat="1">
      <c r="C399" s="77"/>
      <c r="D399" s="77"/>
      <c r="E399" s="77"/>
    </row>
    <row r="400" spans="3:5" s="3" customFormat="1">
      <c r="C400" s="77"/>
      <c r="D400" s="77"/>
      <c r="E400" s="77"/>
    </row>
    <row r="401" spans="3:5" s="3" customFormat="1">
      <c r="C401" s="77"/>
      <c r="D401" s="77"/>
      <c r="E401" s="77"/>
    </row>
    <row r="402" spans="3:5" s="3" customFormat="1">
      <c r="C402" s="77"/>
      <c r="D402" s="77"/>
      <c r="E402" s="77"/>
    </row>
    <row r="403" spans="3:5" s="3" customFormat="1">
      <c r="C403" s="77"/>
      <c r="D403" s="77"/>
      <c r="E403" s="77"/>
    </row>
    <row r="404" spans="3:5" s="3" customFormat="1">
      <c r="C404" s="77"/>
      <c r="D404" s="77"/>
      <c r="E404" s="77"/>
    </row>
    <row r="405" spans="3:5" s="3" customFormat="1">
      <c r="C405" s="77"/>
      <c r="D405" s="77"/>
      <c r="E405" s="77"/>
    </row>
    <row r="406" spans="3:5" s="3" customFormat="1">
      <c r="C406" s="77"/>
      <c r="D406" s="77"/>
      <c r="E406" s="77"/>
    </row>
    <row r="407" spans="3:5" s="3" customFormat="1">
      <c r="C407" s="77"/>
      <c r="D407" s="77"/>
      <c r="E407" s="77"/>
    </row>
    <row r="408" spans="3:5" s="3" customFormat="1">
      <c r="C408" s="77"/>
      <c r="D408" s="77"/>
      <c r="E408" s="77"/>
    </row>
    <row r="409" spans="3:5" s="3" customFormat="1">
      <c r="C409" s="77"/>
      <c r="D409" s="77"/>
      <c r="E409" s="77"/>
    </row>
    <row r="410" spans="3:5" s="3" customFormat="1">
      <c r="C410" s="77"/>
      <c r="D410" s="77"/>
      <c r="E410" s="77"/>
    </row>
    <row r="411" spans="3:5" s="3" customFormat="1">
      <c r="C411" s="77"/>
      <c r="D411" s="77"/>
      <c r="E411" s="77"/>
    </row>
    <row r="412" spans="3:5" s="3" customFormat="1">
      <c r="C412" s="77"/>
      <c r="D412" s="77"/>
      <c r="E412" s="77"/>
    </row>
    <row r="413" spans="3:5" s="3" customFormat="1">
      <c r="C413" s="77"/>
      <c r="D413" s="77"/>
      <c r="E413" s="77"/>
    </row>
    <row r="414" spans="3:5" s="3" customFormat="1">
      <c r="C414" s="77"/>
      <c r="D414" s="77"/>
      <c r="E414" s="77"/>
    </row>
    <row r="415" spans="3:5" s="3" customFormat="1">
      <c r="C415" s="77"/>
      <c r="D415" s="77"/>
      <c r="E415" s="77"/>
    </row>
    <row r="416" spans="3:5" s="3" customFormat="1">
      <c r="C416" s="77"/>
      <c r="D416" s="77"/>
      <c r="E416" s="77"/>
    </row>
    <row r="417" spans="3:5" s="3" customFormat="1">
      <c r="C417" s="77"/>
      <c r="D417" s="77"/>
      <c r="E417" s="77"/>
    </row>
    <row r="418" spans="3:5" s="3" customFormat="1">
      <c r="C418" s="77"/>
      <c r="D418" s="77"/>
      <c r="E418" s="77"/>
    </row>
    <row r="419" spans="3:5" s="3" customFormat="1">
      <c r="C419" s="77"/>
      <c r="D419" s="77"/>
      <c r="E419" s="77"/>
    </row>
    <row r="420" spans="3:5" s="3" customFormat="1">
      <c r="C420" s="77"/>
      <c r="D420" s="77"/>
      <c r="E420" s="77"/>
    </row>
    <row r="421" spans="3:5" s="3" customFormat="1">
      <c r="C421" s="77"/>
      <c r="D421" s="77"/>
      <c r="E421" s="77"/>
    </row>
    <row r="422" spans="3:5" s="3" customFormat="1">
      <c r="C422" s="77"/>
      <c r="D422" s="77"/>
      <c r="E422" s="77"/>
    </row>
    <row r="423" spans="3:5" s="3" customFormat="1">
      <c r="C423" s="77"/>
      <c r="D423" s="77"/>
      <c r="E423" s="77"/>
    </row>
    <row r="424" spans="3:5" s="3" customFormat="1">
      <c r="C424" s="77"/>
      <c r="D424" s="77"/>
      <c r="E424" s="77"/>
    </row>
    <row r="425" spans="3:5" s="3" customFormat="1">
      <c r="C425" s="77"/>
      <c r="D425" s="77"/>
      <c r="E425" s="77"/>
    </row>
    <row r="426" spans="3:5" s="3" customFormat="1">
      <c r="C426" s="77"/>
      <c r="D426" s="77"/>
      <c r="E426" s="77"/>
    </row>
    <row r="427" spans="3:5" s="3" customFormat="1">
      <c r="C427" s="77"/>
      <c r="D427" s="77"/>
      <c r="E427" s="77"/>
    </row>
    <row r="428" spans="3:5" s="3" customFormat="1">
      <c r="C428" s="77"/>
      <c r="D428" s="77"/>
      <c r="E428" s="77"/>
    </row>
  </sheetData>
  <sheetProtection password="C64D" sheet="1" objects="1" scenarios="1" formatCells="0" insertHyperlinks="0"/>
  <mergeCells count="112">
    <mergeCell ref="C50:E50"/>
    <mergeCell ref="C77:E77"/>
    <mergeCell ref="C105:E105"/>
    <mergeCell ref="C133:E133"/>
    <mergeCell ref="C76:E76"/>
    <mergeCell ref="B109:E109"/>
    <mergeCell ref="C115:E115"/>
    <mergeCell ref="C124:E124"/>
    <mergeCell ref="C125:E125"/>
    <mergeCell ref="B117:E117"/>
    <mergeCell ref="C118:E118"/>
    <mergeCell ref="C119:E119"/>
    <mergeCell ref="C120:E120"/>
    <mergeCell ref="C131:E131"/>
    <mergeCell ref="C93:E93"/>
    <mergeCell ref="C78:E78"/>
    <mergeCell ref="B4:F4"/>
    <mergeCell ref="C48:E48"/>
    <mergeCell ref="B52:E52"/>
    <mergeCell ref="B54:E54"/>
    <mergeCell ref="C41:E41"/>
    <mergeCell ref="C42:E42"/>
    <mergeCell ref="C43:E43"/>
    <mergeCell ref="C44:E44"/>
    <mergeCell ref="C45:E45"/>
    <mergeCell ref="C38:E38"/>
    <mergeCell ref="C39:E39"/>
    <mergeCell ref="C40:E40"/>
    <mergeCell ref="C7:F7"/>
    <mergeCell ref="B8:E8"/>
    <mergeCell ref="B10:E10"/>
    <mergeCell ref="B13:E13"/>
    <mergeCell ref="B6:F6"/>
    <mergeCell ref="B9:E9"/>
    <mergeCell ref="C34:E34"/>
    <mergeCell ref="C35:E35"/>
    <mergeCell ref="C36:E36"/>
    <mergeCell ref="C37:E37"/>
    <mergeCell ref="C16:F16"/>
    <mergeCell ref="C49:E49"/>
    <mergeCell ref="B2:F2"/>
    <mergeCell ref="C68:E68"/>
    <mergeCell ref="C19:E19"/>
    <mergeCell ref="C20:E20"/>
    <mergeCell ref="C21:E21"/>
    <mergeCell ref="C22:E22"/>
    <mergeCell ref="C23:E23"/>
    <mergeCell ref="C24:E24"/>
    <mergeCell ref="C25:E25"/>
    <mergeCell ref="C26:E26"/>
    <mergeCell ref="C27:E27"/>
    <mergeCell ref="C28:E28"/>
    <mergeCell ref="C66:E66"/>
    <mergeCell ref="C67:E67"/>
    <mergeCell ref="B18:E18"/>
    <mergeCell ref="B12:E12"/>
    <mergeCell ref="C63:E63"/>
    <mergeCell ref="B61:E61"/>
    <mergeCell ref="C62:E62"/>
    <mergeCell ref="C30:E30"/>
    <mergeCell ref="C65:E65"/>
    <mergeCell ref="B33:E33"/>
    <mergeCell ref="B11:E11"/>
    <mergeCell ref="C46:E46"/>
    <mergeCell ref="B135:E135"/>
    <mergeCell ref="B137:E137"/>
    <mergeCell ref="C143:E143"/>
    <mergeCell ref="C15:F15"/>
    <mergeCell ref="C100:E100"/>
    <mergeCell ref="C101:E101"/>
    <mergeCell ref="C102:E102"/>
    <mergeCell ref="C103:E103"/>
    <mergeCell ref="C104:E104"/>
    <mergeCell ref="C126:E126"/>
    <mergeCell ref="C127:E127"/>
    <mergeCell ref="C128:E128"/>
    <mergeCell ref="C129:E129"/>
    <mergeCell ref="C130:E130"/>
    <mergeCell ref="B81:E81"/>
    <mergeCell ref="C87:E87"/>
    <mergeCell ref="C106:E106"/>
    <mergeCell ref="B107:E107"/>
    <mergeCell ref="C92:E92"/>
    <mergeCell ref="B79:E79"/>
    <mergeCell ref="C94:E94"/>
    <mergeCell ref="C95:E95"/>
    <mergeCell ref="C96:E96"/>
    <mergeCell ref="C97:E97"/>
    <mergeCell ref="C134:E134"/>
    <mergeCell ref="C14:F14"/>
    <mergeCell ref="C98:E98"/>
    <mergeCell ref="C71:E71"/>
    <mergeCell ref="C73:E73"/>
    <mergeCell ref="C74:E74"/>
    <mergeCell ref="C75:E75"/>
    <mergeCell ref="C69:E69"/>
    <mergeCell ref="C70:E70"/>
    <mergeCell ref="C72:E72"/>
    <mergeCell ref="C90:E90"/>
    <mergeCell ref="C91:E91"/>
    <mergeCell ref="C31:E31"/>
    <mergeCell ref="C51:E51"/>
    <mergeCell ref="C59:E59"/>
    <mergeCell ref="C47:E47"/>
    <mergeCell ref="C99:E99"/>
    <mergeCell ref="B89:E89"/>
    <mergeCell ref="C29:E29"/>
    <mergeCell ref="C64:E64"/>
    <mergeCell ref="C132:E132"/>
    <mergeCell ref="C121:E121"/>
    <mergeCell ref="C122:E122"/>
    <mergeCell ref="C123:E123"/>
  </mergeCells>
  <dataValidations count="4">
    <dataValidation type="textLength" operator="lessThanOrEqual" allowBlank="1" showInputMessage="1" showErrorMessage="1" error="El número de caracteres introducidos es mayor que 200&#10;" sqref="C15:F16">
      <formula1>200</formula1>
    </dataValidation>
    <dataValidation type="textLength" operator="lessThanOrEqual" allowBlank="1" showInputMessage="1" showErrorMessage="1" error="El número de caracteres introducidos es mayor que 60&#10;" sqref="C7:F7">
      <formula1>60</formula1>
    </dataValidation>
    <dataValidation type="textLength" operator="lessThanOrEqual" allowBlank="1" showInputMessage="1" showErrorMessage="1" error="El número de caracteres introducidos es mayor que 300" sqref="C14:F14">
      <formula1>300</formula1>
    </dataValidation>
    <dataValidation type="textLength" operator="lessThan" allowBlank="1" showInputMessage="1" showErrorMessage="1" error="La descripcion debe tener una longitud menor a 150 caracteres" sqref="C49:E49 C77:E77 C105:E105 C133:E133">
      <formula1>150</formula1>
    </dataValidation>
  </dataValidations>
  <hyperlinks>
    <hyperlink ref="C28" r:id="rId1"/>
    <hyperlink ref="C46" r:id="rId2"/>
    <hyperlink ref="C48" r:id="rId3"/>
  </hyperlinks>
  <pageMargins left="0.70866141732283472" right="0.70866141732283472" top="0.74803149606299213" bottom="0.74803149606299213" header="0.31496062992125984" footer="0.31496062992125984"/>
  <pageSetup paperSize="9" scale="83" fitToHeight="0" orientation="portrait" r:id="rId4"/>
  <rowBreaks count="4" manualBreakCount="4">
    <brk id="17" min="1" max="4" man="1"/>
    <brk id="59" min="1" max="4" man="1"/>
    <brk id="87" min="1" max="4" man="1"/>
    <brk id="115" min="1" max="4" man="1"/>
  </rowBreaks>
</worksheet>
</file>

<file path=xl/worksheets/sheet2.xml><?xml version="1.0" encoding="utf-8"?>
<worksheet xmlns="http://schemas.openxmlformats.org/spreadsheetml/2006/main" xmlns:r="http://schemas.openxmlformats.org/officeDocument/2006/relationships">
  <sheetPr>
    <pageSetUpPr fitToPage="1"/>
  </sheetPr>
  <dimension ref="A1:FE133"/>
  <sheetViews>
    <sheetView topLeftCell="A57" zoomScale="80" zoomScaleNormal="80" zoomScaleSheetLayoutView="100" workbookViewId="0">
      <selection activeCell="E73" sqref="E73"/>
    </sheetView>
  </sheetViews>
  <sheetFormatPr baseColWidth="10" defaultColWidth="9.140625" defaultRowHeight="15"/>
  <cols>
    <col min="1" max="1" width="3.42578125" style="3" customWidth="1"/>
    <col min="2" max="2" width="51.28515625" style="10" customWidth="1"/>
    <col min="3" max="3" width="17.85546875" style="10" customWidth="1"/>
    <col min="4" max="4" width="15.7109375" style="3" customWidth="1"/>
    <col min="5" max="5" width="75.28515625" style="3" customWidth="1"/>
    <col min="6" max="6" width="4.140625" style="3" customWidth="1"/>
    <col min="7" max="7" width="93.7109375" style="3" customWidth="1"/>
    <col min="8" max="8" width="17.85546875" style="3" customWidth="1"/>
    <col min="9" max="9" width="15" style="3" customWidth="1"/>
    <col min="10" max="10" width="153.28515625" style="3" customWidth="1"/>
    <col min="11" max="11" width="12.140625" style="3" customWidth="1"/>
    <col min="12" max="17" width="10.85546875" style="3" customWidth="1"/>
    <col min="18" max="161" width="9.140625" style="3"/>
    <col min="162" max="16384" width="9.140625" style="10"/>
  </cols>
  <sheetData>
    <row r="1" spans="2:7" s="3" customFormat="1" ht="16.5" customHeight="1"/>
    <row r="2" spans="2:7" s="3" customFormat="1" ht="45" customHeight="1" thickBot="1">
      <c r="B2" s="13" t="s">
        <v>45</v>
      </c>
      <c r="C2" s="155" t="s">
        <v>99</v>
      </c>
      <c r="D2" s="155"/>
      <c r="E2" s="155"/>
    </row>
    <row r="3" spans="2:7" s="3" customFormat="1" ht="20.25" customHeight="1">
      <c r="B3" s="152" t="s">
        <v>59</v>
      </c>
      <c r="C3" s="153"/>
      <c r="D3" s="153" t="s">
        <v>60</v>
      </c>
      <c r="E3" s="154"/>
    </row>
    <row r="4" spans="2:7" s="3" customFormat="1" ht="19.5" customHeight="1" thickBot="1">
      <c r="B4" s="151" t="str">
        <f>'DATOS GENERALES'!C35</f>
        <v>GENSA</v>
      </c>
      <c r="C4" s="149"/>
      <c r="D4" s="149" t="str">
        <f>'DATOS GENERALES'!C7</f>
        <v>GENERACIÓN DE ENERGÍA A BASE DE RSU ORGANICOS EN MITÚ-VAUPES</v>
      </c>
      <c r="E4" s="150"/>
    </row>
    <row r="5" spans="2:7" s="3" customFormat="1" ht="16.5" customHeight="1" thickBot="1">
      <c r="B5" s="9"/>
    </row>
    <row r="6" spans="2:7" s="3" customFormat="1" ht="15" customHeight="1">
      <c r="B6" s="133" t="s">
        <v>87</v>
      </c>
      <c r="C6" s="134"/>
      <c r="D6" s="134"/>
      <c r="E6" s="135"/>
    </row>
    <row r="7" spans="2:7" s="3" customFormat="1" ht="209.25" customHeight="1" thickBot="1">
      <c r="B7" s="139" t="s">
        <v>142</v>
      </c>
      <c r="C7" s="140"/>
      <c r="D7" s="140"/>
      <c r="E7" s="141"/>
    </row>
    <row r="8" spans="2:7" s="3" customFormat="1" ht="12" customHeight="1" thickBot="1"/>
    <row r="9" spans="2:7" s="3" customFormat="1">
      <c r="B9" s="133" t="s">
        <v>88</v>
      </c>
      <c r="C9" s="134"/>
      <c r="D9" s="134"/>
      <c r="E9" s="135"/>
    </row>
    <row r="10" spans="2:7" s="3" customFormat="1" ht="171" customHeight="1" thickBot="1">
      <c r="B10" s="142" t="s">
        <v>143</v>
      </c>
      <c r="C10" s="143"/>
      <c r="D10" s="143"/>
      <c r="E10" s="144"/>
    </row>
    <row r="11" spans="2:7" s="3" customFormat="1" ht="15.75" customHeight="1" thickBot="1"/>
    <row r="12" spans="2:7" s="3" customFormat="1">
      <c r="B12" s="136" t="s">
        <v>89</v>
      </c>
      <c r="C12" s="137"/>
      <c r="D12" s="137"/>
      <c r="E12" s="138"/>
    </row>
    <row r="13" spans="2:7" s="3" customFormat="1" ht="166.5" customHeight="1" thickBot="1">
      <c r="B13" s="142" t="s">
        <v>144</v>
      </c>
      <c r="C13" s="143"/>
      <c r="D13" s="143"/>
      <c r="E13" s="144"/>
    </row>
    <row r="14" spans="2:7" ht="15" customHeight="1" thickBot="1">
      <c r="B14" s="3"/>
      <c r="C14" s="3"/>
    </row>
    <row r="15" spans="2:7" s="3" customFormat="1" ht="36" customHeight="1">
      <c r="B15" s="136" t="s">
        <v>61</v>
      </c>
      <c r="C15" s="137"/>
      <c r="D15" s="137"/>
      <c r="E15" s="138"/>
      <c r="G15" s="39" t="s">
        <v>63</v>
      </c>
    </row>
    <row r="16" spans="2:7" s="3" customFormat="1" ht="164.25" customHeight="1" thickBot="1">
      <c r="B16" s="142" t="s">
        <v>149</v>
      </c>
      <c r="C16" s="143"/>
      <c r="D16" s="143"/>
      <c r="E16" s="144"/>
      <c r="G16" s="90" t="s">
        <v>150</v>
      </c>
    </row>
    <row r="17" spans="1:7" s="3" customFormat="1" ht="15.75" customHeight="1" thickBot="1"/>
    <row r="18" spans="1:7" s="3" customFormat="1" ht="33" customHeight="1">
      <c r="B18" s="133" t="s">
        <v>62</v>
      </c>
      <c r="C18" s="134"/>
      <c r="D18" s="134"/>
      <c r="E18" s="135"/>
    </row>
    <row r="19" spans="1:7" s="3" customFormat="1" ht="322.5" customHeight="1" thickBot="1">
      <c r="B19" s="142" t="s">
        <v>145</v>
      </c>
      <c r="C19" s="143"/>
      <c r="D19" s="143"/>
      <c r="E19" s="144"/>
    </row>
    <row r="20" spans="1:7" s="3" customFormat="1" ht="17.25" customHeight="1" thickBot="1"/>
    <row r="21" spans="1:7" s="3" customFormat="1" ht="15" customHeight="1">
      <c r="B21" s="136" t="s">
        <v>64</v>
      </c>
      <c r="C21" s="137"/>
      <c r="D21" s="137"/>
      <c r="E21" s="138"/>
    </row>
    <row r="22" spans="1:7" s="3" customFormat="1" ht="338.25" customHeight="1" thickBot="1">
      <c r="B22" s="142" t="s">
        <v>146</v>
      </c>
      <c r="C22" s="143"/>
      <c r="D22" s="143"/>
      <c r="E22" s="144"/>
    </row>
    <row r="23" spans="1:7" ht="15" customHeight="1" thickBot="1">
      <c r="B23" s="3"/>
      <c r="C23" s="3"/>
    </row>
    <row r="24" spans="1:7" s="3" customFormat="1" ht="15" customHeight="1">
      <c r="B24" s="136" t="s">
        <v>65</v>
      </c>
      <c r="C24" s="137"/>
      <c r="D24" s="137"/>
      <c r="E24" s="138"/>
    </row>
    <row r="25" spans="1:7" s="3" customFormat="1" ht="180" customHeight="1" thickBot="1">
      <c r="A25" s="3" t="s">
        <v>36</v>
      </c>
      <c r="B25" s="139" t="s">
        <v>137</v>
      </c>
      <c r="C25" s="140"/>
      <c r="D25" s="140"/>
      <c r="E25" s="141"/>
    </row>
    <row r="26" spans="1:7" s="3" customFormat="1" ht="14.25" customHeight="1" thickBot="1"/>
    <row r="27" spans="1:7" s="3" customFormat="1" ht="15" customHeight="1">
      <c r="B27" s="136" t="s">
        <v>66</v>
      </c>
      <c r="C27" s="137"/>
      <c r="D27" s="137"/>
      <c r="E27" s="138"/>
    </row>
    <row r="28" spans="1:7" s="3" customFormat="1" ht="184.5" customHeight="1" thickBot="1">
      <c r="B28" s="145" t="s">
        <v>147</v>
      </c>
      <c r="C28" s="146"/>
      <c r="D28" s="146"/>
      <c r="E28" s="147"/>
    </row>
    <row r="29" spans="1:7" s="3" customFormat="1" ht="12" customHeight="1" thickBot="1"/>
    <row r="30" spans="1:7" s="3" customFormat="1" ht="33" customHeight="1">
      <c r="B30" s="136" t="s">
        <v>90</v>
      </c>
      <c r="C30" s="137"/>
      <c r="D30" s="137"/>
      <c r="E30" s="138"/>
      <c r="G30" s="39" t="s">
        <v>103</v>
      </c>
    </row>
    <row r="31" spans="1:7" s="3" customFormat="1" ht="221.25" customHeight="1" thickBot="1">
      <c r="B31" s="139" t="s">
        <v>148</v>
      </c>
      <c r="C31" s="140"/>
      <c r="D31" s="140"/>
      <c r="E31" s="141"/>
      <c r="G31" s="91" t="s">
        <v>151</v>
      </c>
    </row>
    <row r="32" spans="1:7" s="3" customFormat="1" ht="15" customHeight="1" thickBot="1"/>
    <row r="33" spans="1:7" s="3" customFormat="1" ht="30">
      <c r="A33" s="3">
        <v>10</v>
      </c>
      <c r="B33" s="133" t="s">
        <v>68</v>
      </c>
      <c r="C33" s="134"/>
      <c r="D33" s="134"/>
      <c r="E33" s="135"/>
      <c r="G33" s="39" t="s">
        <v>67</v>
      </c>
    </row>
    <row r="34" spans="1:7" s="3" customFormat="1" ht="357" customHeight="1" thickBot="1">
      <c r="B34" s="142" t="s">
        <v>138</v>
      </c>
      <c r="C34" s="143"/>
      <c r="D34" s="143"/>
      <c r="E34" s="144"/>
      <c r="G34" s="178" t="s">
        <v>191</v>
      </c>
    </row>
    <row r="35" spans="1:7" s="3" customFormat="1" ht="12.75" customHeight="1" thickBot="1"/>
    <row r="36" spans="1:7" s="3" customFormat="1">
      <c r="B36" s="133" t="s">
        <v>105</v>
      </c>
      <c r="C36" s="134"/>
      <c r="D36" s="134"/>
      <c r="E36" s="135"/>
    </row>
    <row r="37" spans="1:7" s="3" customFormat="1" ht="297" customHeight="1" thickBot="1">
      <c r="B37" s="142" t="s">
        <v>153</v>
      </c>
      <c r="C37" s="143"/>
      <c r="D37" s="143"/>
      <c r="E37" s="144"/>
    </row>
    <row r="38" spans="1:7" s="3" customFormat="1" ht="15.75" customHeight="1" thickBot="1"/>
    <row r="39" spans="1:7" s="3" customFormat="1">
      <c r="B39" s="136" t="s">
        <v>106</v>
      </c>
      <c r="C39" s="137"/>
      <c r="D39" s="137"/>
      <c r="E39" s="138"/>
    </row>
    <row r="40" spans="1:7" s="3" customFormat="1" ht="296.25" customHeight="1" thickBot="1">
      <c r="B40" s="142" t="s">
        <v>152</v>
      </c>
      <c r="C40" s="143"/>
      <c r="D40" s="143"/>
      <c r="E40" s="144"/>
    </row>
    <row r="41" spans="1:7" s="3" customFormat="1" ht="16.5" customHeight="1" thickBot="1"/>
    <row r="42" spans="1:7" s="3" customFormat="1">
      <c r="B42" s="136" t="s">
        <v>104</v>
      </c>
      <c r="C42" s="137"/>
      <c r="D42" s="137"/>
      <c r="E42" s="138"/>
    </row>
    <row r="43" spans="1:7" s="3" customFormat="1" ht="327.75" customHeight="1" thickBot="1">
      <c r="B43" s="142" t="s">
        <v>154</v>
      </c>
      <c r="C43" s="143"/>
      <c r="D43" s="143"/>
      <c r="E43" s="144"/>
    </row>
    <row r="44" spans="1:7" s="3" customFormat="1" ht="13.5" customHeight="1" thickBot="1"/>
    <row r="45" spans="1:7" s="3" customFormat="1" ht="15" customHeight="1">
      <c r="B45" s="133" t="s">
        <v>69</v>
      </c>
      <c r="C45" s="134"/>
      <c r="D45" s="134"/>
      <c r="E45" s="135"/>
    </row>
    <row r="46" spans="1:7" s="3" customFormat="1" ht="291.75" customHeight="1">
      <c r="B46" s="174" t="s">
        <v>155</v>
      </c>
      <c r="C46" s="156"/>
      <c r="D46" s="156"/>
      <c r="E46" s="157"/>
    </row>
    <row r="47" spans="1:7" s="3" customFormat="1" ht="291.75" customHeight="1" thickBot="1">
      <c r="B47" s="148"/>
      <c r="C47" s="143"/>
      <c r="D47" s="143"/>
      <c r="E47" s="144"/>
    </row>
    <row r="48" spans="1:7" s="3" customFormat="1" ht="12" customHeight="1" thickBot="1"/>
    <row r="49" spans="2:5" s="3" customFormat="1">
      <c r="B49" s="133" t="s">
        <v>70</v>
      </c>
      <c r="C49" s="134"/>
      <c r="D49" s="134"/>
      <c r="E49" s="135"/>
    </row>
    <row r="50" spans="2:5" s="3" customFormat="1">
      <c r="B50" s="52" t="s">
        <v>34</v>
      </c>
      <c r="C50" s="73" t="s">
        <v>35</v>
      </c>
      <c r="D50" s="73" t="s">
        <v>71</v>
      </c>
      <c r="E50" s="74" t="s">
        <v>37</v>
      </c>
    </row>
    <row r="51" spans="2:5" s="3" customFormat="1" ht="46.5" customHeight="1">
      <c r="B51" s="176" t="s">
        <v>177</v>
      </c>
      <c r="C51" s="54">
        <v>1</v>
      </c>
      <c r="D51" s="54">
        <v>5</v>
      </c>
      <c r="E51" s="177" t="s">
        <v>178</v>
      </c>
    </row>
    <row r="52" spans="2:5" s="3" customFormat="1" ht="46.5" customHeight="1">
      <c r="B52" s="176" t="s">
        <v>179</v>
      </c>
      <c r="C52" s="54">
        <v>2</v>
      </c>
      <c r="D52" s="54">
        <v>2</v>
      </c>
      <c r="E52" s="177" t="s">
        <v>180</v>
      </c>
    </row>
    <row r="53" spans="2:5" s="3" customFormat="1" ht="46.5" customHeight="1">
      <c r="B53" s="176" t="s">
        <v>186</v>
      </c>
      <c r="C53" s="54">
        <v>1</v>
      </c>
      <c r="D53" s="54">
        <v>4</v>
      </c>
      <c r="E53" s="177" t="s">
        <v>181</v>
      </c>
    </row>
    <row r="54" spans="2:5" s="3" customFormat="1" ht="46.5" customHeight="1">
      <c r="B54" s="176" t="s">
        <v>182</v>
      </c>
      <c r="C54" s="54">
        <v>2</v>
      </c>
      <c r="D54" s="54">
        <v>3</v>
      </c>
      <c r="E54" s="177" t="s">
        <v>183</v>
      </c>
    </row>
    <row r="55" spans="2:5" s="3" customFormat="1" ht="46.5" customHeight="1">
      <c r="B55" s="176" t="s">
        <v>184</v>
      </c>
      <c r="C55" s="54">
        <v>2</v>
      </c>
      <c r="D55" s="54">
        <v>3</v>
      </c>
      <c r="E55" s="177" t="s">
        <v>185</v>
      </c>
    </row>
    <row r="56" spans="2:5" s="3" customFormat="1" ht="46.5" customHeight="1">
      <c r="B56" s="176" t="s">
        <v>187</v>
      </c>
      <c r="C56" s="54">
        <v>1</v>
      </c>
      <c r="D56" s="54">
        <v>4</v>
      </c>
      <c r="E56" s="177" t="s">
        <v>188</v>
      </c>
    </row>
    <row r="57" spans="2:5" s="3" customFormat="1" ht="46.5" customHeight="1">
      <c r="B57" s="176" t="s">
        <v>189</v>
      </c>
      <c r="C57" s="54">
        <v>2</v>
      </c>
      <c r="D57" s="54">
        <v>4</v>
      </c>
      <c r="E57" s="177" t="s">
        <v>190</v>
      </c>
    </row>
    <row r="58" spans="2:5" s="3" customFormat="1" ht="46.5" customHeight="1">
      <c r="B58" s="53"/>
      <c r="C58" s="54"/>
      <c r="D58" s="54"/>
      <c r="E58" s="55"/>
    </row>
    <row r="59" spans="2:5" s="3" customFormat="1" ht="46.5" customHeight="1">
      <c r="B59" s="53"/>
      <c r="C59" s="54"/>
      <c r="D59" s="54"/>
      <c r="E59" s="55"/>
    </row>
    <row r="60" spans="2:5" s="3" customFormat="1" ht="46.5" customHeight="1" thickBot="1">
      <c r="B60" s="56"/>
      <c r="C60" s="57"/>
      <c r="D60" s="57"/>
      <c r="E60" s="58"/>
    </row>
    <row r="61" spans="2:5" s="3" customFormat="1"/>
    <row r="62" spans="2:5" s="3" customFormat="1"/>
    <row r="63" spans="2:5">
      <c r="B63" s="3"/>
      <c r="C63" s="3"/>
    </row>
    <row r="64" spans="2:5">
      <c r="B64" s="3"/>
      <c r="C64" s="3" t="s">
        <v>36</v>
      </c>
    </row>
    <row r="65" spans="2:3">
      <c r="B65" s="3"/>
      <c r="C65" s="3"/>
    </row>
    <row r="66" spans="2:3">
      <c r="B66" s="3"/>
      <c r="C66" s="3"/>
    </row>
    <row r="67" spans="2:3">
      <c r="B67" s="3"/>
      <c r="C67" s="3"/>
    </row>
    <row r="68" spans="2:3">
      <c r="B68" s="3"/>
      <c r="C68" s="3"/>
    </row>
    <row r="69" spans="2:3">
      <c r="B69" s="3"/>
      <c r="C69" s="3"/>
    </row>
    <row r="70" spans="2:3">
      <c r="B70" s="3"/>
      <c r="C70" s="3"/>
    </row>
    <row r="71" spans="2:3">
      <c r="B71" s="3"/>
      <c r="C71" s="3"/>
    </row>
    <row r="72" spans="2:3">
      <c r="B72" s="3"/>
      <c r="C72" s="3"/>
    </row>
    <row r="73" spans="2:3" s="3" customFormat="1"/>
    <row r="74" spans="2:3" s="3" customFormat="1"/>
    <row r="75" spans="2:3" s="3" customFormat="1"/>
    <row r="76" spans="2:3" s="3" customFormat="1"/>
    <row r="77" spans="2:3" s="3" customFormat="1"/>
    <row r="78" spans="2:3" s="3" customFormat="1"/>
    <row r="79" spans="2:3" s="3" customFormat="1"/>
    <row r="80" spans="2:3" s="3" customFormat="1"/>
    <row r="81" spans="4:4" s="3" customFormat="1"/>
    <row r="82" spans="4:4" s="3" customFormat="1"/>
    <row r="83" spans="4:4" s="3" customFormat="1">
      <c r="D83" s="3" t="s">
        <v>36</v>
      </c>
    </row>
    <row r="84" spans="4:4" s="3" customFormat="1"/>
    <row r="85" spans="4:4" s="3" customFormat="1"/>
    <row r="86" spans="4:4" s="3" customFormat="1"/>
    <row r="87" spans="4:4" s="3" customFormat="1"/>
    <row r="88" spans="4:4" s="3" customFormat="1"/>
    <row r="89" spans="4:4" s="3" customFormat="1"/>
    <row r="90" spans="4:4" s="3" customFormat="1"/>
    <row r="91" spans="4:4" s="3" customFormat="1"/>
    <row r="92" spans="4:4" s="3" customFormat="1"/>
    <row r="93" spans="4:4" s="3" customFormat="1"/>
    <row r="94" spans="4:4" s="3" customFormat="1"/>
    <row r="95" spans="4:4" s="3" customFormat="1"/>
    <row r="96" spans="4:4" s="3" customFormat="1"/>
    <row r="97" s="3" customFormat="1"/>
    <row r="98" s="3" customFormat="1"/>
    <row r="99" s="3" customFormat="1"/>
    <row r="100" s="3" customFormat="1"/>
    <row r="101" s="3" customFormat="1"/>
    <row r="102" s="3" customFormat="1"/>
    <row r="103" s="3" customFormat="1"/>
    <row r="104" s="3" customFormat="1"/>
    <row r="105" s="3" customFormat="1"/>
    <row r="106" s="3" customFormat="1"/>
    <row r="107" s="3" customFormat="1"/>
    <row r="108" s="3" customFormat="1"/>
    <row r="109" s="3" customFormat="1"/>
    <row r="110" s="3" customFormat="1"/>
    <row r="111" s="3" customFormat="1"/>
    <row r="112" s="3" customFormat="1"/>
    <row r="113" s="3" customFormat="1"/>
    <row r="114" s="3" customFormat="1"/>
    <row r="115" s="3" customFormat="1"/>
    <row r="116" s="3" customFormat="1"/>
    <row r="117" s="3" customFormat="1"/>
    <row r="118" s="3" customFormat="1"/>
    <row r="119" s="3" customFormat="1"/>
    <row r="120" s="3" customFormat="1"/>
    <row r="121" s="3" customFormat="1"/>
    <row r="122" s="3" customFormat="1"/>
    <row r="123" s="3" customFormat="1"/>
    <row r="124" s="3" customFormat="1"/>
    <row r="125" s="3" customFormat="1"/>
    <row r="126" s="3" customFormat="1"/>
    <row r="127" s="3" customFormat="1"/>
    <row r="128" s="3" customFormat="1"/>
    <row r="129" s="3" customFormat="1"/>
    <row r="130" s="3" customFormat="1"/>
    <row r="131" s="3" customFormat="1"/>
    <row r="132" s="3" customFormat="1"/>
    <row r="133" s="3" customFormat="1"/>
  </sheetData>
  <sheetProtection password="C64D" sheet="1" objects="1" scenarios="1" formatCells="0" insertHyperlinks="0"/>
  <mergeCells count="34">
    <mergeCell ref="B3:C3"/>
    <mergeCell ref="D3:E3"/>
    <mergeCell ref="C2:E2"/>
    <mergeCell ref="B46:E47"/>
    <mergeCell ref="B9:E9"/>
    <mergeCell ref="B10:E10"/>
    <mergeCell ref="B12:E12"/>
    <mergeCell ref="B6:E6"/>
    <mergeCell ref="B7:E7"/>
    <mergeCell ref="B31:E31"/>
    <mergeCell ref="B33:E33"/>
    <mergeCell ref="B34:E34"/>
    <mergeCell ref="B36:E36"/>
    <mergeCell ref="B37:E37"/>
    <mergeCell ref="B13:E13"/>
    <mergeCell ref="B16:E16"/>
    <mergeCell ref="B18:E18"/>
    <mergeCell ref="B19:E19"/>
    <mergeCell ref="B21:E21"/>
    <mergeCell ref="D4:E4"/>
    <mergeCell ref="B4:C4"/>
    <mergeCell ref="B15:E15"/>
    <mergeCell ref="B49:E49"/>
    <mergeCell ref="B30:E30"/>
    <mergeCell ref="B24:E24"/>
    <mergeCell ref="B25:E25"/>
    <mergeCell ref="B22:E22"/>
    <mergeCell ref="B28:E28"/>
    <mergeCell ref="B27:E27"/>
    <mergeCell ref="B45:E45"/>
    <mergeCell ref="B39:E39"/>
    <mergeCell ref="B40:E40"/>
    <mergeCell ref="B42:E42"/>
    <mergeCell ref="B43:E43"/>
  </mergeCells>
  <dataValidations count="9">
    <dataValidation type="textLength" operator="lessThanOrEqual" allowBlank="1" showInputMessage="1" showErrorMessage="1" error="El número de caracteres introducidos es mayor que 500" sqref="B35 B38 B41 B48 B44">
      <formula1>500</formula1>
    </dataValidation>
    <dataValidation type="textLength" operator="lessThanOrEqual" allowBlank="1" showInputMessage="1" showErrorMessage="1" error="El número de caracteres introducidos es mayor que 1000" sqref="B8 B31:E31 B7:E7 B20 B17 B25:E25 G16 B11 G31 G34 B26 B29 B28:E28">
      <formula1>1000</formula1>
    </dataValidation>
    <dataValidation type="textLength" operator="lessThanOrEqual" allowBlank="1" showInputMessage="1" showErrorMessage="1" error="El número de caracteres introducidos es mayor que 3000" sqref="B46:E47 B32 C50:D50 B50 E50">
      <formula1>3000</formula1>
    </dataValidation>
    <dataValidation type="textLength" operator="lessThanOrEqual" allowBlank="1" showInputMessage="1" showErrorMessage="1" error="El número de caracteres introducidos es mayor que 800" sqref="B10:E10 B13:E13 B16:E16">
      <formula1>800</formula1>
    </dataValidation>
    <dataValidation type="textLength" operator="lessThanOrEqual" allowBlank="1" showInputMessage="1" showErrorMessage="1" error="El número de caracteres introducidos es mayor que 2000" sqref="B19:E19 B22:E22 B34:E34">
      <formula1>2000</formula1>
    </dataValidation>
    <dataValidation type="textLength" operator="lessThanOrEqual" allowBlank="1" showInputMessage="1" showErrorMessage="1" error="El número de caracteres introducidos es mayor que 1500" sqref="B37:E37 B40:E40 B43:E43">
      <formula1>1500</formula1>
    </dataValidation>
    <dataValidation type="textLength" operator="lessThanOrEqual" allowBlank="1" showInputMessage="1" showErrorMessage="1" error="El número de caracteres introducidos es mayor que 1" sqref="C51:D60">
      <formula1>1</formula1>
    </dataValidation>
    <dataValidation type="textLength" operator="lessThanOrEqual" allowBlank="1" showInputMessage="1" showErrorMessage="1" error="El número de caracteres introducidos es mayor que 60" sqref="B51:B60">
      <formula1>60</formula1>
    </dataValidation>
    <dataValidation type="textLength" operator="lessThanOrEqual" allowBlank="1" showInputMessage="1" showErrorMessage="1" error="El número de caracteres introducidos es mayor que 140" sqref="E51:E60">
      <formula1>140</formula1>
    </dataValidation>
  </dataValidations>
  <hyperlinks>
    <hyperlink ref="G31" r:id="rId1" display="https://www.dnp.gov.co/Plan-Nacional-de-Desarrollo/Paginas/Que-es-el-Plan-Nacional-de-Desarrollo.aspx."/>
    <hyperlink ref="G34" r:id="rId2"/>
  </hyperlinks>
  <pageMargins left="0.7" right="0.7" top="0.75" bottom="0.75" header="0.3" footer="0.3"/>
  <pageSetup paperSize="9" scale="54" fitToHeight="0" orientation="portrait" r:id="rId3"/>
  <rowBreaks count="3" manualBreakCount="3">
    <brk id="19" min="1" max="4" man="1"/>
    <brk id="32" min="1" max="4" man="1"/>
    <brk id="47" min="1" max="4" man="1"/>
  </rowBreaks>
</worksheet>
</file>

<file path=xl/worksheets/sheet3.xml><?xml version="1.0" encoding="utf-8"?>
<worksheet xmlns="http://schemas.openxmlformats.org/spreadsheetml/2006/main" xmlns:r="http://schemas.openxmlformats.org/officeDocument/2006/relationships">
  <sheetPr>
    <pageSetUpPr fitToPage="1"/>
  </sheetPr>
  <dimension ref="A1:DZ686"/>
  <sheetViews>
    <sheetView zoomScaleSheetLayoutView="100" workbookViewId="0">
      <selection activeCell="G40" sqref="G40"/>
    </sheetView>
  </sheetViews>
  <sheetFormatPr baseColWidth="10" defaultColWidth="11.42578125" defaultRowHeight="15"/>
  <cols>
    <col min="1" max="1" width="11.42578125" style="3"/>
    <col min="2" max="3" width="27" style="10" customWidth="1"/>
    <col min="4" max="4" width="13.140625" style="10" customWidth="1"/>
    <col min="5" max="5" width="20.7109375" style="10" customWidth="1"/>
    <col min="6" max="6" width="14.85546875" style="10" customWidth="1"/>
    <col min="7" max="7" width="11.85546875" style="10" bestFit="1" customWidth="1"/>
    <col min="8" max="13" width="11.42578125" style="10"/>
    <col min="14" max="130" width="11.42578125" style="3"/>
    <col min="131" max="16384" width="11.42578125" style="10"/>
  </cols>
  <sheetData>
    <row r="1" spans="2:13" s="3" customFormat="1">
      <c r="B1" s="11" t="s">
        <v>50</v>
      </c>
      <c r="C1" s="11"/>
    </row>
    <row r="2" spans="2:13" s="3" customFormat="1" ht="98.25" customHeight="1">
      <c r="B2" s="119" t="s">
        <v>100</v>
      </c>
      <c r="C2" s="119"/>
      <c r="D2" s="119"/>
      <c r="E2" s="119"/>
      <c r="F2" s="119"/>
      <c r="G2" s="119"/>
      <c r="H2" s="119"/>
      <c r="I2" s="119"/>
      <c r="J2" s="119"/>
      <c r="K2" s="119"/>
    </row>
    <row r="3" spans="2:13" s="3" customFormat="1" ht="15.75" thickBot="1"/>
    <row r="4" spans="2:13" ht="60" customHeight="1">
      <c r="B4" s="162" t="s">
        <v>52</v>
      </c>
      <c r="C4" s="162" t="s">
        <v>73</v>
      </c>
      <c r="D4" s="166" t="s">
        <v>92</v>
      </c>
      <c r="E4" s="168" t="s">
        <v>93</v>
      </c>
      <c r="F4" s="170" t="s">
        <v>94</v>
      </c>
      <c r="G4" s="171"/>
      <c r="H4" s="160" t="s">
        <v>95</v>
      </c>
      <c r="I4" s="161"/>
      <c r="J4" s="172" t="s">
        <v>97</v>
      </c>
      <c r="K4" s="173"/>
      <c r="L4" s="3"/>
      <c r="M4" s="15" t="s">
        <v>46</v>
      </c>
    </row>
    <row r="5" spans="2:13" ht="30.75" thickBot="1">
      <c r="B5" s="163"/>
      <c r="C5" s="163"/>
      <c r="D5" s="167"/>
      <c r="E5" s="169"/>
      <c r="F5" s="41" t="s">
        <v>47</v>
      </c>
      <c r="G5" s="42" t="s">
        <v>48</v>
      </c>
      <c r="H5" s="42" t="s">
        <v>47</v>
      </c>
      <c r="I5" s="43" t="s">
        <v>48</v>
      </c>
      <c r="J5" s="28" t="s">
        <v>47</v>
      </c>
      <c r="K5" s="29" t="s">
        <v>48</v>
      </c>
      <c r="L5" s="3"/>
      <c r="M5" s="16"/>
    </row>
    <row r="6" spans="2:13" ht="21" customHeight="1">
      <c r="B6" s="69"/>
      <c r="C6" s="69"/>
      <c r="D6" s="22">
        <f t="shared" ref="D6" si="0">E6+J6+K6</f>
        <v>0</v>
      </c>
      <c r="E6" s="34"/>
      <c r="F6" s="26"/>
      <c r="G6" s="18"/>
      <c r="H6" s="18"/>
      <c r="I6" s="19"/>
      <c r="J6" s="59">
        <f t="shared" ref="J6" si="1">F6+H6</f>
        <v>0</v>
      </c>
      <c r="K6" s="60">
        <f t="shared" ref="K6" si="2">G6+I6</f>
        <v>0</v>
      </c>
      <c r="L6" s="3"/>
      <c r="M6" s="17" t="str">
        <f>IF(D6=(E6+F6+G6+H6+I6),"OK","ERROR")</f>
        <v>OK</v>
      </c>
    </row>
    <row r="7" spans="2:13" ht="45">
      <c r="B7" s="69" t="s">
        <v>156</v>
      </c>
      <c r="C7" s="69" t="s">
        <v>172</v>
      </c>
      <c r="D7" s="23">
        <f>E7+J7+K7</f>
        <v>21000</v>
      </c>
      <c r="E7" s="35">
        <v>16000</v>
      </c>
      <c r="F7" s="27">
        <v>5000</v>
      </c>
      <c r="G7" s="20"/>
      <c r="H7" s="20"/>
      <c r="I7" s="21"/>
      <c r="J7" s="61">
        <f>F7+H7</f>
        <v>5000</v>
      </c>
      <c r="K7" s="62">
        <f>G7+I7</f>
        <v>0</v>
      </c>
      <c r="L7" s="3"/>
      <c r="M7" s="17" t="str">
        <f>IF(D7=(E7+F7+G7+H7+I7),"OK","ERROR")</f>
        <v>OK</v>
      </c>
    </row>
    <row r="8" spans="2:13" ht="165">
      <c r="B8" s="70" t="s">
        <v>170</v>
      </c>
      <c r="C8" s="69" t="s">
        <v>171</v>
      </c>
      <c r="D8" s="23">
        <f t="shared" ref="D8:D19" si="3">E8+J8+K8</f>
        <v>22500</v>
      </c>
      <c r="E8" s="35">
        <v>19500</v>
      </c>
      <c r="F8" s="27">
        <v>3000</v>
      </c>
      <c r="G8" s="20"/>
      <c r="H8" s="20"/>
      <c r="I8" s="21"/>
      <c r="J8" s="61">
        <f t="shared" ref="J8:J19" si="4">F8+H8</f>
        <v>3000</v>
      </c>
      <c r="K8" s="62">
        <f t="shared" ref="K8:K19" si="5">G8+I8</f>
        <v>0</v>
      </c>
      <c r="L8" s="3"/>
      <c r="M8" s="17" t="str">
        <f t="shared" ref="M8:M20" si="6">IF(D8=(E8+F8+G8+H8+I8),"OK","ERROR")</f>
        <v>OK</v>
      </c>
    </row>
    <row r="9" spans="2:13" ht="45">
      <c r="B9" s="70" t="s">
        <v>160</v>
      </c>
      <c r="C9" s="69" t="s">
        <v>173</v>
      </c>
      <c r="D9" s="23">
        <f t="shared" si="3"/>
        <v>3000</v>
      </c>
      <c r="E9" s="35">
        <v>3000</v>
      </c>
      <c r="F9" s="27"/>
      <c r="G9" s="20"/>
      <c r="H9" s="20"/>
      <c r="I9" s="21"/>
      <c r="J9" s="61">
        <f t="shared" si="4"/>
        <v>0</v>
      </c>
      <c r="K9" s="62">
        <f t="shared" si="5"/>
        <v>0</v>
      </c>
      <c r="L9" s="3"/>
      <c r="M9" s="17" t="str">
        <f t="shared" si="6"/>
        <v>OK</v>
      </c>
    </row>
    <row r="10" spans="2:13" ht="90">
      <c r="B10" s="70" t="s">
        <v>158</v>
      </c>
      <c r="C10" s="69" t="s">
        <v>161</v>
      </c>
      <c r="D10" s="23">
        <f t="shared" si="3"/>
        <v>240000</v>
      </c>
      <c r="E10" s="35">
        <v>120000</v>
      </c>
      <c r="F10" s="27">
        <v>120000</v>
      </c>
      <c r="G10" s="20"/>
      <c r="H10" s="20"/>
      <c r="I10" s="21"/>
      <c r="J10" s="61">
        <f t="shared" si="4"/>
        <v>120000</v>
      </c>
      <c r="K10" s="62">
        <f t="shared" si="5"/>
        <v>0</v>
      </c>
      <c r="L10" s="3"/>
      <c r="M10" s="17" t="str">
        <f t="shared" si="6"/>
        <v>OK</v>
      </c>
    </row>
    <row r="11" spans="2:13" ht="90">
      <c r="B11" s="175" t="s">
        <v>157</v>
      </c>
      <c r="C11" s="69" t="s">
        <v>162</v>
      </c>
      <c r="D11" s="23">
        <f t="shared" si="3"/>
        <v>200000</v>
      </c>
      <c r="E11" s="35"/>
      <c r="F11" s="27">
        <v>200000</v>
      </c>
      <c r="G11" s="20"/>
      <c r="H11" s="20"/>
      <c r="I11" s="21"/>
      <c r="J11" s="61">
        <f t="shared" si="4"/>
        <v>200000</v>
      </c>
      <c r="K11" s="62">
        <f t="shared" si="5"/>
        <v>0</v>
      </c>
      <c r="L11" s="3"/>
      <c r="M11" s="17" t="str">
        <f t="shared" si="6"/>
        <v>OK</v>
      </c>
    </row>
    <row r="12" spans="2:13" ht="60">
      <c r="B12" s="70" t="s">
        <v>158</v>
      </c>
      <c r="C12" s="69" t="s">
        <v>163</v>
      </c>
      <c r="D12" s="23">
        <f t="shared" si="3"/>
        <v>433300</v>
      </c>
      <c r="E12" s="35">
        <v>83300</v>
      </c>
      <c r="F12" s="27">
        <v>350000</v>
      </c>
      <c r="G12" s="20"/>
      <c r="H12" s="20"/>
      <c r="I12" s="21"/>
      <c r="J12" s="61">
        <f t="shared" si="4"/>
        <v>350000</v>
      </c>
      <c r="K12" s="62">
        <f t="shared" si="5"/>
        <v>0</v>
      </c>
      <c r="L12" s="3"/>
      <c r="M12" s="17" t="str">
        <f t="shared" si="6"/>
        <v>OK</v>
      </c>
    </row>
    <row r="13" spans="2:13" ht="60">
      <c r="B13" s="70" t="s">
        <v>159</v>
      </c>
      <c r="C13" s="69" t="s">
        <v>164</v>
      </c>
      <c r="D13" s="23">
        <f t="shared" si="3"/>
        <v>96300</v>
      </c>
      <c r="E13" s="35"/>
      <c r="F13" s="27">
        <v>96300</v>
      </c>
      <c r="G13" s="20"/>
      <c r="H13" s="20"/>
      <c r="I13" s="21"/>
      <c r="J13" s="61">
        <f t="shared" si="4"/>
        <v>96300</v>
      </c>
      <c r="K13" s="62">
        <f t="shared" si="5"/>
        <v>0</v>
      </c>
      <c r="L13" s="3"/>
      <c r="M13" s="17" t="str">
        <f t="shared" si="6"/>
        <v>OK</v>
      </c>
    </row>
    <row r="14" spans="2:13" ht="75">
      <c r="B14" s="70" t="s">
        <v>166</v>
      </c>
      <c r="C14" s="69" t="s">
        <v>167</v>
      </c>
      <c r="D14" s="23">
        <f t="shared" si="3"/>
        <v>90000</v>
      </c>
      <c r="E14" s="35"/>
      <c r="F14" s="27">
        <v>90000</v>
      </c>
      <c r="G14" s="20"/>
      <c r="H14" s="20"/>
      <c r="I14" s="21"/>
      <c r="J14" s="61">
        <f t="shared" si="4"/>
        <v>90000</v>
      </c>
      <c r="K14" s="62">
        <f t="shared" si="5"/>
        <v>0</v>
      </c>
      <c r="L14" s="3"/>
      <c r="M14" s="17" t="str">
        <f t="shared" si="6"/>
        <v>OK</v>
      </c>
    </row>
    <row r="15" spans="2:13" ht="90">
      <c r="B15" s="70" t="s">
        <v>157</v>
      </c>
      <c r="C15" s="69" t="s">
        <v>165</v>
      </c>
      <c r="D15" s="23">
        <f t="shared" si="3"/>
        <v>78000</v>
      </c>
      <c r="E15" s="35"/>
      <c r="F15" s="27">
        <v>78000</v>
      </c>
      <c r="G15" s="20"/>
      <c r="H15" s="20"/>
      <c r="I15" s="21"/>
      <c r="J15" s="61">
        <f t="shared" si="4"/>
        <v>78000</v>
      </c>
      <c r="K15" s="62">
        <f t="shared" si="5"/>
        <v>0</v>
      </c>
      <c r="L15" s="3"/>
      <c r="M15" s="17" t="str">
        <f t="shared" si="6"/>
        <v>OK</v>
      </c>
    </row>
    <row r="16" spans="2:13" ht="30">
      <c r="B16" s="70" t="s">
        <v>168</v>
      </c>
      <c r="C16" s="69" t="s">
        <v>169</v>
      </c>
      <c r="D16" s="23">
        <f t="shared" si="3"/>
        <v>7000</v>
      </c>
      <c r="E16" s="35"/>
      <c r="F16" s="27">
        <v>7000</v>
      </c>
      <c r="G16" s="20"/>
      <c r="H16" s="20"/>
      <c r="I16" s="21"/>
      <c r="J16" s="61">
        <f t="shared" si="4"/>
        <v>7000</v>
      </c>
      <c r="K16" s="62">
        <f t="shared" si="5"/>
        <v>0</v>
      </c>
      <c r="L16" s="3"/>
      <c r="M16" s="17" t="str">
        <f t="shared" si="6"/>
        <v>OK</v>
      </c>
    </row>
    <row r="17" spans="2:13" ht="90">
      <c r="B17" s="70" t="s">
        <v>174</v>
      </c>
      <c r="C17" s="69" t="s">
        <v>175</v>
      </c>
      <c r="D17" s="23">
        <f t="shared" si="3"/>
        <v>4700</v>
      </c>
      <c r="E17" s="35">
        <v>4000</v>
      </c>
      <c r="F17" s="27">
        <v>700</v>
      </c>
      <c r="G17" s="20"/>
      <c r="H17" s="20"/>
      <c r="I17" s="21"/>
      <c r="J17" s="61">
        <f t="shared" si="4"/>
        <v>700</v>
      </c>
      <c r="K17" s="62">
        <f t="shared" si="5"/>
        <v>0</v>
      </c>
      <c r="L17" s="3"/>
      <c r="M17" s="17" t="str">
        <f t="shared" si="6"/>
        <v>OK</v>
      </c>
    </row>
    <row r="18" spans="2:13" ht="105">
      <c r="B18" s="70" t="s">
        <v>174</v>
      </c>
      <c r="C18" s="69" t="s">
        <v>176</v>
      </c>
      <c r="D18" s="23">
        <f t="shared" si="3"/>
        <v>4200</v>
      </c>
      <c r="E18" s="35">
        <v>4200</v>
      </c>
      <c r="F18" s="27"/>
      <c r="G18" s="20"/>
      <c r="H18" s="20"/>
      <c r="I18" s="21"/>
      <c r="J18" s="61">
        <f t="shared" si="4"/>
        <v>0</v>
      </c>
      <c r="K18" s="62">
        <f t="shared" si="5"/>
        <v>0</v>
      </c>
      <c r="L18" s="3"/>
      <c r="M18" s="17" t="str">
        <f t="shared" si="6"/>
        <v>OK</v>
      </c>
    </row>
    <row r="19" spans="2:13" ht="15.75" thickBot="1">
      <c r="B19" s="71"/>
      <c r="C19" s="72"/>
      <c r="D19" s="24">
        <f t="shared" si="3"/>
        <v>0</v>
      </c>
      <c r="E19" s="35"/>
      <c r="F19" s="27"/>
      <c r="G19" s="20"/>
      <c r="H19" s="20"/>
      <c r="I19" s="21"/>
      <c r="J19" s="61">
        <f t="shared" si="4"/>
        <v>0</v>
      </c>
      <c r="K19" s="62">
        <f t="shared" si="5"/>
        <v>0</v>
      </c>
      <c r="L19" s="3"/>
      <c r="M19" s="17" t="str">
        <f t="shared" si="6"/>
        <v>OK</v>
      </c>
    </row>
    <row r="20" spans="2:13" ht="15.75" thickBot="1">
      <c r="B20" s="164" t="s">
        <v>54</v>
      </c>
      <c r="C20" s="165"/>
      <c r="D20" s="25">
        <f>SUM(D6:D19)</f>
        <v>1200000</v>
      </c>
      <c r="E20" s="44">
        <f>ROUND(SUM(E6:E19),0)</f>
        <v>250000</v>
      </c>
      <c r="F20" s="45">
        <f t="shared" ref="F20:K20" si="7">ROUND(SUM(F6:F19),0)</f>
        <v>950000</v>
      </c>
      <c r="G20" s="46">
        <f t="shared" si="7"/>
        <v>0</v>
      </c>
      <c r="H20" s="46">
        <f t="shared" si="7"/>
        <v>0</v>
      </c>
      <c r="I20" s="47">
        <f t="shared" si="7"/>
        <v>0</v>
      </c>
      <c r="J20" s="30">
        <f t="shared" si="7"/>
        <v>950000</v>
      </c>
      <c r="K20" s="31">
        <f t="shared" si="7"/>
        <v>0</v>
      </c>
      <c r="L20" s="3"/>
      <c r="M20" s="17" t="str">
        <f t="shared" si="6"/>
        <v>OK</v>
      </c>
    </row>
    <row r="21" spans="2:13" ht="15.75" thickBot="1">
      <c r="B21" s="164" t="s">
        <v>49</v>
      </c>
      <c r="C21" s="165"/>
      <c r="D21" s="40">
        <v>1</v>
      </c>
      <c r="E21" s="48">
        <f>E20/$D$20</f>
        <v>0.20833333333333334</v>
      </c>
      <c r="F21" s="49">
        <f t="shared" ref="F21:K21" si="8">F20/$D$20</f>
        <v>0.79166666666666663</v>
      </c>
      <c r="G21" s="50">
        <f t="shared" si="8"/>
        <v>0</v>
      </c>
      <c r="H21" s="50">
        <f t="shared" ref="H21:I21" si="9">H20/$D$20</f>
        <v>0</v>
      </c>
      <c r="I21" s="51">
        <f t="shared" si="9"/>
        <v>0</v>
      </c>
      <c r="J21" s="32">
        <f t="shared" si="8"/>
        <v>0.79166666666666663</v>
      </c>
      <c r="K21" s="33">
        <f t="shared" si="8"/>
        <v>0</v>
      </c>
      <c r="L21" s="3"/>
      <c r="M21" s="16"/>
    </row>
    <row r="22" spans="2:13">
      <c r="B22" s="3"/>
      <c r="C22" s="3"/>
      <c r="D22" s="3"/>
      <c r="E22" s="3"/>
      <c r="F22" s="3"/>
      <c r="G22" s="3"/>
      <c r="H22" s="3"/>
      <c r="I22" s="3"/>
      <c r="J22" s="3"/>
      <c r="K22" s="3"/>
      <c r="L22" s="3"/>
      <c r="M22" s="3"/>
    </row>
    <row r="23" spans="2:13">
      <c r="B23" s="3"/>
      <c r="C23" s="3"/>
      <c r="D23" s="3"/>
      <c r="E23" s="3"/>
      <c r="F23" s="3"/>
      <c r="G23" s="3"/>
      <c r="H23" s="3"/>
      <c r="I23" s="3"/>
      <c r="J23" s="3"/>
      <c r="K23" s="3"/>
      <c r="L23" s="3"/>
      <c r="M23" s="3"/>
    </row>
    <row r="24" spans="2:13">
      <c r="B24" s="159" t="s">
        <v>53</v>
      </c>
      <c r="C24" s="159"/>
      <c r="D24" s="159"/>
      <c r="E24" s="159"/>
      <c r="F24" s="159"/>
      <c r="G24" s="159"/>
      <c r="H24" s="63"/>
      <c r="I24" s="63"/>
      <c r="J24" s="63"/>
      <c r="K24" s="63"/>
      <c r="L24" s="3"/>
      <c r="M24" s="3"/>
    </row>
    <row r="25" spans="2:13" ht="15.75" customHeight="1">
      <c r="B25" s="158" t="s">
        <v>101</v>
      </c>
      <c r="C25" s="158"/>
      <c r="D25" s="158"/>
      <c r="E25" s="158"/>
      <c r="F25" s="158"/>
      <c r="G25" s="36" t="str">
        <f>IF(E20&gt;=100000,"OK","ERROR")</f>
        <v>OK</v>
      </c>
      <c r="H25" s="63"/>
      <c r="I25" s="63"/>
      <c r="J25" s="63"/>
      <c r="K25" s="63"/>
      <c r="L25" s="3"/>
      <c r="M25" s="3"/>
    </row>
    <row r="26" spans="2:13" ht="15.75" customHeight="1">
      <c r="B26" s="158" t="s">
        <v>102</v>
      </c>
      <c r="C26" s="158"/>
      <c r="D26" s="158"/>
      <c r="E26" s="158"/>
      <c r="F26" s="158"/>
      <c r="G26" s="36" t="str">
        <f>IF(E20&lt;=250000,"OK","ERROR")</f>
        <v>OK</v>
      </c>
      <c r="H26" s="63"/>
      <c r="I26" s="63"/>
      <c r="J26" s="63"/>
      <c r="K26" s="63"/>
      <c r="L26" s="3"/>
      <c r="M26" s="3"/>
    </row>
    <row r="27" spans="2:13" ht="15.75" customHeight="1">
      <c r="B27" s="158" t="s">
        <v>74</v>
      </c>
      <c r="C27" s="158"/>
      <c r="D27" s="158"/>
      <c r="E27" s="158"/>
      <c r="F27" s="158"/>
      <c r="G27" s="36" t="str">
        <f>IF(E20&lt;=(D20/2),"OK","ERROR")</f>
        <v>OK</v>
      </c>
      <c r="H27" s="63"/>
      <c r="I27" s="63"/>
      <c r="J27" s="63"/>
      <c r="K27" s="63"/>
      <c r="L27" s="3"/>
      <c r="M27" s="3"/>
    </row>
    <row r="28" spans="2:13" ht="15.75" customHeight="1">
      <c r="B28" s="158" t="s">
        <v>96</v>
      </c>
      <c r="C28" s="158"/>
      <c r="D28" s="158"/>
      <c r="E28" s="158"/>
      <c r="F28" s="158"/>
      <c r="G28" s="36" t="str">
        <f>IF(K20&lt;=(E20*0.4),"OK","ERROR")</f>
        <v>OK</v>
      </c>
      <c r="H28" s="63"/>
      <c r="I28" s="63"/>
      <c r="J28" s="63"/>
      <c r="K28" s="63"/>
      <c r="L28" s="3"/>
      <c r="M28" s="3"/>
    </row>
    <row r="29" spans="2:13" s="3" customFormat="1"/>
    <row r="30" spans="2:13" s="3" customFormat="1">
      <c r="I30" s="64"/>
    </row>
    <row r="31" spans="2:13" s="3" customFormat="1">
      <c r="G31" s="36"/>
    </row>
    <row r="32" spans="2:13" s="3" customFormat="1"/>
    <row r="33" spans="2:2" s="3" customFormat="1"/>
    <row r="34" spans="2:2" s="3" customFormat="1">
      <c r="B34" s="65"/>
    </row>
    <row r="35" spans="2:2" s="3" customFormat="1">
      <c r="B35" s="66"/>
    </row>
    <row r="36" spans="2:2" s="3" customFormat="1">
      <c r="B36" s="65"/>
    </row>
    <row r="37" spans="2:2" s="3" customFormat="1">
      <c r="B37" s="67"/>
    </row>
    <row r="38" spans="2:2" s="3" customFormat="1"/>
    <row r="39" spans="2:2" s="3" customFormat="1"/>
    <row r="40" spans="2:2" s="3" customFormat="1">
      <c r="B40" s="68"/>
    </row>
    <row r="41" spans="2:2" s="3" customFormat="1"/>
    <row r="42" spans="2:2" s="3" customFormat="1"/>
    <row r="43" spans="2:2" s="3" customFormat="1"/>
    <row r="44" spans="2:2" s="3" customFormat="1"/>
    <row r="45" spans="2:2" s="3" customFormat="1"/>
    <row r="46" spans="2:2" s="3" customFormat="1"/>
    <row r="47" spans="2:2" s="3" customFormat="1"/>
    <row r="48" spans="2:2" s="3" customFormat="1"/>
    <row r="49" s="3" customFormat="1"/>
    <row r="50" s="3" customFormat="1"/>
    <row r="51" s="3" customFormat="1"/>
    <row r="52" s="3" customFormat="1"/>
    <row r="53" s="3" customFormat="1"/>
    <row r="54" s="3" customFormat="1"/>
    <row r="55" s="3" customFormat="1"/>
    <row r="56" s="3" customFormat="1"/>
    <row r="57" s="3" customFormat="1"/>
    <row r="58" s="3" customFormat="1"/>
    <row r="59" s="3" customFormat="1"/>
    <row r="60" s="3" customFormat="1"/>
    <row r="61" s="3" customFormat="1"/>
    <row r="62" s="3" customFormat="1"/>
    <row r="63" s="3" customFormat="1"/>
    <row r="64" s="3" customFormat="1"/>
    <row r="65" s="3" customFormat="1"/>
    <row r="66" s="3" customFormat="1"/>
    <row r="67" s="3" customFormat="1"/>
    <row r="68" s="3" customFormat="1"/>
    <row r="69" s="3" customFormat="1"/>
    <row r="70" s="3" customFormat="1"/>
    <row r="71" s="3" customFormat="1"/>
    <row r="72" s="3" customFormat="1"/>
    <row r="73" s="3" customFormat="1"/>
    <row r="74" s="3" customFormat="1"/>
    <row r="75" s="3" customFormat="1"/>
    <row r="76" s="3" customFormat="1"/>
    <row r="77" s="3" customFormat="1"/>
    <row r="78" s="3" customFormat="1"/>
    <row r="79" s="3" customFormat="1"/>
    <row r="80" s="3" customFormat="1"/>
    <row r="81" s="3" customFormat="1"/>
    <row r="82" s="3" customFormat="1"/>
    <row r="83" s="3" customFormat="1"/>
    <row r="84" s="3" customFormat="1"/>
    <row r="85" s="3" customFormat="1"/>
    <row r="86" s="3" customFormat="1"/>
    <row r="87" s="3" customFormat="1"/>
    <row r="88" s="3" customFormat="1"/>
    <row r="89" s="3" customFormat="1"/>
    <row r="90" s="3" customFormat="1"/>
    <row r="91" s="3" customFormat="1"/>
    <row r="92" s="3" customFormat="1"/>
    <row r="93" s="3" customFormat="1"/>
    <row r="94" s="3" customFormat="1"/>
    <row r="95" s="3" customFormat="1"/>
    <row r="96" s="3" customFormat="1"/>
    <row r="97" s="3" customFormat="1"/>
    <row r="98" s="3" customFormat="1"/>
    <row r="99" s="3" customFormat="1"/>
    <row r="100" s="3" customFormat="1"/>
    <row r="101" s="3" customFormat="1"/>
    <row r="102" s="3" customFormat="1"/>
    <row r="103" s="3" customFormat="1"/>
    <row r="104" s="3" customFormat="1"/>
    <row r="105" s="3" customFormat="1"/>
    <row r="106" s="3" customFormat="1"/>
    <row r="107" s="3" customFormat="1"/>
    <row r="108" s="3" customFormat="1"/>
    <row r="109" s="3" customFormat="1"/>
    <row r="110" s="3" customFormat="1"/>
    <row r="111" s="3" customFormat="1"/>
    <row r="112" s="3" customFormat="1"/>
    <row r="113" s="3" customFormat="1"/>
    <row r="114" s="3" customFormat="1"/>
    <row r="115" s="3" customFormat="1"/>
    <row r="116" s="3" customFormat="1"/>
    <row r="117" s="3" customFormat="1"/>
    <row r="118" s="3" customFormat="1"/>
    <row r="119" s="3" customFormat="1"/>
    <row r="120" s="3" customFormat="1"/>
    <row r="121" s="3" customFormat="1"/>
    <row r="122" s="3" customFormat="1"/>
    <row r="123" s="3" customFormat="1"/>
    <row r="124" s="3" customFormat="1"/>
    <row r="125" s="3" customFormat="1"/>
    <row r="126" s="3" customFormat="1"/>
    <row r="127" s="3" customFormat="1"/>
    <row r="128" s="3" customFormat="1"/>
    <row r="129" s="3" customFormat="1"/>
    <row r="130" s="3" customFormat="1"/>
    <row r="131" s="3" customFormat="1"/>
    <row r="132" s="3" customFormat="1"/>
    <row r="133" s="3" customFormat="1"/>
    <row r="134" s="3" customFormat="1"/>
    <row r="135" s="3" customFormat="1"/>
    <row r="136" s="3" customFormat="1"/>
    <row r="137" s="3" customFormat="1"/>
    <row r="138" s="3" customFormat="1"/>
    <row r="139" s="3" customFormat="1"/>
    <row r="140" s="3" customFormat="1"/>
    <row r="141" s="3" customFormat="1"/>
    <row r="142" s="3" customFormat="1"/>
    <row r="143" s="3" customFormat="1"/>
    <row r="144" s="3" customFormat="1"/>
    <row r="145" s="3" customFormat="1"/>
    <row r="146" s="3" customFormat="1"/>
    <row r="147" s="3" customFormat="1"/>
    <row r="148" s="3" customFormat="1"/>
    <row r="149" s="3" customFormat="1"/>
    <row r="150" s="3" customFormat="1"/>
    <row r="151" s="3" customFormat="1"/>
    <row r="152" s="3" customFormat="1"/>
    <row r="153" s="3" customFormat="1"/>
    <row r="154" s="3" customFormat="1"/>
    <row r="155" s="3" customFormat="1"/>
    <row r="156" s="3" customFormat="1"/>
    <row r="157" s="3" customFormat="1"/>
    <row r="158" s="3" customFormat="1"/>
    <row r="159" s="3" customFormat="1"/>
    <row r="160" s="3" customFormat="1"/>
    <row r="161" s="3" customFormat="1"/>
    <row r="162" s="3" customFormat="1"/>
    <row r="163" s="3" customFormat="1"/>
    <row r="164" s="3" customFormat="1"/>
    <row r="165" s="3" customFormat="1"/>
    <row r="166" s="3" customFormat="1"/>
    <row r="167" s="3" customFormat="1"/>
    <row r="168" s="3" customFormat="1"/>
    <row r="169" s="3" customFormat="1"/>
    <row r="170" s="3" customFormat="1"/>
    <row r="171" s="3" customFormat="1"/>
    <row r="172" s="3" customFormat="1"/>
    <row r="173" s="3" customFormat="1"/>
    <row r="174" s="3" customFormat="1"/>
    <row r="175" s="3" customFormat="1"/>
    <row r="176" s="3" customFormat="1"/>
    <row r="177" s="3" customFormat="1"/>
    <row r="178" s="3" customFormat="1"/>
    <row r="179" s="3" customFormat="1"/>
    <row r="180" s="3" customFormat="1"/>
    <row r="181" s="3" customFormat="1"/>
    <row r="182" s="3" customFormat="1"/>
    <row r="183" s="3" customFormat="1"/>
    <row r="184" s="3" customFormat="1"/>
    <row r="185" s="3" customFormat="1"/>
    <row r="186" s="3" customFormat="1"/>
    <row r="187" s="3" customFormat="1"/>
    <row r="188" s="3" customFormat="1"/>
    <row r="189" s="3" customFormat="1"/>
    <row r="190" s="3" customFormat="1"/>
    <row r="191" s="3" customFormat="1"/>
    <row r="192" s="3" customFormat="1"/>
    <row r="193" s="3" customFormat="1"/>
    <row r="194" s="3" customFormat="1"/>
    <row r="195" s="3" customFormat="1"/>
    <row r="196" s="3" customFormat="1"/>
    <row r="197" s="3" customFormat="1"/>
    <row r="198" s="3" customFormat="1"/>
    <row r="199" s="3" customFormat="1"/>
    <row r="200" s="3" customFormat="1"/>
    <row r="201" s="3" customFormat="1"/>
    <row r="202" s="3" customFormat="1"/>
    <row r="203" s="3" customFormat="1"/>
    <row r="204" s="3" customFormat="1"/>
    <row r="205" s="3" customFormat="1"/>
    <row r="206" s="3" customFormat="1"/>
    <row r="207" s="3" customFormat="1"/>
    <row r="208" s="3" customFormat="1"/>
    <row r="209" s="3" customFormat="1"/>
    <row r="210" s="3" customFormat="1"/>
    <row r="211" s="3" customFormat="1"/>
    <row r="212" s="3" customFormat="1"/>
    <row r="213" s="3" customFormat="1"/>
    <row r="214" s="3" customFormat="1"/>
    <row r="215" s="3" customFormat="1"/>
    <row r="216" s="3" customFormat="1"/>
    <row r="217" s="3" customFormat="1"/>
    <row r="218" s="3" customFormat="1"/>
    <row r="219" s="3" customFormat="1"/>
    <row r="220" s="3" customFormat="1"/>
    <row r="221" s="3" customFormat="1"/>
    <row r="222" s="3" customFormat="1"/>
    <row r="223" s="3" customFormat="1"/>
    <row r="224" s="3" customFormat="1"/>
    <row r="225" s="3" customFormat="1"/>
    <row r="226" s="3" customFormat="1"/>
    <row r="227" s="3" customFormat="1"/>
    <row r="228" s="3" customFormat="1"/>
    <row r="229" s="3" customFormat="1"/>
    <row r="230" s="3" customFormat="1"/>
    <row r="231" s="3" customFormat="1"/>
    <row r="232" s="3" customFormat="1"/>
    <row r="233" s="3" customFormat="1"/>
    <row r="234" s="3" customFormat="1"/>
    <row r="235" s="3" customFormat="1"/>
    <row r="236" s="3" customFormat="1"/>
    <row r="237" s="3" customFormat="1"/>
    <row r="238" s="3" customFormat="1"/>
    <row r="239" s="3" customFormat="1"/>
    <row r="240" s="3" customFormat="1"/>
    <row r="241" s="3" customFormat="1"/>
    <row r="242" s="3" customFormat="1"/>
    <row r="243" s="3" customFormat="1"/>
    <row r="244" s="3" customFormat="1"/>
    <row r="245" s="3" customFormat="1"/>
    <row r="246" s="3" customFormat="1"/>
    <row r="247" s="3" customFormat="1"/>
    <row r="248" s="3" customFormat="1"/>
    <row r="249" s="3" customFormat="1"/>
    <row r="250" s="3" customFormat="1"/>
    <row r="251" s="3" customFormat="1"/>
    <row r="252" s="3" customFormat="1"/>
    <row r="253" s="3" customFormat="1"/>
    <row r="254" s="3" customFormat="1"/>
    <row r="255" s="3" customFormat="1"/>
    <row r="256" s="3" customFormat="1"/>
    <row r="257" s="3" customFormat="1"/>
    <row r="258" s="3" customFormat="1"/>
    <row r="259" s="3" customFormat="1"/>
    <row r="260" s="3" customFormat="1"/>
    <row r="261" s="3" customFormat="1"/>
    <row r="262" s="3" customFormat="1"/>
    <row r="263" s="3" customFormat="1"/>
    <row r="264" s="3" customFormat="1"/>
    <row r="265" s="3" customFormat="1"/>
    <row r="266" s="3" customFormat="1"/>
    <row r="267" s="3" customFormat="1"/>
    <row r="268" s="3" customFormat="1"/>
    <row r="269" s="3" customFormat="1"/>
    <row r="270" s="3" customFormat="1"/>
    <row r="271" s="3" customFormat="1"/>
    <row r="272" s="3" customFormat="1"/>
    <row r="273" s="3" customFormat="1"/>
    <row r="274" s="3" customFormat="1"/>
    <row r="275" s="3" customFormat="1"/>
    <row r="276" s="3" customFormat="1"/>
    <row r="277" s="3" customFormat="1"/>
    <row r="278" s="3" customFormat="1"/>
    <row r="279" s="3" customFormat="1"/>
    <row r="280" s="3" customFormat="1"/>
    <row r="281" s="3" customFormat="1"/>
    <row r="282" s="3" customFormat="1"/>
    <row r="283" s="3" customFormat="1"/>
    <row r="284" s="3" customFormat="1"/>
    <row r="285" s="3" customFormat="1"/>
    <row r="286" s="3" customFormat="1"/>
    <row r="287" s="3" customFormat="1"/>
    <row r="288" s="3" customFormat="1"/>
    <row r="289" s="3" customFormat="1"/>
    <row r="290" s="3" customFormat="1"/>
    <row r="291" s="3" customFormat="1"/>
    <row r="292" s="3" customFormat="1"/>
    <row r="293" s="3" customFormat="1"/>
    <row r="294" s="3" customFormat="1"/>
    <row r="295" s="3" customFormat="1"/>
    <row r="296" s="3" customFormat="1"/>
    <row r="297" s="3" customFormat="1"/>
    <row r="298" s="3" customFormat="1"/>
    <row r="299" s="3" customFormat="1"/>
    <row r="300" s="3" customFormat="1"/>
    <row r="301" s="3" customFormat="1"/>
    <row r="302" s="3" customFormat="1"/>
    <row r="303" s="3" customFormat="1"/>
    <row r="304" s="3" customFormat="1"/>
    <row r="305" s="3" customFormat="1"/>
    <row r="306" s="3" customFormat="1"/>
    <row r="307" s="3" customFormat="1"/>
    <row r="308" s="3" customFormat="1"/>
    <row r="309" s="3" customFormat="1"/>
    <row r="310" s="3" customFormat="1"/>
    <row r="311" s="3" customFormat="1"/>
    <row r="312" s="3" customFormat="1"/>
    <row r="313" s="3" customFormat="1"/>
    <row r="314" s="3" customFormat="1"/>
    <row r="315" s="3" customFormat="1"/>
    <row r="316" s="3" customFormat="1"/>
    <row r="317" s="3" customFormat="1"/>
    <row r="318" s="3" customFormat="1"/>
    <row r="319" s="3" customFormat="1"/>
    <row r="320" s="3" customFormat="1"/>
    <row r="321" s="3" customFormat="1"/>
    <row r="322" s="3" customFormat="1"/>
    <row r="323" s="3" customFormat="1"/>
    <row r="324" s="3" customFormat="1"/>
    <row r="325" s="3" customFormat="1"/>
    <row r="326" s="3" customFormat="1"/>
    <row r="327" s="3" customFormat="1"/>
    <row r="328" s="3" customFormat="1"/>
    <row r="329" s="3" customFormat="1"/>
    <row r="330" s="3" customFormat="1"/>
    <row r="331" s="3" customFormat="1"/>
    <row r="332" s="3" customFormat="1"/>
    <row r="333" s="3" customFormat="1"/>
    <row r="334" s="3" customFormat="1"/>
    <row r="335" s="3" customFormat="1"/>
    <row r="336" s="3" customFormat="1"/>
    <row r="337" s="3" customFormat="1"/>
    <row r="338" s="3" customFormat="1"/>
    <row r="339" s="3" customFormat="1"/>
    <row r="340" s="3" customFormat="1"/>
    <row r="341" s="3" customFormat="1"/>
    <row r="342" s="3" customFormat="1"/>
    <row r="343" s="3" customFormat="1"/>
    <row r="344" s="3" customFormat="1"/>
    <row r="345" s="3" customFormat="1"/>
    <row r="346" s="3" customFormat="1"/>
    <row r="347" s="3" customFormat="1"/>
    <row r="348" s="3" customFormat="1"/>
    <row r="349" s="3" customFormat="1"/>
    <row r="350" s="3" customFormat="1"/>
    <row r="351" s="3" customFormat="1"/>
    <row r="352" s="3" customFormat="1"/>
    <row r="353" s="3" customFormat="1"/>
    <row r="354" s="3" customFormat="1"/>
    <row r="355" s="3" customFormat="1"/>
    <row r="356" s="3" customFormat="1"/>
    <row r="357" s="3" customFormat="1"/>
    <row r="358" s="3" customFormat="1"/>
    <row r="359" s="3" customFormat="1"/>
    <row r="360" s="3" customFormat="1"/>
    <row r="361" s="3" customFormat="1"/>
    <row r="362" s="3" customFormat="1"/>
    <row r="363" s="3" customFormat="1"/>
    <row r="364" s="3" customFormat="1"/>
    <row r="365" s="3" customFormat="1"/>
    <row r="366" s="3" customFormat="1"/>
    <row r="367" s="3" customFormat="1"/>
    <row r="368" s="3" customFormat="1"/>
    <row r="369" s="3" customFormat="1"/>
    <row r="370" s="3" customFormat="1"/>
    <row r="371" s="3" customFormat="1"/>
    <row r="372" s="3" customFormat="1"/>
    <row r="373" s="3" customFormat="1"/>
    <row r="374" s="3" customFormat="1"/>
    <row r="375" s="3" customFormat="1"/>
    <row r="376" s="3" customFormat="1"/>
    <row r="377" s="3" customFormat="1"/>
    <row r="378" s="3" customFormat="1"/>
    <row r="379" s="3" customFormat="1"/>
    <row r="380" s="3" customFormat="1"/>
    <row r="381" s="3" customFormat="1"/>
    <row r="382" s="3" customFormat="1"/>
    <row r="383" s="3" customFormat="1"/>
    <row r="384" s="3" customFormat="1"/>
    <row r="385" s="3" customFormat="1"/>
    <row r="386" s="3" customFormat="1"/>
    <row r="387" s="3" customFormat="1"/>
    <row r="388" s="3" customFormat="1"/>
    <row r="389" s="3" customFormat="1"/>
    <row r="390" s="3" customFormat="1"/>
    <row r="391" s="3" customFormat="1"/>
    <row r="392" s="3" customFormat="1"/>
    <row r="393" s="3" customFormat="1"/>
    <row r="394" s="3" customFormat="1"/>
    <row r="395" s="3" customFormat="1"/>
    <row r="396" s="3" customFormat="1"/>
    <row r="397" s="3" customFormat="1"/>
    <row r="398" s="3" customFormat="1"/>
    <row r="399" s="3" customFormat="1"/>
    <row r="400" s="3" customFormat="1"/>
    <row r="401" s="3" customFormat="1"/>
    <row r="402" s="3" customFormat="1"/>
    <row r="403" s="3" customFormat="1"/>
    <row r="404" s="3" customFormat="1"/>
    <row r="405" s="3" customFormat="1"/>
    <row r="406" s="3" customFormat="1"/>
    <row r="407" s="3" customFormat="1"/>
    <row r="408" s="3" customFormat="1"/>
    <row r="409" s="3" customFormat="1"/>
    <row r="410" s="3" customFormat="1"/>
    <row r="411" s="3" customFormat="1"/>
    <row r="412" s="3" customFormat="1"/>
    <row r="413" s="3" customFormat="1"/>
    <row r="414" s="3" customFormat="1"/>
    <row r="415" s="3" customFormat="1"/>
    <row r="416" s="3" customFormat="1"/>
    <row r="417" s="3" customFormat="1"/>
    <row r="418" s="3" customFormat="1"/>
    <row r="419" s="3" customFormat="1"/>
    <row r="420" s="3" customFormat="1"/>
    <row r="421" s="3" customFormat="1"/>
    <row r="422" s="3" customFormat="1"/>
    <row r="423" s="3" customFormat="1"/>
    <row r="424" s="3" customFormat="1"/>
    <row r="425" s="3" customFormat="1"/>
    <row r="426" s="3" customFormat="1"/>
    <row r="427" s="3" customFormat="1"/>
    <row r="428" s="3" customFormat="1"/>
    <row r="429" s="3" customFormat="1"/>
    <row r="430" s="3" customFormat="1"/>
    <row r="431" s="3" customFormat="1"/>
    <row r="432" s="3" customFormat="1"/>
    <row r="433" s="3" customFormat="1"/>
    <row r="434" s="3" customFormat="1"/>
    <row r="435" s="3" customFormat="1"/>
    <row r="436" s="3" customFormat="1"/>
    <row r="437" s="3" customFormat="1"/>
    <row r="438" s="3" customFormat="1"/>
    <row r="439" s="3" customFormat="1"/>
    <row r="440" s="3" customFormat="1"/>
    <row r="441" s="3" customFormat="1"/>
    <row r="442" s="3" customFormat="1"/>
    <row r="443" s="3" customFormat="1"/>
    <row r="444" s="3" customFormat="1"/>
    <row r="445" s="3" customFormat="1"/>
    <row r="446" s="3" customFormat="1"/>
    <row r="447" s="3" customFormat="1"/>
    <row r="448" s="3" customFormat="1"/>
    <row r="449" s="3" customFormat="1"/>
    <row r="450" s="3" customFormat="1"/>
    <row r="451" s="3" customFormat="1"/>
    <row r="452" s="3" customFormat="1"/>
    <row r="453" s="3" customFormat="1"/>
    <row r="454" s="3" customFormat="1"/>
    <row r="455" s="3" customFormat="1"/>
    <row r="456" s="3" customFormat="1"/>
    <row r="457" s="3" customFormat="1"/>
    <row r="458" s="3" customFormat="1"/>
    <row r="459" s="3" customFormat="1"/>
    <row r="460" s="3" customFormat="1"/>
    <row r="461" s="3" customFormat="1"/>
    <row r="462" s="3" customFormat="1"/>
    <row r="463" s="3" customFormat="1"/>
    <row r="464" s="3" customFormat="1"/>
    <row r="465" s="3" customFormat="1"/>
    <row r="466" s="3" customFormat="1"/>
    <row r="467" s="3" customFormat="1"/>
    <row r="468" s="3" customFormat="1"/>
    <row r="469" s="3" customFormat="1"/>
    <row r="470" s="3" customFormat="1"/>
    <row r="471" s="3" customFormat="1"/>
    <row r="472" s="3" customFormat="1"/>
    <row r="473" s="3" customFormat="1"/>
    <row r="474" s="3" customFormat="1"/>
    <row r="475" s="3" customFormat="1"/>
    <row r="476" s="3" customFormat="1"/>
    <row r="477" s="3" customFormat="1"/>
    <row r="478" s="3" customFormat="1"/>
    <row r="479" s="3" customFormat="1"/>
    <row r="480" s="3" customFormat="1"/>
    <row r="481" s="3" customFormat="1"/>
    <row r="482" s="3" customFormat="1"/>
    <row r="483" s="3" customFormat="1"/>
    <row r="484" s="3" customFormat="1"/>
    <row r="485" s="3" customFormat="1"/>
    <row r="486" s="3" customFormat="1"/>
    <row r="487" s="3" customFormat="1"/>
    <row r="488" s="3" customFormat="1"/>
    <row r="489" s="3" customFormat="1"/>
    <row r="490" s="3" customFormat="1"/>
    <row r="491" s="3" customFormat="1"/>
    <row r="492" s="3" customFormat="1"/>
    <row r="493" s="3" customFormat="1"/>
    <row r="494" s="3" customFormat="1"/>
    <row r="495" s="3" customFormat="1"/>
    <row r="496" s="3" customFormat="1"/>
    <row r="497" s="3" customFormat="1"/>
    <row r="498" s="3" customFormat="1"/>
    <row r="499" s="3" customFormat="1"/>
    <row r="500" s="3" customFormat="1"/>
    <row r="501" s="3" customFormat="1"/>
    <row r="502" s="3" customFormat="1"/>
    <row r="503" s="3" customFormat="1"/>
    <row r="504" s="3" customFormat="1"/>
    <row r="505" s="3" customFormat="1"/>
    <row r="506" s="3" customFormat="1"/>
    <row r="507" s="3" customFormat="1"/>
    <row r="508" s="3" customFormat="1"/>
    <row r="509" s="3" customFormat="1"/>
    <row r="510" s="3" customFormat="1"/>
    <row r="511" s="3" customFormat="1"/>
    <row r="512" s="3" customFormat="1"/>
    <row r="513" s="3" customFormat="1"/>
    <row r="514" s="3" customFormat="1"/>
    <row r="515" s="3" customFormat="1"/>
    <row r="516" s="3" customFormat="1"/>
    <row r="517" s="3" customFormat="1"/>
    <row r="518" s="3" customFormat="1"/>
    <row r="519" s="3" customFormat="1"/>
    <row r="520" s="3" customFormat="1"/>
    <row r="521" s="3" customFormat="1"/>
    <row r="522" s="3" customFormat="1"/>
    <row r="523" s="3" customFormat="1"/>
    <row r="524" s="3" customFormat="1"/>
    <row r="525" s="3" customFormat="1"/>
    <row r="526" s="3" customFormat="1"/>
    <row r="527" s="3" customFormat="1"/>
    <row r="528" s="3" customFormat="1"/>
    <row r="529" s="3" customFormat="1"/>
    <row r="530" s="3" customFormat="1"/>
    <row r="531" s="3" customFormat="1"/>
    <row r="532" s="3" customFormat="1"/>
    <row r="533" s="3" customFormat="1"/>
    <row r="534" s="3" customFormat="1"/>
    <row r="535" s="3" customFormat="1"/>
    <row r="536" s="3" customFormat="1"/>
    <row r="537" s="3" customFormat="1"/>
    <row r="538" s="3" customFormat="1"/>
    <row r="539" s="3" customFormat="1"/>
    <row r="540" s="3" customFormat="1"/>
    <row r="541" s="3" customFormat="1"/>
    <row r="542" s="3" customFormat="1"/>
    <row r="543" s="3" customFormat="1"/>
    <row r="544" s="3" customFormat="1"/>
    <row r="545" s="3" customFormat="1"/>
    <row r="546" s="3" customFormat="1"/>
    <row r="547" s="3" customFormat="1"/>
    <row r="548" s="3" customFormat="1"/>
    <row r="549" s="3" customFormat="1"/>
    <row r="550" s="3" customFormat="1"/>
    <row r="551" s="3" customFormat="1"/>
    <row r="552" s="3" customFormat="1"/>
    <row r="553" s="3" customFormat="1"/>
    <row r="554" s="3" customFormat="1"/>
    <row r="555" s="3" customFormat="1"/>
    <row r="556" s="3" customFormat="1"/>
    <row r="557" s="3" customFormat="1"/>
    <row r="558" s="3" customFormat="1"/>
    <row r="559" s="3" customFormat="1"/>
    <row r="560" s="3" customFormat="1"/>
    <row r="561" s="3" customFormat="1"/>
    <row r="562" s="3" customFormat="1"/>
    <row r="563" s="3" customFormat="1"/>
    <row r="564" s="3" customFormat="1"/>
    <row r="565" s="3" customFormat="1"/>
    <row r="566" s="3" customFormat="1"/>
    <row r="567" s="3" customFormat="1"/>
    <row r="568" s="3" customFormat="1"/>
    <row r="569" s="3" customFormat="1"/>
    <row r="570" s="3" customFormat="1"/>
    <row r="571" s="3" customFormat="1"/>
    <row r="572" s="3" customFormat="1"/>
    <row r="573" s="3" customFormat="1"/>
    <row r="574" s="3" customFormat="1"/>
    <row r="575" s="3" customFormat="1"/>
    <row r="576" s="3" customFormat="1"/>
    <row r="577" s="3" customFormat="1"/>
    <row r="578" s="3" customFormat="1"/>
    <row r="579" s="3" customFormat="1"/>
    <row r="580" s="3" customFormat="1"/>
    <row r="581" s="3" customFormat="1"/>
    <row r="582" s="3" customFormat="1"/>
    <row r="583" s="3" customFormat="1"/>
    <row r="584" s="3" customFormat="1"/>
    <row r="585" s="3" customFormat="1"/>
    <row r="586" s="3" customFormat="1"/>
    <row r="587" s="3" customFormat="1"/>
    <row r="588" s="3" customFormat="1"/>
    <row r="589" s="3" customFormat="1"/>
    <row r="590" s="3" customFormat="1"/>
    <row r="591" s="3" customFormat="1"/>
    <row r="592" s="3" customFormat="1"/>
    <row r="593" s="3" customFormat="1"/>
    <row r="594" s="3" customFormat="1"/>
    <row r="595" s="3" customFormat="1"/>
    <row r="596" s="3" customFormat="1"/>
    <row r="597" s="3" customFormat="1"/>
    <row r="598" s="3" customFormat="1"/>
    <row r="599" s="3" customFormat="1"/>
    <row r="600" s="3" customFormat="1"/>
    <row r="601" s="3" customFormat="1"/>
    <row r="602" s="3" customFormat="1"/>
    <row r="603" s="3" customFormat="1"/>
    <row r="604" s="3" customFormat="1"/>
    <row r="605" s="3" customFormat="1"/>
    <row r="606" s="3" customFormat="1"/>
    <row r="607" s="3" customFormat="1"/>
    <row r="608" s="3" customFormat="1"/>
    <row r="609" s="3" customFormat="1"/>
    <row r="610" s="3" customFormat="1"/>
    <row r="611" s="3" customFormat="1"/>
    <row r="612" s="3" customFormat="1"/>
    <row r="613" s="3" customFormat="1"/>
    <row r="614" s="3" customFormat="1"/>
    <row r="615" s="3" customFormat="1"/>
    <row r="616" s="3" customFormat="1"/>
    <row r="617" s="3" customFormat="1"/>
    <row r="618" s="3" customFormat="1"/>
    <row r="619" s="3" customFormat="1"/>
    <row r="620" s="3" customFormat="1"/>
    <row r="621" s="3" customFormat="1"/>
    <row r="622" s="3" customFormat="1"/>
    <row r="623" s="3" customFormat="1"/>
    <row r="624" s="3" customFormat="1"/>
    <row r="625" s="3" customFormat="1"/>
    <row r="626" s="3" customFormat="1"/>
    <row r="627" s="3" customFormat="1"/>
    <row r="628" s="3" customFormat="1"/>
    <row r="629" s="3" customFormat="1"/>
    <row r="630" s="3" customFormat="1"/>
    <row r="631" s="3" customFormat="1"/>
    <row r="632" s="3" customFormat="1"/>
    <row r="633" s="3" customFormat="1"/>
    <row r="634" s="3" customFormat="1"/>
    <row r="635" s="3" customFormat="1"/>
    <row r="636" s="3" customFormat="1"/>
    <row r="637" s="3" customFormat="1"/>
    <row r="638" s="3" customFormat="1"/>
    <row r="639" s="3" customFormat="1"/>
    <row r="640" s="3" customFormat="1"/>
    <row r="641" s="3" customFormat="1"/>
    <row r="642" s="3" customFormat="1"/>
    <row r="643" s="3" customFormat="1"/>
    <row r="644" s="3" customFormat="1"/>
    <row r="645" s="3" customFormat="1"/>
    <row r="646" s="3" customFormat="1"/>
    <row r="647" s="3" customFormat="1"/>
    <row r="648" s="3" customFormat="1"/>
    <row r="649" s="3" customFormat="1"/>
    <row r="650" s="3" customFormat="1"/>
    <row r="651" s="3" customFormat="1"/>
    <row r="652" s="3" customFormat="1"/>
    <row r="653" s="3" customFormat="1"/>
    <row r="654" s="3" customFormat="1"/>
    <row r="655" s="3" customFormat="1"/>
    <row r="656" s="3" customFormat="1"/>
    <row r="657" s="3" customFormat="1"/>
    <row r="658" s="3" customFormat="1"/>
    <row r="659" s="3" customFormat="1"/>
    <row r="660" s="3" customFormat="1"/>
    <row r="661" s="3" customFormat="1"/>
    <row r="662" s="3" customFormat="1"/>
    <row r="663" s="3" customFormat="1"/>
    <row r="664" s="3" customFormat="1"/>
    <row r="665" s="3" customFormat="1"/>
    <row r="666" s="3" customFormat="1"/>
    <row r="667" s="3" customFormat="1"/>
    <row r="668" s="3" customFormat="1"/>
    <row r="669" s="3" customFormat="1"/>
    <row r="670" s="3" customFormat="1"/>
    <row r="671" s="3" customFormat="1"/>
    <row r="672" s="3" customFormat="1"/>
    <row r="673" s="3" customFormat="1"/>
    <row r="674" s="3" customFormat="1"/>
    <row r="675" s="3" customFormat="1"/>
    <row r="676" s="3" customFormat="1"/>
    <row r="677" s="3" customFormat="1"/>
    <row r="678" s="3" customFormat="1"/>
    <row r="679" s="3" customFormat="1"/>
    <row r="680" s="3" customFormat="1"/>
    <row r="681" s="3" customFormat="1"/>
    <row r="682" s="3" customFormat="1"/>
    <row r="683" s="3" customFormat="1"/>
    <row r="684" s="3" customFormat="1"/>
    <row r="685" s="3" customFormat="1"/>
    <row r="686" s="3" customFormat="1"/>
  </sheetData>
  <sheetProtection password="C64D" sheet="1" objects="1" scenarios="1"/>
  <mergeCells count="15">
    <mergeCell ref="B2:K2"/>
    <mergeCell ref="H4:I4"/>
    <mergeCell ref="C4:C5"/>
    <mergeCell ref="B20:C20"/>
    <mergeCell ref="B21:C21"/>
    <mergeCell ref="B4:B5"/>
    <mergeCell ref="D4:D5"/>
    <mergeCell ref="E4:E5"/>
    <mergeCell ref="F4:G4"/>
    <mergeCell ref="J4:K4"/>
    <mergeCell ref="B27:F27"/>
    <mergeCell ref="B28:F28"/>
    <mergeCell ref="B25:F25"/>
    <mergeCell ref="B26:F26"/>
    <mergeCell ref="B24:G24"/>
  </mergeCells>
  <conditionalFormatting sqref="M6:M20 G25:G28 G31">
    <cfRule type="cellIs" dxfId="2" priority="14" operator="equal">
      <formula>"ERROR"</formula>
    </cfRule>
    <cfRule type="cellIs" dxfId="1" priority="15" operator="equal">
      <formula>"OK"</formula>
    </cfRule>
  </conditionalFormatting>
  <conditionalFormatting sqref="H25">
    <cfRule type="expression" dxfId="0" priority="3">
      <formula>"G25=ERROR"</formula>
    </cfRule>
  </conditionalFormatting>
  <pageMargins left="0.7" right="0.7" top="0.75" bottom="0.75" header="0.3" footer="0.3"/>
  <pageSetup scale="78" orientation="landscape"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9</vt:i4>
      </vt:variant>
    </vt:vector>
  </HeadingPairs>
  <TitlesOfParts>
    <vt:vector size="12" baseType="lpstr">
      <vt:lpstr>DATOS GENERALES</vt:lpstr>
      <vt:lpstr>DESCRIPCION INICIATIVA</vt:lpstr>
      <vt:lpstr>FINANCIAMIENTO PROYECTO</vt:lpstr>
      <vt:lpstr>'FINANCIAMIENTO PROYECTO'!_ftn1</vt:lpstr>
      <vt:lpstr>'FINANCIAMIENTO PROYECTO'!_ftnref1</vt:lpstr>
      <vt:lpstr>'FINANCIAMIENTO PROYECTO'!_Ref329006903</vt:lpstr>
      <vt:lpstr>'FINANCIAMIENTO PROYECTO'!_Ref329006913</vt:lpstr>
      <vt:lpstr>'FINANCIAMIENTO PROYECTO'!_Toc401789510</vt:lpstr>
      <vt:lpstr>'FINANCIAMIENTO PROYECTO'!_Toc401789511</vt:lpstr>
      <vt:lpstr>'DATOS GENERALES'!Área_de_impresión</vt:lpstr>
      <vt:lpstr>'DESCRIPCION INICIATIVA'!Área_de_impresión</vt:lpstr>
      <vt:lpstr>'FINANCIAMIENTO PROYECTO'!Área_de_impresión</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Marcelo</dc:creator>
  <cp:lastModifiedBy>sgrisales</cp:lastModifiedBy>
  <cp:lastPrinted>2014-10-30T03:03:18Z</cp:lastPrinted>
  <dcterms:created xsi:type="dcterms:W3CDTF">2012-07-06T03:08:38Z</dcterms:created>
  <dcterms:modified xsi:type="dcterms:W3CDTF">2015-01-29T21:26:40Z</dcterms:modified>
</cp:coreProperties>
</file>