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workbookProtection workbookPassword="DE12" lockStructure="1"/>
  <bookViews>
    <workbookView xWindow="10305" yWindow="45" windowWidth="8895" windowHeight="8085" firstSheet="1" activeTab="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c r="J18" i="5"/>
  <c r="I18" i="5"/>
  <c r="H18" i="5"/>
  <c r="G18" i="5"/>
  <c r="F9" i="5"/>
  <c r="D9" i="5"/>
  <c r="F10" i="5"/>
  <c r="D10" i="5"/>
  <c r="F11" i="5"/>
  <c r="D11" i="5"/>
  <c r="F12" i="5"/>
  <c r="D12" i="5"/>
  <c r="F13" i="5"/>
  <c r="D13" i="5"/>
  <c r="F14" i="5"/>
  <c r="F15" i="5"/>
  <c r="D15" i="5"/>
  <c r="F16" i="5"/>
  <c r="D16" i="5"/>
  <c r="E18" i="5"/>
  <c r="F8" i="5"/>
  <c r="D8" i="5"/>
  <c r="F7" i="5"/>
  <c r="D7" i="5"/>
  <c r="D17" i="5"/>
  <c r="D14" i="5"/>
  <c r="G7" i="2"/>
  <c r="F18" i="5"/>
  <c r="G21" i="5"/>
  <c r="G19" i="5"/>
  <c r="D18" i="5"/>
  <c r="D21" i="5"/>
  <c r="J19" i="5"/>
  <c r="G8" i="2"/>
  <c r="H19" i="5"/>
  <c r="I19" i="5"/>
  <c r="F19" i="5"/>
  <c r="H8" i="2"/>
  <c r="E19" i="5"/>
  <c r="H7" i="2"/>
  <c r="D19" i="5"/>
</calcChain>
</file>

<file path=xl/sharedStrings.xml><?xml version="1.0" encoding="utf-8"?>
<sst xmlns="http://schemas.openxmlformats.org/spreadsheetml/2006/main" count="571" uniqueCount="213">
  <si>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</si>
  <si>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</si>
  <si>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</si>
  <si>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</si>
  <si>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</si>
  <si>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</si>
  <si>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</si>
  <si>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</si>
  <si>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</si>
  <si>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</si>
  <si>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</si>
  <si>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</si>
  <si>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</si>
  <si>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</si>
  <si>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</si>
  <si>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</si>
  <si>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</si>
  <si>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</si>
  <si>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</si>
  <si>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</si>
  <si>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</si>
  <si>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</si>
  <si>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</si>
  <si>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</si>
  <si>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</si>
  <si>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</si>
  <si>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</si>
  <si>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</si>
  <si>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</si>
  <si>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</si>
  <si>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</si>
  <si>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</si>
  <si>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</si>
  <si>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</si>
  <si>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</si>
  <si>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</si>
  <si>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</si>
  <si>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</si>
  <si>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</si>
  <si>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</si>
  <si>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</si>
  <si>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</si>
  <si>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</si>
  <si>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</si>
  <si>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</si>
  <si>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</si>
  <si>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</si>
  <si>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</si>
  <si>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</si>
  <si>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</si>
  <si>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</si>
  <si>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</si>
  <si>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</si>
  <si>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</si>
  <si>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</si>
  <si>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</si>
  <si>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</si>
  <si>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</si>
  <si>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</si>
  <si>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</si>
  <si>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</si>
  <si>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</si>
  <si>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</si>
  <si>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</si>
  <si>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</si>
  <si>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</si>
  <si>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</si>
  <si>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</si>
  <si>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</si>
  <si>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</si>
  <si>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</si>
  <si>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</si>
  <si>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</si>
  <si>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</si>
  <si>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</si>
  <si>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</si>
  <si>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</si>
  <si>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</si>
  <si>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</si>
  <si>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</si>
  <si>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</si>
  <si>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</si>
  <si>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</si>
  <si>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</si>
  <si>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</si>
  <si>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</si>
  <si>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</si>
  <si>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</si>
  <si>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</si>
  <si>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</si>
  <si>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</si>
  <si>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</si>
  <si>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</si>
  <si>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</si>
  <si>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</si>
  <si>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</si>
  <si>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</si>
  <si>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</si>
  <si>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</si>
  <si>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</si>
  <si>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</si>
  <si>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</si>
  <si>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</si>
  <si>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</si>
  <si>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</si>
  <si>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</si>
  <si>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</si>
  <si>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</si>
  <si>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</si>
  <si>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</si>
  <si>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</si>
  <si>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</si>
  <si>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</si>
  <si>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</si>
  <si>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</si>
  <si>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</si>
  <si>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</si>
  <si>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</si>
  <si>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</si>
  <si>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</si>
  <si>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</si>
  <si>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</si>
  <si>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</si>
  <si>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</si>
  <si>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</si>
  <si>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</si>
  <si>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</si>
  <si>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</si>
  <si>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</si>
  <si>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</si>
  <si>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X</t>
  </si>
  <si>
    <t>JORGE LUIS</t>
  </si>
  <si>
    <t>CAMUS LOREDO</t>
  </si>
  <si>
    <t>INDSUTRIAS JELCO EIRL</t>
  </si>
  <si>
    <t>DIRECTOR DE PROYECTOS</t>
  </si>
  <si>
    <t>INGENIERO INDUSTRIAL</t>
  </si>
  <si>
    <t>AV. PARQUE GONZALES PRADA 767 - 302 MAGADALENA DEL MAR</t>
  </si>
  <si>
    <t>LIMA</t>
  </si>
  <si>
    <t>prodab@yahoo.com</t>
  </si>
  <si>
    <t>UNIVERSIDAD NACIONAL MAYOR DE SAN MARCOS</t>
  </si>
  <si>
    <t>UNMSM</t>
  </si>
  <si>
    <t xml:space="preserve">PEDRO ATILIO </t>
  </si>
  <si>
    <t xml:space="preserve">COTILLO ZEGARRA </t>
  </si>
  <si>
    <t>CAL. GERMAN AMEZAGA NRO. 375 OTROS LIMA - LIMA - LIMA</t>
  </si>
  <si>
    <t>cgi.vri.unmsm@gmail.com</t>
  </si>
  <si>
    <t>www.unmsm.edu.pe</t>
  </si>
  <si>
    <t>UNIVERSIDAD NACIONAL AGRARIA LA MOLINA</t>
  </si>
  <si>
    <t>UNALM</t>
  </si>
  <si>
    <t>JESUS ABEL</t>
  </si>
  <si>
    <t>MEJIA MARCACUZCO</t>
  </si>
  <si>
    <t>AV. LA MOLINA NRO. SN LA MOLINA (CRUCE DE J. PRADO ESTE CON AV. LA MOLINA) LIMA - LIMA - LA MOLINA</t>
  </si>
  <si>
    <t>LA MOLINA</t>
  </si>
  <si>
    <t xml:space="preserve">investigacion@lamolina.edu.pe
</t>
  </si>
  <si>
    <t>www.lamolina.edu.pe</t>
  </si>
  <si>
    <t>INDUSTRIAS JELCO EIRL</t>
  </si>
  <si>
    <t>Ingeniero Industrial</t>
  </si>
  <si>
    <t>JELCO</t>
  </si>
  <si>
    <t>Lizardo Alejandro</t>
  </si>
  <si>
    <t>Marcelo Mena</t>
  </si>
  <si>
    <t>Pj. Materiales Nro. 638 - Lima</t>
  </si>
  <si>
    <t>Lima</t>
  </si>
  <si>
    <t>industriasjelco@yahoo.es</t>
  </si>
  <si>
    <t>561 8193</t>
  </si>
  <si>
    <t>www.jelco.com.pe</t>
  </si>
  <si>
    <t>La UNALM cuenta con laboratorios de Análisis Físico químico de Alimentos, Análisis por Instrumentación, Biotecnología Alimentaria, Evaluación Sensorial, Ingeniería de Alimentos y Microbiología de Alimentos; y una Planta Piloto de Procesamiento de Alimentos y Productos Agropecuarios. La  investigación se apoya en otras instalaciones y centros de producción, como laboratorio de forestales, Planta Piloto de Alimentos, Laboratorio de Cereales y el Instituto de Desarrollo Agroindustrial (INDDA).</t>
  </si>
  <si>
    <t>La UNMSM desarrolla  proyectos de investigación con la  facultad de ingeniería industrial. La Facultad cuenta con un laboratorio de máquinas herramientas de  500 m2  para llevar a cabo las pruebas necesarias del producto  del proyecto. Cuenta con el Centro de Manufactura Avanzada CEMA que es una moderna unidad dedicada a la Investigación. La universidad también cuenta con laboratorios de electrónica y fuentes de energía.</t>
  </si>
  <si>
    <t>Industrias Jelco se dedica a la fabricación de artefactos de iluminación y equipos de ahorro de energía. Cuenta con  personal de amplia experiencia en el campo de la iluminación y energía. Tiene proyectos financiados por FINCYT, se menciona  innovación de automatización del proceso de fosfatizado, laboratorio de iluminación y sistemas robóticos de soldadura, obteniendo experiencia en el ámbito de investigación y desarrollo, demostrando eficiente gestión sobre los recursos asignados al proyecto</t>
  </si>
  <si>
    <t>IMPLEMENTACION DE TERMAS DE CALENTAMIENTO DE AGUA ECOLÓGICAS UTILIZANDO BRIQUETAS DE CASCARILLA DE ARROZ Y OTROS RECURSOS DE BIOMASA DISPONIBLES EN LA ZONA DE IMPACTO DEL PROYECTO</t>
  </si>
  <si>
    <t xml:space="preserve">EVALUACIÓN DEL USO DE BIODIGESTORES ARTESANALES EN LAS ZONAS RURALES DEL  PERÚ, CONSTRUCCIÓN DE PROTOTIPO Y DIVULGACIÓN
</t>
  </si>
  <si>
    <t>El proyecto consiste en elaborar un diagnóstico sociológico y técnico sobre el uso de biodigestores 
(digestión anaeróbica que produce biogás y biol) construidos artesanalmente, con costos accesibles 
y componentes existentes en las zonas rurales del Perú, teniendo como materia prima los residuos 
de animales de crianza doméstica. Con la información recopilada se elaborarán: un modelo de 
biodigestor con sus planos y memorias descriptivas, un programa de capacitación para la 
divulgación de esta tecnología, se presentará al Ministerio de Educación una propuesta de separata 
sobre los biodigestores familiares y se entregará el informe final al Ministerio de Inclusión Social 
para su aplicación si lo considera conveniente.</t>
  </si>
  <si>
    <t>Facultad Ingenieria Industrial UNMSM</t>
  </si>
  <si>
    <t>ENERGIA SOLAR AL SERVICIO DE LA COMUNIDAD METALURGICA</t>
  </si>
  <si>
    <t>11/20111</t>
  </si>
  <si>
    <t>$ 8,000</t>
  </si>
  <si>
    <t>FACULTAD DE INGENIERIA GEOLOGICA, MINERA, METALURGICA Y GEOGRAFICA</t>
  </si>
  <si>
    <t>Proyecto Gasificación de Biomasa Vegetal en Colombia, Costa Rica, Ecuador y Perú</t>
  </si>
  <si>
    <t>Cirad (France); Cirad/CATIE, San José (Costa Rica), Instituto Nacional Autónomo de Investigaciones Agropecuarias-INIAP, Quito (Ecuador), Rede Nacional de Combustão-RNC (Brasil), Universidad Nacional Agraria La Molina UNALM, Lima (Perú), Universidad de Antioquia-Facultad de Ingeniería, Medellín (Colombia)</t>
  </si>
  <si>
    <t>$ 6,000</t>
  </si>
  <si>
    <t>Investigación en la caracterización de recursos y consumos energéticos de la biomasa en las zonas de selva amazónica del Perú</t>
  </si>
  <si>
    <t>Universidad Politécnica de Catalunya y Universidad Nacional Agraria La Molina</t>
  </si>
  <si>
    <t>$ 5,000</t>
  </si>
  <si>
    <t xml:space="preserve">El resultado final del proyecto es la instalación de 800 sistemas de termas a biomasa de cascarilla de arroz, los beneficios que se alcanzaran  las familias que accedan a la tecnología en diferentes aspectos primeramente social al mejorar la comodidad de las viviendas para poder utilizar agua caliente en cualquier estación del año, especialmente en las épocas de frio como otoño e invierno o zonas alto andinas donde existen bajas temperaturas, diferentes usos se pueden lograr con la tecnología que el proyecto incorpora como, duchas con agua temperada y agua caliente para lavaderos, con esta  disponibilidad las familias mejoran la higiene personal sin tener consecuencias para la salud por utilizar agua muy baja temperatura en las zonas rurales con climas fríos. También se beneficia a la población infantil que puede tener agua temperada para pequeñas piscinas de recreación. El aspecto económico, la utilización de biomasa como la cascarilla de arroz que puede ser transformada en briquetas en pequeñas plantas manuales generan ingresos para agricultores que pueden vender este insumo para ser utilizado como combustible para las termas ecológicas y otros usos, por otro lado para los beneficiarios de las termas y la población en general obtienen un recurso energético de bajo costo, generándose un círculo virtuoso entre los agricultores y usuarios donde ambos se benefician. Desde el punto de vista ecológico se utiliza un recurso abundante como la cascarilla de arroz que es un desecho industrial como combustible lo que contribuye a la preservación de los árboles y bosques de la zona reemplazando la tala de esta vegetación para convertirla en carbón vegetal o leña. Finalmente la tecnología propuesta contribuye a la dinamizar el mercado de las TERT mediante la creación de empresas locales que puedan fabricar localmente las termas ecológicas a biomasa y crear mas plantas de transformación de briquetas de arroz que por su oferta disponible puede tener un importante crecimiento. </t>
  </si>
  <si>
    <t>Jorge Luis Camus Loredo</t>
  </si>
  <si>
    <t>Industrias Jelco EIRL</t>
  </si>
  <si>
    <t>Coordinador principal, eleboración de informes tecnico financieros, control del avance del proyecto, control financiero, desarrollo de plan de implementación de tecnologia ,elaboración de linea de salida, cierre del proyecto.</t>
  </si>
  <si>
    <t>Supervisor logistica del proyecto</t>
  </si>
  <si>
    <t xml:space="preserve">30 años de experiencia profesional profesional investigador y coordinador principal con mas de 18 proyectos del FINCYT - FIDECOM realizados en diferentas areas de la ciencia e ingenieria y  por un monto de S/ 5'000,000, ha laborado en grandes empresas desempeñando el cargo de gerente de proyectos, como Papelera Atlas SA, Reencauchadora El Sol SA, Grupo Camposur SAC, entre otras. </t>
  </si>
  <si>
    <t>Gran especialización en tecnologias de automatización , diseño industrial, ahorro de energia, energia solar, celdas de hidrogeno, aprovechamiento de residuos industriales, entre otros, egresado de la facultad de ingenieria industrial de la UNMSM. Amplios cocnocimientos y experiencia en control y gestion de proyectos.</t>
  </si>
  <si>
    <t>20 años de docente investigador de la facultad de ingenieria industrial de la UNMSM, participa en mas de 10 proyectos FINCYT -.FIDECOM, coordinador del programa REVALORA del ministerio de trabajo y la UNMSM, ha trabajado en empresas como Quebecor World del Perú SAC, oficina de planificación de la UNMSM</t>
  </si>
  <si>
    <t>Ingeniero Industrial, Magister Ingenieria Industrial</t>
  </si>
  <si>
    <t>Profesional con maestria en ingenieria industrial amplios conocimientos en gestión de proyectos, logistica y control de calidad</t>
  </si>
  <si>
    <t>Luis Bezarion Vivar Morales</t>
  </si>
  <si>
    <t>Logistica del proyecto, supervisor de instalación de termas ecologicas, supervisión de personal instaladores, capacitación de instaladores</t>
  </si>
  <si>
    <t xml:space="preserve">Post Grado: Universidad de Chile. Santiago, Chile.
Magíster en Ciencias Agropecuarias. Mención Producción Agroindustrial. Superior: Universidad Nacional Agraria La Molina. Facultad de Industrias Alimentarias.
Ingeniero en Industrias Alimentarias. </t>
  </si>
  <si>
    <t>Universidad Nacional Agraria La Molina – Facultad de Industrias Alimentarias. Jefe (e) del Departamento de Tecnología de Alimentos y Productos Agropecuarios (Del 02 de febrero al 15 de marzo de 2009)
Profesor Auxiliar Nombrado – Departamento de Tecnología de Alimentos
(2007 a la actualidad)
Jefe de Prácticas – Departamento de Tecnología de Alimentos
(2002 - 2007). Jefe (e) del Departamento de Ingeniería de Alimentos y Productos Agropecuarios (12 y 13 de febrero de 2009)</t>
  </si>
  <si>
    <t>Ingeniero en Industrias Alimentarias con Maestría en Ciencias Agropecuarias, con sólidos conocimientos y alto grado de responsabilidad. Trabajos de investigación especializados en el área enológica. Conocimientos de inglés y computación. Capacidad de trabajo en equipo y bajo presión.</t>
  </si>
  <si>
    <t>EDUARDO REYNALDO MORALES SORIANO</t>
  </si>
  <si>
    <t>UNiversidad Nacional Agraria La Molina 
Profesor Auxiliar Nombrado – Departamento de Tecnología</t>
  </si>
  <si>
    <t>Capacitación en elaboración de briquetas de casacrilla de arroz, capacitación en funcionamiento de termas a biomasa</t>
  </si>
  <si>
    <t>Pruebas de funcionamiento de combustible biomasa cascarilla arroz y capacitación en produccion de briquetas</t>
  </si>
  <si>
    <t>Bachiller en Ciencias – Industrias Alimentarias de la Universidad Nacional Agraria La Molina. Poseo habilidades de coordinación, trabajar eficientemente bajo presión y comunicar ideas clara y efectivamente. Poseo conocimientos sobre Higiene y Saneamiento (HyS), Buenas Prácticas de Manufactura (BPM) y HACCP</t>
  </si>
  <si>
    <t>Universidad Nacional Agraria La Molina, Lima, Perú.
Bachiller en Ciencias – Industrias Alimentarias.</t>
  </si>
  <si>
    <t>UNIVERSIDAD NACIONAL AGRARIA LA MOLINA
Desempeño como Docente (Jefe de prácticas) del Departamento de Tecnología de Alimentos y Productos Agropecuarios, Facultad de Industrias Alimentarias. La Molina, Lima. Marzo de 2013 hasta la actualidad.</t>
  </si>
  <si>
    <t>MARCOS RICARDO INFANTES GARCÍA</t>
  </si>
  <si>
    <t xml:space="preserve">Asistente de capacitación de fabricación briquetas cascarilla de arroz </t>
  </si>
  <si>
    <t>Asistente de capacitación para fabricación de briquetas cascarilla de arroz</t>
  </si>
  <si>
    <t>La metodologia para implementación del proyecto tiene tres etapas: La primera etapa se realizara una estudio para determinar las  areas especificas de instalación de la tecnologia termas ecologicas, cuantificando el número exacto de beneficiarios por area geografica. Un estudio para determinar la disponibilidad del recurso cascarilla de arroz , localización de planta piloto para fabricación de briquetas. Coordinación con municipalidades de las zonas beneficiarias del proyecto para establecer convenios de colaboración en actividades de capacitación de instaladores y posibles areas para producción de briquetas de cascarilla de arroz. Una segunda etapa  comprende la capacitación de personal local en instalación de termas ecológicas en las zonas del proyecto. Instalación para demostración en pilotos en un determinado número de usuarios y pruebas de funcionamiento. Instalación del número total de 800 termas en los diferentes beneficiarios del proyecto. Una tercera etapa comprende la implementación de una planta piloto para fabricación de briquetas de cascarilla de arroz en la loccalización inicialmente determinada. En todas las fases del proyecto la entidad proponente desarrollara con el personal técnico del proyecto todas las actividades de capacitación e implementación de la tecnologia propuesta. Finalmente se desarrollara un plan de negocio para la producción de las briquetas  de cascarilla de arroz y el escalamiento comercial de las termas ecologicas a biomasa.</t>
  </si>
  <si>
    <t>La estrategia de sostenibilidad del proyecto esta basado en el aprovechamiento del recurso cascarilla de arroz que debido a la gran cantidad existente en la zona de productora de arroz genera la oportunidad de tener una oferta de biomasa sostenible. Con la existencia de este recurso casacrilla de arroz y la implementación del proyecto se genera un mercado para las termas ecologicas a biomasa que puede atender una demanda mayor a las 800 familias beneficiarias. La producción de briquetas de cascarilla de arroz puede ser replicado en diferentes loccalizaciones debido al bajo costo de inversión en la planta de briquetas y facilidad de operación, esta infraestructura puede ser financiada por diferentes programas de apoyo social que las entidades del estado pueden apoyar, asi como la transferencia tecnologica para producción de termas ecologicas por proveedores ubicados en el departamento de Arequipa. Los principales riesgos se pueden observar en casos de perdidas de campañas de cultivode arroz por eventos climáticos como inundaciones, en este caso el plan de contingencia es recurrir a otro tipo de biomasa que exista la dispobibilidad en las areas del proyecto.</t>
  </si>
  <si>
    <t>ALIANZA</t>
  </si>
  <si>
    <t>LAMBAYEQUE - FERREÑAFE</t>
  </si>
  <si>
    <t xml:space="preserve">La provincia de Ferreñafe se divide en seis distritos. Ferreñafe, Cañaris, Incahuasi, Manuel Antonio Mesones Muro (antes Tres Tomas), Pítipo, Pueblo Nuevo. Cuenta con 176 caseríos, 76 anexos, 51 unidades agropecuarias, 1 cooperativa agropecuaria, 17 unidades vecinales, 3 urbanizaciones, 2 conjuntos habitacionales y otras 5 agrupaciones. Según el censo 2007 la provincia de Ferreñafe tiene una población aproximada de 96,146 habitantes. Se accede desde Chiclayo y se ubica al Nor Este y a 18 km de esta ciudad por carretera. La provincia posee 13,270 mil hectáreas de cultivo arroz,  con una producción de 102,267 toneladas/año, según fuentes: 
http://agroaldia.minag.gob.pe/biblioteca/download/pdf/agroeconomia/agroeconomiaarroz3.pdf 
Esta producción genera 20,453 ton de cascarilla de arroz como residuo de los molinos. Este producto puede ser de fácil acceso para los distritos de Ferreñafe, Chiclayo y Lambayeque.
</t>
  </si>
  <si>
    <t xml:space="preserve">Según el censo 2007 la provincia de Ferreñafe tiene una población aproximada de 96 146 habitantes. La población tiene la siguiente estructura: Los distritos de la costa concentran el 71% de la población, los distritos andinos como Cañaris e Inkawasi tienen el 29% restante. La población urbana es el 55%, concentrada básicamente en Ferreñafe distrito, Mesones Muro y Pueblo Nuevo; el 45% es rural se concentra en Cañaris, Inkawasi y Pítipo, pobladas  por  comunidades quechua-hablantes. El 50% de la población es masculina. Un gran porcentaje de su población de localidades andinas se dedica a la siembra de arroz y su posterior comercialización.  La población objetivo está compuesta por unidades familiares entre 50 -54  años, con una población de 53,417según  
 http://www.unfpa.org.pe/publicaciones/publicacionesperu/INEI-Lambayeque-Indicadores.pdf que constituye un universo de 10,683  familias distribuidas proporcionalmente en todos los distritos de la provincia de Ferreñafe.
</t>
  </si>
  <si>
    <t xml:space="preserve">Objetivo General es contribuir al bienestar de las personas mediante el acceso a servicios de agua caliente para mejorar las condiciones de higiene personal y salubridad en poblaciones rurales y  sectores de bajo recursos económicos.
Objetivos específicos, Proporcionar tecnologías de termas a ecológicas utilizando recursos de biomasa existentes en la zona de impacto del proyecto, específicamente cascarilla de arroz para la provincia de  Ferreñafe - Lamnayeque.
Capacitación de personal local y financiamiento para instalación sistemas completos de termas ecológicas  utilizando biomasa en forma de briquetas en de cascarilla de arroz  en 800 familias de las zonas de impacto del proyecto.
Instalación de una planta piloto para fabricación de briquetas de cascarilla de arroz  para ser gestionada por las comunidades involucradas en la zona de impacto del proyecto.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</si>
</sst>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0">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C20" sqref="C20"/>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78" t="s">
        <v>118</v>
      </c>
      <c r="C2" s="78"/>
      <c r="D2" s="78"/>
      <c r="E2" s="78"/>
    </row>
    <row r="3" spans="2:5" x14ac:dyDescent="0.25">
      <c r="B3" s="79" t="s">
        <v>0</v>
      </c>
      <c r="C3" s="80"/>
      <c r="D3" s="80"/>
      <c r="E3" s="81"/>
    </row>
    <row r="4" spans="2:5" ht="30.75" customHeight="1" x14ac:dyDescent="0.25">
      <c r="B4" s="5" t="s">
        <v>1</v>
      </c>
      <c r="C4" s="76" t="s">
        <v>154</v>
      </c>
      <c r="D4" s="76"/>
      <c r="E4" s="77"/>
    </row>
    <row r="5" spans="2:5" ht="18.75" customHeight="1" x14ac:dyDescent="0.25">
      <c r="B5" s="5" t="s">
        <v>3</v>
      </c>
      <c r="C5" s="76" t="s">
        <v>156</v>
      </c>
      <c r="D5" s="76"/>
      <c r="E5" s="77"/>
    </row>
    <row r="6" spans="2:5" ht="18.75" customHeight="1" x14ac:dyDescent="0.25">
      <c r="B6" s="5" t="s">
        <v>4</v>
      </c>
      <c r="C6" s="76">
        <v>20510296231</v>
      </c>
      <c r="D6" s="76"/>
      <c r="E6" s="77"/>
    </row>
    <row r="7" spans="2:5" ht="18.75" customHeight="1" x14ac:dyDescent="0.25">
      <c r="B7" s="5" t="s">
        <v>25</v>
      </c>
      <c r="C7" s="76">
        <v>11688075</v>
      </c>
      <c r="D7" s="76"/>
      <c r="E7" s="77"/>
    </row>
    <row r="8" spans="2:5" ht="18.75" customHeight="1" x14ac:dyDescent="0.25">
      <c r="B8" s="5" t="s">
        <v>5</v>
      </c>
      <c r="C8" s="82">
        <v>38402</v>
      </c>
      <c r="D8" s="76"/>
      <c r="E8" s="77"/>
    </row>
    <row r="9" spans="2:5" ht="18.75" customHeight="1" x14ac:dyDescent="0.25">
      <c r="B9" s="5" t="s">
        <v>6</v>
      </c>
      <c r="C9" s="76" t="s">
        <v>157</v>
      </c>
      <c r="D9" s="76"/>
      <c r="E9" s="77"/>
    </row>
    <row r="10" spans="2:5" ht="18.75" customHeight="1" x14ac:dyDescent="0.25">
      <c r="B10" s="5" t="s">
        <v>7</v>
      </c>
      <c r="C10" s="76" t="s">
        <v>158</v>
      </c>
      <c r="D10" s="76"/>
      <c r="E10" s="77"/>
    </row>
    <row r="11" spans="2:5" ht="18.75" customHeight="1" x14ac:dyDescent="0.25">
      <c r="B11" s="5" t="s">
        <v>2</v>
      </c>
      <c r="C11" s="76">
        <v>6951438</v>
      </c>
      <c r="D11" s="76"/>
      <c r="E11" s="77"/>
    </row>
    <row r="12" spans="2:5" ht="18.75" customHeight="1" x14ac:dyDescent="0.25">
      <c r="B12" s="5" t="s">
        <v>8</v>
      </c>
      <c r="C12" s="76" t="s">
        <v>159</v>
      </c>
      <c r="D12" s="76"/>
      <c r="E12" s="77"/>
    </row>
    <row r="13" spans="2:5" ht="18.75" customHeight="1" x14ac:dyDescent="0.25">
      <c r="B13" s="5" t="s">
        <v>26</v>
      </c>
      <c r="C13" s="76" t="s">
        <v>160</v>
      </c>
      <c r="D13" s="76"/>
      <c r="E13" s="77"/>
    </row>
    <row r="14" spans="2:5" ht="18.75" customHeight="1" x14ac:dyDescent="0.25">
      <c r="B14" s="5" t="s">
        <v>9</v>
      </c>
      <c r="C14" s="76" t="s">
        <v>160</v>
      </c>
      <c r="D14" s="76"/>
      <c r="E14" s="77"/>
    </row>
    <row r="15" spans="2:5" ht="18.75" customHeight="1" x14ac:dyDescent="0.25">
      <c r="B15" s="5" t="s">
        <v>10</v>
      </c>
      <c r="C15" s="76">
        <v>5623773</v>
      </c>
      <c r="D15" s="76"/>
      <c r="E15" s="77"/>
    </row>
    <row r="16" spans="2:5" ht="18.75" customHeight="1" x14ac:dyDescent="0.25">
      <c r="B16" s="5" t="s">
        <v>11</v>
      </c>
      <c r="C16" s="76" t="s">
        <v>161</v>
      </c>
      <c r="D16" s="76"/>
      <c r="E16" s="77"/>
    </row>
    <row r="17" spans="2:5" ht="18.75" customHeight="1" x14ac:dyDescent="0.25">
      <c r="B17" s="5" t="s">
        <v>12</v>
      </c>
      <c r="C17" s="76" t="s">
        <v>162</v>
      </c>
      <c r="D17" s="76"/>
      <c r="E17" s="77"/>
    </row>
    <row r="18" spans="2:5" ht="18.75" customHeight="1" x14ac:dyDescent="0.25">
      <c r="B18" s="5" t="s">
        <v>13</v>
      </c>
      <c r="C18" s="76" t="s">
        <v>163</v>
      </c>
      <c r="D18" s="76"/>
      <c r="E18" s="77"/>
    </row>
    <row r="19" spans="2:5" ht="18.75" customHeight="1" x14ac:dyDescent="0.25">
      <c r="B19" s="85" t="s">
        <v>14</v>
      </c>
      <c r="C19" s="86"/>
      <c r="D19" s="86"/>
      <c r="E19" s="87"/>
    </row>
    <row r="20" spans="2:5" ht="18.75" customHeight="1" x14ac:dyDescent="0.25">
      <c r="B20" s="5" t="s">
        <v>15</v>
      </c>
      <c r="C20" s="33" t="s">
        <v>130</v>
      </c>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3"/>
      <c r="E23" s="84"/>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Normal="100" zoomScalePageLayoutView="125" workbookViewId="0">
      <selection activeCell="K11" sqref="K11"/>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88" t="s">
        <v>119</v>
      </c>
      <c r="C2" s="88"/>
      <c r="D2" s="88"/>
      <c r="E2" s="88"/>
      <c r="F2" s="88"/>
      <c r="G2" s="88"/>
    </row>
    <row r="3" spans="2:10" ht="9" customHeight="1" thickBot="1" x14ac:dyDescent="0.3">
      <c r="B3" s="11"/>
      <c r="C3" s="11"/>
      <c r="D3" s="11"/>
      <c r="E3" s="11"/>
      <c r="F3" s="11"/>
      <c r="G3" s="11"/>
    </row>
    <row r="4" spans="2:10" x14ac:dyDescent="0.25">
      <c r="B4" s="92" t="s">
        <v>115</v>
      </c>
      <c r="C4" s="93"/>
      <c r="D4" s="93"/>
      <c r="E4" s="93"/>
      <c r="F4" s="93"/>
      <c r="G4" s="93"/>
      <c r="H4" s="94"/>
    </row>
    <row r="5" spans="2:10" ht="51" customHeight="1" x14ac:dyDescent="0.25">
      <c r="B5" s="8" t="s">
        <v>116</v>
      </c>
      <c r="C5" s="95" t="s">
        <v>167</v>
      </c>
      <c r="D5" s="96"/>
      <c r="E5" s="96"/>
      <c r="F5" s="96"/>
      <c r="G5" s="96"/>
      <c r="H5" s="97"/>
      <c r="J5" s="36">
        <f>+LEN(C5)</f>
        <v>179</v>
      </c>
    </row>
    <row r="6" spans="2:10" ht="30" customHeight="1" x14ac:dyDescent="0.25">
      <c r="B6" s="89" t="s">
        <v>123</v>
      </c>
      <c r="C6" s="90"/>
      <c r="D6" s="90"/>
      <c r="E6" s="90"/>
      <c r="F6" s="90"/>
      <c r="G6" s="98">
        <v>6</v>
      </c>
      <c r="H6" s="99"/>
    </row>
    <row r="7" spans="2:10" ht="30" customHeight="1" x14ac:dyDescent="0.25">
      <c r="B7" s="91" t="s">
        <v>125</v>
      </c>
      <c r="C7" s="90"/>
      <c r="D7" s="90"/>
      <c r="E7" s="90"/>
      <c r="F7" s="90"/>
      <c r="G7" s="48">
        <f>+'Financiamiento del Proyecto'!E18</f>
        <v>250000</v>
      </c>
      <c r="H7" s="49">
        <f>+'Financiamiento del Proyecto'!E19</f>
        <v>0.8</v>
      </c>
    </row>
    <row r="8" spans="2:10" ht="30" customHeight="1" x14ac:dyDescent="0.25">
      <c r="B8" s="89" t="s">
        <v>124</v>
      </c>
      <c r="C8" s="90"/>
      <c r="D8" s="90"/>
      <c r="E8" s="90"/>
      <c r="F8" s="90"/>
      <c r="G8" s="48">
        <f>+'Financiamiento del Proyecto'!F18</f>
        <v>62500</v>
      </c>
      <c r="H8" s="49">
        <f>+'Financiamiento del Proyecto'!F19</f>
        <v>0.2</v>
      </c>
    </row>
    <row r="9" spans="2:10" ht="30" customHeight="1" x14ac:dyDescent="0.25">
      <c r="B9" s="91" t="s">
        <v>126</v>
      </c>
      <c r="C9" s="123"/>
      <c r="D9" s="123"/>
      <c r="E9" s="123"/>
      <c r="F9" s="123"/>
      <c r="G9" s="117" t="s">
        <v>208</v>
      </c>
      <c r="H9" s="118"/>
    </row>
    <row r="10" spans="2:10" ht="30" customHeight="1" thickBot="1" x14ac:dyDescent="0.3">
      <c r="B10" s="124" t="s">
        <v>54</v>
      </c>
      <c r="C10" s="125"/>
      <c r="D10" s="119" t="s">
        <v>209</v>
      </c>
      <c r="E10" s="119"/>
      <c r="F10" s="119"/>
      <c r="G10" s="119"/>
      <c r="H10" s="120"/>
    </row>
    <row r="11" spans="2:10" ht="9" customHeight="1" thickBot="1" x14ac:dyDescent="0.3"/>
    <row r="12" spans="2:10" ht="30" customHeight="1" x14ac:dyDescent="0.25">
      <c r="B12" s="108" t="s">
        <v>82</v>
      </c>
      <c r="C12" s="109"/>
      <c r="D12" s="109"/>
      <c r="E12" s="110"/>
    </row>
    <row r="13" spans="2:10" ht="30" customHeight="1" x14ac:dyDescent="0.25">
      <c r="B13" s="105" t="s">
        <v>117</v>
      </c>
      <c r="C13" s="106"/>
      <c r="D13" s="106"/>
      <c r="E13" s="107"/>
    </row>
    <row r="14" spans="2:10" ht="30.75" customHeight="1" x14ac:dyDescent="0.25">
      <c r="B14" s="111" t="s">
        <v>84</v>
      </c>
      <c r="C14" s="112"/>
      <c r="D14" s="113"/>
      <c r="E14" s="37"/>
    </row>
    <row r="15" spans="2:10" ht="30.75" customHeight="1" x14ac:dyDescent="0.25">
      <c r="B15" s="111" t="s">
        <v>85</v>
      </c>
      <c r="C15" s="112"/>
      <c r="D15" s="113"/>
      <c r="E15" s="38" t="s">
        <v>130</v>
      </c>
    </row>
    <row r="16" spans="2:10" ht="30.75" customHeight="1" thickBot="1" x14ac:dyDescent="0.3">
      <c r="B16" s="114" t="s">
        <v>122</v>
      </c>
      <c r="C16" s="115"/>
      <c r="D16" s="116"/>
      <c r="E16" s="39"/>
    </row>
    <row r="17" spans="2:7" ht="9" customHeight="1" thickBot="1" x14ac:dyDescent="0.3"/>
    <row r="18" spans="2:7" ht="28.5" customHeight="1" x14ac:dyDescent="0.25">
      <c r="B18" s="100" t="s">
        <v>121</v>
      </c>
      <c r="C18" s="101"/>
      <c r="D18" s="101"/>
      <c r="E18" s="102"/>
      <c r="F18" s="7"/>
      <c r="G18" s="7"/>
    </row>
    <row r="19" spans="2:7" x14ac:dyDescent="0.25">
      <c r="B19" s="5" t="s">
        <v>27</v>
      </c>
      <c r="C19" s="103" t="s">
        <v>131</v>
      </c>
      <c r="D19" s="103"/>
      <c r="E19" s="104"/>
      <c r="F19" s="3"/>
      <c r="G19" s="3"/>
    </row>
    <row r="20" spans="2:7" x14ac:dyDescent="0.25">
      <c r="B20" s="9" t="s">
        <v>28</v>
      </c>
      <c r="C20" s="103" t="s">
        <v>132</v>
      </c>
      <c r="D20" s="103"/>
      <c r="E20" s="104"/>
      <c r="F20" s="3"/>
      <c r="G20" s="3"/>
    </row>
    <row r="21" spans="2:7" x14ac:dyDescent="0.25">
      <c r="B21" s="9" t="s">
        <v>29</v>
      </c>
      <c r="C21" s="103" t="s">
        <v>133</v>
      </c>
      <c r="D21" s="103"/>
      <c r="E21" s="104"/>
      <c r="F21" s="3"/>
      <c r="G21" s="3"/>
    </row>
    <row r="22" spans="2:7" x14ac:dyDescent="0.25">
      <c r="B22" s="9" t="s">
        <v>32</v>
      </c>
      <c r="C22" s="103" t="s">
        <v>134</v>
      </c>
      <c r="D22" s="103"/>
      <c r="E22" s="104"/>
      <c r="F22" s="3"/>
      <c r="G22" s="3"/>
    </row>
    <row r="23" spans="2:7" x14ac:dyDescent="0.25">
      <c r="B23" s="9" t="s">
        <v>55</v>
      </c>
      <c r="C23" s="103" t="s">
        <v>135</v>
      </c>
      <c r="D23" s="103"/>
      <c r="E23" s="104"/>
      <c r="F23" s="3"/>
      <c r="G23" s="3"/>
    </row>
    <row r="24" spans="2:7" x14ac:dyDescent="0.25">
      <c r="B24" s="9" t="s">
        <v>2</v>
      </c>
      <c r="C24" s="103">
        <v>7678677</v>
      </c>
      <c r="D24" s="103"/>
      <c r="E24" s="104"/>
      <c r="F24" s="3"/>
      <c r="G24" s="3"/>
    </row>
    <row r="25" spans="2:7" x14ac:dyDescent="0.25">
      <c r="B25" s="9" t="s">
        <v>30</v>
      </c>
      <c r="C25" s="103" t="s">
        <v>136</v>
      </c>
      <c r="D25" s="103"/>
      <c r="E25" s="104"/>
      <c r="F25" s="3"/>
      <c r="G25" s="3"/>
    </row>
    <row r="26" spans="2:7" x14ac:dyDescent="0.25">
      <c r="B26" s="9" t="s">
        <v>31</v>
      </c>
      <c r="C26" s="103" t="s">
        <v>137</v>
      </c>
      <c r="D26" s="103"/>
      <c r="E26" s="104"/>
      <c r="F26" s="3"/>
      <c r="G26" s="3"/>
    </row>
    <row r="27" spans="2:7" x14ac:dyDescent="0.25">
      <c r="B27" s="9" t="s">
        <v>9</v>
      </c>
      <c r="C27" s="103" t="s">
        <v>137</v>
      </c>
      <c r="D27" s="103"/>
      <c r="E27" s="104"/>
      <c r="F27" s="3"/>
      <c r="G27" s="3"/>
    </row>
    <row r="28" spans="2:7" x14ac:dyDescent="0.25">
      <c r="B28" s="9" t="s">
        <v>10</v>
      </c>
      <c r="C28" s="103">
        <v>997003316</v>
      </c>
      <c r="D28" s="103"/>
      <c r="E28" s="104"/>
      <c r="F28" s="3"/>
      <c r="G28" s="3"/>
    </row>
    <row r="29" spans="2:7" ht="15.75" thickBot="1" x14ac:dyDescent="0.3">
      <c r="B29" s="10" t="s">
        <v>33</v>
      </c>
      <c r="C29" s="121" t="s">
        <v>138</v>
      </c>
      <c r="D29" s="121"/>
      <c r="E29" s="122"/>
      <c r="F29" s="3"/>
      <c r="G29" s="3"/>
    </row>
    <row r="30" spans="2:7" ht="9" customHeight="1" thickBot="1" x14ac:dyDescent="0.3"/>
    <row r="31" spans="2:7" x14ac:dyDescent="0.25">
      <c r="B31" s="79" t="s">
        <v>34</v>
      </c>
      <c r="C31" s="80"/>
      <c r="D31" s="80"/>
      <c r="E31" s="81"/>
      <c r="F31" s="3"/>
      <c r="G31" s="3"/>
    </row>
    <row r="32" spans="2:7" ht="30" customHeight="1" x14ac:dyDescent="0.25">
      <c r="B32" s="5" t="s">
        <v>1</v>
      </c>
      <c r="C32" s="76" t="s">
        <v>139</v>
      </c>
      <c r="D32" s="76"/>
      <c r="E32" s="77"/>
      <c r="F32" s="3"/>
      <c r="G32" s="3"/>
    </row>
    <row r="33" spans="2:7" x14ac:dyDescent="0.25">
      <c r="B33" s="5" t="s">
        <v>3</v>
      </c>
      <c r="C33" s="76" t="s">
        <v>140</v>
      </c>
      <c r="D33" s="76"/>
      <c r="E33" s="77"/>
      <c r="F33" s="3"/>
      <c r="G33" s="3"/>
    </row>
    <row r="34" spans="2:7" x14ac:dyDescent="0.25">
      <c r="B34" s="5" t="s">
        <v>4</v>
      </c>
      <c r="C34" s="76">
        <v>20148092282</v>
      </c>
      <c r="D34" s="76"/>
      <c r="E34" s="77"/>
      <c r="F34" s="3"/>
      <c r="G34" s="3"/>
    </row>
    <row r="35" spans="2:7" x14ac:dyDescent="0.25">
      <c r="B35" s="5" t="s">
        <v>25</v>
      </c>
      <c r="C35" s="76"/>
      <c r="D35" s="76"/>
      <c r="E35" s="77"/>
      <c r="F35" s="3"/>
      <c r="G35" s="3"/>
    </row>
    <row r="36" spans="2:7" x14ac:dyDescent="0.25">
      <c r="B36" s="5" t="s">
        <v>5</v>
      </c>
      <c r="C36" s="82">
        <v>34151</v>
      </c>
      <c r="D36" s="76"/>
      <c r="E36" s="77"/>
      <c r="F36" s="3"/>
      <c r="G36" s="3"/>
    </row>
    <row r="37" spans="2:7" x14ac:dyDescent="0.25">
      <c r="B37" s="5" t="s">
        <v>6</v>
      </c>
      <c r="C37" s="76" t="s">
        <v>141</v>
      </c>
      <c r="D37" s="76"/>
      <c r="E37" s="77"/>
    </row>
    <row r="38" spans="2:7" x14ac:dyDescent="0.25">
      <c r="B38" s="5" t="s">
        <v>7</v>
      </c>
      <c r="C38" s="76" t="s">
        <v>142</v>
      </c>
      <c r="D38" s="76"/>
      <c r="E38" s="77"/>
    </row>
    <row r="39" spans="2:7" x14ac:dyDescent="0.25">
      <c r="B39" s="5" t="s">
        <v>2</v>
      </c>
      <c r="C39" s="76">
        <v>7941600</v>
      </c>
      <c r="D39" s="76"/>
      <c r="E39" s="77"/>
    </row>
    <row r="40" spans="2:7" x14ac:dyDescent="0.25">
      <c r="B40" s="5" t="s">
        <v>8</v>
      </c>
      <c r="C40" s="76" t="s">
        <v>143</v>
      </c>
      <c r="D40" s="76"/>
      <c r="E40" s="77"/>
    </row>
    <row r="41" spans="2:7" x14ac:dyDescent="0.25">
      <c r="B41" s="5" t="s">
        <v>26</v>
      </c>
      <c r="C41" s="76" t="s">
        <v>137</v>
      </c>
      <c r="D41" s="76"/>
      <c r="E41" s="77"/>
    </row>
    <row r="42" spans="2:7" x14ac:dyDescent="0.25">
      <c r="B42" s="5" t="s">
        <v>9</v>
      </c>
      <c r="C42" s="76" t="s">
        <v>137</v>
      </c>
      <c r="D42" s="76"/>
      <c r="E42" s="77"/>
    </row>
    <row r="43" spans="2:7" x14ac:dyDescent="0.25">
      <c r="B43" s="5" t="s">
        <v>10</v>
      </c>
      <c r="C43" s="76">
        <v>6197000</v>
      </c>
      <c r="D43" s="76"/>
      <c r="E43" s="77"/>
    </row>
    <row r="44" spans="2:7" x14ac:dyDescent="0.25">
      <c r="B44" s="5" t="s">
        <v>11</v>
      </c>
      <c r="C44" s="76" t="s">
        <v>144</v>
      </c>
      <c r="D44" s="76"/>
      <c r="E44" s="77"/>
    </row>
    <row r="45" spans="2:7" x14ac:dyDescent="0.25">
      <c r="B45" s="5" t="s">
        <v>12</v>
      </c>
      <c r="C45" s="76">
        <v>6197000</v>
      </c>
      <c r="D45" s="76"/>
      <c r="E45" s="77"/>
    </row>
    <row r="46" spans="2:7" x14ac:dyDescent="0.25">
      <c r="B46" s="5" t="s">
        <v>13</v>
      </c>
      <c r="C46" s="76" t="s">
        <v>145</v>
      </c>
      <c r="D46" s="76"/>
      <c r="E46" s="77"/>
    </row>
    <row r="47" spans="2:7" x14ac:dyDescent="0.25">
      <c r="B47" s="85" t="s">
        <v>14</v>
      </c>
      <c r="C47" s="86"/>
      <c r="D47" s="86"/>
      <c r="E47" s="87"/>
    </row>
    <row r="48" spans="2:7" x14ac:dyDescent="0.25">
      <c r="B48" s="5" t="s">
        <v>15</v>
      </c>
      <c r="C48" s="33"/>
      <c r="D48" s="4" t="s">
        <v>16</v>
      </c>
      <c r="E48" s="35"/>
    </row>
    <row r="49" spans="2:5" x14ac:dyDescent="0.25">
      <c r="B49" s="5" t="s">
        <v>17</v>
      </c>
      <c r="C49" s="33" t="s">
        <v>130</v>
      </c>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6"/>
      <c r="C53" s="127"/>
      <c r="D53" s="83"/>
      <c r="E53" s="84"/>
    </row>
    <row r="54" spans="2:5" ht="9" customHeight="1" thickBot="1" x14ac:dyDescent="0.3"/>
    <row r="55" spans="2:5" x14ac:dyDescent="0.25">
      <c r="B55" s="79" t="s">
        <v>35</v>
      </c>
      <c r="C55" s="80"/>
      <c r="D55" s="80"/>
      <c r="E55" s="81"/>
    </row>
    <row r="56" spans="2:5" ht="30" customHeight="1" x14ac:dyDescent="0.25">
      <c r="B56" s="5" t="s">
        <v>1</v>
      </c>
      <c r="C56" s="76" t="s">
        <v>146</v>
      </c>
      <c r="D56" s="76"/>
      <c r="E56" s="77"/>
    </row>
    <row r="57" spans="2:5" x14ac:dyDescent="0.25">
      <c r="B57" s="5" t="s">
        <v>3</v>
      </c>
      <c r="C57" s="76" t="s">
        <v>147</v>
      </c>
      <c r="D57" s="76"/>
      <c r="E57" s="77"/>
    </row>
    <row r="58" spans="2:5" x14ac:dyDescent="0.25">
      <c r="B58" s="5" t="s">
        <v>4</v>
      </c>
      <c r="C58" s="76">
        <v>20147897406</v>
      </c>
      <c r="D58" s="76"/>
      <c r="E58" s="77"/>
    </row>
    <row r="59" spans="2:5" x14ac:dyDescent="0.25">
      <c r="B59" s="5" t="s">
        <v>25</v>
      </c>
      <c r="C59" s="76"/>
      <c r="D59" s="76"/>
      <c r="E59" s="77"/>
    </row>
    <row r="60" spans="2:5" x14ac:dyDescent="0.25">
      <c r="B60" s="5" t="s">
        <v>5</v>
      </c>
      <c r="C60" s="82">
        <v>34151</v>
      </c>
      <c r="D60" s="76"/>
      <c r="E60" s="77"/>
    </row>
    <row r="61" spans="2:5" x14ac:dyDescent="0.25">
      <c r="B61" s="5" t="s">
        <v>6</v>
      </c>
      <c r="C61" s="76" t="s">
        <v>148</v>
      </c>
      <c r="D61" s="76"/>
      <c r="E61" s="77"/>
    </row>
    <row r="62" spans="2:5" x14ac:dyDescent="0.25">
      <c r="B62" s="5" t="s">
        <v>7</v>
      </c>
      <c r="C62" s="76" t="s">
        <v>149</v>
      </c>
      <c r="D62" s="76"/>
      <c r="E62" s="77"/>
    </row>
    <row r="63" spans="2:5" x14ac:dyDescent="0.25">
      <c r="B63" s="5" t="s">
        <v>2</v>
      </c>
      <c r="C63" s="76">
        <v>6443739</v>
      </c>
      <c r="D63" s="76"/>
      <c r="E63" s="77"/>
    </row>
    <row r="64" spans="2:5" x14ac:dyDescent="0.25">
      <c r="B64" s="5" t="s">
        <v>8</v>
      </c>
      <c r="C64" s="76" t="s">
        <v>150</v>
      </c>
      <c r="D64" s="76"/>
      <c r="E64" s="77"/>
    </row>
    <row r="65" spans="2:5" x14ac:dyDescent="0.25">
      <c r="B65" s="5" t="s">
        <v>26</v>
      </c>
      <c r="C65" s="76" t="s">
        <v>151</v>
      </c>
      <c r="D65" s="76"/>
      <c r="E65" s="77"/>
    </row>
    <row r="66" spans="2:5" x14ac:dyDescent="0.25">
      <c r="B66" s="5" t="s">
        <v>9</v>
      </c>
      <c r="C66" s="76" t="s">
        <v>137</v>
      </c>
      <c r="D66" s="76"/>
      <c r="E66" s="77"/>
    </row>
    <row r="67" spans="2:5" x14ac:dyDescent="0.25">
      <c r="B67" s="5" t="s">
        <v>10</v>
      </c>
      <c r="C67" s="76">
        <v>6147802</v>
      </c>
      <c r="D67" s="76"/>
      <c r="E67" s="77"/>
    </row>
    <row r="68" spans="2:5" x14ac:dyDescent="0.25">
      <c r="B68" s="5" t="s">
        <v>11</v>
      </c>
      <c r="C68" s="76" t="s">
        <v>152</v>
      </c>
      <c r="D68" s="76"/>
      <c r="E68" s="77"/>
    </row>
    <row r="69" spans="2:5" x14ac:dyDescent="0.25">
      <c r="B69" s="5" t="s">
        <v>12</v>
      </c>
      <c r="C69" s="76">
        <v>6147802</v>
      </c>
      <c r="D69" s="76"/>
      <c r="E69" s="77"/>
    </row>
    <row r="70" spans="2:5" x14ac:dyDescent="0.25">
      <c r="B70" s="5" t="s">
        <v>13</v>
      </c>
      <c r="C70" s="76" t="s">
        <v>153</v>
      </c>
      <c r="D70" s="76"/>
      <c r="E70" s="77"/>
    </row>
    <row r="71" spans="2:5" x14ac:dyDescent="0.25">
      <c r="B71" s="85" t="s">
        <v>14</v>
      </c>
      <c r="C71" s="86"/>
      <c r="D71" s="86"/>
      <c r="E71" s="87"/>
    </row>
    <row r="72" spans="2:5" x14ac:dyDescent="0.25">
      <c r="B72" s="5" t="s">
        <v>15</v>
      </c>
      <c r="C72" s="33"/>
      <c r="D72" s="4" t="s">
        <v>16</v>
      </c>
      <c r="E72" s="35"/>
    </row>
    <row r="73" spans="2:5" x14ac:dyDescent="0.25">
      <c r="B73" s="5" t="s">
        <v>17</v>
      </c>
      <c r="C73" s="33" t="s">
        <v>130</v>
      </c>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6"/>
      <c r="C77" s="127"/>
      <c r="D77" s="83"/>
      <c r="E77" s="84"/>
    </row>
    <row r="78" spans="2:5" ht="9" customHeight="1" thickBot="1" x14ac:dyDescent="0.3"/>
    <row r="79" spans="2:5" x14ac:dyDescent="0.25">
      <c r="B79" s="79" t="s">
        <v>36</v>
      </c>
      <c r="C79" s="80"/>
      <c r="D79" s="80"/>
      <c r="E79" s="81"/>
    </row>
    <row r="80" spans="2:5" ht="30" customHeight="1" x14ac:dyDescent="0.25">
      <c r="B80" s="5" t="s">
        <v>1</v>
      </c>
      <c r="C80" s="76"/>
      <c r="D80" s="76"/>
      <c r="E80" s="77"/>
    </row>
    <row r="81" spans="2:5" x14ac:dyDescent="0.25">
      <c r="B81" s="5" t="s">
        <v>3</v>
      </c>
      <c r="C81" s="76"/>
      <c r="D81" s="76"/>
      <c r="E81" s="77"/>
    </row>
    <row r="82" spans="2:5" x14ac:dyDescent="0.25">
      <c r="B82" s="5" t="s">
        <v>4</v>
      </c>
      <c r="C82" s="76"/>
      <c r="D82" s="76"/>
      <c r="E82" s="77"/>
    </row>
    <row r="83" spans="2:5" x14ac:dyDescent="0.25">
      <c r="B83" s="5" t="s">
        <v>25</v>
      </c>
      <c r="C83" s="76"/>
      <c r="D83" s="76"/>
      <c r="E83" s="77"/>
    </row>
    <row r="84" spans="2:5" x14ac:dyDescent="0.25">
      <c r="B84" s="5" t="s">
        <v>5</v>
      </c>
      <c r="C84" s="76"/>
      <c r="D84" s="76"/>
      <c r="E84" s="77"/>
    </row>
    <row r="85" spans="2:5" x14ac:dyDescent="0.25">
      <c r="B85" s="5" t="s">
        <v>6</v>
      </c>
      <c r="C85" s="76"/>
      <c r="D85" s="76"/>
      <c r="E85" s="77"/>
    </row>
    <row r="86" spans="2:5" x14ac:dyDescent="0.25">
      <c r="B86" s="5" t="s">
        <v>7</v>
      </c>
      <c r="C86" s="76"/>
      <c r="D86" s="76"/>
      <c r="E86" s="77"/>
    </row>
    <row r="87" spans="2:5" x14ac:dyDescent="0.25">
      <c r="B87" s="5" t="s">
        <v>2</v>
      </c>
      <c r="C87" s="76"/>
      <c r="D87" s="76"/>
      <c r="E87" s="77"/>
    </row>
    <row r="88" spans="2:5" x14ac:dyDescent="0.25">
      <c r="B88" s="5" t="s">
        <v>8</v>
      </c>
      <c r="C88" s="76"/>
      <c r="D88" s="76"/>
      <c r="E88" s="77"/>
    </row>
    <row r="89" spans="2:5" x14ac:dyDescent="0.25">
      <c r="B89" s="5" t="s">
        <v>26</v>
      </c>
      <c r="C89" s="76"/>
      <c r="D89" s="76"/>
      <c r="E89" s="77"/>
    </row>
    <row r="90" spans="2:5" x14ac:dyDescent="0.25">
      <c r="B90" s="5" t="s">
        <v>9</v>
      </c>
      <c r="C90" s="76"/>
      <c r="D90" s="76"/>
      <c r="E90" s="77"/>
    </row>
    <row r="91" spans="2:5" x14ac:dyDescent="0.25">
      <c r="B91" s="5" t="s">
        <v>10</v>
      </c>
      <c r="C91" s="76"/>
      <c r="D91" s="76"/>
      <c r="E91" s="77"/>
    </row>
    <row r="92" spans="2:5" x14ac:dyDescent="0.25">
      <c r="B92" s="5" t="s">
        <v>11</v>
      </c>
      <c r="C92" s="76"/>
      <c r="D92" s="76"/>
      <c r="E92" s="77"/>
    </row>
    <row r="93" spans="2:5" x14ac:dyDescent="0.25">
      <c r="B93" s="5" t="s">
        <v>12</v>
      </c>
      <c r="C93" s="76"/>
      <c r="D93" s="76"/>
      <c r="E93" s="77"/>
    </row>
    <row r="94" spans="2:5" x14ac:dyDescent="0.25">
      <c r="B94" s="5" t="s">
        <v>13</v>
      </c>
      <c r="C94" s="76"/>
      <c r="D94" s="76"/>
      <c r="E94" s="77"/>
    </row>
    <row r="95" spans="2:5" x14ac:dyDescent="0.25">
      <c r="B95" s="85" t="s">
        <v>14</v>
      </c>
      <c r="C95" s="86"/>
      <c r="D95" s="86"/>
      <c r="E95" s="87"/>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6"/>
      <c r="C101" s="127"/>
      <c r="D101" s="83"/>
      <c r="E101" s="84"/>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pageSetup orientation="portrait" horizontalDpi="4294967293"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opLeftCell="A13" zoomScale="90" zoomScaleNormal="90" workbookViewId="0">
      <selection activeCell="J63" sqref="J63:O63"/>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88" t="s">
        <v>95</v>
      </c>
      <c r="C2" s="88"/>
      <c r="D2" s="88"/>
      <c r="E2" s="88"/>
      <c r="F2" s="88"/>
      <c r="G2" s="88"/>
      <c r="J2" s="88"/>
      <c r="K2" s="88"/>
      <c r="L2" s="88"/>
      <c r="M2" s="88"/>
      <c r="N2" s="88"/>
      <c r="O2" s="88"/>
    </row>
    <row r="3" spans="2:15" ht="30" customHeight="1" x14ac:dyDescent="0.25">
      <c r="B3" s="128" t="s">
        <v>96</v>
      </c>
      <c r="C3" s="129"/>
      <c r="D3" s="129"/>
      <c r="E3" s="129"/>
      <c r="F3" s="129"/>
      <c r="G3" s="129"/>
      <c r="J3" s="128"/>
      <c r="K3" s="129"/>
      <c r="L3" s="129"/>
      <c r="M3" s="129"/>
      <c r="N3" s="129"/>
      <c r="O3" s="129"/>
    </row>
    <row r="4" spans="2:15" ht="9" customHeight="1" thickBot="1" x14ac:dyDescent="0.3"/>
    <row r="5" spans="2:15" x14ac:dyDescent="0.25">
      <c r="B5" s="79" t="s">
        <v>0</v>
      </c>
      <c r="C5" s="80"/>
      <c r="D5" s="80"/>
      <c r="E5" s="80"/>
      <c r="F5" s="80"/>
      <c r="G5" s="81"/>
      <c r="J5" s="79" t="s">
        <v>34</v>
      </c>
      <c r="K5" s="80"/>
      <c r="L5" s="80"/>
      <c r="M5" s="80"/>
      <c r="N5" s="80"/>
      <c r="O5" s="81"/>
    </row>
    <row r="6" spans="2:15" ht="30" customHeight="1" x14ac:dyDescent="0.25">
      <c r="B6" s="130" t="s">
        <v>97</v>
      </c>
      <c r="C6" s="131"/>
      <c r="D6" s="132" t="s">
        <v>154</v>
      </c>
      <c r="E6" s="132"/>
      <c r="F6" s="132"/>
      <c r="G6" s="133"/>
      <c r="J6" s="130" t="s">
        <v>97</v>
      </c>
      <c r="K6" s="131"/>
      <c r="L6" s="132" t="s">
        <v>139</v>
      </c>
      <c r="M6" s="132"/>
      <c r="N6" s="132"/>
      <c r="O6" s="133"/>
    </row>
    <row r="7" spans="2:15" ht="44.25" customHeight="1" x14ac:dyDescent="0.25">
      <c r="B7" s="134" t="s">
        <v>120</v>
      </c>
      <c r="C7" s="131"/>
      <c r="D7" s="131"/>
      <c r="E7" s="131"/>
      <c r="F7" s="131"/>
      <c r="G7" s="135"/>
      <c r="J7" s="134" t="s">
        <v>98</v>
      </c>
      <c r="K7" s="131"/>
      <c r="L7" s="131"/>
      <c r="M7" s="131"/>
      <c r="N7" s="131"/>
      <c r="O7" s="135"/>
    </row>
    <row r="8" spans="2:15" ht="105" customHeight="1" x14ac:dyDescent="0.25">
      <c r="B8" s="137" t="s">
        <v>166</v>
      </c>
      <c r="C8" s="132"/>
      <c r="D8" s="132"/>
      <c r="E8" s="132"/>
      <c r="F8" s="132"/>
      <c r="G8" s="133"/>
      <c r="J8" s="137" t="s">
        <v>165</v>
      </c>
      <c r="K8" s="132"/>
      <c r="L8" s="132"/>
      <c r="M8" s="132"/>
      <c r="N8" s="132"/>
      <c r="O8" s="133"/>
    </row>
    <row r="9" spans="2:15" ht="31.5" customHeight="1" thickBot="1" x14ac:dyDescent="0.3">
      <c r="B9" s="138" t="s">
        <v>99</v>
      </c>
      <c r="C9" s="139"/>
      <c r="D9" s="139"/>
      <c r="E9" s="139"/>
      <c r="F9" s="139"/>
      <c r="G9" s="140"/>
      <c r="J9" s="138" t="s">
        <v>99</v>
      </c>
      <c r="K9" s="139"/>
      <c r="L9" s="139"/>
      <c r="M9" s="139"/>
      <c r="N9" s="139"/>
      <c r="O9" s="140"/>
    </row>
    <row r="10" spans="2:15" ht="30" customHeight="1" x14ac:dyDescent="0.25">
      <c r="B10" s="29" t="s">
        <v>100</v>
      </c>
      <c r="C10" s="30" t="s">
        <v>101</v>
      </c>
      <c r="D10" s="141"/>
      <c r="E10" s="142"/>
      <c r="F10" s="142"/>
      <c r="G10" s="143"/>
      <c r="J10" s="29" t="s">
        <v>100</v>
      </c>
      <c r="K10" s="30" t="s">
        <v>101</v>
      </c>
      <c r="L10" s="141" t="s">
        <v>168</v>
      </c>
      <c r="M10" s="142"/>
      <c r="N10" s="142"/>
      <c r="O10" s="143"/>
    </row>
    <row r="11" spans="2:15" x14ac:dyDescent="0.25">
      <c r="B11" s="91" t="s">
        <v>102</v>
      </c>
      <c r="C11" s="123"/>
      <c r="D11" s="132"/>
      <c r="E11" s="132"/>
      <c r="F11" s="132"/>
      <c r="G11" s="133"/>
      <c r="J11" s="91" t="s">
        <v>102</v>
      </c>
      <c r="K11" s="123"/>
      <c r="L11" s="132"/>
      <c r="M11" s="132"/>
      <c r="N11" s="132"/>
      <c r="O11" s="133"/>
    </row>
    <row r="12" spans="2:15" ht="30" x14ac:dyDescent="0.25">
      <c r="B12" s="91" t="s">
        <v>103</v>
      </c>
      <c r="C12" s="123"/>
      <c r="D12" s="40"/>
      <c r="E12" s="25" t="s">
        <v>104</v>
      </c>
      <c r="F12" s="144"/>
      <c r="G12" s="145"/>
      <c r="J12" s="91" t="s">
        <v>103</v>
      </c>
      <c r="K12" s="123"/>
      <c r="L12" s="40">
        <v>10000</v>
      </c>
      <c r="M12" s="25" t="s">
        <v>104</v>
      </c>
      <c r="N12" s="144">
        <v>10000</v>
      </c>
      <c r="O12" s="145"/>
    </row>
    <row r="13" spans="2:15" x14ac:dyDescent="0.25">
      <c r="B13" s="91" t="s">
        <v>105</v>
      </c>
      <c r="C13" s="123"/>
      <c r="D13" s="41"/>
      <c r="E13" s="25" t="s">
        <v>106</v>
      </c>
      <c r="F13" s="132"/>
      <c r="G13" s="133"/>
      <c r="J13" s="91" t="s">
        <v>105</v>
      </c>
      <c r="K13" s="123"/>
      <c r="L13" s="44">
        <v>40664</v>
      </c>
      <c r="M13" s="25" t="s">
        <v>106</v>
      </c>
      <c r="N13" s="153">
        <v>41061</v>
      </c>
      <c r="O13" s="133"/>
    </row>
    <row r="14" spans="2:15" ht="15" customHeight="1" x14ac:dyDescent="0.25">
      <c r="B14" s="91" t="s">
        <v>107</v>
      </c>
      <c r="C14" s="123"/>
      <c r="D14" s="42"/>
      <c r="E14" s="25" t="s">
        <v>108</v>
      </c>
      <c r="F14" s="146"/>
      <c r="G14" s="147"/>
      <c r="J14" s="91" t="s">
        <v>107</v>
      </c>
      <c r="K14" s="123"/>
      <c r="L14" s="42" t="s">
        <v>170</v>
      </c>
      <c r="M14" s="25" t="s">
        <v>108</v>
      </c>
      <c r="N14" s="146"/>
      <c r="O14" s="147"/>
    </row>
    <row r="15" spans="2:15" x14ac:dyDescent="0.25">
      <c r="B15" s="91" t="s">
        <v>109</v>
      </c>
      <c r="C15" s="123"/>
      <c r="D15" s="132"/>
      <c r="E15" s="132"/>
      <c r="F15" s="132"/>
      <c r="G15" s="133"/>
      <c r="J15" s="91" t="s">
        <v>109</v>
      </c>
      <c r="K15" s="123"/>
      <c r="L15" s="132" t="s">
        <v>140</v>
      </c>
      <c r="M15" s="132"/>
      <c r="N15" s="132"/>
      <c r="O15" s="133"/>
    </row>
    <row r="16" spans="2:15" x14ac:dyDescent="0.25">
      <c r="B16" s="89" t="s">
        <v>110</v>
      </c>
      <c r="C16" s="90"/>
      <c r="D16" s="90"/>
      <c r="E16" s="90"/>
      <c r="F16" s="90"/>
      <c r="G16" s="136"/>
      <c r="J16" s="89" t="s">
        <v>110</v>
      </c>
      <c r="K16" s="90"/>
      <c r="L16" s="90"/>
      <c r="M16" s="90"/>
      <c r="N16" s="90"/>
      <c r="O16" s="136"/>
    </row>
    <row r="17" spans="2:15" ht="180" customHeight="1" thickBot="1" x14ac:dyDescent="0.3">
      <c r="B17" s="148"/>
      <c r="C17" s="149"/>
      <c r="D17" s="149"/>
      <c r="E17" s="149"/>
      <c r="F17" s="149"/>
      <c r="G17" s="150"/>
      <c r="J17" s="148" t="s">
        <v>169</v>
      </c>
      <c r="K17" s="149"/>
      <c r="L17" s="149"/>
      <c r="M17" s="149"/>
      <c r="N17" s="149"/>
      <c r="O17" s="150"/>
    </row>
    <row r="18" spans="2:15" ht="30" customHeight="1" x14ac:dyDescent="0.25">
      <c r="B18" s="29" t="s">
        <v>111</v>
      </c>
      <c r="C18" s="30" t="s">
        <v>101</v>
      </c>
      <c r="D18" s="141"/>
      <c r="E18" s="142"/>
      <c r="F18" s="142"/>
      <c r="G18" s="143"/>
      <c r="J18" s="29" t="s">
        <v>111</v>
      </c>
      <c r="K18" s="30" t="s">
        <v>101</v>
      </c>
      <c r="L18" s="141" t="s">
        <v>171</v>
      </c>
      <c r="M18" s="142"/>
      <c r="N18" s="142"/>
      <c r="O18" s="143"/>
    </row>
    <row r="19" spans="2:15" x14ac:dyDescent="0.25">
      <c r="B19" s="91" t="s">
        <v>102</v>
      </c>
      <c r="C19" s="123"/>
      <c r="D19" s="132"/>
      <c r="E19" s="132"/>
      <c r="F19" s="132"/>
      <c r="G19" s="133"/>
      <c r="J19" s="91" t="s">
        <v>102</v>
      </c>
      <c r="K19" s="123"/>
      <c r="L19" s="132"/>
      <c r="M19" s="132"/>
      <c r="N19" s="132"/>
      <c r="O19" s="133"/>
    </row>
    <row r="20" spans="2:15" ht="30" x14ac:dyDescent="0.25">
      <c r="B20" s="91" t="s">
        <v>103</v>
      </c>
      <c r="C20" s="123"/>
      <c r="D20" s="43"/>
      <c r="E20" s="25" t="s">
        <v>104</v>
      </c>
      <c r="F20" s="151"/>
      <c r="G20" s="152"/>
      <c r="J20" s="91" t="s">
        <v>103</v>
      </c>
      <c r="K20" s="123"/>
      <c r="L20" s="43" t="s">
        <v>173</v>
      </c>
      <c r="M20" s="25" t="s">
        <v>104</v>
      </c>
      <c r="N20" s="151" t="s">
        <v>173</v>
      </c>
      <c r="O20" s="152"/>
    </row>
    <row r="21" spans="2:15" x14ac:dyDescent="0.25">
      <c r="B21" s="91" t="s">
        <v>105</v>
      </c>
      <c r="C21" s="123"/>
      <c r="D21" s="41"/>
      <c r="E21" s="25" t="s">
        <v>106</v>
      </c>
      <c r="F21" s="132"/>
      <c r="G21" s="133"/>
      <c r="J21" s="91" t="s">
        <v>105</v>
      </c>
      <c r="K21" s="123"/>
      <c r="L21" s="41" t="s">
        <v>172</v>
      </c>
      <c r="M21" s="25" t="s">
        <v>106</v>
      </c>
      <c r="N21" s="153">
        <v>41244</v>
      </c>
      <c r="O21" s="133"/>
    </row>
    <row r="22" spans="2:15" ht="15" customHeight="1" x14ac:dyDescent="0.25">
      <c r="B22" s="91" t="s">
        <v>107</v>
      </c>
      <c r="C22" s="123"/>
      <c r="D22" s="42"/>
      <c r="E22" s="25" t="s">
        <v>108</v>
      </c>
      <c r="F22" s="146"/>
      <c r="G22" s="147"/>
      <c r="J22" s="91" t="s">
        <v>107</v>
      </c>
      <c r="K22" s="123"/>
      <c r="L22" s="42" t="s">
        <v>174</v>
      </c>
      <c r="M22" s="25" t="s">
        <v>108</v>
      </c>
      <c r="N22" s="146"/>
      <c r="O22" s="147"/>
    </row>
    <row r="23" spans="2:15" x14ac:dyDescent="0.25">
      <c r="B23" s="91" t="s">
        <v>109</v>
      </c>
      <c r="C23" s="123"/>
      <c r="D23" s="132"/>
      <c r="E23" s="132"/>
      <c r="F23" s="132"/>
      <c r="G23" s="133"/>
      <c r="J23" s="91" t="s">
        <v>109</v>
      </c>
      <c r="K23" s="123"/>
      <c r="L23" s="132" t="s">
        <v>140</v>
      </c>
      <c r="M23" s="132"/>
      <c r="N23" s="132"/>
      <c r="O23" s="133"/>
    </row>
    <row r="24" spans="2:15" x14ac:dyDescent="0.25">
      <c r="B24" s="89" t="s">
        <v>110</v>
      </c>
      <c r="C24" s="90"/>
      <c r="D24" s="90"/>
      <c r="E24" s="90"/>
      <c r="F24" s="90"/>
      <c r="G24" s="136"/>
      <c r="J24" s="89" t="s">
        <v>110</v>
      </c>
      <c r="K24" s="90"/>
      <c r="L24" s="90"/>
      <c r="M24" s="90"/>
      <c r="N24" s="90"/>
      <c r="O24" s="136"/>
    </row>
    <row r="25" spans="2:15" ht="180" customHeight="1" thickBot="1" x14ac:dyDescent="0.3">
      <c r="B25" s="148"/>
      <c r="C25" s="149"/>
      <c r="D25" s="149"/>
      <c r="E25" s="149"/>
      <c r="F25" s="149"/>
      <c r="G25" s="150"/>
      <c r="J25" s="148"/>
      <c r="K25" s="149"/>
      <c r="L25" s="149"/>
      <c r="M25" s="149"/>
      <c r="N25" s="149"/>
      <c r="O25" s="150"/>
    </row>
    <row r="26" spans="2:15" ht="30" customHeight="1" x14ac:dyDescent="0.25">
      <c r="B26" s="29" t="s">
        <v>112</v>
      </c>
      <c r="C26" s="30" t="s">
        <v>101</v>
      </c>
      <c r="D26" s="141"/>
      <c r="E26" s="142"/>
      <c r="F26" s="142"/>
      <c r="G26" s="143"/>
      <c r="J26" s="29" t="s">
        <v>112</v>
      </c>
      <c r="K26" s="30" t="s">
        <v>101</v>
      </c>
      <c r="L26" s="141"/>
      <c r="M26" s="142"/>
      <c r="N26" s="142"/>
      <c r="O26" s="143"/>
    </row>
    <row r="27" spans="2:15" x14ac:dyDescent="0.25">
      <c r="B27" s="91" t="s">
        <v>102</v>
      </c>
      <c r="C27" s="123"/>
      <c r="D27" s="132"/>
      <c r="E27" s="132"/>
      <c r="F27" s="132"/>
      <c r="G27" s="133"/>
      <c r="J27" s="91" t="s">
        <v>102</v>
      </c>
      <c r="K27" s="123"/>
      <c r="L27" s="132"/>
      <c r="M27" s="132"/>
      <c r="N27" s="132"/>
      <c r="O27" s="133"/>
    </row>
    <row r="28" spans="2:15" ht="30" x14ac:dyDescent="0.25">
      <c r="B28" s="91" t="s">
        <v>103</v>
      </c>
      <c r="C28" s="123"/>
      <c r="D28" s="43"/>
      <c r="E28" s="25" t="s">
        <v>104</v>
      </c>
      <c r="F28" s="151"/>
      <c r="G28" s="152"/>
      <c r="J28" s="91" t="s">
        <v>103</v>
      </c>
      <c r="K28" s="123"/>
      <c r="L28" s="43"/>
      <c r="M28" s="25" t="s">
        <v>104</v>
      </c>
      <c r="N28" s="151"/>
      <c r="O28" s="152"/>
    </row>
    <row r="29" spans="2:15" x14ac:dyDescent="0.25">
      <c r="B29" s="91" t="s">
        <v>105</v>
      </c>
      <c r="C29" s="123"/>
      <c r="D29" s="41"/>
      <c r="E29" s="25" t="s">
        <v>106</v>
      </c>
      <c r="F29" s="132"/>
      <c r="G29" s="133"/>
      <c r="J29" s="91" t="s">
        <v>105</v>
      </c>
      <c r="K29" s="123"/>
      <c r="L29" s="41"/>
      <c r="M29" s="25" t="s">
        <v>106</v>
      </c>
      <c r="N29" s="132"/>
      <c r="O29" s="133"/>
    </row>
    <row r="30" spans="2:15" ht="15" customHeight="1" x14ac:dyDescent="0.25">
      <c r="B30" s="91" t="s">
        <v>107</v>
      </c>
      <c r="C30" s="123"/>
      <c r="D30" s="42"/>
      <c r="E30" s="25" t="s">
        <v>108</v>
      </c>
      <c r="F30" s="146"/>
      <c r="G30" s="147"/>
      <c r="J30" s="91" t="s">
        <v>107</v>
      </c>
      <c r="K30" s="123"/>
      <c r="L30" s="42"/>
      <c r="M30" s="25" t="s">
        <v>108</v>
      </c>
      <c r="N30" s="146"/>
      <c r="O30" s="147"/>
    </row>
    <row r="31" spans="2:15" x14ac:dyDescent="0.25">
      <c r="B31" s="91" t="s">
        <v>109</v>
      </c>
      <c r="C31" s="123"/>
      <c r="D31" s="132"/>
      <c r="E31" s="132"/>
      <c r="F31" s="132"/>
      <c r="G31" s="133"/>
      <c r="J31" s="91" t="s">
        <v>109</v>
      </c>
      <c r="K31" s="123"/>
      <c r="L31" s="132"/>
      <c r="M31" s="132"/>
      <c r="N31" s="132"/>
      <c r="O31" s="133"/>
    </row>
    <row r="32" spans="2:15" x14ac:dyDescent="0.25">
      <c r="B32" s="89" t="s">
        <v>110</v>
      </c>
      <c r="C32" s="90"/>
      <c r="D32" s="90"/>
      <c r="E32" s="90"/>
      <c r="F32" s="90"/>
      <c r="G32" s="136"/>
      <c r="J32" s="89" t="s">
        <v>110</v>
      </c>
      <c r="K32" s="90"/>
      <c r="L32" s="90"/>
      <c r="M32" s="90"/>
      <c r="N32" s="90"/>
      <c r="O32" s="136"/>
    </row>
    <row r="33" spans="2:15" ht="180" customHeight="1" thickBot="1" x14ac:dyDescent="0.3">
      <c r="B33" s="148"/>
      <c r="C33" s="149"/>
      <c r="D33" s="149"/>
      <c r="E33" s="149"/>
      <c r="F33" s="149"/>
      <c r="G33" s="150"/>
      <c r="J33" s="148"/>
      <c r="K33" s="149"/>
      <c r="L33" s="149"/>
      <c r="M33" s="149"/>
      <c r="N33" s="149"/>
      <c r="O33" s="150"/>
    </row>
    <row r="34" spans="2:15" ht="30" customHeight="1" x14ac:dyDescent="0.25">
      <c r="B34" s="29" t="s">
        <v>113</v>
      </c>
      <c r="C34" s="30" t="s">
        <v>101</v>
      </c>
      <c r="D34" s="141"/>
      <c r="E34" s="142"/>
      <c r="F34" s="142"/>
      <c r="G34" s="143"/>
      <c r="J34" s="29" t="s">
        <v>113</v>
      </c>
      <c r="K34" s="30" t="s">
        <v>101</v>
      </c>
      <c r="L34" s="141"/>
      <c r="M34" s="142"/>
      <c r="N34" s="142"/>
      <c r="O34" s="143"/>
    </row>
    <row r="35" spans="2:15" x14ac:dyDescent="0.25">
      <c r="B35" s="91" t="s">
        <v>102</v>
      </c>
      <c r="C35" s="123"/>
      <c r="D35" s="132"/>
      <c r="E35" s="132"/>
      <c r="F35" s="132"/>
      <c r="G35" s="133"/>
      <c r="J35" s="91" t="s">
        <v>102</v>
      </c>
      <c r="K35" s="123"/>
      <c r="L35" s="132"/>
      <c r="M35" s="132"/>
      <c r="N35" s="132"/>
      <c r="O35" s="133"/>
    </row>
    <row r="36" spans="2:15" ht="30" x14ac:dyDescent="0.25">
      <c r="B36" s="91" t="s">
        <v>103</v>
      </c>
      <c r="C36" s="123"/>
      <c r="D36" s="43"/>
      <c r="E36" s="25" t="s">
        <v>104</v>
      </c>
      <c r="F36" s="151"/>
      <c r="G36" s="152"/>
      <c r="J36" s="91" t="s">
        <v>103</v>
      </c>
      <c r="K36" s="123"/>
      <c r="L36" s="43"/>
      <c r="M36" s="25" t="s">
        <v>104</v>
      </c>
      <c r="N36" s="151"/>
      <c r="O36" s="152"/>
    </row>
    <row r="37" spans="2:15" x14ac:dyDescent="0.25">
      <c r="B37" s="91" t="s">
        <v>105</v>
      </c>
      <c r="C37" s="123"/>
      <c r="D37" s="41"/>
      <c r="E37" s="25" t="s">
        <v>106</v>
      </c>
      <c r="F37" s="132"/>
      <c r="G37" s="133"/>
      <c r="J37" s="91" t="s">
        <v>105</v>
      </c>
      <c r="K37" s="123"/>
      <c r="L37" s="41"/>
      <c r="M37" s="25" t="s">
        <v>106</v>
      </c>
      <c r="N37" s="132"/>
      <c r="O37" s="133"/>
    </row>
    <row r="38" spans="2:15" ht="15" customHeight="1" x14ac:dyDescent="0.25">
      <c r="B38" s="91" t="s">
        <v>107</v>
      </c>
      <c r="C38" s="123"/>
      <c r="D38" s="42"/>
      <c r="E38" s="25" t="s">
        <v>108</v>
      </c>
      <c r="F38" s="146"/>
      <c r="G38" s="147"/>
      <c r="J38" s="91" t="s">
        <v>107</v>
      </c>
      <c r="K38" s="123"/>
      <c r="L38" s="42"/>
      <c r="M38" s="25" t="s">
        <v>108</v>
      </c>
      <c r="N38" s="146"/>
      <c r="O38" s="147"/>
    </row>
    <row r="39" spans="2:15" x14ac:dyDescent="0.25">
      <c r="B39" s="91" t="s">
        <v>109</v>
      </c>
      <c r="C39" s="123"/>
      <c r="D39" s="132"/>
      <c r="E39" s="132"/>
      <c r="F39" s="132"/>
      <c r="G39" s="133"/>
      <c r="J39" s="91" t="s">
        <v>109</v>
      </c>
      <c r="K39" s="123"/>
      <c r="L39" s="132"/>
      <c r="M39" s="132"/>
      <c r="N39" s="132"/>
      <c r="O39" s="133"/>
    </row>
    <row r="40" spans="2:15" x14ac:dyDescent="0.25">
      <c r="B40" s="89" t="s">
        <v>110</v>
      </c>
      <c r="C40" s="90"/>
      <c r="D40" s="90"/>
      <c r="E40" s="90"/>
      <c r="F40" s="90"/>
      <c r="G40" s="136"/>
      <c r="J40" s="89" t="s">
        <v>110</v>
      </c>
      <c r="K40" s="90"/>
      <c r="L40" s="90"/>
      <c r="M40" s="90"/>
      <c r="N40" s="90"/>
      <c r="O40" s="136"/>
    </row>
    <row r="41" spans="2:15" ht="180" customHeight="1" thickBot="1" x14ac:dyDescent="0.3">
      <c r="B41" s="148"/>
      <c r="C41" s="149"/>
      <c r="D41" s="149"/>
      <c r="E41" s="149"/>
      <c r="F41" s="149"/>
      <c r="G41" s="150"/>
      <c r="J41" s="148"/>
      <c r="K41" s="149"/>
      <c r="L41" s="149"/>
      <c r="M41" s="149"/>
      <c r="N41" s="149"/>
      <c r="O41" s="150"/>
    </row>
    <row r="42" spans="2:15" ht="30" customHeight="1" x14ac:dyDescent="0.25">
      <c r="B42" s="29" t="s">
        <v>114</v>
      </c>
      <c r="C42" s="30" t="s">
        <v>101</v>
      </c>
      <c r="D42" s="141"/>
      <c r="E42" s="142"/>
      <c r="F42" s="142"/>
      <c r="G42" s="143"/>
      <c r="J42" s="29" t="s">
        <v>114</v>
      </c>
      <c r="K42" s="30" t="s">
        <v>101</v>
      </c>
      <c r="L42" s="141"/>
      <c r="M42" s="142"/>
      <c r="N42" s="142"/>
      <c r="O42" s="143"/>
    </row>
    <row r="43" spans="2:15" x14ac:dyDescent="0.25">
      <c r="B43" s="91" t="s">
        <v>102</v>
      </c>
      <c r="C43" s="123"/>
      <c r="D43" s="132"/>
      <c r="E43" s="132"/>
      <c r="F43" s="132"/>
      <c r="G43" s="133"/>
      <c r="J43" s="91" t="s">
        <v>102</v>
      </c>
      <c r="K43" s="123"/>
      <c r="L43" s="132"/>
      <c r="M43" s="132"/>
      <c r="N43" s="132"/>
      <c r="O43" s="133"/>
    </row>
    <row r="44" spans="2:15" ht="30" x14ac:dyDescent="0.25">
      <c r="B44" s="91" t="s">
        <v>103</v>
      </c>
      <c r="C44" s="123"/>
      <c r="D44" s="43"/>
      <c r="E44" s="25" t="s">
        <v>104</v>
      </c>
      <c r="F44" s="151"/>
      <c r="G44" s="152"/>
      <c r="J44" s="91" t="s">
        <v>103</v>
      </c>
      <c r="K44" s="123"/>
      <c r="L44" s="43"/>
      <c r="M44" s="25" t="s">
        <v>104</v>
      </c>
      <c r="N44" s="151"/>
      <c r="O44" s="152"/>
    </row>
    <row r="45" spans="2:15" x14ac:dyDescent="0.25">
      <c r="B45" s="91" t="s">
        <v>105</v>
      </c>
      <c r="C45" s="123"/>
      <c r="D45" s="44"/>
      <c r="E45" s="25" t="s">
        <v>106</v>
      </c>
      <c r="F45" s="132"/>
      <c r="G45" s="133"/>
      <c r="J45" s="91" t="s">
        <v>105</v>
      </c>
      <c r="K45" s="123"/>
      <c r="L45" s="44"/>
      <c r="M45" s="25" t="s">
        <v>106</v>
      </c>
      <c r="N45" s="132"/>
      <c r="O45" s="133"/>
    </row>
    <row r="46" spans="2:15" ht="15" customHeight="1" x14ac:dyDescent="0.25">
      <c r="B46" s="91" t="s">
        <v>107</v>
      </c>
      <c r="C46" s="123"/>
      <c r="D46" s="42"/>
      <c r="E46" s="25" t="s">
        <v>108</v>
      </c>
      <c r="F46" s="146"/>
      <c r="G46" s="147"/>
      <c r="J46" s="91" t="s">
        <v>107</v>
      </c>
      <c r="K46" s="123"/>
      <c r="L46" s="42"/>
      <c r="M46" s="25" t="s">
        <v>108</v>
      </c>
      <c r="N46" s="146"/>
      <c r="O46" s="147"/>
    </row>
    <row r="47" spans="2:15" x14ac:dyDescent="0.25">
      <c r="B47" s="91" t="s">
        <v>109</v>
      </c>
      <c r="C47" s="123"/>
      <c r="D47" s="132"/>
      <c r="E47" s="132"/>
      <c r="F47" s="132"/>
      <c r="G47" s="133"/>
      <c r="J47" s="91" t="s">
        <v>109</v>
      </c>
      <c r="K47" s="123"/>
      <c r="L47" s="132"/>
      <c r="M47" s="132"/>
      <c r="N47" s="132"/>
      <c r="O47" s="133"/>
    </row>
    <row r="48" spans="2:15" x14ac:dyDescent="0.25">
      <c r="B48" s="89" t="s">
        <v>110</v>
      </c>
      <c r="C48" s="90"/>
      <c r="D48" s="90"/>
      <c r="E48" s="90"/>
      <c r="F48" s="90"/>
      <c r="G48" s="136"/>
      <c r="J48" s="89" t="s">
        <v>110</v>
      </c>
      <c r="K48" s="90"/>
      <c r="L48" s="90"/>
      <c r="M48" s="90"/>
      <c r="N48" s="90"/>
      <c r="O48" s="136"/>
    </row>
    <row r="49" spans="2:15" ht="180.75" customHeight="1" thickBot="1" x14ac:dyDescent="0.3">
      <c r="B49" s="148"/>
      <c r="C49" s="149"/>
      <c r="D49" s="149"/>
      <c r="E49" s="149"/>
      <c r="F49" s="149"/>
      <c r="G49" s="150"/>
      <c r="J49" s="148"/>
      <c r="K49" s="149"/>
      <c r="L49" s="149"/>
      <c r="M49" s="149"/>
      <c r="N49" s="149"/>
      <c r="O49" s="150"/>
    </row>
    <row r="50" spans="2:15" ht="9" customHeight="1" thickBot="1" x14ac:dyDescent="0.3"/>
    <row r="51" spans="2:15" x14ac:dyDescent="0.25">
      <c r="B51" s="79" t="s">
        <v>35</v>
      </c>
      <c r="C51" s="80"/>
      <c r="D51" s="80"/>
      <c r="E51" s="80"/>
      <c r="F51" s="80"/>
      <c r="G51" s="81"/>
      <c r="J51" s="79" t="s">
        <v>36</v>
      </c>
      <c r="K51" s="80"/>
      <c r="L51" s="80"/>
      <c r="M51" s="80"/>
      <c r="N51" s="80"/>
      <c r="O51" s="81"/>
    </row>
    <row r="52" spans="2:15" ht="29.25" customHeight="1" x14ac:dyDescent="0.25">
      <c r="B52" s="130" t="s">
        <v>97</v>
      </c>
      <c r="C52" s="131"/>
      <c r="D52" s="132" t="s">
        <v>146</v>
      </c>
      <c r="E52" s="132"/>
      <c r="F52" s="132"/>
      <c r="G52" s="133"/>
      <c r="J52" s="130" t="s">
        <v>97</v>
      </c>
      <c r="K52" s="131"/>
      <c r="L52" s="132"/>
      <c r="M52" s="132"/>
      <c r="N52" s="132"/>
      <c r="O52" s="133"/>
    </row>
    <row r="53" spans="2:15" ht="48.75" customHeight="1" x14ac:dyDescent="0.25">
      <c r="B53" s="134" t="s">
        <v>120</v>
      </c>
      <c r="C53" s="131"/>
      <c r="D53" s="131"/>
      <c r="E53" s="131"/>
      <c r="F53" s="131"/>
      <c r="G53" s="135"/>
      <c r="J53" s="134" t="s">
        <v>120</v>
      </c>
      <c r="K53" s="131"/>
      <c r="L53" s="131"/>
      <c r="M53" s="131"/>
      <c r="N53" s="131"/>
      <c r="O53" s="135"/>
    </row>
    <row r="54" spans="2:15" ht="105" customHeight="1" x14ac:dyDescent="0.25">
      <c r="B54" s="137" t="s">
        <v>164</v>
      </c>
      <c r="C54" s="132"/>
      <c r="D54" s="132"/>
      <c r="E54" s="132"/>
      <c r="F54" s="132"/>
      <c r="G54" s="133"/>
      <c r="J54" s="137"/>
      <c r="K54" s="132"/>
      <c r="L54" s="132"/>
      <c r="M54" s="132"/>
      <c r="N54" s="132"/>
      <c r="O54" s="133"/>
    </row>
    <row r="55" spans="2:15" ht="30.75" customHeight="1" thickBot="1" x14ac:dyDescent="0.3">
      <c r="B55" s="138" t="s">
        <v>99</v>
      </c>
      <c r="C55" s="139"/>
      <c r="D55" s="139"/>
      <c r="E55" s="139"/>
      <c r="F55" s="139"/>
      <c r="G55" s="140"/>
      <c r="J55" s="138" t="s">
        <v>99</v>
      </c>
      <c r="K55" s="139"/>
      <c r="L55" s="139"/>
      <c r="M55" s="139"/>
      <c r="N55" s="139"/>
      <c r="O55" s="140"/>
    </row>
    <row r="56" spans="2:15" ht="30" customHeight="1" x14ac:dyDescent="0.25">
      <c r="B56" s="29" t="s">
        <v>100</v>
      </c>
      <c r="C56" s="30" t="s">
        <v>101</v>
      </c>
      <c r="D56" s="141" t="s">
        <v>175</v>
      </c>
      <c r="E56" s="142"/>
      <c r="F56" s="142"/>
      <c r="G56" s="143"/>
      <c r="J56" s="29" t="s">
        <v>100</v>
      </c>
      <c r="K56" s="30" t="s">
        <v>101</v>
      </c>
      <c r="L56" s="141"/>
      <c r="M56" s="142"/>
      <c r="N56" s="142"/>
      <c r="O56" s="143"/>
    </row>
    <row r="57" spans="2:15" x14ac:dyDescent="0.25">
      <c r="B57" s="91" t="s">
        <v>102</v>
      </c>
      <c r="C57" s="123"/>
      <c r="D57" s="132"/>
      <c r="E57" s="132"/>
      <c r="F57" s="132"/>
      <c r="G57" s="133"/>
      <c r="J57" s="91" t="s">
        <v>102</v>
      </c>
      <c r="K57" s="123"/>
      <c r="L57" s="132"/>
      <c r="M57" s="132"/>
      <c r="N57" s="132"/>
      <c r="O57" s="133"/>
    </row>
    <row r="58" spans="2:15" ht="30" x14ac:dyDescent="0.25">
      <c r="B58" s="91" t="s">
        <v>103</v>
      </c>
      <c r="C58" s="123"/>
      <c r="D58" s="40" t="s">
        <v>177</v>
      </c>
      <c r="E58" s="25" t="s">
        <v>104</v>
      </c>
      <c r="F58" s="144" t="s">
        <v>177</v>
      </c>
      <c r="G58" s="145"/>
      <c r="J58" s="91" t="s">
        <v>103</v>
      </c>
      <c r="K58" s="123"/>
      <c r="L58" s="40"/>
      <c r="M58" s="25" t="s">
        <v>104</v>
      </c>
      <c r="N58" s="144"/>
      <c r="O58" s="145"/>
    </row>
    <row r="59" spans="2:15" x14ac:dyDescent="0.25">
      <c r="B59" s="91" t="s">
        <v>105</v>
      </c>
      <c r="C59" s="123"/>
      <c r="D59" s="44">
        <v>40603</v>
      </c>
      <c r="E59" s="25" t="s">
        <v>106</v>
      </c>
      <c r="F59" s="153">
        <v>41030</v>
      </c>
      <c r="G59" s="133"/>
      <c r="J59" s="91" t="s">
        <v>105</v>
      </c>
      <c r="K59" s="123"/>
      <c r="L59" s="41"/>
      <c r="M59" s="25" t="s">
        <v>106</v>
      </c>
      <c r="N59" s="132"/>
      <c r="O59" s="133"/>
    </row>
    <row r="60" spans="2:15" ht="15" customHeight="1" x14ac:dyDescent="0.25">
      <c r="B60" s="91" t="s">
        <v>107</v>
      </c>
      <c r="C60" s="123"/>
      <c r="D60" s="42" t="s">
        <v>176</v>
      </c>
      <c r="E60" s="25" t="s">
        <v>108</v>
      </c>
      <c r="F60" s="146"/>
      <c r="G60" s="147"/>
      <c r="J60" s="91" t="s">
        <v>107</v>
      </c>
      <c r="K60" s="123"/>
      <c r="L60" s="42"/>
      <c r="M60" s="25" t="s">
        <v>108</v>
      </c>
      <c r="N60" s="146"/>
      <c r="O60" s="147"/>
    </row>
    <row r="61" spans="2:15" x14ac:dyDescent="0.25">
      <c r="B61" s="91" t="s">
        <v>109</v>
      </c>
      <c r="C61" s="123"/>
      <c r="D61" s="132" t="s">
        <v>147</v>
      </c>
      <c r="E61" s="132"/>
      <c r="F61" s="132"/>
      <c r="G61" s="133"/>
      <c r="J61" s="91" t="s">
        <v>109</v>
      </c>
      <c r="K61" s="123"/>
      <c r="L61" s="132"/>
      <c r="M61" s="132"/>
      <c r="N61" s="132"/>
      <c r="O61" s="133"/>
    </row>
    <row r="62" spans="2:15" x14ac:dyDescent="0.25">
      <c r="B62" s="89" t="s">
        <v>110</v>
      </c>
      <c r="C62" s="90"/>
      <c r="D62" s="90"/>
      <c r="E62" s="90"/>
      <c r="F62" s="90"/>
      <c r="G62" s="136"/>
      <c r="J62" s="89" t="s">
        <v>110</v>
      </c>
      <c r="K62" s="90"/>
      <c r="L62" s="90"/>
      <c r="M62" s="90"/>
      <c r="N62" s="90"/>
      <c r="O62" s="136"/>
    </row>
    <row r="63" spans="2:15" ht="180" customHeight="1" thickBot="1" x14ac:dyDescent="0.3">
      <c r="B63" s="148"/>
      <c r="C63" s="149"/>
      <c r="D63" s="149"/>
      <c r="E63" s="149"/>
      <c r="F63" s="149"/>
      <c r="G63" s="150"/>
      <c r="J63" s="148"/>
      <c r="K63" s="149"/>
      <c r="L63" s="149"/>
      <c r="M63" s="149"/>
      <c r="N63" s="149"/>
      <c r="O63" s="150"/>
    </row>
    <row r="64" spans="2:15" ht="30" customHeight="1" x14ac:dyDescent="0.25">
      <c r="B64" s="29" t="s">
        <v>111</v>
      </c>
      <c r="C64" s="30" t="s">
        <v>101</v>
      </c>
      <c r="D64" s="141" t="s">
        <v>178</v>
      </c>
      <c r="E64" s="142"/>
      <c r="F64" s="142"/>
      <c r="G64" s="143"/>
      <c r="J64" s="29" t="s">
        <v>111</v>
      </c>
      <c r="K64" s="30" t="s">
        <v>101</v>
      </c>
      <c r="L64" s="141"/>
      <c r="M64" s="142"/>
      <c r="N64" s="142"/>
      <c r="O64" s="143"/>
    </row>
    <row r="65" spans="2:15" x14ac:dyDescent="0.25">
      <c r="B65" s="91" t="s">
        <v>102</v>
      </c>
      <c r="C65" s="123"/>
      <c r="D65" s="132"/>
      <c r="E65" s="132"/>
      <c r="F65" s="132"/>
      <c r="G65" s="133"/>
      <c r="J65" s="91" t="s">
        <v>102</v>
      </c>
      <c r="K65" s="123"/>
      <c r="L65" s="132"/>
      <c r="M65" s="132"/>
      <c r="N65" s="132"/>
      <c r="O65" s="133"/>
    </row>
    <row r="66" spans="2:15" ht="30" x14ac:dyDescent="0.25">
      <c r="B66" s="91" t="s">
        <v>103</v>
      </c>
      <c r="C66" s="123"/>
      <c r="D66" s="43" t="s">
        <v>180</v>
      </c>
      <c r="E66" s="25" t="s">
        <v>104</v>
      </c>
      <c r="F66" s="151" t="s">
        <v>180</v>
      </c>
      <c r="G66" s="152"/>
      <c r="J66" s="91" t="s">
        <v>103</v>
      </c>
      <c r="K66" s="123"/>
      <c r="L66" s="43"/>
      <c r="M66" s="25" t="s">
        <v>104</v>
      </c>
      <c r="N66" s="151"/>
      <c r="O66" s="152"/>
    </row>
    <row r="67" spans="2:15" x14ac:dyDescent="0.25">
      <c r="B67" s="91" t="s">
        <v>105</v>
      </c>
      <c r="C67" s="123"/>
      <c r="D67" s="44">
        <v>40756</v>
      </c>
      <c r="E67" s="25" t="s">
        <v>106</v>
      </c>
      <c r="F67" s="153">
        <v>41244</v>
      </c>
      <c r="G67" s="133"/>
      <c r="J67" s="91" t="s">
        <v>105</v>
      </c>
      <c r="K67" s="123"/>
      <c r="L67" s="41"/>
      <c r="M67" s="25" t="s">
        <v>106</v>
      </c>
      <c r="N67" s="132"/>
      <c r="O67" s="133"/>
    </row>
    <row r="68" spans="2:15" ht="15" customHeight="1" x14ac:dyDescent="0.25">
      <c r="B68" s="91" t="s">
        <v>107</v>
      </c>
      <c r="C68" s="123"/>
      <c r="D68" s="42" t="s">
        <v>179</v>
      </c>
      <c r="E68" s="25" t="s">
        <v>108</v>
      </c>
      <c r="F68" s="146"/>
      <c r="G68" s="147"/>
      <c r="J68" s="91" t="s">
        <v>107</v>
      </c>
      <c r="K68" s="123"/>
      <c r="L68" s="42"/>
      <c r="M68" s="25" t="s">
        <v>108</v>
      </c>
      <c r="N68" s="146"/>
      <c r="O68" s="147"/>
    </row>
    <row r="69" spans="2:15" x14ac:dyDescent="0.25">
      <c r="B69" s="91" t="s">
        <v>109</v>
      </c>
      <c r="C69" s="123"/>
      <c r="D69" s="132" t="s">
        <v>147</v>
      </c>
      <c r="E69" s="132"/>
      <c r="F69" s="132"/>
      <c r="G69" s="133"/>
      <c r="J69" s="91" t="s">
        <v>109</v>
      </c>
      <c r="K69" s="123"/>
      <c r="L69" s="132"/>
      <c r="M69" s="132"/>
      <c r="N69" s="132"/>
      <c r="O69" s="133"/>
    </row>
    <row r="70" spans="2:15" x14ac:dyDescent="0.25">
      <c r="B70" s="89" t="s">
        <v>110</v>
      </c>
      <c r="C70" s="90"/>
      <c r="D70" s="90"/>
      <c r="E70" s="90"/>
      <c r="F70" s="90"/>
      <c r="G70" s="136"/>
      <c r="J70" s="89" t="s">
        <v>110</v>
      </c>
      <c r="K70" s="90"/>
      <c r="L70" s="90"/>
      <c r="M70" s="90"/>
      <c r="N70" s="90"/>
      <c r="O70" s="136"/>
    </row>
    <row r="71" spans="2:15" ht="180" customHeight="1" thickBot="1" x14ac:dyDescent="0.3">
      <c r="B71" s="148"/>
      <c r="C71" s="149"/>
      <c r="D71" s="149"/>
      <c r="E71" s="149"/>
      <c r="F71" s="149"/>
      <c r="G71" s="150"/>
      <c r="J71" s="148"/>
      <c r="K71" s="149"/>
      <c r="L71" s="149"/>
      <c r="M71" s="149"/>
      <c r="N71" s="149"/>
      <c r="O71" s="150"/>
    </row>
    <row r="72" spans="2:15" ht="30" customHeight="1" x14ac:dyDescent="0.25">
      <c r="B72" s="29" t="s">
        <v>112</v>
      </c>
      <c r="C72" s="30" t="s">
        <v>101</v>
      </c>
      <c r="D72" s="141"/>
      <c r="E72" s="142"/>
      <c r="F72" s="142"/>
      <c r="G72" s="143"/>
      <c r="J72" s="29" t="s">
        <v>112</v>
      </c>
      <c r="K72" s="30" t="s">
        <v>101</v>
      </c>
      <c r="L72" s="141"/>
      <c r="M72" s="142"/>
      <c r="N72" s="142"/>
      <c r="O72" s="143"/>
    </row>
    <row r="73" spans="2:15" x14ac:dyDescent="0.25">
      <c r="B73" s="91" t="s">
        <v>102</v>
      </c>
      <c r="C73" s="123"/>
      <c r="D73" s="132"/>
      <c r="E73" s="132"/>
      <c r="F73" s="132"/>
      <c r="G73" s="133"/>
      <c r="J73" s="91" t="s">
        <v>102</v>
      </c>
      <c r="K73" s="123"/>
      <c r="L73" s="132"/>
      <c r="M73" s="132"/>
      <c r="N73" s="132"/>
      <c r="O73" s="133"/>
    </row>
    <row r="74" spans="2:15" ht="30" x14ac:dyDescent="0.25">
      <c r="B74" s="91" t="s">
        <v>103</v>
      </c>
      <c r="C74" s="123"/>
      <c r="D74" s="43"/>
      <c r="E74" s="25" t="s">
        <v>104</v>
      </c>
      <c r="F74" s="151"/>
      <c r="G74" s="152"/>
      <c r="J74" s="91" t="s">
        <v>103</v>
      </c>
      <c r="K74" s="123"/>
      <c r="L74" s="43"/>
      <c r="M74" s="25" t="s">
        <v>104</v>
      </c>
      <c r="N74" s="151"/>
      <c r="O74" s="152"/>
    </row>
    <row r="75" spans="2:15" x14ac:dyDescent="0.25">
      <c r="B75" s="91" t="s">
        <v>105</v>
      </c>
      <c r="C75" s="123"/>
      <c r="D75" s="41"/>
      <c r="E75" s="25" t="s">
        <v>106</v>
      </c>
      <c r="F75" s="132"/>
      <c r="G75" s="133"/>
      <c r="J75" s="91" t="s">
        <v>105</v>
      </c>
      <c r="K75" s="123"/>
      <c r="L75" s="41"/>
      <c r="M75" s="25" t="s">
        <v>106</v>
      </c>
      <c r="N75" s="132"/>
      <c r="O75" s="133"/>
    </row>
    <row r="76" spans="2:15" ht="15" customHeight="1" x14ac:dyDescent="0.25">
      <c r="B76" s="91" t="s">
        <v>107</v>
      </c>
      <c r="C76" s="123"/>
      <c r="D76" s="42"/>
      <c r="E76" s="25" t="s">
        <v>108</v>
      </c>
      <c r="F76" s="146"/>
      <c r="G76" s="147"/>
      <c r="J76" s="91" t="s">
        <v>107</v>
      </c>
      <c r="K76" s="123"/>
      <c r="L76" s="42"/>
      <c r="M76" s="25" t="s">
        <v>108</v>
      </c>
      <c r="N76" s="146"/>
      <c r="O76" s="147"/>
    </row>
    <row r="77" spans="2:15" x14ac:dyDescent="0.25">
      <c r="B77" s="91" t="s">
        <v>109</v>
      </c>
      <c r="C77" s="123"/>
      <c r="D77" s="132"/>
      <c r="E77" s="132"/>
      <c r="F77" s="132"/>
      <c r="G77" s="133"/>
      <c r="J77" s="91" t="s">
        <v>109</v>
      </c>
      <c r="K77" s="123"/>
      <c r="L77" s="132"/>
      <c r="M77" s="132"/>
      <c r="N77" s="132"/>
      <c r="O77" s="133"/>
    </row>
    <row r="78" spans="2:15" x14ac:dyDescent="0.25">
      <c r="B78" s="89" t="s">
        <v>110</v>
      </c>
      <c r="C78" s="90"/>
      <c r="D78" s="90"/>
      <c r="E78" s="90"/>
      <c r="F78" s="90"/>
      <c r="G78" s="136"/>
      <c r="J78" s="89" t="s">
        <v>110</v>
      </c>
      <c r="K78" s="90"/>
      <c r="L78" s="90"/>
      <c r="M78" s="90"/>
      <c r="N78" s="90"/>
      <c r="O78" s="136"/>
    </row>
    <row r="79" spans="2:15" ht="180" customHeight="1" thickBot="1" x14ac:dyDescent="0.3">
      <c r="B79" s="148"/>
      <c r="C79" s="149"/>
      <c r="D79" s="149"/>
      <c r="E79" s="149"/>
      <c r="F79" s="149"/>
      <c r="G79" s="150"/>
      <c r="J79" s="148"/>
      <c r="K79" s="149"/>
      <c r="L79" s="149"/>
      <c r="M79" s="149"/>
      <c r="N79" s="149"/>
      <c r="O79" s="150"/>
    </row>
    <row r="80" spans="2:15" ht="30" customHeight="1" x14ac:dyDescent="0.25">
      <c r="B80" s="29" t="s">
        <v>113</v>
      </c>
      <c r="C80" s="30" t="s">
        <v>101</v>
      </c>
      <c r="D80" s="141"/>
      <c r="E80" s="142"/>
      <c r="F80" s="142"/>
      <c r="G80" s="143"/>
      <c r="J80" s="29" t="s">
        <v>113</v>
      </c>
      <c r="K80" s="30" t="s">
        <v>101</v>
      </c>
      <c r="L80" s="141"/>
      <c r="M80" s="142"/>
      <c r="N80" s="142"/>
      <c r="O80" s="143"/>
    </row>
    <row r="81" spans="2:15" x14ac:dyDescent="0.25">
      <c r="B81" s="91" t="s">
        <v>102</v>
      </c>
      <c r="C81" s="123"/>
      <c r="D81" s="132"/>
      <c r="E81" s="132"/>
      <c r="F81" s="132"/>
      <c r="G81" s="133"/>
      <c r="J81" s="91" t="s">
        <v>102</v>
      </c>
      <c r="K81" s="123"/>
      <c r="L81" s="132"/>
      <c r="M81" s="132"/>
      <c r="N81" s="132"/>
      <c r="O81" s="133"/>
    </row>
    <row r="82" spans="2:15" ht="30" x14ac:dyDescent="0.25">
      <c r="B82" s="91" t="s">
        <v>103</v>
      </c>
      <c r="C82" s="123"/>
      <c r="D82" s="43"/>
      <c r="E82" s="25" t="s">
        <v>104</v>
      </c>
      <c r="F82" s="151"/>
      <c r="G82" s="152"/>
      <c r="J82" s="91" t="s">
        <v>103</v>
      </c>
      <c r="K82" s="123"/>
      <c r="L82" s="43"/>
      <c r="M82" s="25" t="s">
        <v>104</v>
      </c>
      <c r="N82" s="151"/>
      <c r="O82" s="152"/>
    </row>
    <row r="83" spans="2:15" x14ac:dyDescent="0.25">
      <c r="B83" s="91" t="s">
        <v>105</v>
      </c>
      <c r="C83" s="123"/>
      <c r="D83" s="41"/>
      <c r="E83" s="25" t="s">
        <v>106</v>
      </c>
      <c r="F83" s="132"/>
      <c r="G83" s="133"/>
      <c r="J83" s="91" t="s">
        <v>105</v>
      </c>
      <c r="K83" s="123"/>
      <c r="L83" s="41"/>
      <c r="M83" s="25" t="s">
        <v>106</v>
      </c>
      <c r="N83" s="132"/>
      <c r="O83" s="133"/>
    </row>
    <row r="84" spans="2:15" ht="15" customHeight="1" x14ac:dyDescent="0.25">
      <c r="B84" s="91" t="s">
        <v>107</v>
      </c>
      <c r="C84" s="123"/>
      <c r="D84" s="42"/>
      <c r="E84" s="25" t="s">
        <v>108</v>
      </c>
      <c r="F84" s="146"/>
      <c r="G84" s="147"/>
      <c r="J84" s="91" t="s">
        <v>107</v>
      </c>
      <c r="K84" s="123"/>
      <c r="L84" s="42"/>
      <c r="M84" s="25" t="s">
        <v>108</v>
      </c>
      <c r="N84" s="146"/>
      <c r="O84" s="147"/>
    </row>
    <row r="85" spans="2:15" x14ac:dyDescent="0.25">
      <c r="B85" s="91" t="s">
        <v>109</v>
      </c>
      <c r="C85" s="123"/>
      <c r="D85" s="132"/>
      <c r="E85" s="132"/>
      <c r="F85" s="132"/>
      <c r="G85" s="133"/>
      <c r="J85" s="91" t="s">
        <v>109</v>
      </c>
      <c r="K85" s="123"/>
      <c r="L85" s="132"/>
      <c r="M85" s="132"/>
      <c r="N85" s="132"/>
      <c r="O85" s="133"/>
    </row>
    <row r="86" spans="2:15" x14ac:dyDescent="0.25">
      <c r="B86" s="89" t="s">
        <v>110</v>
      </c>
      <c r="C86" s="90"/>
      <c r="D86" s="90"/>
      <c r="E86" s="90"/>
      <c r="F86" s="90"/>
      <c r="G86" s="136"/>
      <c r="J86" s="89" t="s">
        <v>110</v>
      </c>
      <c r="K86" s="90"/>
      <c r="L86" s="90"/>
      <c r="M86" s="90"/>
      <c r="N86" s="90"/>
      <c r="O86" s="136"/>
    </row>
    <row r="87" spans="2:15" ht="180" customHeight="1" thickBot="1" x14ac:dyDescent="0.3">
      <c r="B87" s="148"/>
      <c r="C87" s="149"/>
      <c r="D87" s="149"/>
      <c r="E87" s="149"/>
      <c r="F87" s="149"/>
      <c r="G87" s="150"/>
      <c r="J87" s="148"/>
      <c r="K87" s="149"/>
      <c r="L87" s="149"/>
      <c r="M87" s="149"/>
      <c r="N87" s="149"/>
      <c r="O87" s="150"/>
    </row>
    <row r="88" spans="2:15" ht="30" customHeight="1" x14ac:dyDescent="0.25">
      <c r="B88" s="29" t="s">
        <v>114</v>
      </c>
      <c r="C88" s="30" t="s">
        <v>101</v>
      </c>
      <c r="D88" s="141"/>
      <c r="E88" s="142"/>
      <c r="F88" s="142"/>
      <c r="G88" s="143"/>
      <c r="J88" s="29" t="s">
        <v>114</v>
      </c>
      <c r="K88" s="30" t="s">
        <v>101</v>
      </c>
      <c r="L88" s="141"/>
      <c r="M88" s="142"/>
      <c r="N88" s="142"/>
      <c r="O88" s="143"/>
    </row>
    <row r="89" spans="2:15" x14ac:dyDescent="0.25">
      <c r="B89" s="91" t="s">
        <v>102</v>
      </c>
      <c r="C89" s="123"/>
      <c r="D89" s="132"/>
      <c r="E89" s="132"/>
      <c r="F89" s="132"/>
      <c r="G89" s="133"/>
      <c r="J89" s="91" t="s">
        <v>102</v>
      </c>
      <c r="K89" s="123"/>
      <c r="L89" s="132"/>
      <c r="M89" s="132"/>
      <c r="N89" s="132"/>
      <c r="O89" s="133"/>
    </row>
    <row r="90" spans="2:15" ht="30" x14ac:dyDescent="0.25">
      <c r="B90" s="91" t="s">
        <v>103</v>
      </c>
      <c r="C90" s="123"/>
      <c r="D90" s="43"/>
      <c r="E90" s="25" t="s">
        <v>104</v>
      </c>
      <c r="F90" s="151"/>
      <c r="G90" s="152"/>
      <c r="J90" s="91" t="s">
        <v>103</v>
      </c>
      <c r="K90" s="123"/>
      <c r="L90" s="43"/>
      <c r="M90" s="25" t="s">
        <v>104</v>
      </c>
      <c r="N90" s="151"/>
      <c r="O90" s="152"/>
    </row>
    <row r="91" spans="2:15" x14ac:dyDescent="0.25">
      <c r="B91" s="91" t="s">
        <v>105</v>
      </c>
      <c r="C91" s="123"/>
      <c r="D91" s="44"/>
      <c r="E91" s="25" t="s">
        <v>106</v>
      </c>
      <c r="F91" s="132"/>
      <c r="G91" s="133"/>
      <c r="J91" s="91" t="s">
        <v>105</v>
      </c>
      <c r="K91" s="123"/>
      <c r="L91" s="44"/>
      <c r="M91" s="25" t="s">
        <v>106</v>
      </c>
      <c r="N91" s="132"/>
      <c r="O91" s="133"/>
    </row>
    <row r="92" spans="2:15" ht="15" customHeight="1" x14ac:dyDescent="0.25">
      <c r="B92" s="91" t="s">
        <v>107</v>
      </c>
      <c r="C92" s="123"/>
      <c r="D92" s="42"/>
      <c r="E92" s="25" t="s">
        <v>108</v>
      </c>
      <c r="F92" s="146"/>
      <c r="G92" s="147"/>
      <c r="J92" s="91" t="s">
        <v>107</v>
      </c>
      <c r="K92" s="123"/>
      <c r="L92" s="42"/>
      <c r="M92" s="25" t="s">
        <v>108</v>
      </c>
      <c r="N92" s="146"/>
      <c r="O92" s="147"/>
    </row>
    <row r="93" spans="2:15" x14ac:dyDescent="0.25">
      <c r="B93" s="91" t="s">
        <v>109</v>
      </c>
      <c r="C93" s="123"/>
      <c r="D93" s="132"/>
      <c r="E93" s="132"/>
      <c r="F93" s="132"/>
      <c r="G93" s="133"/>
      <c r="J93" s="91" t="s">
        <v>109</v>
      </c>
      <c r="K93" s="123"/>
      <c r="L93" s="132"/>
      <c r="M93" s="132"/>
      <c r="N93" s="132"/>
      <c r="O93" s="133"/>
    </row>
    <row r="94" spans="2:15" x14ac:dyDescent="0.25">
      <c r="B94" s="89" t="s">
        <v>110</v>
      </c>
      <c r="C94" s="90"/>
      <c r="D94" s="90"/>
      <c r="E94" s="90"/>
      <c r="F94" s="90"/>
      <c r="G94" s="136"/>
      <c r="J94" s="89" t="s">
        <v>110</v>
      </c>
      <c r="K94" s="90"/>
      <c r="L94" s="90"/>
      <c r="M94" s="90"/>
      <c r="N94" s="90"/>
      <c r="O94" s="136"/>
    </row>
    <row r="95" spans="2:15" ht="180.75" customHeight="1" thickBot="1" x14ac:dyDescent="0.3">
      <c r="B95" s="148"/>
      <c r="C95" s="149"/>
      <c r="D95" s="149"/>
      <c r="E95" s="149"/>
      <c r="F95" s="149"/>
      <c r="G95" s="150"/>
      <c r="J95" s="148"/>
      <c r="K95" s="149"/>
      <c r="L95" s="149"/>
      <c r="M95" s="149"/>
      <c r="N95" s="149"/>
      <c r="O95" s="150"/>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opLeftCell="A24" zoomScaleNormal="100" zoomScalePageLayoutView="150" workbookViewId="0">
      <selection activeCell="B29" sqref="B29"/>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210</v>
      </c>
      <c r="D7" s="47">
        <f>+LEN(B7)</f>
        <v>919</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211</v>
      </c>
      <c r="D11" s="47">
        <f>+LEN(B11)</f>
        <v>984</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212</v>
      </c>
      <c r="D15" s="47">
        <f>+LEN(B15)</f>
        <v>869</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181</v>
      </c>
      <c r="D19" s="47">
        <f>+LEN(B19)</f>
        <v>1998</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206</v>
      </c>
      <c r="D23" s="47">
        <f>+LEN(B23)</f>
        <v>1484</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207</v>
      </c>
      <c r="D27" s="47">
        <f>+LEN(B27)</f>
        <v>1174</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opLeftCell="A27" zoomScale="90" zoomScaleNormal="90" zoomScalePageLayoutView="90" workbookViewId="0">
      <selection activeCell="C1" sqref="C1"/>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88" t="s">
        <v>56</v>
      </c>
      <c r="C3" s="88"/>
    </row>
    <row r="4" spans="2:5" ht="9" customHeight="1" thickBot="1" x14ac:dyDescent="0.3"/>
    <row r="5" spans="2:5" ht="24" customHeight="1" x14ac:dyDescent="0.25">
      <c r="B5" s="158" t="s">
        <v>41</v>
      </c>
      <c r="C5" s="159"/>
    </row>
    <row r="6" spans="2:5" ht="24" customHeight="1" x14ac:dyDescent="0.25">
      <c r="B6" s="28" t="s">
        <v>42</v>
      </c>
      <c r="C6" s="13" t="s">
        <v>43</v>
      </c>
    </row>
    <row r="7" spans="2:5" ht="109.5" customHeight="1" x14ac:dyDescent="0.25">
      <c r="B7" s="8" t="s">
        <v>57</v>
      </c>
      <c r="C7" s="51" t="s">
        <v>155</v>
      </c>
      <c r="E7" s="47">
        <f>+LEN(C7)</f>
        <v>20</v>
      </c>
    </row>
    <row r="8" spans="2:5" ht="109.5" customHeight="1" x14ac:dyDescent="0.25">
      <c r="B8" s="32" t="s">
        <v>58</v>
      </c>
      <c r="C8" s="51" t="s">
        <v>186</v>
      </c>
      <c r="E8" s="47">
        <f>+LEN(C8)</f>
        <v>382</v>
      </c>
    </row>
    <row r="9" spans="2:5" ht="109.5" customHeight="1" x14ac:dyDescent="0.25">
      <c r="B9" s="32" t="s">
        <v>128</v>
      </c>
      <c r="C9" s="51" t="s">
        <v>187</v>
      </c>
      <c r="E9" s="47">
        <f>+LEN(C9)</f>
        <v>318</v>
      </c>
    </row>
    <row r="10" spans="2:5" ht="30" customHeight="1" x14ac:dyDescent="0.25">
      <c r="B10" s="32" t="s">
        <v>46</v>
      </c>
      <c r="C10" s="51" t="s">
        <v>182</v>
      </c>
    </row>
    <row r="11" spans="2:5" ht="30" customHeight="1" x14ac:dyDescent="0.25">
      <c r="B11" s="28" t="s">
        <v>45</v>
      </c>
      <c r="C11" s="51" t="s">
        <v>183</v>
      </c>
    </row>
    <row r="12" spans="2:5" ht="21.75" customHeight="1" x14ac:dyDescent="0.25">
      <c r="B12" s="154" t="s">
        <v>44</v>
      </c>
      <c r="C12" s="155"/>
    </row>
    <row r="13" spans="2:5" ht="217.5" customHeight="1" thickBot="1" x14ac:dyDescent="0.3">
      <c r="B13" s="156" t="s">
        <v>184</v>
      </c>
      <c r="C13" s="157"/>
      <c r="E13" s="47">
        <f>+LEN(B13)</f>
        <v>225</v>
      </c>
    </row>
    <row r="14" spans="2:5" ht="9" customHeight="1" thickBot="1" x14ac:dyDescent="0.3"/>
    <row r="15" spans="2:5" ht="24" customHeight="1" x14ac:dyDescent="0.25">
      <c r="B15" s="158" t="s">
        <v>47</v>
      </c>
      <c r="C15" s="159"/>
    </row>
    <row r="16" spans="2:5" s="26" customFormat="1" ht="30.75" customHeight="1" x14ac:dyDescent="0.25">
      <c r="B16" s="28" t="s">
        <v>42</v>
      </c>
      <c r="C16" s="52" t="s">
        <v>185</v>
      </c>
      <c r="E16" s="50"/>
    </row>
    <row r="17" spans="2:5" s="26" customFormat="1" ht="108.75" customHeight="1" x14ac:dyDescent="0.25">
      <c r="B17" s="27" t="s">
        <v>57</v>
      </c>
      <c r="C17" s="51" t="s">
        <v>189</v>
      </c>
      <c r="E17" s="47">
        <f>+LEN(C17)</f>
        <v>52</v>
      </c>
    </row>
    <row r="18" spans="2:5" s="26" customFormat="1" ht="108.75" customHeight="1" x14ac:dyDescent="0.25">
      <c r="B18" s="28" t="s">
        <v>58</v>
      </c>
      <c r="C18" s="51" t="s">
        <v>188</v>
      </c>
      <c r="E18" s="47">
        <f>+LEN(C18)</f>
        <v>303</v>
      </c>
    </row>
    <row r="19" spans="2:5" s="26" customFormat="1" ht="108.75" customHeight="1" x14ac:dyDescent="0.25">
      <c r="B19" s="32" t="s">
        <v>128</v>
      </c>
      <c r="C19" s="51" t="s">
        <v>190</v>
      </c>
      <c r="E19" s="47">
        <f>+LEN(C19)</f>
        <v>127</v>
      </c>
    </row>
    <row r="20" spans="2:5" s="26" customFormat="1" ht="30.75" customHeight="1" x14ac:dyDescent="0.25">
      <c r="B20" s="28" t="s">
        <v>46</v>
      </c>
      <c r="C20" s="51" t="s">
        <v>191</v>
      </c>
      <c r="E20" s="50"/>
    </row>
    <row r="21" spans="2:5" s="26" customFormat="1" ht="30.75" customHeight="1" x14ac:dyDescent="0.25">
      <c r="B21" s="28" t="s">
        <v>45</v>
      </c>
      <c r="C21" s="51" t="s">
        <v>140</v>
      </c>
      <c r="E21" s="50"/>
    </row>
    <row r="22" spans="2:5" s="26" customFormat="1" ht="30.75" customHeight="1" x14ac:dyDescent="0.25">
      <c r="B22" s="89" t="s">
        <v>44</v>
      </c>
      <c r="C22" s="136"/>
      <c r="E22" s="50"/>
    </row>
    <row r="23" spans="2:5" ht="217.5" customHeight="1" thickBot="1" x14ac:dyDescent="0.3">
      <c r="B23" s="156" t="s">
        <v>192</v>
      </c>
      <c r="C23" s="157"/>
      <c r="E23" s="47">
        <f>+LEN(B23)</f>
        <v>138</v>
      </c>
    </row>
    <row r="24" spans="2:5" ht="9" customHeight="1" thickBot="1" x14ac:dyDescent="0.3"/>
    <row r="25" spans="2:5" ht="24" customHeight="1" x14ac:dyDescent="0.25">
      <c r="B25" s="158" t="s">
        <v>48</v>
      </c>
      <c r="C25" s="159"/>
    </row>
    <row r="26" spans="2:5" s="26" customFormat="1" ht="30.75" customHeight="1" x14ac:dyDescent="0.25">
      <c r="B26" s="28" t="s">
        <v>42</v>
      </c>
      <c r="C26" s="52" t="s">
        <v>199</v>
      </c>
      <c r="E26" s="50"/>
    </row>
    <row r="27" spans="2:5" s="26" customFormat="1" ht="108.75" customHeight="1" x14ac:dyDescent="0.25">
      <c r="B27" s="27" t="s">
        <v>57</v>
      </c>
      <c r="C27" s="51" t="s">
        <v>193</v>
      </c>
      <c r="E27" s="47">
        <f>+LEN(C27)</f>
        <v>247</v>
      </c>
    </row>
    <row r="28" spans="2:5" s="26" customFormat="1" ht="108.75" customHeight="1" x14ac:dyDescent="0.25">
      <c r="B28" s="28" t="s">
        <v>58</v>
      </c>
      <c r="C28" s="51" t="s">
        <v>194</v>
      </c>
      <c r="E28" s="47">
        <f>+LEN(C28)</f>
        <v>474</v>
      </c>
    </row>
    <row r="29" spans="2:5" s="26" customFormat="1" ht="108.75" customHeight="1" x14ac:dyDescent="0.25">
      <c r="B29" s="32" t="s">
        <v>128</v>
      </c>
      <c r="C29" s="51" t="s">
        <v>195</v>
      </c>
      <c r="E29" s="47">
        <f>+LEN(C29)</f>
        <v>284</v>
      </c>
    </row>
    <row r="30" spans="2:5" s="26" customFormat="1" ht="30.75" customHeight="1" x14ac:dyDescent="0.25">
      <c r="B30" s="28" t="s">
        <v>46</v>
      </c>
      <c r="C30" s="51" t="s">
        <v>196</v>
      </c>
      <c r="E30" s="50"/>
    </row>
    <row r="31" spans="2:5" s="26" customFormat="1" ht="30.75" customHeight="1" x14ac:dyDescent="0.25">
      <c r="B31" s="28" t="s">
        <v>45</v>
      </c>
      <c r="C31" s="51" t="s">
        <v>197</v>
      </c>
      <c r="E31" s="50"/>
    </row>
    <row r="32" spans="2:5" s="26" customFormat="1" ht="30.75" customHeight="1" x14ac:dyDescent="0.25">
      <c r="B32" s="89" t="s">
        <v>44</v>
      </c>
      <c r="C32" s="136"/>
      <c r="E32" s="50"/>
    </row>
    <row r="33" spans="2:5" ht="217.5" customHeight="1" thickBot="1" x14ac:dyDescent="0.3">
      <c r="B33" s="156" t="s">
        <v>198</v>
      </c>
      <c r="C33" s="157"/>
      <c r="E33" s="47">
        <f>+LEN(B33)</f>
        <v>115</v>
      </c>
    </row>
    <row r="34" spans="2:5" ht="9" customHeight="1" thickBot="1" x14ac:dyDescent="0.3"/>
    <row r="35" spans="2:5" ht="24" customHeight="1" x14ac:dyDescent="0.25">
      <c r="B35" s="158" t="s">
        <v>49</v>
      </c>
      <c r="C35" s="159"/>
    </row>
    <row r="36" spans="2:5" s="26" customFormat="1" ht="30.75" customHeight="1" x14ac:dyDescent="0.25">
      <c r="B36" s="28" t="s">
        <v>42</v>
      </c>
      <c r="C36" s="52" t="s">
        <v>204</v>
      </c>
      <c r="E36" s="50"/>
    </row>
    <row r="37" spans="2:5" s="26" customFormat="1" ht="108.75" customHeight="1" x14ac:dyDescent="0.25">
      <c r="B37" s="27" t="s">
        <v>57</v>
      </c>
      <c r="C37" s="51" t="s">
        <v>201</v>
      </c>
      <c r="E37" s="47">
        <f>+LEN(C37)</f>
        <v>100</v>
      </c>
    </row>
    <row r="38" spans="2:5" s="26" customFormat="1" ht="108.75" customHeight="1" x14ac:dyDescent="0.25">
      <c r="B38" s="28" t="s">
        <v>58</v>
      </c>
      <c r="C38" s="51" t="s">
        <v>202</v>
      </c>
      <c r="E38" s="47">
        <f>+LEN(C38)</f>
        <v>241</v>
      </c>
    </row>
    <row r="39" spans="2:5" s="26" customFormat="1" ht="108.75" customHeight="1" x14ac:dyDescent="0.25">
      <c r="B39" s="32" t="s">
        <v>128</v>
      </c>
      <c r="C39" s="51" t="s">
        <v>200</v>
      </c>
      <c r="E39" s="47">
        <f>+LEN(C39)</f>
        <v>307</v>
      </c>
    </row>
    <row r="40" spans="2:5" s="26" customFormat="1" ht="30.75" customHeight="1" x14ac:dyDescent="0.25">
      <c r="B40" s="28" t="s">
        <v>46</v>
      </c>
      <c r="C40" s="51" t="s">
        <v>203</v>
      </c>
      <c r="E40" s="50"/>
    </row>
    <row r="41" spans="2:5" s="26" customFormat="1" ht="30.75" customHeight="1" x14ac:dyDescent="0.25">
      <c r="B41" s="28" t="s">
        <v>45</v>
      </c>
      <c r="C41" s="51" t="s">
        <v>147</v>
      </c>
      <c r="E41" s="50"/>
    </row>
    <row r="42" spans="2:5" s="26" customFormat="1" ht="30.75" customHeight="1" x14ac:dyDescent="0.25">
      <c r="B42" s="89" t="s">
        <v>44</v>
      </c>
      <c r="C42" s="136"/>
      <c r="E42" s="50"/>
    </row>
    <row r="43" spans="2:5" ht="217.5" customHeight="1" thickBot="1" x14ac:dyDescent="0.3">
      <c r="B43" s="156" t="s">
        <v>205</v>
      </c>
      <c r="C43" s="157"/>
      <c r="E43" s="47">
        <f>+LEN(B43)</f>
        <v>75</v>
      </c>
    </row>
    <row r="44" spans="2:5" ht="9" customHeight="1" thickBot="1" x14ac:dyDescent="0.3"/>
    <row r="45" spans="2:5" ht="24" customHeight="1" x14ac:dyDescent="0.25">
      <c r="B45" s="158" t="s">
        <v>50</v>
      </c>
      <c r="C45" s="159"/>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89" t="s">
        <v>44</v>
      </c>
      <c r="C52" s="136"/>
      <c r="E52" s="50"/>
    </row>
    <row r="53" spans="2:5" ht="217.5" customHeight="1" thickBot="1" x14ac:dyDescent="0.3">
      <c r="B53" s="156"/>
      <c r="C53" s="157"/>
      <c r="E53" s="47">
        <f>+LEN(B53)</f>
        <v>0</v>
      </c>
    </row>
    <row r="54" spans="2:5" ht="9" customHeight="1" thickBot="1" x14ac:dyDescent="0.3"/>
    <row r="55" spans="2:5" ht="24" customHeight="1" x14ac:dyDescent="0.25">
      <c r="B55" s="158" t="s">
        <v>51</v>
      </c>
      <c r="C55" s="159"/>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89" t="s">
        <v>44</v>
      </c>
      <c r="C62" s="136"/>
      <c r="E62" s="50"/>
    </row>
    <row r="63" spans="2:5" ht="217.5" customHeight="1" thickBot="1" x14ac:dyDescent="0.3">
      <c r="B63" s="156"/>
      <c r="C63" s="157"/>
      <c r="E63" s="47">
        <f>+LEN(B63)</f>
        <v>0</v>
      </c>
    </row>
    <row r="64" spans="2:5" ht="9" customHeight="1" thickBot="1" x14ac:dyDescent="0.3"/>
    <row r="65" spans="2:5" ht="24" customHeight="1" x14ac:dyDescent="0.25">
      <c r="B65" s="158" t="s">
        <v>52</v>
      </c>
      <c r="C65" s="159"/>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89" t="s">
        <v>44</v>
      </c>
      <c r="C72" s="136"/>
      <c r="E72" s="50"/>
    </row>
    <row r="73" spans="2:5" ht="217.5" customHeight="1" thickBot="1" x14ac:dyDescent="0.3">
      <c r="B73" s="156"/>
      <c r="C73" s="157"/>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abSelected="1" topLeftCell="A4" zoomScaleNormal="100" zoomScalePageLayoutView="150" workbookViewId="0">
      <selection activeCell="M14" sqref="M14"/>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8" t="s">
        <v>129</v>
      </c>
      <c r="D3" s="168"/>
      <c r="E3" s="168"/>
      <c r="F3" s="168"/>
      <c r="G3" s="168"/>
      <c r="H3" s="168"/>
      <c r="I3" s="168"/>
      <c r="J3" s="168"/>
    </row>
    <row r="4" spans="2:11" ht="9" customHeight="1" thickBot="1" x14ac:dyDescent="0.3"/>
    <row r="5" spans="2:11" ht="48.75" customHeight="1" x14ac:dyDescent="0.25">
      <c r="B5" s="160" t="s">
        <v>62</v>
      </c>
      <c r="C5" s="162" t="s">
        <v>59</v>
      </c>
      <c r="D5" s="162" t="s">
        <v>60</v>
      </c>
      <c r="E5" s="162" t="s">
        <v>76</v>
      </c>
      <c r="F5" s="162" t="s">
        <v>79</v>
      </c>
      <c r="G5" s="162" t="s">
        <v>61</v>
      </c>
      <c r="H5" s="162"/>
      <c r="I5" s="162" t="s">
        <v>86</v>
      </c>
      <c r="J5" s="169"/>
      <c r="K5" s="14"/>
    </row>
    <row r="6" spans="2:11" ht="15.75" thickBot="1" x14ac:dyDescent="0.3">
      <c r="B6" s="161"/>
      <c r="C6" s="163"/>
      <c r="D6" s="163"/>
      <c r="E6" s="163"/>
      <c r="F6" s="163"/>
      <c r="G6" s="15" t="s">
        <v>63</v>
      </c>
      <c r="H6" s="15" t="s">
        <v>64</v>
      </c>
      <c r="I6" s="15" t="s">
        <v>63</v>
      </c>
      <c r="J6" s="16" t="s">
        <v>64</v>
      </c>
    </row>
    <row r="7" spans="2:11" ht="19.5" customHeight="1" x14ac:dyDescent="0.25">
      <c r="B7" s="21">
        <v>1</v>
      </c>
      <c r="C7" s="22" t="s">
        <v>65</v>
      </c>
      <c r="D7" s="53">
        <f>SUM(E7:F7)</f>
        <v>5000</v>
      </c>
      <c r="E7" s="65">
        <v>5000</v>
      </c>
      <c r="F7" s="56">
        <f>+SUM(G7:J7)</f>
        <v>0</v>
      </c>
      <c r="G7" s="65"/>
      <c r="H7" s="67"/>
      <c r="I7" s="67"/>
      <c r="J7" s="68"/>
    </row>
    <row r="8" spans="2:11" ht="19.5" customHeight="1" x14ac:dyDescent="0.25">
      <c r="B8" s="17">
        <v>2</v>
      </c>
      <c r="C8" s="23" t="s">
        <v>66</v>
      </c>
      <c r="D8" s="53">
        <f t="shared" ref="D8:D16" si="0">SUM(E8:F8)</f>
        <v>84500</v>
      </c>
      <c r="E8" s="66">
        <v>27000</v>
      </c>
      <c r="F8" s="57">
        <f t="shared" ref="F8:F16" si="1">+SUM(G8:J8)</f>
        <v>57500</v>
      </c>
      <c r="G8" s="66">
        <v>32500</v>
      </c>
      <c r="H8" s="69">
        <v>10000</v>
      </c>
      <c r="I8" s="69"/>
      <c r="J8" s="70">
        <v>15000</v>
      </c>
    </row>
    <row r="9" spans="2:11" ht="19.5" customHeight="1" x14ac:dyDescent="0.25">
      <c r="B9" s="17">
        <v>3</v>
      </c>
      <c r="C9" s="23" t="s">
        <v>67</v>
      </c>
      <c r="D9" s="53">
        <f t="shared" si="0"/>
        <v>3000</v>
      </c>
      <c r="E9" s="66">
        <v>3000</v>
      </c>
      <c r="F9" s="57">
        <f t="shared" si="1"/>
        <v>0</v>
      </c>
      <c r="G9" s="66"/>
      <c r="H9" s="69"/>
      <c r="I9" s="69"/>
      <c r="J9" s="70"/>
    </row>
    <row r="10" spans="2:11" ht="19.5" customHeight="1" x14ac:dyDescent="0.25">
      <c r="B10" s="17">
        <v>4</v>
      </c>
      <c r="C10" s="23" t="s">
        <v>68</v>
      </c>
      <c r="D10" s="53">
        <f t="shared" si="0"/>
        <v>0</v>
      </c>
      <c r="E10" s="66"/>
      <c r="F10" s="57">
        <f t="shared" si="1"/>
        <v>0</v>
      </c>
      <c r="G10" s="66"/>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15000</v>
      </c>
      <c r="E12" s="66">
        <v>10000</v>
      </c>
      <c r="F12" s="57">
        <f t="shared" si="1"/>
        <v>5000</v>
      </c>
      <c r="G12" s="66">
        <v>5000</v>
      </c>
      <c r="H12" s="69"/>
      <c r="I12" s="69"/>
      <c r="J12" s="70"/>
    </row>
    <row r="13" spans="2:11" ht="19.5" customHeight="1" x14ac:dyDescent="0.25">
      <c r="B13" s="31">
        <v>7</v>
      </c>
      <c r="C13" s="23" t="s">
        <v>71</v>
      </c>
      <c r="D13" s="53">
        <f t="shared" si="0"/>
        <v>200000</v>
      </c>
      <c r="E13" s="66">
        <v>200000</v>
      </c>
      <c r="F13" s="57">
        <f t="shared" si="1"/>
        <v>0</v>
      </c>
      <c r="G13" s="66"/>
      <c r="H13" s="69"/>
      <c r="I13" s="69"/>
      <c r="J13" s="70"/>
    </row>
    <row r="14" spans="2:11" ht="19.5" customHeight="1" x14ac:dyDescent="0.25">
      <c r="B14" s="17">
        <v>8</v>
      </c>
      <c r="C14" s="23" t="s">
        <v>78</v>
      </c>
      <c r="D14" s="53">
        <f t="shared" si="0"/>
        <v>0</v>
      </c>
      <c r="E14" s="66"/>
      <c r="F14" s="57">
        <f t="shared" si="1"/>
        <v>0</v>
      </c>
      <c r="G14" s="66"/>
      <c r="H14" s="69"/>
      <c r="I14" s="69"/>
      <c r="J14" s="70"/>
    </row>
    <row r="15" spans="2:11" ht="19.5" customHeight="1" x14ac:dyDescent="0.25">
      <c r="B15" s="17">
        <v>9</v>
      </c>
      <c r="C15" s="23" t="s">
        <v>72</v>
      </c>
      <c r="D15" s="53">
        <f>SUM(E15:F15)</f>
        <v>5000</v>
      </c>
      <c r="E15" s="66">
        <v>5000</v>
      </c>
      <c r="F15" s="57">
        <f t="shared" si="1"/>
        <v>0</v>
      </c>
      <c r="G15" s="66"/>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4" t="s">
        <v>74</v>
      </c>
      <c r="C18" s="165"/>
      <c r="D18" s="54">
        <f t="shared" ref="D18:I18" si="2">+SUM(D7:D17)</f>
        <v>312500</v>
      </c>
      <c r="E18" s="61">
        <f t="shared" si="2"/>
        <v>250000</v>
      </c>
      <c r="F18" s="58">
        <f t="shared" si="2"/>
        <v>62500</v>
      </c>
      <c r="G18" s="61">
        <f t="shared" si="2"/>
        <v>37500</v>
      </c>
      <c r="H18" s="63">
        <f t="shared" si="2"/>
        <v>10000</v>
      </c>
      <c r="I18" s="63">
        <f t="shared" si="2"/>
        <v>0</v>
      </c>
      <c r="J18" s="58">
        <f>+SUM(J6:J17)</f>
        <v>15000</v>
      </c>
    </row>
    <row r="19" spans="2:10" ht="19.5" customHeight="1" thickBot="1" x14ac:dyDescent="0.3">
      <c r="B19" s="166" t="s">
        <v>75</v>
      </c>
      <c r="C19" s="167"/>
      <c r="D19" s="55">
        <f>IF(ISERR(D18/$D$18),"",(D18/$D$18))</f>
        <v>1</v>
      </c>
      <c r="E19" s="62">
        <f>IF(ISERR(E18/$D$18),"",(E18/$D$18))</f>
        <v>0.8</v>
      </c>
      <c r="F19" s="59">
        <f>IF(ISERR(F18/$D$18),"",(F18/$D$18))</f>
        <v>0.2</v>
      </c>
      <c r="G19" s="62">
        <f>IF(ISERR(G18/$F$18),"",(G18/$F$18))</f>
        <v>0.6</v>
      </c>
      <c r="H19" s="64">
        <f>IF(ISERR(H18/$F$18),"",(H18/$F$18))</f>
        <v>0.16</v>
      </c>
      <c r="I19" s="64">
        <f>IF(ISERR(I18/$F$18),"",(I18/$F$18))</f>
        <v>0</v>
      </c>
      <c r="J19" s="59">
        <f>IF(ISERR(J18/$F$18),"",(J18/$F$18))</f>
        <v>0.24</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Jorge</cp:lastModifiedBy>
  <dcterms:created xsi:type="dcterms:W3CDTF">2014-04-02T19:38:48Z</dcterms:created>
  <dcterms:modified xsi:type="dcterms:W3CDTF">2014-08-02T13:21:48Z</dcterms:modified>
</cp:coreProperties>
</file>