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Equipo\Desktop\"/>
    </mc:Choice>
  </mc:AlternateContent>
  <workbookProtection workbookPassword="DE12" lockStructure="1"/>
  <bookViews>
    <workbookView xWindow="10305" yWindow="-15" windowWidth="8895" windowHeight="8145" firstSheet="1" activeTab="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52511"/>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<sst xmlns="http://schemas.openxmlformats.org/spreadsheetml/2006/main" count="560" uniqueCount="208">
  <si>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</si>
  <si>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</si>
  <si>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</si>
  <si>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</si>
  <si>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</si>
  <si>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</si>
  <si>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</si>
  <si>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</si>
  <si>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</si>
  <si>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</si>
  <si>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</si>
  <si>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</si>
  <si>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</si>
  <si>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</si>
  <si>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</si>
  <si>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</si>
  <si>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</si>
  <si>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</si>
  <si>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</si>
  <si>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</si>
  <si>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</si>
  <si>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</si>
  <si>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</si>
  <si>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</si>
  <si>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</si>
  <si>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</si>
  <si>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</si>
  <si>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</si>
  <si>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</si>
  <si>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</si>
  <si>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</si>
  <si>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</si>
  <si>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</si>
  <si>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</si>
  <si>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</si>
  <si>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</si>
  <si>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</si>
  <si>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</si>
  <si>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</si>
  <si>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</si>
  <si>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</si>
  <si>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</si>
  <si>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</si>
  <si>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</si>
  <si>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</si>
  <si>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</si>
  <si>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</si>
  <si>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</si>
  <si>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</si>
  <si>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</si>
  <si>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</si>
  <si>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</si>
  <si>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</si>
  <si>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</si>
  <si>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</si>
  <si>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</si>
  <si>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</si>
  <si>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</si>
  <si>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</si>
  <si>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</si>
  <si>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</si>
  <si>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</si>
  <si>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</si>
  <si>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</si>
  <si>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</si>
  <si>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</si>
  <si>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</si>
  <si>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</si>
  <si>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</si>
  <si>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</si>
  <si>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</si>
  <si>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</si>
  <si>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</si>
  <si>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</si>
  <si>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</si>
  <si>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</si>
  <si>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</si>
  <si>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</si>
  <si>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</si>
  <si>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</si>
  <si>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</si>
  <si>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</si>
  <si>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</si>
  <si>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</si>
  <si>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</si>
  <si>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</si>
  <si>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</si>
  <si>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</si>
  <si>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</si>
  <si>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</si>
  <si>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</si>
  <si>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</si>
  <si>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</si>
  <si>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</si>
  <si>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</si>
  <si>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</si>
  <si>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</si>
  <si>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</si>
  <si>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</si>
  <si>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</si>
  <si>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</si>
  <si>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</si>
  <si>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</si>
  <si>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</si>
  <si>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</si>
  <si>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</si>
  <si>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</si>
  <si>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</si>
  <si>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</si>
  <si>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</si>
  <si>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</si>
  <si>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</si>
  <si>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</si>
  <si>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</si>
  <si>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</si>
  <si>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</si>
  <si>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</si>
  <si>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</si>
  <si>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</si>
  <si>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</si>
  <si>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</si>
  <si>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</si>
  <si>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</si>
  <si>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</si>
  <si>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</si>
  <si>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</si>
  <si>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</si>
  <si>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</si>
  <si>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</si>
  <si>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</si>
  <si>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Caritas Cusco</t>
  </si>
  <si>
    <t>Alberto</t>
  </si>
  <si>
    <t>Carpio Joyas</t>
  </si>
  <si>
    <t>Carmen Bajo Nº 206 - San Blas</t>
  </si>
  <si>
    <t>Cusco</t>
  </si>
  <si>
    <t>ccusco@caritas.org.pe</t>
  </si>
  <si>
    <t>www.caritascusco.org</t>
  </si>
  <si>
    <t>X</t>
  </si>
  <si>
    <t>51-84-226966</t>
  </si>
  <si>
    <t>51-84-229460</t>
  </si>
  <si>
    <t>12 meses</t>
  </si>
  <si>
    <t>Alianza</t>
  </si>
  <si>
    <t>x</t>
  </si>
  <si>
    <t xml:space="preserve">Estrada Medina </t>
  </si>
  <si>
    <t>Coordinador regional</t>
  </si>
  <si>
    <t xml:space="preserve">Economista </t>
  </si>
  <si>
    <t>Urb. Kennedy A F-16</t>
  </si>
  <si>
    <t>gustavo0201@hotmail.com</t>
  </si>
  <si>
    <t>Entidad de desarrollo de la pequeña y microempresa Solidaridad y Desarrollo Empresarial SAC</t>
  </si>
  <si>
    <t>EDPYME SOLIDARIDAD Y DESARROLLO EMPRESARIAL SAC</t>
  </si>
  <si>
    <t>05 de mayo del 2008</t>
  </si>
  <si>
    <t>Av. De la cultura N° 740</t>
  </si>
  <si>
    <t>Wanchaq</t>
  </si>
  <si>
    <t>084-225903</t>
  </si>
  <si>
    <t>www.credisol.com.pe</t>
  </si>
  <si>
    <t>Cáritas Arquidiocesana del Cusco</t>
  </si>
  <si>
    <t>1. Desarrollo basado en el desarrollo integral de la persona humana:2. Desarrollo económico productivo, promoción del trabajo digno y de la asociatividad: 3. Gestión de riesgos, atención de emergencias y reconstrucción : 4. Promoción de la Responsabilidad Social y del voluntariado:5. Gobernabilidad y construcción de ciudadanía:6. Gestión integral del medio ambiente:7. Fortalecimiento y desarrollo institucional de la Red.</t>
  </si>
  <si>
    <t>Reducción de riesgos por bajas temperaturas en la comunidad de Sihua, distrito Coya, Provincia
Calca, Cusco, Perú</t>
  </si>
  <si>
    <t>74010-Prevención de desastres</t>
  </si>
  <si>
    <t>Caritas del Peru</t>
  </si>
  <si>
    <t>“MODELOS DE GESTIÓN RURAL DE RECURSOS PRODUCTIVOS EN ZONAS ALTOANDINAS FASE IV-B”</t>
  </si>
  <si>
    <t>Modelos de Gestión de Rural de Recursos Naturales y  Productivos en Zonas Alto andinas del Perú Fase IV B</t>
  </si>
  <si>
    <t xml:space="preserve">Fortalcecimiento de las Capacidades locales para el desarrollo sostenible en cinco comunidades campesinas del Distrito de Acos   </t>
  </si>
  <si>
    <t>Contribuir al desarrollo integral y sostenible en equidad de género de las comunidades indigenas del distrito de Acos, provincia de Acomayo, Región Cusco, en las cuales las mujeres aumentaron sus participacion en los espacios de decisión comunal y municipal. en cuyos componentes se implentaron Cocinas mejoradas como parte del mejoramiento de sus viviendas.</t>
  </si>
  <si>
    <t>Desarrollo integral y sostenible en la comunidad indígena campesina de Siusa</t>
  </si>
  <si>
    <t>Se fortalceio las capacidades de hombres y mujeres para  la mejora de las condiciones de salud y salubridad de la comunidad indígena campesina de Siusa, en extrema pobreza, y la integración de las mujeres, en equidad, en el proceso de desarrollo comunal, promoviendo viviendas saludables y el desarrollo de la actividad agropecuaria, ecológica y sostenible.</t>
  </si>
  <si>
    <t>Asociacion Civil ZABALKETA - Bilbao - España</t>
  </si>
  <si>
    <t>Gobierno Vasco - Bilbao - España</t>
  </si>
  <si>
    <t xml:space="preserve">FISC Cooperación y Desarrollo </t>
  </si>
  <si>
    <t>Diputación Floral Bizkaia - Bilvao  - España</t>
  </si>
  <si>
    <t xml:space="preserve">Agencia Andaluza de Cooperación Internacional para el Desarrollo </t>
  </si>
  <si>
    <t>Otorgamiento de creditos a la pequeña y microempresa</t>
  </si>
  <si>
    <t>indefinido</t>
  </si>
  <si>
    <t>INCOFIN, TRIPLE JUMP</t>
  </si>
  <si>
    <t>4144 clientes en el departamento del Cusco</t>
  </si>
  <si>
    <t>set-2008</t>
  </si>
  <si>
    <t xml:space="preserve">Servicios de desarrollo de negocios, prestamo de dinero a pequeños, microempresarios, grupos organizados y trabajadores dependientes  dedicados a  actividades economicas de comercio, servicio y produccción, otorgando creditos individuales, grupos solidarios y banca comunal.    </t>
  </si>
  <si>
    <t>EDPYME Solidaridad y Desarrollo Empresarial S.A.C., es una empresa financiera perteneciente a Cáritas del Perú, y que tiene como objeto social otorgar financiamiento preferentemente a los empresarios de la pequeña y microempresa. Asimismo, como empresa regulada del sistema financiero, está sujeta al ámbito de supervisión de la Superintendencia de Banca, Seguros y AFP (Ley Nº 26702 - Ley general del sistema financiero). Estamos a presente a nivel nacional con 22 agencias, en la region sur Cusco y Puno, tenemos 7 agencias y en Departamento del Cusco, 06 agencias atendiendo a 4144 clientes con diferentes productos.</t>
  </si>
  <si>
    <t>Fortalecimiento de la Cadena de Producción y Comercialización de las TERT en los distritos de Acopia y Sangarará de la Provincia de Acomayo y Checacupe de la provincia de Canchis - Cusco</t>
  </si>
  <si>
    <t>Gustavo Adolfo</t>
  </si>
  <si>
    <t>La estratégia de intervención se basa en aprovechar la experiencia en implementar cocinas mejoradas certificadas por SENCICO en zonas rurales de Caritas Cusco, teniendo contacto con proveedores mayoristas, formas de transporte inter-departamental, trabajo con tecnicós especialistas, a la Caritas Cusco viene ejecutando proyectos de fortalecimiento a lideres y autoridades en la zona de intervención, que ayudará en la focalización, sensibilización y acompañamiento durante y al término del proyecto, este actuar está en conjunto con nuestro aliado EDPYME SOLIDARIDAD, entidad financiera con quienes se estableció un acuerdo para cofinanciar el proyecto, desarrollar un producto crediticio y promocionar la adquisición de TERT a una tasa de interes preferente para los usuarios que no cuenten con medios suficientes. La forma de trabajo prioriza en desarrollar y fortalecer la oferta mediante el trabajo con proveedores locales ya existentes: 6 ferreterias, 3 carpinterias de metal mecánica, articulados a provedores mayoristas de los insumos y materiales requeridos para la construcción de cocinas, como soporte 15 emprendimientos debidamente capacitados para el armado, mantenimiento y reparación de cocinas, del lado de la demanda, el proyecto iniciará trabajos con la población referida por nuestro proyecto en ejecución, asi como los actuales clientes de EDPYME SOLIDARIDAD en la zona, a quienes se demostrará los beneficios de la tecnología, los interesados serán evaluados para ver su capacidad de pago, una vez aprobado el crédito, se le indica al cliente en que ferretería, recogerá todos los materiales y se le refiere al personal encargado para su armado en su domicilio según su ubicación y EDPYME SOLIDARIDAD se encargará del pago a los proveedores de forma mensual y del cobro de los prestamos, para hacer mas accesible la cocina mejorada,  puede adquirirse como módulo completo o en partes, plancha de hierro forjado y chimenea acompañada de una guia y asistencia técnica para el armado, garantizando la funcionamiento y calidad en el momento de su instalación por parte del proyecto, como estratégia de soporte se trabajará con las Autoridades Locales para hacer proyectos en el marco del SNIP para masificar las TERT en sus territorios y poder fortalecer la demanda existente para los emprendimientos creados. Para lograr lo planteado se desarrollaran actividades para el fortalecimiento de proveedores: estudio de mercado, convocatoria a proveedores por distrito, formación de técnicos de soporte, capacitación en gestión empresarial y elaboración de planes de negocio por tipo de proveedor, elaboración de proyectos de masificación de TERT con los gobiernos locales, para la difusión un plan de comunicación, publicidad radial a lo largo del corredor vial Cusco-Sicuani, charlas en comunidades, participación en ferias, implementación de modulos demostrativos y para la articulación financiera, desarrollo del producto financiero y capacitación a los promotores de crédito.</t>
  </si>
  <si>
    <t>Caritas Arquidiocesana del Cusco</t>
  </si>
  <si>
    <t>Acos, Sangarara - Checacupe/ Acomayo - Canchis/ Cusco</t>
  </si>
  <si>
    <t>Tecsi Quispe</t>
  </si>
  <si>
    <t xml:space="preserve">Guido William </t>
  </si>
  <si>
    <t>gtecsi@credisol.com.pe</t>
  </si>
  <si>
    <t>El proyecto  se circunscribe en el Corredor Vial Cusco-Sicuani, focalizando en los territorios de los distritos de Acopía y Sangarará (en la provincia de Acomayo) y Checacupe (en la provincia de Canchis) del departamento del Cusco, Peru. Estos tres distritos abarcan en conjunto 24 comunidades campesinas (5 pertenecientes a Acopía, 5 a Sangarará y 14 a Checacupe). Los distritos de Acopía, Sangarará y Checacupe, se encuentran ubicados de manera equidistante y con relativa cercanía a sus capitales de provincia: de Acopía y Sangarará a ciudad de Cusco a 110 km promedio y de Checacupe a la ciudad de Sicuani a 42 km, los centros poblados y comunidades desde la capital de distritos en su mayoria por trocha carrozable, en un aproximado en camioneta de 20 y 30 minutos, la altitud promedio  esta entre los 3450 a 4500 msnm. La ciudad del Cusco se encuentra en la parte sureste del Perú, se comunica via aerea y terrestre con las principales ciudades, Lima, Arequipa, Puno.</t>
  </si>
  <si>
    <t xml:space="preserve">En el ambito focalizado, de 24 comunidades campesinas, existe una población total de 11, 680 personas, siendo el 51% mujeres. Esta población total representa aproximadamente unas 3000 familias, caracterizada por ser zona rural, cuya actividad principal es la agricultura y la ganadería, en su mayoria utilizan  fogones tradicionales para la preparación de sus alimentos, las familias cercana al corredor vial, según su nivel de ingreso, acceden a cocinar por gas. La población beneficaria del proyecto es de  480 familias, integradas en promedio por 5 personas, perteneciente a los distritos de Acopía y Sangarará (en la provincia de Acomayo) y Checacupe (en la provincia de Canchis) que implementarán una TERT (Cocinas Mejoradas), por intermedio del financiamiento crediticio ,  y se espera desarrollar un minimo de 15 emprendimientos quienes daran la sostenibilidad  local quienes se encargaran de la fabricación y venta de TERT, venta de repuestos , accesorios y servicios de mantenimiento. </t>
  </si>
  <si>
    <t>El objetivo general del proyecto es contribuir a mejorar la calidad de vida de la población de zonas rurales mediante el acceso a las TERT acorde a su realidad y reducir las emisiones de CO2 en los distritos de Acopia, Sangarará y Checacupe de las provincias de Acomayo y Canchis. Los objetivos específicos son: 1).- Promover el acceso y uso eficiente de las TERT a 480 familias de centros poblados y comunidades campesinas. 2).-Desarrollar y fortalecer la proveeduria de cocinas mejoradas en las zona de intervención. 3).- Sustituir el consumo de biomasa por energias renovables térmicas en las zonas de intervención.</t>
  </si>
  <si>
    <t>El proyecto busca que las familias que adquieran una cocina mejorada, la pongan en uso, conozcan sus beneficios y puedan encontrar soluciones cercanas para afrontar cualquier problema de mantenimiento, cambio de piezas y reparación, para ello se plantean 3 componentes: Resultado 1: Formación y fortalecimiento a proveedores de TERT, fortaleciendo la cadena de proveeduria de las cocinas mejoradas, trabajando con 6 ferreterias ya existentes en la zona para que vendan los materiales que requiere la cocina, 3 carpinterias de metal mecanica o soldadoras quienes construiran las chimeneas según las especificaciones técnicas y la formación de 15 nuevos emprendimientos, 5 por distrito, encargados del armado, mantenimiento y reparación de cocinas mejoradas, en este resultado se realizará la transferencia tecnología de las cocinas mejoradas certificadas desarrolladas por Caritas a la proveedores y autoridades para promover proyectos del sector público de masificación de este tipo de tecnologías. Resultado 2:   Sensibilización sobre el uso de  Tecnologías de Energía Renovable Térmica (TERT) a familias de centros poblados y zonas rurales,  alcanzando a una población de 2250 personas, en 50 talleres brindando información de los ventajas, costos, formas de pago y beneficios (consumo de la biomasa, contribución a la salud, reducción del C02) de las cocinas mejoradas, reforzado con publicidad en radio y participación en ferias locales. Resultado  3: El 80% de 480=384  familias acceden al sistema financiero para la adquisición de TERT, desarrollando un producto financiero de bajas tasas de interes que promuevan este tipo de consumo, asimismo este producto se difundirá en todo el ambito de trabajo de EDPYME Solidaridad.</t>
  </si>
  <si>
    <t xml:space="preserve">Caritas Cusco viene ejecutando un programa de fortalecimiento de autoridadees y lideres, con una duración de 3 años, en el mismo ámbito donde se plantea el proyecto, articulandolos para un trabajo conjunto con los lideres ya identificados a fin de que se pueda garantizar los resultados planteados al finalizar el proyecto, el  personal que viene laborando en el ámbito apoyará en la focalización de potenciales clientes, difusión y compromiso por parte de los beneficiarios. 
EDPYME Solidaridad, es una entidad financiera socia de Caritas Cusco, la que garantiza la incorporación de nuevos productos crediticios a una tasa de interés preferente para promover el acceso de las personas de bajos recursos en el ámbito señalado, de igual manera está comprometida en realizar de manera constante la promoción de los productos crediticios en todo su ambito de intervención.
Por otra parte el proyecto promoverá nuevas iniciativas empresariales con el fin de garantizar la dinámica del mercado de las TERT, dinamizando el desarrollo de cadenas de suministro y proveeduria, y mediante las alianzas con las intituciones públicas y privadas  generar nuevas iniciativas para la apertura y consolidadción de este mercado.
Dentro de los principales riesgos: Iniciativas similares de otras instituciones para la incorporación cocinas mejoradas subvencionadas, temor al crédito, no ser sujeto de crédito, dificultad para el pago de cuotas de algunos beneficiarios. Resistencia al cambio para uso de nuevas tecnologias. Planes de contingencia.- Ampliación de la cobertura en zonas donde aún no se hayan implementado las TERT. Utilización de la metodología de bancos comunales para acceso y pago de créditos, Ejecución de contratos de pagare en caso de incumplimiento de pagos. 
</t>
  </si>
  <si>
    <t xml:space="preserve">Experiencia de trabajo en comunidades campesinas y con organizaciones sociales de base. manejo Fluido del idioma Quechua.
Conocimiento y experiencia de trabajo  en enfoques de desarrollo.
Conocimiento y experiencia de trabajo en elaboración de planes de comunciación, marketing social.
Habilidades para impulsar espacios de difusión. </t>
  </si>
  <si>
    <t xml:space="preserve">Especialización en desarrollo local, gerencia de proyectos sociales, o emprendimientos y similares
Experiencia en gestión y ejecución de proyectos de desarrollo.
Experiencia en el desarrollo de alianzas estratégicas, negociación con instituciones publicas y privadas
Habilidades en elaboración de reportes (informes técnicos).
Habilidades para trabajar en equipo.
Conocimiento  en sistematización de experiencias. 
Conocimientos emprendimientos económicos </t>
  </si>
  <si>
    <t>Profesional en carreras de Economia, Administración, Ingenieria Industrial, Comunicación, o carreras afines.</t>
  </si>
  <si>
    <t>Tecnico 1: Responsable de TERT</t>
  </si>
  <si>
    <t xml:space="preserve">Tecnico especialista en Tercnologias de energias renovables termicas, especialmente en cocinas mejoradas.
</t>
  </si>
  <si>
    <t>Experiencia demostrada de al menos 03 años de trabajo en una función similar de diseño, coordinación, seguimiento de proyectos con la cooperación internacional. Experiencia de trabajo en comunidades campesinas y organizaciones sociales de base. Experiencia en la formación y fortalecimeinto de emprendimientos, dominio de metologias de la OIT como ISUM, MESUN, EPI. Preferentemente con conocimientos de la cadena de producción y comercialización de TERT del idioma quechua.</t>
  </si>
  <si>
    <t xml:space="preserve">Conocimiento del funcionamiento y mantenimiento de cocinas mejoradas certificadas por SENCICO y de preferencia haber sido capacitado por la (GIZ). Conocimiento y experiencia de trabajo en redes empresariales y manejo de grupos, dominio del idioma quechua.
</t>
  </si>
  <si>
    <t>Experiencia demostrada de al menos 02 años de trabajo en la implementación y control de calidad de las cocinas mejoradas certificadas, conocimiento de la cadena producción y comercialización de cocinas mejoradas a nivel local y nacional, conocimiento de la zona rural, experiencia en realizar capacitaciones y asistencias tecnicas en zonas rurales.</t>
  </si>
  <si>
    <t xml:space="preserve">Coordinar y supervisar las actividades del proyecto a su cargo
Responsable de coordinar y supervisar la administración de los recursos financieros asignados a su proyecto en coordinación con el área de contabilidad.
Implementar el  sistema  de  seguimiento y evaluación del proyecto de acuerdo al Plan Operrativo Anual e institucional
Coordinar y elaborar TRD  para la contratación de consoltores: estudio de mercado, capacitación en gestión empresarial,  Elaboración de planes de negocio, proyectos de fomento de TERT, plan de comunicación y marketing. Coordinara directamente con  la entidad crediticia a fin de desarrollar productos financieros, desarrollo de materiales promocionales crédito, Charlas de información para acceso a crédito con proveedores y clientes.
Informar permanentemente a la gerencia de planificación y proyectos, Secretaría General y administración respecto a los avances, logros y dificultades del proceso de intervención
Gestionar y liderar el equipo técnico según los componentes del proyecto
Establecer  alianzas estratégicas con potenciales fuentes de cooperación.Monitorear y evaluar periódicamente las actividades, resultados y objetivos del proyecto a su responsabilidad con participación del equipo técnico.
Hacer los informes técnicos, y otros que se le delegue. </t>
  </si>
  <si>
    <t xml:space="preserve">Promover espacios de trabajo en equipo y participación con la población objetivo, en todo el proceso de implementación de las actividades del proyecto a fin de lograr el cumplimiento de los objetivos.                                                                     Reponsable de la capacitación, conformación y seguimiento de tecnicos rurales en TERT,  (15) 5 por distrito. Apoyo al coordinador en la implementación de planes negocios. Seguimiento y control de calidad de la  implementación de cocinas bajo las especificaciones técnicas que sugiere el expediente técnico de la cocina mejorada Certificada de Caritas Cusco.                                                                                          Organizar charlas y eventos demostrativos de uso y funcionamiento de la tecnología (cocinas mejoradas ) dando a conocer sus bondades y beneficios.  Apoyo en la realización de ferias demostrativas de energías renovables  térmicas. 
Elaborar informes técnicos, respecto al avance y constitución de los objetivos del proyecto.
</t>
  </si>
  <si>
    <t>Tecnico 2: Comunicador de TERT</t>
  </si>
  <si>
    <t xml:space="preserve">Profesional en carreras de Comunicación, Periodismo o carreras afines. 
</t>
  </si>
  <si>
    <t>Experiencia demostrada de al menos 03 años de trabajo en una función similares: Elaboración de planes de comunicación, manejo de medios de comunicación, elaboracion de material gráfico y publicitario, realización de eventos promocionales, experiencia en organización de ferias, Experiencia de al menos 1 año en ventas en zonas rurales.</t>
  </si>
  <si>
    <t xml:space="preserve">Responsable de la Elaboración del plan de comunicación y marketing para el proyecto.Responsable de la sensinilización a la población para el uso de TERT, Desarrollo de materiales promocionales, publicidad diversa, radio, afiches banners Etc.                                                                                                     Organizar charlas  promocionales para adquirir cocinas mejoradas y  formas de pagos en coordinacion con la EDPYME SOLIDARIDAD. Apoyo en la organización de eventos demostrativos de funcionamiento de la tecnología (cocinas mejoradas ) dando a conocer sus bondades y beneficios .                                                                                                                                                       Apoyo en la asistencia  técnica para  la implementación de planes negocio.                                                                            Realizar la convocatorias a proveedores del ámbito a fin de insertar los accesorios y suministros de las cocinas y que ellos puedan comercializarlo en sus negocios(ferreterías, carpinterías metal mecánica, ladrilleras, etc).
Coordinar las acciones de acuerdo a lo establecido en el POA del proyecto. 
Establecer alianzas con medios de comunicación para la difusión de las acciones emprendidas por el proyecto. </t>
  </si>
  <si>
    <t xml:space="preserve">El proyecto tiene como finalidad mejorar la calidad de vida de los habitantes de la Comunidad de Sihua al reducir su vulnerabilidad ante los fenómenos atmosféricos adversos (bajas temperaturas, lluvias, nevadas) y contrarrestar los efectos negativos de éstos sobre la salud y la economía familiar. se compone de 4 componentes: 1.- se espera lograr una mejora de las condiciones de habitabilidad y seguridad de las viviendas ante los eventos climatológicos adversos. A través del acondicionamiento de las viviendas, con cocinas mejoradas y la aclimatacion del hogar.2.- mejoramiento de  prácticas agropecuarias para prevenir y mitigar los efectos negativos de los eventos climatológicos adversos.3.- han mejoramiento de las condiciones de salud y  fortalecimiento  del servicio de salud local.4.- gestionando local de los riesgos </t>
  </si>
  <si>
    <t xml:space="preserve">
El Proyecto presenta tres grandes componentes, que finalmente se traducirán como resultados: el componente organización, que busca fortalecer el proceso de empoderamiento de las  mujeres en los distintos ámbitos de decisión (Doméstico, Comunidad Campesina, Municipio), e impulsar la intercoordinación de esos espacios; el componente productivo, que quiere mejorar los ingresos procedentes de la actividad agropecuaria, y el componente medioambiental, orientado a la recuperación de los servicios del ecosistema mediante la gestión territorial y el impulso de  prácticas productivas sostenibles eimplementacion de cocinas mejoradas
</t>
  </si>
  <si>
    <t>Estratégicamente la idea fuerza es conseguir que las actividades productivas sean un espacio para impulsar el empoderamiento de las mujeres, y que ésta se articule de forma económicamente eficaz, tanto con las políticas municipales como con las tradiciones comunales.El Proyecto presenta tres grandes componentes, que finalmente se traducirán como resultados: el componente organización, que busca fortalecer el proceso de empoderamiento de las  mujeres en los distintos ámbitos de decisión (Doméstico, Comunidad Campesina, Municipio), e impulsar la intercoordinación de esos espacios; el componente productivo, que quiere mejorar los ingresos procedentes de la actividad agropecuaria, y el componente medioambiental con la implementacion de REPANAS (reservas de patrimonio natural) y cocinas mejoradas, orientado a la recuperación de los servicios del ecosistema mediante la gestión territorial y el impulso de  prácticas productivas sostenibles.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</si>
</sst>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93">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165" fontId="0" fillId="0" borderId="0" xfId="0" applyNumberFormat="1" applyProtection="1">
      <protection locked="0"/>
    </xf>
    <xf numFmtId="0" fontId="0" fillId="2" borderId="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14" fontId="4" fillId="2" borderId="1" xfId="0" applyNumberFormat="1" applyFon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2" borderId="27" xfId="0" applyFont="1" applyFill="1" applyBorder="1" applyAlignment="1" applyProtection="1">
      <alignment horizontal="left" vertical="center" wrapText="1"/>
      <protection locked="0"/>
    </xf>
    <xf numFmtId="0" fontId="4" fillId="2" borderId="24" xfId="0" applyFont="1" applyFill="1" applyBorder="1" applyAlignment="1" applyProtection="1">
      <alignment horizontal="left" vertical="center" wrapText="1"/>
      <protection locked="0"/>
    </xf>
    <xf numFmtId="0" fontId="4" fillId="2" borderId="21" xfId="0" applyFont="1" applyFill="1" applyBorder="1" applyAlignment="1" applyProtection="1">
      <alignment horizontal="left" vertical="center" wrapText="1"/>
      <protection locked="0"/>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D20" sqref="D20"/>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99" t="s">
        <v>118</v>
      </c>
      <c r="C2" s="99"/>
      <c r="D2" s="99"/>
      <c r="E2" s="99"/>
    </row>
    <row r="3" spans="2:5" x14ac:dyDescent="0.25">
      <c r="B3" s="100" t="s">
        <v>0</v>
      </c>
      <c r="C3" s="101"/>
      <c r="D3" s="101"/>
      <c r="E3" s="102"/>
    </row>
    <row r="4" spans="2:5" ht="30.75" customHeight="1" x14ac:dyDescent="0.25">
      <c r="B4" s="5" t="s">
        <v>1</v>
      </c>
      <c r="C4" s="97" t="s">
        <v>181</v>
      </c>
      <c r="D4" s="97"/>
      <c r="E4" s="98"/>
    </row>
    <row r="5" spans="2:5" ht="18.75" customHeight="1" x14ac:dyDescent="0.25">
      <c r="B5" s="5" t="s">
        <v>3</v>
      </c>
      <c r="C5" s="97" t="s">
        <v>130</v>
      </c>
      <c r="D5" s="97"/>
      <c r="E5" s="98"/>
    </row>
    <row r="6" spans="2:5" ht="18.75" customHeight="1" x14ac:dyDescent="0.25">
      <c r="B6" s="5" t="s">
        <v>4</v>
      </c>
      <c r="C6" s="97">
        <v>20317643609</v>
      </c>
      <c r="D6" s="97"/>
      <c r="E6" s="98"/>
    </row>
    <row r="7" spans="2:5" ht="18.75" customHeight="1" x14ac:dyDescent="0.25">
      <c r="B7" s="5" t="s">
        <v>25</v>
      </c>
      <c r="C7" s="96">
        <v>35181</v>
      </c>
      <c r="D7" s="97"/>
      <c r="E7" s="98"/>
    </row>
    <row r="8" spans="2:5" ht="18.75" customHeight="1" x14ac:dyDescent="0.25">
      <c r="B8" s="5" t="s">
        <v>5</v>
      </c>
      <c r="C8" s="96">
        <v>35177</v>
      </c>
      <c r="D8" s="97"/>
      <c r="E8" s="98"/>
    </row>
    <row r="9" spans="2:5" ht="18.75" customHeight="1" x14ac:dyDescent="0.25">
      <c r="B9" s="5" t="s">
        <v>6</v>
      </c>
      <c r="C9" s="97" t="s">
        <v>131</v>
      </c>
      <c r="D9" s="97"/>
      <c r="E9" s="98"/>
    </row>
    <row r="10" spans="2:5" ht="18.75" customHeight="1" x14ac:dyDescent="0.25">
      <c r="B10" s="5" t="s">
        <v>7</v>
      </c>
      <c r="C10" s="97" t="s">
        <v>132</v>
      </c>
      <c r="D10" s="97"/>
      <c r="E10" s="98"/>
    </row>
    <row r="11" spans="2:5" ht="18.75" customHeight="1" x14ac:dyDescent="0.25">
      <c r="B11" s="5" t="s">
        <v>2</v>
      </c>
      <c r="C11" s="97">
        <v>23938179</v>
      </c>
      <c r="D11" s="97"/>
      <c r="E11" s="98"/>
    </row>
    <row r="12" spans="2:5" ht="18.75" customHeight="1" x14ac:dyDescent="0.25">
      <c r="B12" s="5" t="s">
        <v>8</v>
      </c>
      <c r="C12" s="97" t="s">
        <v>133</v>
      </c>
      <c r="D12" s="97"/>
      <c r="E12" s="98"/>
    </row>
    <row r="13" spans="2:5" ht="18.75" customHeight="1" x14ac:dyDescent="0.25">
      <c r="B13" s="5" t="s">
        <v>26</v>
      </c>
      <c r="C13" s="97" t="s">
        <v>134</v>
      </c>
      <c r="D13" s="97"/>
      <c r="E13" s="98"/>
    </row>
    <row r="14" spans="2:5" ht="18.75" customHeight="1" x14ac:dyDescent="0.25">
      <c r="B14" s="5" t="s">
        <v>9</v>
      </c>
      <c r="C14" s="97" t="s">
        <v>134</v>
      </c>
      <c r="D14" s="97"/>
      <c r="E14" s="98"/>
    </row>
    <row r="15" spans="2:5" ht="18.75" customHeight="1" x14ac:dyDescent="0.25">
      <c r="B15" s="5" t="s">
        <v>10</v>
      </c>
      <c r="C15" s="97" t="s">
        <v>138</v>
      </c>
      <c r="D15" s="97"/>
      <c r="E15" s="98"/>
    </row>
    <row r="16" spans="2:5" ht="18.75" customHeight="1" x14ac:dyDescent="0.25">
      <c r="B16" s="5" t="s">
        <v>11</v>
      </c>
      <c r="C16" s="97" t="s">
        <v>135</v>
      </c>
      <c r="D16" s="97"/>
      <c r="E16" s="98"/>
    </row>
    <row r="17" spans="2:5" ht="18.75" customHeight="1" x14ac:dyDescent="0.25">
      <c r="B17" s="5" t="s">
        <v>12</v>
      </c>
      <c r="C17" s="97" t="s">
        <v>139</v>
      </c>
      <c r="D17" s="97"/>
      <c r="E17" s="98"/>
    </row>
    <row r="18" spans="2:5" ht="18.75" customHeight="1" x14ac:dyDescent="0.25">
      <c r="B18" s="5" t="s">
        <v>13</v>
      </c>
      <c r="C18" s="97" t="s">
        <v>136</v>
      </c>
      <c r="D18" s="97"/>
      <c r="E18" s="98"/>
    </row>
    <row r="19" spans="2:5" ht="18.75" customHeight="1" x14ac:dyDescent="0.25">
      <c r="B19" s="105" t="s">
        <v>14</v>
      </c>
      <c r="C19" s="106"/>
      <c r="D19" s="106"/>
      <c r="E19" s="107"/>
    </row>
    <row r="20" spans="2:5" ht="18.75" customHeight="1" x14ac:dyDescent="0.25">
      <c r="B20" s="5" t="s">
        <v>15</v>
      </c>
      <c r="C20" s="33"/>
      <c r="D20" s="4" t="s">
        <v>18</v>
      </c>
      <c r="E20" s="35" t="s">
        <v>137</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103"/>
      <c r="E23" s="104"/>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4" zoomScaleNormal="100" zoomScalePageLayoutView="125" workbookViewId="0">
      <selection activeCell="C28" sqref="C28:E28"/>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08" t="s">
        <v>119</v>
      </c>
      <c r="C2" s="108"/>
      <c r="D2" s="108"/>
      <c r="E2" s="108"/>
      <c r="F2" s="108"/>
      <c r="G2" s="108"/>
    </row>
    <row r="3" spans="2:10" ht="9" customHeight="1" thickBot="1" x14ac:dyDescent="0.3">
      <c r="B3" s="11"/>
      <c r="C3" s="11"/>
      <c r="D3" s="11"/>
      <c r="E3" s="11"/>
      <c r="F3" s="11"/>
      <c r="G3" s="11"/>
    </row>
    <row r="4" spans="2:10" x14ac:dyDescent="0.25">
      <c r="B4" s="112" t="s">
        <v>115</v>
      </c>
      <c r="C4" s="113"/>
      <c r="D4" s="113"/>
      <c r="E4" s="113"/>
      <c r="F4" s="113"/>
      <c r="G4" s="113"/>
      <c r="H4" s="114"/>
    </row>
    <row r="5" spans="2:10" ht="51" customHeight="1" x14ac:dyDescent="0.25">
      <c r="B5" s="8" t="s">
        <v>116</v>
      </c>
      <c r="C5" s="115" t="s">
        <v>178</v>
      </c>
      <c r="D5" s="116"/>
      <c r="E5" s="116"/>
      <c r="F5" s="116"/>
      <c r="G5" s="116"/>
      <c r="H5" s="117"/>
      <c r="J5" s="36">
        <f>+LEN(C5)</f>
        <v>186</v>
      </c>
    </row>
    <row r="6" spans="2:10" ht="30" customHeight="1" x14ac:dyDescent="0.25">
      <c r="B6" s="109" t="s">
        <v>123</v>
      </c>
      <c r="C6" s="110"/>
      <c r="D6" s="110"/>
      <c r="E6" s="110"/>
      <c r="F6" s="110"/>
      <c r="G6" s="118" t="s">
        <v>140</v>
      </c>
      <c r="H6" s="119"/>
    </row>
    <row r="7" spans="2:10" ht="30" customHeight="1" x14ac:dyDescent="0.25">
      <c r="B7" s="111" t="s">
        <v>125</v>
      </c>
      <c r="C7" s="110"/>
      <c r="D7" s="110"/>
      <c r="E7" s="110"/>
      <c r="F7" s="110"/>
      <c r="G7" s="48">
        <f>+'Financiamiento del Proyecto'!E18</f>
        <v>99507.15</v>
      </c>
      <c r="H7" s="49">
        <f>+'Financiamiento del Proyecto'!E19</f>
        <v>0.59738680363511676</v>
      </c>
    </row>
    <row r="8" spans="2:10" ht="30" customHeight="1" x14ac:dyDescent="0.25">
      <c r="B8" s="109" t="s">
        <v>124</v>
      </c>
      <c r="C8" s="110"/>
      <c r="D8" s="110"/>
      <c r="E8" s="110"/>
      <c r="F8" s="110"/>
      <c r="G8" s="48">
        <f>+'Financiamiento del Proyecto'!F18</f>
        <v>67063.570000000007</v>
      </c>
      <c r="H8" s="49">
        <f>+'Financiamiento del Proyecto'!F19</f>
        <v>0.40261319636488346</v>
      </c>
    </row>
    <row r="9" spans="2:10" ht="30" customHeight="1" x14ac:dyDescent="0.25">
      <c r="B9" s="111" t="s">
        <v>126</v>
      </c>
      <c r="C9" s="143"/>
      <c r="D9" s="143"/>
      <c r="E9" s="143"/>
      <c r="F9" s="143"/>
      <c r="G9" s="137" t="s">
        <v>141</v>
      </c>
      <c r="H9" s="138"/>
    </row>
    <row r="10" spans="2:10" ht="30" customHeight="1" thickBot="1" x14ac:dyDescent="0.3">
      <c r="B10" s="144" t="s">
        <v>54</v>
      </c>
      <c r="C10" s="145"/>
      <c r="D10" s="139" t="s">
        <v>182</v>
      </c>
      <c r="E10" s="139"/>
      <c r="F10" s="139"/>
      <c r="G10" s="139"/>
      <c r="H10" s="140"/>
    </row>
    <row r="11" spans="2:10" ht="9" customHeight="1" thickBot="1" x14ac:dyDescent="0.3"/>
    <row r="12" spans="2:10" ht="30" customHeight="1" x14ac:dyDescent="0.25">
      <c r="B12" s="128" t="s">
        <v>82</v>
      </c>
      <c r="C12" s="129"/>
      <c r="D12" s="129"/>
      <c r="E12" s="130"/>
    </row>
    <row r="13" spans="2:10" ht="30" customHeight="1" x14ac:dyDescent="0.25">
      <c r="B13" s="125" t="s">
        <v>117</v>
      </c>
      <c r="C13" s="126"/>
      <c r="D13" s="126"/>
      <c r="E13" s="127"/>
    </row>
    <row r="14" spans="2:10" ht="30.75" customHeight="1" x14ac:dyDescent="0.25">
      <c r="B14" s="131" t="s">
        <v>84</v>
      </c>
      <c r="C14" s="132"/>
      <c r="D14" s="133"/>
      <c r="E14" s="37" t="s">
        <v>142</v>
      </c>
    </row>
    <row r="15" spans="2:10" ht="30.75" customHeight="1" x14ac:dyDescent="0.25">
      <c r="B15" s="131" t="s">
        <v>85</v>
      </c>
      <c r="C15" s="132"/>
      <c r="D15" s="133"/>
      <c r="E15" s="38"/>
    </row>
    <row r="16" spans="2:10" ht="30.75" customHeight="1" thickBot="1" x14ac:dyDescent="0.3">
      <c r="B16" s="134" t="s">
        <v>122</v>
      </c>
      <c r="C16" s="135"/>
      <c r="D16" s="136"/>
      <c r="E16" s="39"/>
    </row>
    <row r="17" spans="2:7" ht="9" customHeight="1" thickBot="1" x14ac:dyDescent="0.3"/>
    <row r="18" spans="2:7" ht="28.5" customHeight="1" x14ac:dyDescent="0.25">
      <c r="B18" s="120" t="s">
        <v>121</v>
      </c>
      <c r="C18" s="121"/>
      <c r="D18" s="121"/>
      <c r="E18" s="122"/>
      <c r="F18" s="7"/>
      <c r="G18" s="7"/>
    </row>
    <row r="19" spans="2:7" x14ac:dyDescent="0.25">
      <c r="B19" s="5" t="s">
        <v>27</v>
      </c>
      <c r="C19" s="123" t="s">
        <v>179</v>
      </c>
      <c r="D19" s="123"/>
      <c r="E19" s="124"/>
      <c r="F19" s="3"/>
      <c r="G19" s="3"/>
    </row>
    <row r="20" spans="2:7" x14ac:dyDescent="0.25">
      <c r="B20" s="9" t="s">
        <v>28</v>
      </c>
      <c r="C20" s="123" t="s">
        <v>143</v>
      </c>
      <c r="D20" s="123"/>
      <c r="E20" s="124"/>
      <c r="F20" s="3"/>
      <c r="G20" s="3"/>
    </row>
    <row r="21" spans="2:7" x14ac:dyDescent="0.25">
      <c r="B21" s="9" t="s">
        <v>29</v>
      </c>
      <c r="C21" s="123" t="s">
        <v>130</v>
      </c>
      <c r="D21" s="123"/>
      <c r="E21" s="124"/>
      <c r="F21" s="3"/>
      <c r="G21" s="3"/>
    </row>
    <row r="22" spans="2:7" x14ac:dyDescent="0.25">
      <c r="B22" s="9" t="s">
        <v>32</v>
      </c>
      <c r="C22" s="123" t="s">
        <v>144</v>
      </c>
      <c r="D22" s="123"/>
      <c r="E22" s="124"/>
      <c r="F22" s="3"/>
      <c r="G22" s="3"/>
    </row>
    <row r="23" spans="2:7" x14ac:dyDescent="0.25">
      <c r="B23" s="9" t="s">
        <v>55</v>
      </c>
      <c r="C23" s="123" t="s">
        <v>145</v>
      </c>
      <c r="D23" s="123"/>
      <c r="E23" s="124"/>
      <c r="F23" s="3"/>
      <c r="G23" s="3"/>
    </row>
    <row r="24" spans="2:7" x14ac:dyDescent="0.25">
      <c r="B24" s="9" t="s">
        <v>2</v>
      </c>
      <c r="C24" s="123">
        <v>41957812</v>
      </c>
      <c r="D24" s="123"/>
      <c r="E24" s="124"/>
      <c r="F24" s="3"/>
      <c r="G24" s="3"/>
    </row>
    <row r="25" spans="2:7" x14ac:dyDescent="0.25">
      <c r="B25" s="9" t="s">
        <v>30</v>
      </c>
      <c r="C25" s="123" t="s">
        <v>146</v>
      </c>
      <c r="D25" s="123"/>
      <c r="E25" s="124"/>
      <c r="F25" s="3"/>
      <c r="G25" s="3"/>
    </row>
    <row r="26" spans="2:7" x14ac:dyDescent="0.25">
      <c r="B26" s="9" t="s">
        <v>31</v>
      </c>
      <c r="C26" s="123" t="s">
        <v>134</v>
      </c>
      <c r="D26" s="123"/>
      <c r="E26" s="124"/>
      <c r="F26" s="3"/>
      <c r="G26" s="3"/>
    </row>
    <row r="27" spans="2:7" x14ac:dyDescent="0.25">
      <c r="B27" s="9" t="s">
        <v>9</v>
      </c>
      <c r="C27" s="123" t="s">
        <v>134</v>
      </c>
      <c r="D27" s="123"/>
      <c r="E27" s="124"/>
      <c r="F27" s="3"/>
      <c r="G27" s="3"/>
    </row>
    <row r="28" spans="2:7" x14ac:dyDescent="0.25">
      <c r="B28" s="9" t="s">
        <v>10</v>
      </c>
      <c r="C28" s="123">
        <v>982723666</v>
      </c>
      <c r="D28" s="123"/>
      <c r="E28" s="124"/>
      <c r="F28" s="3"/>
      <c r="G28" s="3"/>
    </row>
    <row r="29" spans="2:7" ht="15.75" thickBot="1" x14ac:dyDescent="0.3">
      <c r="B29" s="10" t="s">
        <v>33</v>
      </c>
      <c r="C29" s="141" t="s">
        <v>147</v>
      </c>
      <c r="D29" s="141"/>
      <c r="E29" s="142"/>
      <c r="F29" s="3"/>
      <c r="G29" s="3"/>
    </row>
    <row r="30" spans="2:7" ht="9" customHeight="1" thickBot="1" x14ac:dyDescent="0.3"/>
    <row r="31" spans="2:7" x14ac:dyDescent="0.25">
      <c r="B31" s="100" t="s">
        <v>34</v>
      </c>
      <c r="C31" s="101"/>
      <c r="D31" s="101"/>
      <c r="E31" s="102"/>
      <c r="F31" s="3"/>
      <c r="G31" s="3"/>
    </row>
    <row r="32" spans="2:7" ht="30" customHeight="1" x14ac:dyDescent="0.25">
      <c r="B32" s="5" t="s">
        <v>1</v>
      </c>
      <c r="C32" s="97" t="s">
        <v>148</v>
      </c>
      <c r="D32" s="97"/>
      <c r="E32" s="98"/>
      <c r="F32" s="3"/>
      <c r="G32" s="3"/>
    </row>
    <row r="33" spans="2:7" x14ac:dyDescent="0.25">
      <c r="B33" s="5" t="s">
        <v>3</v>
      </c>
      <c r="C33" s="97" t="s">
        <v>149</v>
      </c>
      <c r="D33" s="97"/>
      <c r="E33" s="98"/>
      <c r="F33" s="3"/>
      <c r="G33" s="3"/>
    </row>
    <row r="34" spans="2:7" x14ac:dyDescent="0.25">
      <c r="B34" s="5" t="s">
        <v>4</v>
      </c>
      <c r="C34" s="97">
        <v>20437093564</v>
      </c>
      <c r="D34" s="97"/>
      <c r="E34" s="98"/>
      <c r="F34" s="3"/>
      <c r="G34" s="3"/>
    </row>
    <row r="35" spans="2:7" x14ac:dyDescent="0.25">
      <c r="B35" s="5" t="s">
        <v>25</v>
      </c>
      <c r="C35" s="97">
        <v>12177988</v>
      </c>
      <c r="D35" s="97"/>
      <c r="E35" s="98"/>
      <c r="F35" s="3"/>
      <c r="G35" s="3"/>
    </row>
    <row r="36" spans="2:7" x14ac:dyDescent="0.25">
      <c r="B36" s="5" t="s">
        <v>5</v>
      </c>
      <c r="C36" s="97" t="s">
        <v>150</v>
      </c>
      <c r="D36" s="97"/>
      <c r="E36" s="98"/>
      <c r="F36" s="3"/>
      <c r="G36" s="3"/>
    </row>
    <row r="37" spans="2:7" x14ac:dyDescent="0.25">
      <c r="B37" s="5" t="s">
        <v>6</v>
      </c>
      <c r="C37" s="97" t="s">
        <v>184</v>
      </c>
      <c r="D37" s="97"/>
      <c r="E37" s="98"/>
    </row>
    <row r="38" spans="2:7" x14ac:dyDescent="0.25">
      <c r="B38" s="5" t="s">
        <v>7</v>
      </c>
      <c r="C38" s="97" t="s">
        <v>183</v>
      </c>
      <c r="D38" s="97"/>
      <c r="E38" s="98"/>
    </row>
    <row r="39" spans="2:7" x14ac:dyDescent="0.25">
      <c r="B39" s="5" t="s">
        <v>2</v>
      </c>
      <c r="C39" s="97">
        <v>25001746</v>
      </c>
      <c r="D39" s="97"/>
      <c r="E39" s="98"/>
    </row>
    <row r="40" spans="2:7" x14ac:dyDescent="0.25">
      <c r="B40" s="5" t="s">
        <v>8</v>
      </c>
      <c r="C40" s="97" t="s">
        <v>151</v>
      </c>
      <c r="D40" s="97"/>
      <c r="E40" s="98"/>
    </row>
    <row r="41" spans="2:7" x14ac:dyDescent="0.25">
      <c r="B41" s="5" t="s">
        <v>26</v>
      </c>
      <c r="C41" s="97" t="s">
        <v>152</v>
      </c>
      <c r="D41" s="97"/>
      <c r="E41" s="98"/>
    </row>
    <row r="42" spans="2:7" x14ac:dyDescent="0.25">
      <c r="B42" s="5" t="s">
        <v>9</v>
      </c>
      <c r="C42" s="97" t="s">
        <v>134</v>
      </c>
      <c r="D42" s="97"/>
      <c r="E42" s="98"/>
    </row>
    <row r="43" spans="2:7" ht="15" customHeight="1" x14ac:dyDescent="0.25">
      <c r="B43" s="5" t="s">
        <v>10</v>
      </c>
      <c r="C43" s="146" t="s">
        <v>153</v>
      </c>
      <c r="D43" s="147"/>
      <c r="E43" s="148"/>
    </row>
    <row r="44" spans="2:7" x14ac:dyDescent="0.25">
      <c r="B44" s="5" t="s">
        <v>11</v>
      </c>
      <c r="C44" s="97" t="s">
        <v>185</v>
      </c>
      <c r="D44" s="97"/>
      <c r="E44" s="98"/>
    </row>
    <row r="45" spans="2:7" x14ac:dyDescent="0.25">
      <c r="B45" s="5" t="s">
        <v>12</v>
      </c>
      <c r="C45" s="97" t="s">
        <v>153</v>
      </c>
      <c r="D45" s="97"/>
      <c r="E45" s="98"/>
    </row>
    <row r="46" spans="2:7" x14ac:dyDescent="0.25">
      <c r="B46" s="5" t="s">
        <v>13</v>
      </c>
      <c r="C46" s="97" t="s">
        <v>154</v>
      </c>
      <c r="D46" s="97"/>
      <c r="E46" s="98"/>
    </row>
    <row r="47" spans="2:7" x14ac:dyDescent="0.25">
      <c r="B47" s="105" t="s">
        <v>14</v>
      </c>
      <c r="C47" s="106"/>
      <c r="D47" s="106"/>
      <c r="E47" s="107"/>
    </row>
    <row r="48" spans="2:7" x14ac:dyDescent="0.25">
      <c r="B48" s="5" t="s">
        <v>15</v>
      </c>
      <c r="C48" s="33" t="s">
        <v>137</v>
      </c>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49"/>
      <c r="C53" s="150"/>
      <c r="D53" s="103"/>
      <c r="E53" s="104"/>
    </row>
    <row r="54" spans="2:5" ht="9" customHeight="1" thickBot="1" x14ac:dyDescent="0.3"/>
    <row r="55" spans="2:5" x14ac:dyDescent="0.25">
      <c r="B55" s="100" t="s">
        <v>35</v>
      </c>
      <c r="C55" s="101"/>
      <c r="D55" s="101"/>
      <c r="E55" s="102"/>
    </row>
    <row r="56" spans="2:5" ht="30" customHeight="1" x14ac:dyDescent="0.25">
      <c r="B56" s="5" t="s">
        <v>1</v>
      </c>
      <c r="C56" s="97"/>
      <c r="D56" s="97"/>
      <c r="E56" s="98"/>
    </row>
    <row r="57" spans="2:5" x14ac:dyDescent="0.25">
      <c r="B57" s="5" t="s">
        <v>3</v>
      </c>
      <c r="C57" s="97"/>
      <c r="D57" s="97"/>
      <c r="E57" s="98"/>
    </row>
    <row r="58" spans="2:5" x14ac:dyDescent="0.25">
      <c r="B58" s="5" t="s">
        <v>4</v>
      </c>
      <c r="C58" s="97"/>
      <c r="D58" s="97"/>
      <c r="E58" s="98"/>
    </row>
    <row r="59" spans="2:5" x14ac:dyDescent="0.25">
      <c r="B59" s="5" t="s">
        <v>25</v>
      </c>
      <c r="C59" s="97"/>
      <c r="D59" s="97"/>
      <c r="E59" s="98"/>
    </row>
    <row r="60" spans="2:5" x14ac:dyDescent="0.25">
      <c r="B60" s="5" t="s">
        <v>5</v>
      </c>
      <c r="C60" s="97"/>
      <c r="D60" s="97"/>
      <c r="E60" s="98"/>
    </row>
    <row r="61" spans="2:5" x14ac:dyDescent="0.25">
      <c r="B61" s="5" t="s">
        <v>6</v>
      </c>
      <c r="C61" s="97"/>
      <c r="D61" s="97"/>
      <c r="E61" s="98"/>
    </row>
    <row r="62" spans="2:5" x14ac:dyDescent="0.25">
      <c r="B62" s="5" t="s">
        <v>7</v>
      </c>
      <c r="C62" s="97"/>
      <c r="D62" s="97"/>
      <c r="E62" s="98"/>
    </row>
    <row r="63" spans="2:5" x14ac:dyDescent="0.25">
      <c r="B63" s="5" t="s">
        <v>2</v>
      </c>
      <c r="C63" s="97"/>
      <c r="D63" s="97"/>
      <c r="E63" s="98"/>
    </row>
    <row r="64" spans="2:5" x14ac:dyDescent="0.25">
      <c r="B64" s="5" t="s">
        <v>8</v>
      </c>
      <c r="C64" s="97"/>
      <c r="D64" s="97"/>
      <c r="E64" s="98"/>
    </row>
    <row r="65" spans="2:5" x14ac:dyDescent="0.25">
      <c r="B65" s="5" t="s">
        <v>26</v>
      </c>
      <c r="C65" s="97"/>
      <c r="D65" s="97"/>
      <c r="E65" s="98"/>
    </row>
    <row r="66" spans="2:5" x14ac:dyDescent="0.25">
      <c r="B66" s="5" t="s">
        <v>9</v>
      </c>
      <c r="C66" s="97"/>
      <c r="D66" s="97"/>
      <c r="E66" s="98"/>
    </row>
    <row r="67" spans="2:5" x14ac:dyDescent="0.25">
      <c r="B67" s="5" t="s">
        <v>10</v>
      </c>
      <c r="C67" s="97"/>
      <c r="D67" s="97"/>
      <c r="E67" s="98"/>
    </row>
    <row r="68" spans="2:5" x14ac:dyDescent="0.25">
      <c r="B68" s="5" t="s">
        <v>11</v>
      </c>
      <c r="C68" s="97"/>
      <c r="D68" s="97"/>
      <c r="E68" s="98"/>
    </row>
    <row r="69" spans="2:5" x14ac:dyDescent="0.25">
      <c r="B69" s="5" t="s">
        <v>12</v>
      </c>
      <c r="C69" s="97"/>
      <c r="D69" s="97"/>
      <c r="E69" s="98"/>
    </row>
    <row r="70" spans="2:5" x14ac:dyDescent="0.25">
      <c r="B70" s="5" t="s">
        <v>13</v>
      </c>
      <c r="C70" s="97"/>
      <c r="D70" s="97"/>
      <c r="E70" s="98"/>
    </row>
    <row r="71" spans="2:5" x14ac:dyDescent="0.25">
      <c r="B71" s="105" t="s">
        <v>14</v>
      </c>
      <c r="C71" s="106"/>
      <c r="D71" s="106"/>
      <c r="E71" s="107"/>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49"/>
      <c r="C77" s="150"/>
      <c r="D77" s="103"/>
      <c r="E77" s="104"/>
    </row>
    <row r="78" spans="2:5" ht="9" customHeight="1" thickBot="1" x14ac:dyDescent="0.3"/>
    <row r="79" spans="2:5" x14ac:dyDescent="0.25">
      <c r="B79" s="100" t="s">
        <v>36</v>
      </c>
      <c r="C79" s="101"/>
      <c r="D79" s="101"/>
      <c r="E79" s="102"/>
    </row>
    <row r="80" spans="2:5" ht="30" customHeight="1" x14ac:dyDescent="0.25">
      <c r="B80" s="5" t="s">
        <v>1</v>
      </c>
      <c r="C80" s="97"/>
      <c r="D80" s="97"/>
      <c r="E80" s="98"/>
    </row>
    <row r="81" spans="2:5" x14ac:dyDescent="0.25">
      <c r="B81" s="5" t="s">
        <v>3</v>
      </c>
      <c r="C81" s="97"/>
      <c r="D81" s="97"/>
      <c r="E81" s="98"/>
    </row>
    <row r="82" spans="2:5" x14ac:dyDescent="0.25">
      <c r="B82" s="5" t="s">
        <v>4</v>
      </c>
      <c r="C82" s="97"/>
      <c r="D82" s="97"/>
      <c r="E82" s="98"/>
    </row>
    <row r="83" spans="2:5" x14ac:dyDescent="0.25">
      <c r="B83" s="5" t="s">
        <v>25</v>
      </c>
      <c r="C83" s="97"/>
      <c r="D83" s="97"/>
      <c r="E83" s="98"/>
    </row>
    <row r="84" spans="2:5" x14ac:dyDescent="0.25">
      <c r="B84" s="5" t="s">
        <v>5</v>
      </c>
      <c r="C84" s="97"/>
      <c r="D84" s="97"/>
      <c r="E84" s="98"/>
    </row>
    <row r="85" spans="2:5" x14ac:dyDescent="0.25">
      <c r="B85" s="5" t="s">
        <v>6</v>
      </c>
      <c r="C85" s="97"/>
      <c r="D85" s="97"/>
      <c r="E85" s="98"/>
    </row>
    <row r="86" spans="2:5" x14ac:dyDescent="0.25">
      <c r="B86" s="5" t="s">
        <v>7</v>
      </c>
      <c r="C86" s="97"/>
      <c r="D86" s="97"/>
      <c r="E86" s="98"/>
    </row>
    <row r="87" spans="2:5" x14ac:dyDescent="0.25">
      <c r="B87" s="5" t="s">
        <v>2</v>
      </c>
      <c r="C87" s="97"/>
      <c r="D87" s="97"/>
      <c r="E87" s="98"/>
    </row>
    <row r="88" spans="2:5" x14ac:dyDescent="0.25">
      <c r="B88" s="5" t="s">
        <v>8</v>
      </c>
      <c r="C88" s="97"/>
      <c r="D88" s="97"/>
      <c r="E88" s="98"/>
    </row>
    <row r="89" spans="2:5" x14ac:dyDescent="0.25">
      <c r="B89" s="5" t="s">
        <v>26</v>
      </c>
      <c r="C89" s="97"/>
      <c r="D89" s="97"/>
      <c r="E89" s="98"/>
    </row>
    <row r="90" spans="2:5" x14ac:dyDescent="0.25">
      <c r="B90" s="5" t="s">
        <v>9</v>
      </c>
      <c r="C90" s="97"/>
      <c r="D90" s="97"/>
      <c r="E90" s="98"/>
    </row>
    <row r="91" spans="2:5" x14ac:dyDescent="0.25">
      <c r="B91" s="5" t="s">
        <v>10</v>
      </c>
      <c r="C91" s="97"/>
      <c r="D91" s="97"/>
      <c r="E91" s="98"/>
    </row>
    <row r="92" spans="2:5" x14ac:dyDescent="0.25">
      <c r="B92" s="5" t="s">
        <v>11</v>
      </c>
      <c r="C92" s="97"/>
      <c r="D92" s="97"/>
      <c r="E92" s="98"/>
    </row>
    <row r="93" spans="2:5" x14ac:dyDescent="0.25">
      <c r="B93" s="5" t="s">
        <v>12</v>
      </c>
      <c r="C93" s="97"/>
      <c r="D93" s="97"/>
      <c r="E93" s="98"/>
    </row>
    <row r="94" spans="2:5" x14ac:dyDescent="0.25">
      <c r="B94" s="5" t="s">
        <v>13</v>
      </c>
      <c r="C94" s="97"/>
      <c r="D94" s="97"/>
      <c r="E94" s="98"/>
    </row>
    <row r="95" spans="2:5" x14ac:dyDescent="0.25">
      <c r="B95" s="105" t="s">
        <v>14</v>
      </c>
      <c r="C95" s="106"/>
      <c r="D95" s="106"/>
      <c r="E95" s="107"/>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49"/>
      <c r="C101" s="150"/>
      <c r="D101" s="103"/>
      <c r="E101" s="104"/>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37" sqref="B37:C37"/>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08" t="s">
        <v>95</v>
      </c>
      <c r="C2" s="108"/>
      <c r="D2" s="108"/>
      <c r="E2" s="108"/>
      <c r="F2" s="108"/>
      <c r="G2" s="108"/>
      <c r="J2" s="108"/>
      <c r="K2" s="108"/>
      <c r="L2" s="108"/>
      <c r="M2" s="108"/>
      <c r="N2" s="108"/>
      <c r="O2" s="108"/>
    </row>
    <row r="3" spans="2:15" ht="30" customHeight="1" x14ac:dyDescent="0.25">
      <c r="B3" s="151" t="s">
        <v>96</v>
      </c>
      <c r="C3" s="152"/>
      <c r="D3" s="152"/>
      <c r="E3" s="152"/>
      <c r="F3" s="152"/>
      <c r="G3" s="152"/>
      <c r="J3" s="151"/>
      <c r="K3" s="152"/>
      <c r="L3" s="152"/>
      <c r="M3" s="152"/>
      <c r="N3" s="152"/>
      <c r="O3" s="152"/>
    </row>
    <row r="4" spans="2:15" ht="9" customHeight="1" thickBot="1" x14ac:dyDescent="0.3"/>
    <row r="5" spans="2:15" x14ac:dyDescent="0.25">
      <c r="B5" s="100" t="s">
        <v>0</v>
      </c>
      <c r="C5" s="101"/>
      <c r="D5" s="101"/>
      <c r="E5" s="101"/>
      <c r="F5" s="101"/>
      <c r="G5" s="102"/>
      <c r="J5" s="100" t="s">
        <v>34</v>
      </c>
      <c r="K5" s="101"/>
      <c r="L5" s="101"/>
      <c r="M5" s="101"/>
      <c r="N5" s="101"/>
      <c r="O5" s="102"/>
    </row>
    <row r="6" spans="2:15" ht="30" customHeight="1" x14ac:dyDescent="0.25">
      <c r="B6" s="153" t="s">
        <v>97</v>
      </c>
      <c r="C6" s="154"/>
      <c r="D6" s="157" t="s">
        <v>155</v>
      </c>
      <c r="E6" s="157"/>
      <c r="F6" s="157"/>
      <c r="G6" s="158"/>
      <c r="J6" s="153" t="s">
        <v>97</v>
      </c>
      <c r="K6" s="154"/>
      <c r="L6" s="157" t="s">
        <v>149</v>
      </c>
      <c r="M6" s="157"/>
      <c r="N6" s="157"/>
      <c r="O6" s="158"/>
    </row>
    <row r="7" spans="2:15" ht="44.25" customHeight="1" x14ac:dyDescent="0.25">
      <c r="B7" s="155" t="s">
        <v>120</v>
      </c>
      <c r="C7" s="154"/>
      <c r="D7" s="154"/>
      <c r="E7" s="154"/>
      <c r="F7" s="154"/>
      <c r="G7" s="156"/>
      <c r="J7" s="155" t="s">
        <v>98</v>
      </c>
      <c r="K7" s="154"/>
      <c r="L7" s="154"/>
      <c r="M7" s="154"/>
      <c r="N7" s="154"/>
      <c r="O7" s="156"/>
    </row>
    <row r="8" spans="2:15" ht="105" customHeight="1" x14ac:dyDescent="0.25">
      <c r="B8" s="164" t="s">
        <v>156</v>
      </c>
      <c r="C8" s="157"/>
      <c r="D8" s="157"/>
      <c r="E8" s="157"/>
      <c r="F8" s="157"/>
      <c r="G8" s="158"/>
      <c r="J8" s="164" t="s">
        <v>176</v>
      </c>
      <c r="K8" s="157"/>
      <c r="L8" s="157"/>
      <c r="M8" s="157"/>
      <c r="N8" s="157"/>
      <c r="O8" s="158"/>
    </row>
    <row r="9" spans="2:15" ht="31.5" customHeight="1" thickBot="1" x14ac:dyDescent="0.3">
      <c r="B9" s="159" t="s">
        <v>99</v>
      </c>
      <c r="C9" s="160"/>
      <c r="D9" s="160"/>
      <c r="E9" s="160"/>
      <c r="F9" s="160"/>
      <c r="G9" s="161"/>
      <c r="J9" s="159" t="s">
        <v>99</v>
      </c>
      <c r="K9" s="160"/>
      <c r="L9" s="160"/>
      <c r="M9" s="160"/>
      <c r="N9" s="160"/>
      <c r="O9" s="161"/>
    </row>
    <row r="10" spans="2:15" ht="30" customHeight="1" x14ac:dyDescent="0.25">
      <c r="B10" s="29" t="s">
        <v>100</v>
      </c>
      <c r="C10" s="30" t="s">
        <v>101</v>
      </c>
      <c r="D10" s="165" t="s">
        <v>157</v>
      </c>
      <c r="E10" s="166"/>
      <c r="F10" s="166"/>
      <c r="G10" s="167"/>
      <c r="J10" s="29" t="s">
        <v>100</v>
      </c>
      <c r="K10" s="30" t="s">
        <v>101</v>
      </c>
      <c r="L10" s="165" t="s">
        <v>171</v>
      </c>
      <c r="M10" s="166"/>
      <c r="N10" s="166"/>
      <c r="O10" s="167"/>
    </row>
    <row r="11" spans="2:15" x14ac:dyDescent="0.25">
      <c r="B11" s="111" t="s">
        <v>102</v>
      </c>
      <c r="C11" s="143"/>
      <c r="D11" s="157" t="s">
        <v>158</v>
      </c>
      <c r="E11" s="157"/>
      <c r="F11" s="157"/>
      <c r="G11" s="158"/>
      <c r="J11" s="111" t="s">
        <v>102</v>
      </c>
      <c r="K11" s="143"/>
      <c r="L11" s="157"/>
      <c r="M11" s="157"/>
      <c r="N11" s="157"/>
      <c r="O11" s="158"/>
    </row>
    <row r="12" spans="2:15" ht="30" x14ac:dyDescent="0.25">
      <c r="B12" s="111" t="s">
        <v>103</v>
      </c>
      <c r="C12" s="143"/>
      <c r="D12" s="76">
        <v>515343.39120000001</v>
      </c>
      <c r="E12" s="25" t="s">
        <v>104</v>
      </c>
      <c r="F12" s="162">
        <v>515343.39120000001</v>
      </c>
      <c r="G12" s="163"/>
      <c r="J12" s="111" t="s">
        <v>103</v>
      </c>
      <c r="K12" s="143"/>
      <c r="L12" s="40">
        <v>19500000</v>
      </c>
      <c r="M12" s="25" t="s">
        <v>104</v>
      </c>
      <c r="N12" s="162">
        <v>19500000</v>
      </c>
      <c r="O12" s="163"/>
    </row>
    <row r="13" spans="2:15" x14ac:dyDescent="0.25">
      <c r="B13" s="111" t="s">
        <v>105</v>
      </c>
      <c r="C13" s="143"/>
      <c r="D13" s="78">
        <v>41518</v>
      </c>
      <c r="E13" s="25" t="s">
        <v>106</v>
      </c>
      <c r="F13" s="170">
        <v>41883</v>
      </c>
      <c r="G13" s="158"/>
      <c r="J13" s="111" t="s">
        <v>105</v>
      </c>
      <c r="K13" s="143"/>
      <c r="L13" s="41" t="s">
        <v>175</v>
      </c>
      <c r="M13" s="25" t="s">
        <v>106</v>
      </c>
      <c r="N13" s="157" t="s">
        <v>172</v>
      </c>
      <c r="O13" s="158"/>
    </row>
    <row r="14" spans="2:15" ht="15" customHeight="1" x14ac:dyDescent="0.25">
      <c r="B14" s="111" t="s">
        <v>107</v>
      </c>
      <c r="C14" s="143"/>
      <c r="D14" s="77" t="s">
        <v>130</v>
      </c>
      <c r="E14" s="25" t="s">
        <v>108</v>
      </c>
      <c r="F14" s="168" t="s">
        <v>159</v>
      </c>
      <c r="G14" s="169"/>
      <c r="J14" s="111" t="s">
        <v>107</v>
      </c>
      <c r="K14" s="143"/>
      <c r="L14" s="42" t="s">
        <v>159</v>
      </c>
      <c r="M14" s="25" t="s">
        <v>108</v>
      </c>
      <c r="N14" s="168" t="s">
        <v>173</v>
      </c>
      <c r="O14" s="169"/>
    </row>
    <row r="15" spans="2:15" x14ac:dyDescent="0.25">
      <c r="B15" s="111" t="s">
        <v>109</v>
      </c>
      <c r="C15" s="143"/>
      <c r="D15" s="157" t="s">
        <v>170</v>
      </c>
      <c r="E15" s="157"/>
      <c r="F15" s="157"/>
      <c r="G15" s="158"/>
      <c r="J15" s="111" t="s">
        <v>109</v>
      </c>
      <c r="K15" s="143"/>
      <c r="L15" s="157" t="s">
        <v>174</v>
      </c>
      <c r="M15" s="157"/>
      <c r="N15" s="157"/>
      <c r="O15" s="158"/>
    </row>
    <row r="16" spans="2:15" x14ac:dyDescent="0.25">
      <c r="B16" s="109" t="s">
        <v>110</v>
      </c>
      <c r="C16" s="110"/>
      <c r="D16" s="110"/>
      <c r="E16" s="110"/>
      <c r="F16" s="110"/>
      <c r="G16" s="176"/>
      <c r="J16" s="109" t="s">
        <v>110</v>
      </c>
      <c r="K16" s="110"/>
      <c r="L16" s="110"/>
      <c r="M16" s="110"/>
      <c r="N16" s="110"/>
      <c r="O16" s="176"/>
    </row>
    <row r="17" spans="2:15" ht="180" customHeight="1" thickBot="1" x14ac:dyDescent="0.3">
      <c r="B17" s="173" t="s">
        <v>205</v>
      </c>
      <c r="C17" s="174"/>
      <c r="D17" s="174"/>
      <c r="E17" s="174"/>
      <c r="F17" s="174"/>
      <c r="G17" s="175"/>
      <c r="J17" s="173" t="s">
        <v>177</v>
      </c>
      <c r="K17" s="174"/>
      <c r="L17" s="174"/>
      <c r="M17" s="174"/>
      <c r="N17" s="174"/>
      <c r="O17" s="175"/>
    </row>
    <row r="18" spans="2:15" ht="30" customHeight="1" x14ac:dyDescent="0.25">
      <c r="B18" s="29" t="s">
        <v>111</v>
      </c>
      <c r="C18" s="30" t="s">
        <v>101</v>
      </c>
      <c r="D18" s="165" t="s">
        <v>160</v>
      </c>
      <c r="E18" s="166"/>
      <c r="F18" s="166"/>
      <c r="G18" s="167"/>
      <c r="J18" s="29" t="s">
        <v>111</v>
      </c>
      <c r="K18" s="30" t="s">
        <v>101</v>
      </c>
      <c r="L18" s="165"/>
      <c r="M18" s="166"/>
      <c r="N18" s="166"/>
      <c r="O18" s="167"/>
    </row>
    <row r="19" spans="2:15" x14ac:dyDescent="0.25">
      <c r="B19" s="111" t="s">
        <v>102</v>
      </c>
      <c r="C19" s="143"/>
      <c r="D19" s="157"/>
      <c r="E19" s="157"/>
      <c r="F19" s="157"/>
      <c r="G19" s="158"/>
      <c r="J19" s="111" t="s">
        <v>102</v>
      </c>
      <c r="K19" s="143"/>
      <c r="L19" s="157"/>
      <c r="M19" s="157"/>
      <c r="N19" s="157"/>
      <c r="O19" s="158"/>
    </row>
    <row r="20" spans="2:15" ht="30" x14ac:dyDescent="0.25">
      <c r="B20" s="111" t="s">
        <v>103</v>
      </c>
      <c r="C20" s="143"/>
      <c r="D20" s="79">
        <v>975152.15999999992</v>
      </c>
      <c r="E20" s="25" t="s">
        <v>104</v>
      </c>
      <c r="F20" s="171"/>
      <c r="G20" s="172"/>
      <c r="J20" s="111" t="s">
        <v>103</v>
      </c>
      <c r="K20" s="143"/>
      <c r="L20" s="43"/>
      <c r="M20" s="25" t="s">
        <v>104</v>
      </c>
      <c r="N20" s="171"/>
      <c r="O20" s="172"/>
    </row>
    <row r="21" spans="2:15" x14ac:dyDescent="0.25">
      <c r="B21" s="111" t="s">
        <v>105</v>
      </c>
      <c r="C21" s="143"/>
      <c r="D21" s="81">
        <v>41609</v>
      </c>
      <c r="E21" s="25" t="s">
        <v>106</v>
      </c>
      <c r="F21" s="170">
        <v>42278</v>
      </c>
      <c r="G21" s="158"/>
      <c r="J21" s="111" t="s">
        <v>105</v>
      </c>
      <c r="K21" s="143"/>
      <c r="L21" s="41"/>
      <c r="M21" s="25" t="s">
        <v>106</v>
      </c>
      <c r="N21" s="157"/>
      <c r="O21" s="158"/>
    </row>
    <row r="22" spans="2:15" ht="15" customHeight="1" x14ac:dyDescent="0.25">
      <c r="B22" s="111" t="s">
        <v>107</v>
      </c>
      <c r="C22" s="143"/>
      <c r="D22" s="80" t="s">
        <v>130</v>
      </c>
      <c r="E22" s="25" t="s">
        <v>108</v>
      </c>
      <c r="F22" s="168"/>
      <c r="G22" s="169"/>
      <c r="J22" s="111" t="s">
        <v>107</v>
      </c>
      <c r="K22" s="143"/>
      <c r="L22" s="42"/>
      <c r="M22" s="25" t="s">
        <v>108</v>
      </c>
      <c r="N22" s="168"/>
      <c r="O22" s="169"/>
    </row>
    <row r="23" spans="2:15" x14ac:dyDescent="0.25">
      <c r="B23" s="111" t="s">
        <v>109</v>
      </c>
      <c r="C23" s="143"/>
      <c r="D23" s="157" t="s">
        <v>166</v>
      </c>
      <c r="E23" s="157"/>
      <c r="F23" s="157"/>
      <c r="G23" s="158"/>
      <c r="J23" s="111" t="s">
        <v>109</v>
      </c>
      <c r="K23" s="143"/>
      <c r="L23" s="157"/>
      <c r="M23" s="157"/>
      <c r="N23" s="157"/>
      <c r="O23" s="158"/>
    </row>
    <row r="24" spans="2:15" x14ac:dyDescent="0.25">
      <c r="B24" s="109" t="s">
        <v>110</v>
      </c>
      <c r="C24" s="110"/>
      <c r="D24" s="110"/>
      <c r="E24" s="110"/>
      <c r="F24" s="110"/>
      <c r="G24" s="176"/>
      <c r="J24" s="109" t="s">
        <v>110</v>
      </c>
      <c r="K24" s="110"/>
      <c r="L24" s="110"/>
      <c r="M24" s="110"/>
      <c r="N24" s="110"/>
      <c r="O24" s="176"/>
    </row>
    <row r="25" spans="2:15" ht="180" customHeight="1" thickBot="1" x14ac:dyDescent="0.3">
      <c r="B25" s="173" t="s">
        <v>206</v>
      </c>
      <c r="C25" s="174"/>
      <c r="D25" s="174"/>
      <c r="E25" s="174"/>
      <c r="F25" s="174"/>
      <c r="G25" s="175"/>
      <c r="J25" s="173"/>
      <c r="K25" s="174"/>
      <c r="L25" s="174"/>
      <c r="M25" s="174"/>
      <c r="N25" s="174"/>
      <c r="O25" s="175"/>
    </row>
    <row r="26" spans="2:15" ht="30" customHeight="1" x14ac:dyDescent="0.25">
      <c r="B26" s="29" t="s">
        <v>112</v>
      </c>
      <c r="C26" s="30" t="s">
        <v>101</v>
      </c>
      <c r="D26" s="165" t="s">
        <v>161</v>
      </c>
      <c r="E26" s="166"/>
      <c r="F26" s="166"/>
      <c r="G26" s="167"/>
      <c r="J26" s="29" t="s">
        <v>112</v>
      </c>
      <c r="K26" s="30" t="s">
        <v>101</v>
      </c>
      <c r="L26" s="165"/>
      <c r="M26" s="166"/>
      <c r="N26" s="166"/>
      <c r="O26" s="167"/>
    </row>
    <row r="27" spans="2:15" x14ac:dyDescent="0.25">
      <c r="B27" s="111" t="s">
        <v>102</v>
      </c>
      <c r="C27" s="143"/>
      <c r="D27" s="157"/>
      <c r="E27" s="157"/>
      <c r="F27" s="157"/>
      <c r="G27" s="158"/>
      <c r="J27" s="111" t="s">
        <v>102</v>
      </c>
      <c r="K27" s="143"/>
      <c r="L27" s="157"/>
      <c r="M27" s="157"/>
      <c r="N27" s="157"/>
      <c r="O27" s="158"/>
    </row>
    <row r="28" spans="2:15" ht="30" x14ac:dyDescent="0.25">
      <c r="B28" s="111" t="s">
        <v>103</v>
      </c>
      <c r="C28" s="143"/>
      <c r="D28" s="82">
        <v>662176.43999999994</v>
      </c>
      <c r="E28" s="25" t="s">
        <v>104</v>
      </c>
      <c r="F28" s="171"/>
      <c r="G28" s="172"/>
      <c r="J28" s="111" t="s">
        <v>103</v>
      </c>
      <c r="K28" s="143"/>
      <c r="L28" s="43"/>
      <c r="M28" s="25" t="s">
        <v>104</v>
      </c>
      <c r="N28" s="171"/>
      <c r="O28" s="172"/>
    </row>
    <row r="29" spans="2:15" x14ac:dyDescent="0.25">
      <c r="B29" s="111" t="s">
        <v>105</v>
      </c>
      <c r="C29" s="143"/>
      <c r="D29" s="84">
        <v>41609</v>
      </c>
      <c r="E29" s="25" t="s">
        <v>106</v>
      </c>
      <c r="F29" s="170">
        <v>42278</v>
      </c>
      <c r="G29" s="158"/>
      <c r="J29" s="111" t="s">
        <v>105</v>
      </c>
      <c r="K29" s="143"/>
      <c r="L29" s="41"/>
      <c r="M29" s="25" t="s">
        <v>106</v>
      </c>
      <c r="N29" s="157"/>
      <c r="O29" s="158"/>
    </row>
    <row r="30" spans="2:15" ht="15" customHeight="1" x14ac:dyDescent="0.25">
      <c r="B30" s="111" t="s">
        <v>107</v>
      </c>
      <c r="C30" s="143"/>
      <c r="D30" s="83" t="s">
        <v>130</v>
      </c>
      <c r="E30" s="25" t="s">
        <v>108</v>
      </c>
      <c r="F30" s="168"/>
      <c r="G30" s="169"/>
      <c r="J30" s="111" t="s">
        <v>107</v>
      </c>
      <c r="K30" s="143"/>
      <c r="L30" s="42"/>
      <c r="M30" s="25" t="s">
        <v>108</v>
      </c>
      <c r="N30" s="168"/>
      <c r="O30" s="169"/>
    </row>
    <row r="31" spans="2:15" x14ac:dyDescent="0.25">
      <c r="B31" s="111" t="s">
        <v>109</v>
      </c>
      <c r="C31" s="143"/>
      <c r="D31" s="157" t="s">
        <v>167</v>
      </c>
      <c r="E31" s="157"/>
      <c r="F31" s="157"/>
      <c r="G31" s="158"/>
      <c r="J31" s="111" t="s">
        <v>109</v>
      </c>
      <c r="K31" s="143"/>
      <c r="L31" s="157"/>
      <c r="M31" s="157"/>
      <c r="N31" s="157"/>
      <c r="O31" s="158"/>
    </row>
    <row r="32" spans="2:15" x14ac:dyDescent="0.25">
      <c r="B32" s="109" t="s">
        <v>110</v>
      </c>
      <c r="C32" s="110"/>
      <c r="D32" s="110"/>
      <c r="E32" s="110"/>
      <c r="F32" s="110"/>
      <c r="G32" s="176"/>
      <c r="J32" s="109" t="s">
        <v>110</v>
      </c>
      <c r="K32" s="110"/>
      <c r="L32" s="110"/>
      <c r="M32" s="110"/>
      <c r="N32" s="110"/>
      <c r="O32" s="176"/>
    </row>
    <row r="33" spans="2:15" ht="180" customHeight="1" thickBot="1" x14ac:dyDescent="0.3">
      <c r="B33" s="173" t="s">
        <v>207</v>
      </c>
      <c r="C33" s="174"/>
      <c r="D33" s="174"/>
      <c r="E33" s="174"/>
      <c r="F33" s="174"/>
      <c r="G33" s="175"/>
      <c r="J33" s="173"/>
      <c r="K33" s="174"/>
      <c r="L33" s="174"/>
      <c r="M33" s="174"/>
      <c r="N33" s="174"/>
      <c r="O33" s="175"/>
    </row>
    <row r="34" spans="2:15" ht="30" customHeight="1" x14ac:dyDescent="0.25">
      <c r="B34" s="29" t="s">
        <v>113</v>
      </c>
      <c r="C34" s="30" t="s">
        <v>101</v>
      </c>
      <c r="D34" s="165" t="s">
        <v>162</v>
      </c>
      <c r="E34" s="166"/>
      <c r="F34" s="166"/>
      <c r="G34" s="167"/>
      <c r="J34" s="29" t="s">
        <v>113</v>
      </c>
      <c r="K34" s="30" t="s">
        <v>101</v>
      </c>
      <c r="L34" s="165"/>
      <c r="M34" s="166"/>
      <c r="N34" s="166"/>
      <c r="O34" s="167"/>
    </row>
    <row r="35" spans="2:15" x14ac:dyDescent="0.25">
      <c r="B35" s="111" t="s">
        <v>102</v>
      </c>
      <c r="C35" s="143"/>
      <c r="D35" s="157"/>
      <c r="E35" s="157"/>
      <c r="F35" s="157"/>
      <c r="G35" s="158"/>
      <c r="J35" s="111" t="s">
        <v>102</v>
      </c>
      <c r="K35" s="143"/>
      <c r="L35" s="157"/>
      <c r="M35" s="157"/>
      <c r="N35" s="157"/>
      <c r="O35" s="158"/>
    </row>
    <row r="36" spans="2:15" ht="30" x14ac:dyDescent="0.25">
      <c r="B36" s="111" t="s">
        <v>103</v>
      </c>
      <c r="C36" s="143"/>
      <c r="D36" s="85">
        <v>478859.99999999994</v>
      </c>
      <c r="E36" s="25" t="s">
        <v>104</v>
      </c>
      <c r="F36" s="171"/>
      <c r="G36" s="172"/>
      <c r="J36" s="111" t="s">
        <v>103</v>
      </c>
      <c r="K36" s="143"/>
      <c r="L36" s="43"/>
      <c r="M36" s="25" t="s">
        <v>104</v>
      </c>
      <c r="N36" s="171"/>
      <c r="O36" s="172"/>
    </row>
    <row r="37" spans="2:15" x14ac:dyDescent="0.25">
      <c r="B37" s="111" t="s">
        <v>105</v>
      </c>
      <c r="C37" s="143"/>
      <c r="D37" s="87">
        <v>40148</v>
      </c>
      <c r="E37" s="25" t="s">
        <v>106</v>
      </c>
      <c r="F37" s="170">
        <v>40878</v>
      </c>
      <c r="G37" s="158"/>
      <c r="J37" s="111" t="s">
        <v>105</v>
      </c>
      <c r="K37" s="143"/>
      <c r="L37" s="41"/>
      <c r="M37" s="25" t="s">
        <v>106</v>
      </c>
      <c r="N37" s="157"/>
      <c r="O37" s="158"/>
    </row>
    <row r="38" spans="2:15" ht="15" customHeight="1" x14ac:dyDescent="0.25">
      <c r="B38" s="111" t="s">
        <v>107</v>
      </c>
      <c r="C38" s="143"/>
      <c r="D38" s="86" t="s">
        <v>130</v>
      </c>
      <c r="E38" s="25" t="s">
        <v>108</v>
      </c>
      <c r="F38" s="168"/>
      <c r="G38" s="169"/>
      <c r="J38" s="111" t="s">
        <v>107</v>
      </c>
      <c r="K38" s="143"/>
      <c r="L38" s="42"/>
      <c r="M38" s="25" t="s">
        <v>108</v>
      </c>
      <c r="N38" s="168"/>
      <c r="O38" s="169"/>
    </row>
    <row r="39" spans="2:15" x14ac:dyDescent="0.25">
      <c r="B39" s="111" t="s">
        <v>109</v>
      </c>
      <c r="C39" s="143"/>
      <c r="D39" s="157" t="s">
        <v>168</v>
      </c>
      <c r="E39" s="157"/>
      <c r="F39" s="157"/>
      <c r="G39" s="158"/>
      <c r="J39" s="111" t="s">
        <v>109</v>
      </c>
      <c r="K39" s="143"/>
      <c r="L39" s="157"/>
      <c r="M39" s="157"/>
      <c r="N39" s="157"/>
      <c r="O39" s="158"/>
    </row>
    <row r="40" spans="2:15" x14ac:dyDescent="0.25">
      <c r="B40" s="109" t="s">
        <v>110</v>
      </c>
      <c r="C40" s="110"/>
      <c r="D40" s="110"/>
      <c r="E40" s="110"/>
      <c r="F40" s="110"/>
      <c r="G40" s="176"/>
      <c r="J40" s="109" t="s">
        <v>110</v>
      </c>
      <c r="K40" s="110"/>
      <c r="L40" s="110"/>
      <c r="M40" s="110"/>
      <c r="N40" s="110"/>
      <c r="O40" s="176"/>
    </row>
    <row r="41" spans="2:15" ht="180" customHeight="1" thickBot="1" x14ac:dyDescent="0.3">
      <c r="B41" s="173" t="s">
        <v>163</v>
      </c>
      <c r="C41" s="174"/>
      <c r="D41" s="174"/>
      <c r="E41" s="174"/>
      <c r="F41" s="174"/>
      <c r="G41" s="175"/>
      <c r="J41" s="173"/>
      <c r="K41" s="174"/>
      <c r="L41" s="174"/>
      <c r="M41" s="174"/>
      <c r="N41" s="174"/>
      <c r="O41" s="175"/>
    </row>
    <row r="42" spans="2:15" ht="30" customHeight="1" x14ac:dyDescent="0.25">
      <c r="B42" s="29" t="s">
        <v>114</v>
      </c>
      <c r="C42" s="30" t="s">
        <v>101</v>
      </c>
      <c r="D42" s="165" t="s">
        <v>164</v>
      </c>
      <c r="E42" s="166"/>
      <c r="F42" s="166"/>
      <c r="G42" s="167"/>
      <c r="J42" s="29" t="s">
        <v>114</v>
      </c>
      <c r="K42" s="30" t="s">
        <v>101</v>
      </c>
      <c r="L42" s="165"/>
      <c r="M42" s="166"/>
      <c r="N42" s="166"/>
      <c r="O42" s="167"/>
    </row>
    <row r="43" spans="2:15" x14ac:dyDescent="0.25">
      <c r="B43" s="111" t="s">
        <v>102</v>
      </c>
      <c r="C43" s="143"/>
      <c r="D43" s="157"/>
      <c r="E43" s="157"/>
      <c r="F43" s="157"/>
      <c r="G43" s="158"/>
      <c r="J43" s="111" t="s">
        <v>102</v>
      </c>
      <c r="K43" s="143"/>
      <c r="L43" s="157"/>
      <c r="M43" s="157"/>
      <c r="N43" s="157"/>
      <c r="O43" s="158"/>
    </row>
    <row r="44" spans="2:15" ht="30" x14ac:dyDescent="0.25">
      <c r="B44" s="111" t="s">
        <v>103</v>
      </c>
      <c r="C44" s="143"/>
      <c r="D44" s="89">
        <v>482875.8</v>
      </c>
      <c r="E44" s="25" t="s">
        <v>104</v>
      </c>
      <c r="F44" s="171"/>
      <c r="G44" s="172"/>
      <c r="J44" s="111" t="s">
        <v>103</v>
      </c>
      <c r="K44" s="143"/>
      <c r="L44" s="43"/>
      <c r="M44" s="25" t="s">
        <v>104</v>
      </c>
      <c r="N44" s="171"/>
      <c r="O44" s="172"/>
    </row>
    <row r="45" spans="2:15" x14ac:dyDescent="0.25">
      <c r="B45" s="111" t="s">
        <v>105</v>
      </c>
      <c r="C45" s="143"/>
      <c r="D45" s="90">
        <v>40148</v>
      </c>
      <c r="E45" s="25" t="s">
        <v>106</v>
      </c>
      <c r="F45" s="170">
        <v>40817</v>
      </c>
      <c r="G45" s="158"/>
      <c r="J45" s="111" t="s">
        <v>105</v>
      </c>
      <c r="K45" s="143"/>
      <c r="L45" s="44"/>
      <c r="M45" s="25" t="s">
        <v>106</v>
      </c>
      <c r="N45" s="157"/>
      <c r="O45" s="158"/>
    </row>
    <row r="46" spans="2:15" ht="15" customHeight="1" x14ac:dyDescent="0.25">
      <c r="B46" s="111" t="s">
        <v>107</v>
      </c>
      <c r="C46" s="143"/>
      <c r="D46" s="88" t="s">
        <v>130</v>
      </c>
      <c r="E46" s="25" t="s">
        <v>108</v>
      </c>
      <c r="F46" s="168"/>
      <c r="G46" s="169"/>
      <c r="J46" s="111" t="s">
        <v>107</v>
      </c>
      <c r="K46" s="143"/>
      <c r="L46" s="42"/>
      <c r="M46" s="25" t="s">
        <v>108</v>
      </c>
      <c r="N46" s="168"/>
      <c r="O46" s="169"/>
    </row>
    <row r="47" spans="2:15" x14ac:dyDescent="0.25">
      <c r="B47" s="111" t="s">
        <v>109</v>
      </c>
      <c r="C47" s="143"/>
      <c r="D47" s="157" t="s">
        <v>169</v>
      </c>
      <c r="E47" s="157"/>
      <c r="F47" s="157"/>
      <c r="G47" s="158"/>
      <c r="J47" s="111" t="s">
        <v>109</v>
      </c>
      <c r="K47" s="143"/>
      <c r="L47" s="157"/>
      <c r="M47" s="157"/>
      <c r="N47" s="157"/>
      <c r="O47" s="158"/>
    </row>
    <row r="48" spans="2:15" x14ac:dyDescent="0.25">
      <c r="B48" s="109" t="s">
        <v>110</v>
      </c>
      <c r="C48" s="110"/>
      <c r="D48" s="110"/>
      <c r="E48" s="110"/>
      <c r="F48" s="110"/>
      <c r="G48" s="176"/>
      <c r="J48" s="109" t="s">
        <v>110</v>
      </c>
      <c r="K48" s="110"/>
      <c r="L48" s="110"/>
      <c r="M48" s="110"/>
      <c r="N48" s="110"/>
      <c r="O48" s="176"/>
    </row>
    <row r="49" spans="2:15" ht="180.75" customHeight="1" thickBot="1" x14ac:dyDescent="0.3">
      <c r="B49" s="173" t="s">
        <v>165</v>
      </c>
      <c r="C49" s="174"/>
      <c r="D49" s="174"/>
      <c r="E49" s="174"/>
      <c r="F49" s="174"/>
      <c r="G49" s="175"/>
      <c r="J49" s="173"/>
      <c r="K49" s="174"/>
      <c r="L49" s="174"/>
      <c r="M49" s="174"/>
      <c r="N49" s="174"/>
      <c r="O49" s="175"/>
    </row>
    <row r="50" spans="2:15" ht="9" customHeight="1" thickBot="1" x14ac:dyDescent="0.3"/>
    <row r="51" spans="2:15" x14ac:dyDescent="0.25">
      <c r="B51" s="100" t="s">
        <v>35</v>
      </c>
      <c r="C51" s="101"/>
      <c r="D51" s="101"/>
      <c r="E51" s="101"/>
      <c r="F51" s="101"/>
      <c r="G51" s="102"/>
      <c r="J51" s="100" t="s">
        <v>36</v>
      </c>
      <c r="K51" s="101"/>
      <c r="L51" s="101"/>
      <c r="M51" s="101"/>
      <c r="N51" s="101"/>
      <c r="O51" s="102"/>
    </row>
    <row r="52" spans="2:15" ht="29.25" customHeight="1" x14ac:dyDescent="0.25">
      <c r="B52" s="153" t="s">
        <v>97</v>
      </c>
      <c r="C52" s="154"/>
      <c r="D52" s="157"/>
      <c r="E52" s="157"/>
      <c r="F52" s="157"/>
      <c r="G52" s="158"/>
      <c r="J52" s="153" t="s">
        <v>97</v>
      </c>
      <c r="K52" s="154"/>
      <c r="L52" s="157"/>
      <c r="M52" s="157"/>
      <c r="N52" s="157"/>
      <c r="O52" s="158"/>
    </row>
    <row r="53" spans="2:15" ht="48.75" customHeight="1" x14ac:dyDescent="0.25">
      <c r="B53" s="155" t="s">
        <v>120</v>
      </c>
      <c r="C53" s="154"/>
      <c r="D53" s="154"/>
      <c r="E53" s="154"/>
      <c r="F53" s="154"/>
      <c r="G53" s="156"/>
      <c r="J53" s="155" t="s">
        <v>120</v>
      </c>
      <c r="K53" s="154"/>
      <c r="L53" s="154"/>
      <c r="M53" s="154"/>
      <c r="N53" s="154"/>
      <c r="O53" s="156"/>
    </row>
    <row r="54" spans="2:15" ht="105" customHeight="1" x14ac:dyDescent="0.25">
      <c r="B54" s="164"/>
      <c r="C54" s="157"/>
      <c r="D54" s="157"/>
      <c r="E54" s="157"/>
      <c r="F54" s="157"/>
      <c r="G54" s="158"/>
      <c r="J54" s="164"/>
      <c r="K54" s="157"/>
      <c r="L54" s="157"/>
      <c r="M54" s="157"/>
      <c r="N54" s="157"/>
      <c r="O54" s="158"/>
    </row>
    <row r="55" spans="2:15" ht="30.75" customHeight="1" thickBot="1" x14ac:dyDescent="0.3">
      <c r="B55" s="159" t="s">
        <v>99</v>
      </c>
      <c r="C55" s="160"/>
      <c r="D55" s="160"/>
      <c r="E55" s="160"/>
      <c r="F55" s="160"/>
      <c r="G55" s="161"/>
      <c r="J55" s="159" t="s">
        <v>99</v>
      </c>
      <c r="K55" s="160"/>
      <c r="L55" s="160"/>
      <c r="M55" s="160"/>
      <c r="N55" s="160"/>
      <c r="O55" s="161"/>
    </row>
    <row r="56" spans="2:15" ht="30" customHeight="1" x14ac:dyDescent="0.25">
      <c r="B56" s="29" t="s">
        <v>100</v>
      </c>
      <c r="C56" s="30" t="s">
        <v>101</v>
      </c>
      <c r="D56" s="165"/>
      <c r="E56" s="166"/>
      <c r="F56" s="166"/>
      <c r="G56" s="167"/>
      <c r="J56" s="29" t="s">
        <v>100</v>
      </c>
      <c r="K56" s="30" t="s">
        <v>101</v>
      </c>
      <c r="L56" s="165"/>
      <c r="M56" s="166"/>
      <c r="N56" s="166"/>
      <c r="O56" s="167"/>
    </row>
    <row r="57" spans="2:15" x14ac:dyDescent="0.25">
      <c r="B57" s="111" t="s">
        <v>102</v>
      </c>
      <c r="C57" s="143"/>
      <c r="D57" s="157"/>
      <c r="E57" s="157"/>
      <c r="F57" s="157"/>
      <c r="G57" s="158"/>
      <c r="J57" s="111" t="s">
        <v>102</v>
      </c>
      <c r="K57" s="143"/>
      <c r="L57" s="157"/>
      <c r="M57" s="157"/>
      <c r="N57" s="157"/>
      <c r="O57" s="158"/>
    </row>
    <row r="58" spans="2:15" ht="30" x14ac:dyDescent="0.25">
      <c r="B58" s="111" t="s">
        <v>103</v>
      </c>
      <c r="C58" s="143"/>
      <c r="D58" s="40"/>
      <c r="E58" s="25" t="s">
        <v>104</v>
      </c>
      <c r="F58" s="162"/>
      <c r="G58" s="163"/>
      <c r="J58" s="111" t="s">
        <v>103</v>
      </c>
      <c r="K58" s="143"/>
      <c r="L58" s="40"/>
      <c r="M58" s="25" t="s">
        <v>104</v>
      </c>
      <c r="N58" s="162"/>
      <c r="O58" s="163"/>
    </row>
    <row r="59" spans="2:15" x14ac:dyDescent="0.25">
      <c r="B59" s="111" t="s">
        <v>105</v>
      </c>
      <c r="C59" s="143"/>
      <c r="D59" s="41"/>
      <c r="E59" s="25" t="s">
        <v>106</v>
      </c>
      <c r="F59" s="157"/>
      <c r="G59" s="158"/>
      <c r="J59" s="111" t="s">
        <v>105</v>
      </c>
      <c r="K59" s="143"/>
      <c r="L59" s="41"/>
      <c r="M59" s="25" t="s">
        <v>106</v>
      </c>
      <c r="N59" s="157"/>
      <c r="O59" s="158"/>
    </row>
    <row r="60" spans="2:15" ht="15" customHeight="1" x14ac:dyDescent="0.25">
      <c r="B60" s="111" t="s">
        <v>107</v>
      </c>
      <c r="C60" s="143"/>
      <c r="D60" s="42"/>
      <c r="E60" s="25" t="s">
        <v>108</v>
      </c>
      <c r="F60" s="168"/>
      <c r="G60" s="169"/>
      <c r="J60" s="111" t="s">
        <v>107</v>
      </c>
      <c r="K60" s="143"/>
      <c r="L60" s="42"/>
      <c r="M60" s="25" t="s">
        <v>108</v>
      </c>
      <c r="N60" s="168"/>
      <c r="O60" s="169"/>
    </row>
    <row r="61" spans="2:15" x14ac:dyDescent="0.25">
      <c r="B61" s="111" t="s">
        <v>109</v>
      </c>
      <c r="C61" s="143"/>
      <c r="D61" s="157"/>
      <c r="E61" s="157"/>
      <c r="F61" s="157"/>
      <c r="G61" s="158"/>
      <c r="J61" s="111" t="s">
        <v>109</v>
      </c>
      <c r="K61" s="143"/>
      <c r="L61" s="157"/>
      <c r="M61" s="157"/>
      <c r="N61" s="157"/>
      <c r="O61" s="158"/>
    </row>
    <row r="62" spans="2:15" x14ac:dyDescent="0.25">
      <c r="B62" s="109" t="s">
        <v>110</v>
      </c>
      <c r="C62" s="110"/>
      <c r="D62" s="110"/>
      <c r="E62" s="110"/>
      <c r="F62" s="110"/>
      <c r="G62" s="176"/>
      <c r="J62" s="109" t="s">
        <v>110</v>
      </c>
      <c r="K62" s="110"/>
      <c r="L62" s="110"/>
      <c r="M62" s="110"/>
      <c r="N62" s="110"/>
      <c r="O62" s="176"/>
    </row>
    <row r="63" spans="2:15" ht="180" customHeight="1" thickBot="1" x14ac:dyDescent="0.3">
      <c r="B63" s="173"/>
      <c r="C63" s="174"/>
      <c r="D63" s="174"/>
      <c r="E63" s="174"/>
      <c r="F63" s="174"/>
      <c r="G63" s="175"/>
      <c r="J63" s="173"/>
      <c r="K63" s="174"/>
      <c r="L63" s="174"/>
      <c r="M63" s="174"/>
      <c r="N63" s="174"/>
      <c r="O63" s="175"/>
    </row>
    <row r="64" spans="2:15" ht="30" customHeight="1" x14ac:dyDescent="0.25">
      <c r="B64" s="29" t="s">
        <v>111</v>
      </c>
      <c r="C64" s="30" t="s">
        <v>101</v>
      </c>
      <c r="D64" s="165"/>
      <c r="E64" s="166"/>
      <c r="F64" s="166"/>
      <c r="G64" s="167"/>
      <c r="J64" s="29" t="s">
        <v>111</v>
      </c>
      <c r="K64" s="30" t="s">
        <v>101</v>
      </c>
      <c r="L64" s="165"/>
      <c r="M64" s="166"/>
      <c r="N64" s="166"/>
      <c r="O64" s="167"/>
    </row>
    <row r="65" spans="2:15" x14ac:dyDescent="0.25">
      <c r="B65" s="111" t="s">
        <v>102</v>
      </c>
      <c r="C65" s="143"/>
      <c r="D65" s="157"/>
      <c r="E65" s="157"/>
      <c r="F65" s="157"/>
      <c r="G65" s="158"/>
      <c r="J65" s="111" t="s">
        <v>102</v>
      </c>
      <c r="K65" s="143"/>
      <c r="L65" s="157"/>
      <c r="M65" s="157"/>
      <c r="N65" s="157"/>
      <c r="O65" s="158"/>
    </row>
    <row r="66" spans="2:15" ht="30" x14ac:dyDescent="0.25">
      <c r="B66" s="111" t="s">
        <v>103</v>
      </c>
      <c r="C66" s="143"/>
      <c r="D66" s="43"/>
      <c r="E66" s="25" t="s">
        <v>104</v>
      </c>
      <c r="F66" s="171"/>
      <c r="G66" s="172"/>
      <c r="J66" s="111" t="s">
        <v>103</v>
      </c>
      <c r="K66" s="143"/>
      <c r="L66" s="43"/>
      <c r="M66" s="25" t="s">
        <v>104</v>
      </c>
      <c r="N66" s="171"/>
      <c r="O66" s="172"/>
    </row>
    <row r="67" spans="2:15" x14ac:dyDescent="0.25">
      <c r="B67" s="111" t="s">
        <v>105</v>
      </c>
      <c r="C67" s="143"/>
      <c r="D67" s="41"/>
      <c r="E67" s="25" t="s">
        <v>106</v>
      </c>
      <c r="F67" s="157"/>
      <c r="G67" s="158"/>
      <c r="J67" s="111" t="s">
        <v>105</v>
      </c>
      <c r="K67" s="143"/>
      <c r="L67" s="41"/>
      <c r="M67" s="25" t="s">
        <v>106</v>
      </c>
      <c r="N67" s="157"/>
      <c r="O67" s="158"/>
    </row>
    <row r="68" spans="2:15" ht="15" customHeight="1" x14ac:dyDescent="0.25">
      <c r="B68" s="111" t="s">
        <v>107</v>
      </c>
      <c r="C68" s="143"/>
      <c r="D68" s="42"/>
      <c r="E68" s="25" t="s">
        <v>108</v>
      </c>
      <c r="F68" s="168"/>
      <c r="G68" s="169"/>
      <c r="J68" s="111" t="s">
        <v>107</v>
      </c>
      <c r="K68" s="143"/>
      <c r="L68" s="42"/>
      <c r="M68" s="25" t="s">
        <v>108</v>
      </c>
      <c r="N68" s="168"/>
      <c r="O68" s="169"/>
    </row>
    <row r="69" spans="2:15" x14ac:dyDescent="0.25">
      <c r="B69" s="111" t="s">
        <v>109</v>
      </c>
      <c r="C69" s="143"/>
      <c r="D69" s="157"/>
      <c r="E69" s="157"/>
      <c r="F69" s="157"/>
      <c r="G69" s="158"/>
      <c r="J69" s="111" t="s">
        <v>109</v>
      </c>
      <c r="K69" s="143"/>
      <c r="L69" s="157"/>
      <c r="M69" s="157"/>
      <c r="N69" s="157"/>
      <c r="O69" s="158"/>
    </row>
    <row r="70" spans="2:15" x14ac:dyDescent="0.25">
      <c r="B70" s="109" t="s">
        <v>110</v>
      </c>
      <c r="C70" s="110"/>
      <c r="D70" s="110"/>
      <c r="E70" s="110"/>
      <c r="F70" s="110"/>
      <c r="G70" s="176"/>
      <c r="J70" s="109" t="s">
        <v>110</v>
      </c>
      <c r="K70" s="110"/>
      <c r="L70" s="110"/>
      <c r="M70" s="110"/>
      <c r="N70" s="110"/>
      <c r="O70" s="176"/>
    </row>
    <row r="71" spans="2:15" ht="180" customHeight="1" thickBot="1" x14ac:dyDescent="0.3">
      <c r="B71" s="173"/>
      <c r="C71" s="174"/>
      <c r="D71" s="174"/>
      <c r="E71" s="174"/>
      <c r="F71" s="174"/>
      <c r="G71" s="175"/>
      <c r="J71" s="173"/>
      <c r="K71" s="174"/>
      <c r="L71" s="174"/>
      <c r="M71" s="174"/>
      <c r="N71" s="174"/>
      <c r="O71" s="175"/>
    </row>
    <row r="72" spans="2:15" ht="30" customHeight="1" x14ac:dyDescent="0.25">
      <c r="B72" s="29" t="s">
        <v>112</v>
      </c>
      <c r="C72" s="30" t="s">
        <v>101</v>
      </c>
      <c r="D72" s="165"/>
      <c r="E72" s="166"/>
      <c r="F72" s="166"/>
      <c r="G72" s="167"/>
      <c r="J72" s="29" t="s">
        <v>112</v>
      </c>
      <c r="K72" s="30" t="s">
        <v>101</v>
      </c>
      <c r="L72" s="165"/>
      <c r="M72" s="166"/>
      <c r="N72" s="166"/>
      <c r="O72" s="167"/>
    </row>
    <row r="73" spans="2:15" x14ac:dyDescent="0.25">
      <c r="B73" s="111" t="s">
        <v>102</v>
      </c>
      <c r="C73" s="143"/>
      <c r="D73" s="157"/>
      <c r="E73" s="157"/>
      <c r="F73" s="157"/>
      <c r="G73" s="158"/>
      <c r="J73" s="111" t="s">
        <v>102</v>
      </c>
      <c r="K73" s="143"/>
      <c r="L73" s="157"/>
      <c r="M73" s="157"/>
      <c r="N73" s="157"/>
      <c r="O73" s="158"/>
    </row>
    <row r="74" spans="2:15" ht="30" x14ac:dyDescent="0.25">
      <c r="B74" s="111" t="s">
        <v>103</v>
      </c>
      <c r="C74" s="143"/>
      <c r="D74" s="43"/>
      <c r="E74" s="25" t="s">
        <v>104</v>
      </c>
      <c r="F74" s="171"/>
      <c r="G74" s="172"/>
      <c r="J74" s="111" t="s">
        <v>103</v>
      </c>
      <c r="K74" s="143"/>
      <c r="L74" s="43"/>
      <c r="M74" s="25" t="s">
        <v>104</v>
      </c>
      <c r="N74" s="171"/>
      <c r="O74" s="172"/>
    </row>
    <row r="75" spans="2:15" x14ac:dyDescent="0.25">
      <c r="B75" s="111" t="s">
        <v>105</v>
      </c>
      <c r="C75" s="143"/>
      <c r="D75" s="41"/>
      <c r="E75" s="25" t="s">
        <v>106</v>
      </c>
      <c r="F75" s="157"/>
      <c r="G75" s="158"/>
      <c r="J75" s="111" t="s">
        <v>105</v>
      </c>
      <c r="K75" s="143"/>
      <c r="L75" s="41"/>
      <c r="M75" s="25" t="s">
        <v>106</v>
      </c>
      <c r="N75" s="157"/>
      <c r="O75" s="158"/>
    </row>
    <row r="76" spans="2:15" ht="15" customHeight="1" x14ac:dyDescent="0.25">
      <c r="B76" s="111" t="s">
        <v>107</v>
      </c>
      <c r="C76" s="143"/>
      <c r="D76" s="42"/>
      <c r="E76" s="25" t="s">
        <v>108</v>
      </c>
      <c r="F76" s="168"/>
      <c r="G76" s="169"/>
      <c r="J76" s="111" t="s">
        <v>107</v>
      </c>
      <c r="K76" s="143"/>
      <c r="L76" s="42"/>
      <c r="M76" s="25" t="s">
        <v>108</v>
      </c>
      <c r="N76" s="168"/>
      <c r="O76" s="169"/>
    </row>
    <row r="77" spans="2:15" x14ac:dyDescent="0.25">
      <c r="B77" s="111" t="s">
        <v>109</v>
      </c>
      <c r="C77" s="143"/>
      <c r="D77" s="157"/>
      <c r="E77" s="157"/>
      <c r="F77" s="157"/>
      <c r="G77" s="158"/>
      <c r="J77" s="111" t="s">
        <v>109</v>
      </c>
      <c r="K77" s="143"/>
      <c r="L77" s="157"/>
      <c r="M77" s="157"/>
      <c r="N77" s="157"/>
      <c r="O77" s="158"/>
    </row>
    <row r="78" spans="2:15" x14ac:dyDescent="0.25">
      <c r="B78" s="109" t="s">
        <v>110</v>
      </c>
      <c r="C78" s="110"/>
      <c r="D78" s="110"/>
      <c r="E78" s="110"/>
      <c r="F78" s="110"/>
      <c r="G78" s="176"/>
      <c r="J78" s="109" t="s">
        <v>110</v>
      </c>
      <c r="K78" s="110"/>
      <c r="L78" s="110"/>
      <c r="M78" s="110"/>
      <c r="N78" s="110"/>
      <c r="O78" s="176"/>
    </row>
    <row r="79" spans="2:15" ht="180" customHeight="1" thickBot="1" x14ac:dyDescent="0.3">
      <c r="B79" s="173"/>
      <c r="C79" s="174"/>
      <c r="D79" s="174"/>
      <c r="E79" s="174"/>
      <c r="F79" s="174"/>
      <c r="G79" s="175"/>
      <c r="J79" s="173"/>
      <c r="K79" s="174"/>
      <c r="L79" s="174"/>
      <c r="M79" s="174"/>
      <c r="N79" s="174"/>
      <c r="O79" s="175"/>
    </row>
    <row r="80" spans="2:15" ht="30" customHeight="1" x14ac:dyDescent="0.25">
      <c r="B80" s="29" t="s">
        <v>113</v>
      </c>
      <c r="C80" s="30" t="s">
        <v>101</v>
      </c>
      <c r="D80" s="165"/>
      <c r="E80" s="166"/>
      <c r="F80" s="166"/>
      <c r="G80" s="167"/>
      <c r="J80" s="29" t="s">
        <v>113</v>
      </c>
      <c r="K80" s="30" t="s">
        <v>101</v>
      </c>
      <c r="L80" s="165"/>
      <c r="M80" s="166"/>
      <c r="N80" s="166"/>
      <c r="O80" s="167"/>
    </row>
    <row r="81" spans="2:15" x14ac:dyDescent="0.25">
      <c r="B81" s="111" t="s">
        <v>102</v>
      </c>
      <c r="C81" s="143"/>
      <c r="D81" s="157"/>
      <c r="E81" s="157"/>
      <c r="F81" s="157"/>
      <c r="G81" s="158"/>
      <c r="J81" s="111" t="s">
        <v>102</v>
      </c>
      <c r="K81" s="143"/>
      <c r="L81" s="157"/>
      <c r="M81" s="157"/>
      <c r="N81" s="157"/>
      <c r="O81" s="158"/>
    </row>
    <row r="82" spans="2:15" ht="30" x14ac:dyDescent="0.25">
      <c r="B82" s="111" t="s">
        <v>103</v>
      </c>
      <c r="C82" s="143"/>
      <c r="D82" s="43"/>
      <c r="E82" s="25" t="s">
        <v>104</v>
      </c>
      <c r="F82" s="171"/>
      <c r="G82" s="172"/>
      <c r="J82" s="111" t="s">
        <v>103</v>
      </c>
      <c r="K82" s="143"/>
      <c r="L82" s="43"/>
      <c r="M82" s="25" t="s">
        <v>104</v>
      </c>
      <c r="N82" s="171"/>
      <c r="O82" s="172"/>
    </row>
    <row r="83" spans="2:15" x14ac:dyDescent="0.25">
      <c r="B83" s="111" t="s">
        <v>105</v>
      </c>
      <c r="C83" s="143"/>
      <c r="D83" s="41"/>
      <c r="E83" s="25" t="s">
        <v>106</v>
      </c>
      <c r="F83" s="157"/>
      <c r="G83" s="158"/>
      <c r="J83" s="111" t="s">
        <v>105</v>
      </c>
      <c r="K83" s="143"/>
      <c r="L83" s="41"/>
      <c r="M83" s="25" t="s">
        <v>106</v>
      </c>
      <c r="N83" s="157"/>
      <c r="O83" s="158"/>
    </row>
    <row r="84" spans="2:15" ht="15" customHeight="1" x14ac:dyDescent="0.25">
      <c r="B84" s="111" t="s">
        <v>107</v>
      </c>
      <c r="C84" s="143"/>
      <c r="D84" s="42"/>
      <c r="E84" s="25" t="s">
        <v>108</v>
      </c>
      <c r="F84" s="168"/>
      <c r="G84" s="169"/>
      <c r="J84" s="111" t="s">
        <v>107</v>
      </c>
      <c r="K84" s="143"/>
      <c r="L84" s="42"/>
      <c r="M84" s="25" t="s">
        <v>108</v>
      </c>
      <c r="N84" s="168"/>
      <c r="O84" s="169"/>
    </row>
    <row r="85" spans="2:15" x14ac:dyDescent="0.25">
      <c r="B85" s="111" t="s">
        <v>109</v>
      </c>
      <c r="C85" s="143"/>
      <c r="D85" s="157"/>
      <c r="E85" s="157"/>
      <c r="F85" s="157"/>
      <c r="G85" s="158"/>
      <c r="J85" s="111" t="s">
        <v>109</v>
      </c>
      <c r="K85" s="143"/>
      <c r="L85" s="157"/>
      <c r="M85" s="157"/>
      <c r="N85" s="157"/>
      <c r="O85" s="158"/>
    </row>
    <row r="86" spans="2:15" x14ac:dyDescent="0.25">
      <c r="B86" s="109" t="s">
        <v>110</v>
      </c>
      <c r="C86" s="110"/>
      <c r="D86" s="110"/>
      <c r="E86" s="110"/>
      <c r="F86" s="110"/>
      <c r="G86" s="176"/>
      <c r="J86" s="109" t="s">
        <v>110</v>
      </c>
      <c r="K86" s="110"/>
      <c r="L86" s="110"/>
      <c r="M86" s="110"/>
      <c r="N86" s="110"/>
      <c r="O86" s="176"/>
    </row>
    <row r="87" spans="2:15" ht="180" customHeight="1" thickBot="1" x14ac:dyDescent="0.3">
      <c r="B87" s="173"/>
      <c r="C87" s="174"/>
      <c r="D87" s="174"/>
      <c r="E87" s="174"/>
      <c r="F87" s="174"/>
      <c r="G87" s="175"/>
      <c r="J87" s="173"/>
      <c r="K87" s="174"/>
      <c r="L87" s="174"/>
      <c r="M87" s="174"/>
      <c r="N87" s="174"/>
      <c r="O87" s="175"/>
    </row>
    <row r="88" spans="2:15" ht="30" customHeight="1" x14ac:dyDescent="0.25">
      <c r="B88" s="29" t="s">
        <v>114</v>
      </c>
      <c r="C88" s="30" t="s">
        <v>101</v>
      </c>
      <c r="D88" s="165"/>
      <c r="E88" s="166"/>
      <c r="F88" s="166"/>
      <c r="G88" s="167"/>
      <c r="J88" s="29" t="s">
        <v>114</v>
      </c>
      <c r="K88" s="30" t="s">
        <v>101</v>
      </c>
      <c r="L88" s="165"/>
      <c r="M88" s="166"/>
      <c r="N88" s="166"/>
      <c r="O88" s="167"/>
    </row>
    <row r="89" spans="2:15" x14ac:dyDescent="0.25">
      <c r="B89" s="111" t="s">
        <v>102</v>
      </c>
      <c r="C89" s="143"/>
      <c r="D89" s="157"/>
      <c r="E89" s="157"/>
      <c r="F89" s="157"/>
      <c r="G89" s="158"/>
      <c r="J89" s="111" t="s">
        <v>102</v>
      </c>
      <c r="K89" s="143"/>
      <c r="L89" s="157"/>
      <c r="M89" s="157"/>
      <c r="N89" s="157"/>
      <c r="O89" s="158"/>
    </row>
    <row r="90" spans="2:15" ht="30" x14ac:dyDescent="0.25">
      <c r="B90" s="111" t="s">
        <v>103</v>
      </c>
      <c r="C90" s="143"/>
      <c r="D90" s="43"/>
      <c r="E90" s="25" t="s">
        <v>104</v>
      </c>
      <c r="F90" s="171"/>
      <c r="G90" s="172"/>
      <c r="J90" s="111" t="s">
        <v>103</v>
      </c>
      <c r="K90" s="143"/>
      <c r="L90" s="43"/>
      <c r="M90" s="25" t="s">
        <v>104</v>
      </c>
      <c r="N90" s="171"/>
      <c r="O90" s="172"/>
    </row>
    <row r="91" spans="2:15" x14ac:dyDescent="0.25">
      <c r="B91" s="111" t="s">
        <v>105</v>
      </c>
      <c r="C91" s="143"/>
      <c r="D91" s="44"/>
      <c r="E91" s="25" t="s">
        <v>106</v>
      </c>
      <c r="F91" s="157"/>
      <c r="G91" s="158"/>
      <c r="J91" s="111" t="s">
        <v>105</v>
      </c>
      <c r="K91" s="143"/>
      <c r="L91" s="44"/>
      <c r="M91" s="25" t="s">
        <v>106</v>
      </c>
      <c r="N91" s="157"/>
      <c r="O91" s="158"/>
    </row>
    <row r="92" spans="2:15" ht="15" customHeight="1" x14ac:dyDescent="0.25">
      <c r="B92" s="111" t="s">
        <v>107</v>
      </c>
      <c r="C92" s="143"/>
      <c r="D92" s="42"/>
      <c r="E92" s="25" t="s">
        <v>108</v>
      </c>
      <c r="F92" s="168"/>
      <c r="G92" s="169"/>
      <c r="J92" s="111" t="s">
        <v>107</v>
      </c>
      <c r="K92" s="143"/>
      <c r="L92" s="42"/>
      <c r="M92" s="25" t="s">
        <v>108</v>
      </c>
      <c r="N92" s="168"/>
      <c r="O92" s="169"/>
    </row>
    <row r="93" spans="2:15" x14ac:dyDescent="0.25">
      <c r="B93" s="111" t="s">
        <v>109</v>
      </c>
      <c r="C93" s="143"/>
      <c r="D93" s="157"/>
      <c r="E93" s="157"/>
      <c r="F93" s="157"/>
      <c r="G93" s="158"/>
      <c r="J93" s="111" t="s">
        <v>109</v>
      </c>
      <c r="K93" s="143"/>
      <c r="L93" s="157"/>
      <c r="M93" s="157"/>
      <c r="N93" s="157"/>
      <c r="O93" s="158"/>
    </row>
    <row r="94" spans="2:15" x14ac:dyDescent="0.25">
      <c r="B94" s="109" t="s">
        <v>110</v>
      </c>
      <c r="C94" s="110"/>
      <c r="D94" s="110"/>
      <c r="E94" s="110"/>
      <c r="F94" s="110"/>
      <c r="G94" s="176"/>
      <c r="J94" s="109" t="s">
        <v>110</v>
      </c>
      <c r="K94" s="110"/>
      <c r="L94" s="110"/>
      <c r="M94" s="110"/>
      <c r="N94" s="110"/>
      <c r="O94" s="176"/>
    </row>
    <row r="95" spans="2:15" ht="180.75" customHeight="1" thickBot="1" x14ac:dyDescent="0.3">
      <c r="B95" s="173"/>
      <c r="C95" s="174"/>
      <c r="D95" s="174"/>
      <c r="E95" s="174"/>
      <c r="F95" s="174"/>
      <c r="G95" s="175"/>
      <c r="J95" s="173"/>
      <c r="K95" s="174"/>
      <c r="L95" s="174"/>
      <c r="M95" s="174"/>
      <c r="N95" s="174"/>
      <c r="O95" s="175"/>
    </row>
  </sheetData>
  <sheetProtection password="DE12" sheet="1" objects="1" scenarios="1"/>
  <mergeCells count="288">
    <mergeCell ref="J94:O94"/>
    <mergeCell ref="B95:G95"/>
    <mergeCell ref="J95:O95"/>
    <mergeCell ref="B92:C92"/>
    <mergeCell ref="F92:G92"/>
    <mergeCell ref="J92:K92"/>
    <mergeCell ref="N92:O92"/>
    <mergeCell ref="B93:C93"/>
    <mergeCell ref="D93:G93"/>
    <mergeCell ref="J93:K93"/>
    <mergeCell ref="L93:O93"/>
    <mergeCell ref="B94:G94"/>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0:C90"/>
    <mergeCell ref="F90:G90"/>
    <mergeCell ref="J85:K85"/>
    <mergeCell ref="L85:O85"/>
    <mergeCell ref="B86:G86"/>
    <mergeCell ref="J86:O86"/>
    <mergeCell ref="B83:C83"/>
    <mergeCell ref="F83:G83"/>
    <mergeCell ref="J83:K83"/>
    <mergeCell ref="N83:O83"/>
    <mergeCell ref="B84:C84"/>
    <mergeCell ref="F84:G84"/>
    <mergeCell ref="J84:K84"/>
    <mergeCell ref="N84:O84"/>
    <mergeCell ref="B85:C85"/>
    <mergeCell ref="D85:G85"/>
    <mergeCell ref="J81:K81"/>
    <mergeCell ref="L81:O81"/>
    <mergeCell ref="B82:C82"/>
    <mergeCell ref="F82:G82"/>
    <mergeCell ref="J82:K82"/>
    <mergeCell ref="N82:O82"/>
    <mergeCell ref="B78:G78"/>
    <mergeCell ref="J78:O78"/>
    <mergeCell ref="B79:G79"/>
    <mergeCell ref="J79:O79"/>
    <mergeCell ref="D80:G80"/>
    <mergeCell ref="L80:O80"/>
    <mergeCell ref="B81:C81"/>
    <mergeCell ref="D81:G81"/>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6:C76"/>
    <mergeCell ref="F76:G76"/>
    <mergeCell ref="J71:O71"/>
    <mergeCell ref="D72:G72"/>
    <mergeCell ref="L72:O72"/>
    <mergeCell ref="B73:C73"/>
    <mergeCell ref="D73:G73"/>
    <mergeCell ref="J73:K73"/>
    <mergeCell ref="L73:O73"/>
    <mergeCell ref="B69:C69"/>
    <mergeCell ref="D69:G69"/>
    <mergeCell ref="J69:K69"/>
    <mergeCell ref="L69:O69"/>
    <mergeCell ref="B70:G70"/>
    <mergeCell ref="J70:O70"/>
    <mergeCell ref="B71:G71"/>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7:C67"/>
    <mergeCell ref="F67:G67"/>
    <mergeCell ref="J62:O62"/>
    <mergeCell ref="B63:G63"/>
    <mergeCell ref="J63:O63"/>
    <mergeCell ref="D64:G64"/>
    <mergeCell ref="L64:O64"/>
    <mergeCell ref="B60:C60"/>
    <mergeCell ref="F60:G60"/>
    <mergeCell ref="J60:K60"/>
    <mergeCell ref="N60:O60"/>
    <mergeCell ref="B61:C61"/>
    <mergeCell ref="D61:G61"/>
    <mergeCell ref="J61:K61"/>
    <mergeCell ref="L61:O61"/>
    <mergeCell ref="B62:G62"/>
    <mergeCell ref="J58:K58"/>
    <mergeCell ref="N58:O58"/>
    <mergeCell ref="B59:C59"/>
    <mergeCell ref="F59:G59"/>
    <mergeCell ref="J59:K59"/>
    <mergeCell ref="N59:O59"/>
    <mergeCell ref="D56:G56"/>
    <mergeCell ref="L56:O56"/>
    <mergeCell ref="B57:C57"/>
    <mergeCell ref="D57:G57"/>
    <mergeCell ref="J57:K57"/>
    <mergeCell ref="L57:O57"/>
    <mergeCell ref="B58:C58"/>
    <mergeCell ref="F58:G58"/>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3:G53"/>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B37:C37"/>
    <mergeCell ref="B38:C38"/>
    <mergeCell ref="F38:G38"/>
    <mergeCell ref="B39:C39"/>
    <mergeCell ref="D39:G39"/>
    <mergeCell ref="B32:G32"/>
    <mergeCell ref="B35:C35"/>
    <mergeCell ref="D35:G35"/>
    <mergeCell ref="B36:C36"/>
    <mergeCell ref="F36:G36"/>
    <mergeCell ref="B29:C29"/>
    <mergeCell ref="J13:K13"/>
    <mergeCell ref="B24:G24"/>
    <mergeCell ref="B27:C27"/>
    <mergeCell ref="D27:G27"/>
    <mergeCell ref="B28:C28"/>
    <mergeCell ref="B46:C46"/>
    <mergeCell ref="B47:C47"/>
    <mergeCell ref="D47:G47"/>
    <mergeCell ref="B40:G40"/>
    <mergeCell ref="B43:C43"/>
    <mergeCell ref="D43:G43"/>
    <mergeCell ref="B44:C44"/>
    <mergeCell ref="F44:G44"/>
    <mergeCell ref="B30:C30"/>
    <mergeCell ref="F30:G30"/>
    <mergeCell ref="B31:C31"/>
    <mergeCell ref="D31:G31"/>
    <mergeCell ref="B33:G33"/>
    <mergeCell ref="D34:G34"/>
    <mergeCell ref="F37:G37"/>
    <mergeCell ref="B41:G41"/>
    <mergeCell ref="D42:G42"/>
    <mergeCell ref="F45:G45"/>
    <mergeCell ref="F46:G46"/>
    <mergeCell ref="F28:G28"/>
    <mergeCell ref="B25:G25"/>
    <mergeCell ref="D26:G26"/>
    <mergeCell ref="F29:G29"/>
    <mergeCell ref="B21:C21"/>
    <mergeCell ref="B22:C22"/>
    <mergeCell ref="F22:G22"/>
    <mergeCell ref="B23:C23"/>
    <mergeCell ref="D23:G23"/>
    <mergeCell ref="B19:C19"/>
    <mergeCell ref="D19:G19"/>
    <mergeCell ref="B20:C20"/>
    <mergeCell ref="F20:G20"/>
    <mergeCell ref="B17:G17"/>
    <mergeCell ref="D18:G18"/>
    <mergeCell ref="F21:G21"/>
    <mergeCell ref="B15:C15"/>
    <mergeCell ref="D15:G15"/>
    <mergeCell ref="B16:G16"/>
    <mergeCell ref="B2:G2"/>
    <mergeCell ref="B3:G3"/>
    <mergeCell ref="B5:G5"/>
    <mergeCell ref="B6:C6"/>
    <mergeCell ref="B7:G7"/>
    <mergeCell ref="B13:C13"/>
    <mergeCell ref="B14:C14"/>
    <mergeCell ref="D6:G6"/>
    <mergeCell ref="B9:G9"/>
    <mergeCell ref="B11:C11"/>
    <mergeCell ref="B12:C12"/>
    <mergeCell ref="F12:G12"/>
    <mergeCell ref="B8:G8"/>
    <mergeCell ref="D10:G10"/>
    <mergeCell ref="D11:G11"/>
    <mergeCell ref="F14:G14"/>
    <mergeCell ref="F13:G1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opLeftCell="A25" zoomScaleNormal="100" zoomScalePageLayoutView="150" workbookViewId="0">
      <selection activeCell="B27" sqref="B27"/>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186</v>
      </c>
      <c r="D7" s="47">
        <f>+LEN(B7)</f>
        <v>973</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187</v>
      </c>
      <c r="D11" s="47">
        <f>+LEN(B11)</f>
        <v>994</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188</v>
      </c>
      <c r="D15" s="47">
        <f>+LEN(B15)</f>
        <v>618</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189</v>
      </c>
      <c r="D19" s="47">
        <f>+LEN(B19)</f>
        <v>1729</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180</v>
      </c>
      <c r="D23" s="47">
        <f>+LEN(B23)</f>
        <v>2992</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190</v>
      </c>
      <c r="D27" s="47">
        <f>+LEN(B27)</f>
        <v>1764</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A52" zoomScale="90" zoomScaleNormal="90" zoomScalePageLayoutView="90" workbookViewId="0">
      <selection activeCell="B32" sqref="B32:C32"/>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08" t="s">
        <v>56</v>
      </c>
      <c r="C3" s="108"/>
    </row>
    <row r="4" spans="2:5" ht="9" customHeight="1" thickBot="1" x14ac:dyDescent="0.3"/>
    <row r="5" spans="2:5" ht="24" customHeight="1" x14ac:dyDescent="0.25">
      <c r="B5" s="179" t="s">
        <v>41</v>
      </c>
      <c r="C5" s="180"/>
    </row>
    <row r="6" spans="2:5" ht="24" customHeight="1" x14ac:dyDescent="0.25">
      <c r="B6" s="28" t="s">
        <v>42</v>
      </c>
      <c r="C6" s="13" t="s">
        <v>43</v>
      </c>
    </row>
    <row r="7" spans="2:5" ht="109.5" customHeight="1" x14ac:dyDescent="0.25">
      <c r="B7" s="8" t="s">
        <v>57</v>
      </c>
      <c r="C7" s="91" t="s">
        <v>193</v>
      </c>
      <c r="E7" s="47">
        <f>+LEN(C7)</f>
        <v>108</v>
      </c>
    </row>
    <row r="8" spans="2:5" ht="109.5" customHeight="1" x14ac:dyDescent="0.25">
      <c r="B8" s="32" t="s">
        <v>58</v>
      </c>
      <c r="C8" s="92" t="s">
        <v>196</v>
      </c>
      <c r="E8" s="47">
        <f>+LEN(C8)</f>
        <v>473</v>
      </c>
    </row>
    <row r="9" spans="2:5" ht="109.5" customHeight="1" x14ac:dyDescent="0.25">
      <c r="B9" s="32" t="s">
        <v>128</v>
      </c>
      <c r="C9" s="93" t="s">
        <v>192</v>
      </c>
      <c r="E9" s="47">
        <f>+LEN(C9)</f>
        <v>456</v>
      </c>
    </row>
    <row r="10" spans="2:5" ht="30" customHeight="1" x14ac:dyDescent="0.25">
      <c r="B10" s="32" t="s">
        <v>46</v>
      </c>
      <c r="C10" s="51"/>
    </row>
    <row r="11" spans="2:5" ht="30" customHeight="1" x14ac:dyDescent="0.25">
      <c r="B11" s="28" t="s">
        <v>45</v>
      </c>
      <c r="C11" s="51"/>
    </row>
    <row r="12" spans="2:5" ht="21.75" customHeight="1" x14ac:dyDescent="0.25">
      <c r="B12" s="177" t="s">
        <v>44</v>
      </c>
      <c r="C12" s="178"/>
    </row>
    <row r="13" spans="2:5" ht="217.5" customHeight="1" thickBot="1" x14ac:dyDescent="0.3">
      <c r="B13" s="181" t="s">
        <v>199</v>
      </c>
      <c r="C13" s="182"/>
      <c r="E13" s="47">
        <f>+LEN(B13)</f>
        <v>1299</v>
      </c>
    </row>
    <row r="14" spans="2:5" ht="9" customHeight="1" thickBot="1" x14ac:dyDescent="0.3"/>
    <row r="15" spans="2:5" ht="24" customHeight="1" x14ac:dyDescent="0.25">
      <c r="B15" s="179" t="s">
        <v>47</v>
      </c>
      <c r="C15" s="180"/>
    </row>
    <row r="16" spans="2:5" s="26" customFormat="1" ht="30.75" customHeight="1" x14ac:dyDescent="0.25">
      <c r="B16" s="28" t="s">
        <v>42</v>
      </c>
      <c r="C16" s="52" t="s">
        <v>194</v>
      </c>
      <c r="E16" s="50"/>
    </row>
    <row r="17" spans="2:5" s="26" customFormat="1" ht="108.75" customHeight="1" x14ac:dyDescent="0.25">
      <c r="B17" s="27" t="s">
        <v>57</v>
      </c>
      <c r="C17" s="94" t="s">
        <v>195</v>
      </c>
      <c r="E17" s="47">
        <f>+LEN(C17)</f>
        <v>107</v>
      </c>
    </row>
    <row r="18" spans="2:5" s="26" customFormat="1" ht="108.75" customHeight="1" x14ac:dyDescent="0.25">
      <c r="B18" s="28" t="s">
        <v>58</v>
      </c>
      <c r="C18" s="94" t="s">
        <v>198</v>
      </c>
      <c r="E18" s="47">
        <f>+LEN(C18)</f>
        <v>348</v>
      </c>
    </row>
    <row r="19" spans="2:5" s="26" customFormat="1" ht="108.75" customHeight="1" x14ac:dyDescent="0.25">
      <c r="B19" s="32" t="s">
        <v>128</v>
      </c>
      <c r="C19" s="94" t="s">
        <v>197</v>
      </c>
      <c r="E19" s="47">
        <f>+LEN(C19)</f>
        <v>256</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109" t="s">
        <v>44</v>
      </c>
      <c r="C22" s="176"/>
      <c r="E22" s="50"/>
    </row>
    <row r="23" spans="2:5" ht="217.5" customHeight="1" thickBot="1" x14ac:dyDescent="0.3">
      <c r="B23" s="181" t="s">
        <v>200</v>
      </c>
      <c r="C23" s="182"/>
      <c r="E23" s="47">
        <f>+LEN(B23)</f>
        <v>1044</v>
      </c>
    </row>
    <row r="24" spans="2:5" ht="9" customHeight="1" thickBot="1" x14ac:dyDescent="0.3"/>
    <row r="25" spans="2:5" ht="24" customHeight="1" x14ac:dyDescent="0.25">
      <c r="B25" s="179" t="s">
        <v>48</v>
      </c>
      <c r="C25" s="180"/>
    </row>
    <row r="26" spans="2:5" s="26" customFormat="1" ht="30.75" customHeight="1" x14ac:dyDescent="0.25">
      <c r="B26" s="28" t="s">
        <v>42</v>
      </c>
      <c r="C26" s="52" t="s">
        <v>201</v>
      </c>
      <c r="E26" s="50"/>
    </row>
    <row r="27" spans="2:5" s="26" customFormat="1" ht="108.75" customHeight="1" x14ac:dyDescent="0.25">
      <c r="B27" s="27" t="s">
        <v>57</v>
      </c>
      <c r="C27" s="95" t="s">
        <v>202</v>
      </c>
      <c r="E27" s="47">
        <f>+LEN(C27)</f>
        <v>72</v>
      </c>
    </row>
    <row r="28" spans="2:5" s="26" customFormat="1" ht="108.75" customHeight="1" x14ac:dyDescent="0.25">
      <c r="B28" s="28" t="s">
        <v>58</v>
      </c>
      <c r="C28" s="95" t="s">
        <v>203</v>
      </c>
      <c r="E28" s="47">
        <f>+LEN(C28)</f>
        <v>335</v>
      </c>
    </row>
    <row r="29" spans="2:5" s="26" customFormat="1" ht="108.75" customHeight="1" x14ac:dyDescent="0.25">
      <c r="B29" s="32" t="s">
        <v>128</v>
      </c>
      <c r="C29" s="95" t="s">
        <v>191</v>
      </c>
      <c r="E29" s="47">
        <f>+LEN(C29)</f>
        <v>334</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109" t="s">
        <v>44</v>
      </c>
      <c r="C32" s="176"/>
      <c r="E32" s="50"/>
    </row>
    <row r="33" spans="2:5" ht="217.5" customHeight="1" thickBot="1" x14ac:dyDescent="0.3">
      <c r="B33" s="181" t="s">
        <v>204</v>
      </c>
      <c r="C33" s="182"/>
      <c r="E33" s="47">
        <f>+LEN(B33)</f>
        <v>1329</v>
      </c>
    </row>
    <row r="34" spans="2:5" ht="9" customHeight="1" thickBot="1" x14ac:dyDescent="0.3"/>
    <row r="35" spans="2:5" ht="24" customHeight="1" x14ac:dyDescent="0.25">
      <c r="B35" s="179" t="s">
        <v>49</v>
      </c>
      <c r="C35" s="180"/>
    </row>
    <row r="36" spans="2:5" s="26" customFormat="1" ht="30.75" customHeight="1" x14ac:dyDescent="0.25">
      <c r="B36" s="28" t="s">
        <v>42</v>
      </c>
      <c r="C36" s="52"/>
      <c r="E36" s="50"/>
    </row>
    <row r="37" spans="2:5" s="26" customFormat="1" ht="108.75" customHeight="1" x14ac:dyDescent="0.25">
      <c r="B37" s="27" t="s">
        <v>57</v>
      </c>
      <c r="C37" s="51"/>
      <c r="E37" s="47">
        <f>+LEN(C37)</f>
        <v>0</v>
      </c>
    </row>
    <row r="38" spans="2:5" s="26" customFormat="1" ht="108.75" customHeight="1" x14ac:dyDescent="0.25">
      <c r="B38" s="28" t="s">
        <v>58</v>
      </c>
      <c r="C38" s="51"/>
      <c r="E38" s="47">
        <f>+LEN(C38)</f>
        <v>0</v>
      </c>
    </row>
    <row r="39" spans="2:5" s="26" customFormat="1" ht="108.75" customHeight="1" x14ac:dyDescent="0.25">
      <c r="B39" s="32" t="s">
        <v>128</v>
      </c>
      <c r="C39" s="51"/>
      <c r="E39" s="47">
        <f>+LEN(C39)</f>
        <v>0</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09" t="s">
        <v>44</v>
      </c>
      <c r="C42" s="176"/>
      <c r="E42" s="50"/>
    </row>
    <row r="43" spans="2:5" ht="217.5" customHeight="1" thickBot="1" x14ac:dyDescent="0.3">
      <c r="B43" s="181"/>
      <c r="C43" s="182"/>
      <c r="E43" s="47">
        <f>+LEN(B43)</f>
        <v>0</v>
      </c>
    </row>
    <row r="44" spans="2:5" ht="9" customHeight="1" thickBot="1" x14ac:dyDescent="0.3"/>
    <row r="45" spans="2:5" ht="24" customHeight="1" x14ac:dyDescent="0.25">
      <c r="B45" s="179" t="s">
        <v>50</v>
      </c>
      <c r="C45" s="180"/>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09" t="s">
        <v>44</v>
      </c>
      <c r="C52" s="176"/>
      <c r="E52" s="50"/>
    </row>
    <row r="53" spans="2:5" ht="217.5" customHeight="1" thickBot="1" x14ac:dyDescent="0.3">
      <c r="B53" s="181"/>
      <c r="C53" s="182"/>
      <c r="E53" s="47">
        <f>+LEN(B53)</f>
        <v>0</v>
      </c>
    </row>
    <row r="54" spans="2:5" ht="9" customHeight="1" thickBot="1" x14ac:dyDescent="0.3"/>
    <row r="55" spans="2:5" ht="24" customHeight="1" x14ac:dyDescent="0.25">
      <c r="B55" s="179" t="s">
        <v>51</v>
      </c>
      <c r="C55" s="180"/>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09" t="s">
        <v>44</v>
      </c>
      <c r="C62" s="176"/>
      <c r="E62" s="50"/>
    </row>
    <row r="63" spans="2:5" ht="217.5" customHeight="1" thickBot="1" x14ac:dyDescent="0.3">
      <c r="B63" s="181"/>
      <c r="C63" s="182"/>
      <c r="E63" s="47">
        <f>+LEN(B63)</f>
        <v>0</v>
      </c>
    </row>
    <row r="64" spans="2:5" ht="9" customHeight="1" thickBot="1" x14ac:dyDescent="0.3"/>
    <row r="65" spans="2:5" ht="24" customHeight="1" x14ac:dyDescent="0.25">
      <c r="B65" s="179" t="s">
        <v>52</v>
      </c>
      <c r="C65" s="180"/>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09" t="s">
        <v>44</v>
      </c>
      <c r="C72" s="176"/>
      <c r="E72" s="50"/>
    </row>
    <row r="73" spans="2:5" ht="217.5" customHeight="1" thickBot="1" x14ac:dyDescent="0.3">
      <c r="B73" s="181"/>
      <c r="C73" s="182"/>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5:C5"/>
    <mergeCell ref="B15:C15"/>
    <mergeCell ref="B22:C22"/>
    <mergeCell ref="B25:C25"/>
    <mergeCell ref="B32:C32"/>
    <mergeCell ref="B35:C35"/>
    <mergeCell ref="B13:C13"/>
    <mergeCell ref="B23:C23"/>
    <mergeCell ref="B33:C33"/>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abSelected="1" topLeftCell="C1" zoomScaleNormal="100" zoomScalePageLayoutView="150" workbookViewId="0">
      <selection activeCell="D20" sqref="D20"/>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91" t="s">
        <v>129</v>
      </c>
      <c r="D3" s="191"/>
      <c r="E3" s="191"/>
      <c r="F3" s="191"/>
      <c r="G3" s="191"/>
      <c r="H3" s="191"/>
      <c r="I3" s="191"/>
      <c r="J3" s="191"/>
    </row>
    <row r="4" spans="2:11" ht="9" customHeight="1" thickBot="1" x14ac:dyDescent="0.3"/>
    <row r="5" spans="2:11" ht="48.75" customHeight="1" x14ac:dyDescent="0.25">
      <c r="B5" s="183" t="s">
        <v>62</v>
      </c>
      <c r="C5" s="185" t="s">
        <v>59</v>
      </c>
      <c r="D5" s="185" t="s">
        <v>60</v>
      </c>
      <c r="E5" s="185" t="s">
        <v>76</v>
      </c>
      <c r="F5" s="185" t="s">
        <v>79</v>
      </c>
      <c r="G5" s="185" t="s">
        <v>61</v>
      </c>
      <c r="H5" s="185"/>
      <c r="I5" s="185" t="s">
        <v>86</v>
      </c>
      <c r="J5" s="192"/>
      <c r="K5" s="14"/>
    </row>
    <row r="6" spans="2:11" ht="15.75" thickBot="1" x14ac:dyDescent="0.3">
      <c r="B6" s="184"/>
      <c r="C6" s="186"/>
      <c r="D6" s="186"/>
      <c r="E6" s="186"/>
      <c r="F6" s="186"/>
      <c r="G6" s="15" t="s">
        <v>63</v>
      </c>
      <c r="H6" s="15" t="s">
        <v>64</v>
      </c>
      <c r="I6" s="15" t="s">
        <v>63</v>
      </c>
      <c r="J6" s="16" t="s">
        <v>64</v>
      </c>
    </row>
    <row r="7" spans="2:11" ht="19.5" customHeight="1" x14ac:dyDescent="0.25">
      <c r="B7" s="21">
        <v>1</v>
      </c>
      <c r="C7" s="22" t="s">
        <v>65</v>
      </c>
      <c r="D7" s="53">
        <f>SUM(E7:F7)</f>
        <v>39000</v>
      </c>
      <c r="E7" s="65">
        <v>28642.86</v>
      </c>
      <c r="F7" s="56">
        <f>+SUM(G7:J7)</f>
        <v>10357.14</v>
      </c>
      <c r="G7" s="65">
        <v>10357.14</v>
      </c>
      <c r="H7" s="67"/>
      <c r="I7" s="67"/>
      <c r="J7" s="68"/>
    </row>
    <row r="8" spans="2:11" ht="19.5" customHeight="1" x14ac:dyDescent="0.25">
      <c r="B8" s="17">
        <v>2</v>
      </c>
      <c r="C8" s="23" t="s">
        <v>66</v>
      </c>
      <c r="D8" s="53">
        <f t="shared" ref="D8:D16" si="0">SUM(E8:F8)</f>
        <v>42321.43</v>
      </c>
      <c r="E8" s="66">
        <v>34500</v>
      </c>
      <c r="F8" s="57">
        <f t="shared" ref="F8:F16" si="1">+SUM(G8:J8)</f>
        <v>7821.43</v>
      </c>
      <c r="G8" s="66">
        <v>7821.43</v>
      </c>
      <c r="H8" s="69"/>
      <c r="I8" s="69"/>
      <c r="J8" s="70"/>
    </row>
    <row r="9" spans="2:11" ht="19.5" customHeight="1" x14ac:dyDescent="0.25">
      <c r="B9" s="17">
        <v>3</v>
      </c>
      <c r="C9" s="23" t="s">
        <v>67</v>
      </c>
      <c r="D9" s="53">
        <f t="shared" si="0"/>
        <v>22342.86</v>
      </c>
      <c r="E9" s="66">
        <v>10971.43</v>
      </c>
      <c r="F9" s="57">
        <f t="shared" si="1"/>
        <v>11371.43</v>
      </c>
      <c r="G9" s="66">
        <v>1071.43</v>
      </c>
      <c r="H9" s="69">
        <v>10300</v>
      </c>
      <c r="I9" s="69"/>
      <c r="J9" s="70"/>
    </row>
    <row r="10" spans="2:11" ht="19.5" customHeight="1" x14ac:dyDescent="0.25">
      <c r="B10" s="17">
        <v>4</v>
      </c>
      <c r="C10" s="23" t="s">
        <v>68</v>
      </c>
      <c r="D10" s="53">
        <f t="shared" si="0"/>
        <v>9000</v>
      </c>
      <c r="E10" s="66">
        <v>4642.8599999999997</v>
      </c>
      <c r="F10" s="57">
        <f t="shared" si="1"/>
        <v>4357.1400000000003</v>
      </c>
      <c r="G10" s="66">
        <v>4357.1400000000003</v>
      </c>
      <c r="H10" s="69"/>
      <c r="I10" s="69"/>
      <c r="J10" s="70"/>
    </row>
    <row r="11" spans="2:11" ht="19.5" customHeight="1" x14ac:dyDescent="0.25">
      <c r="B11" s="17">
        <v>5</v>
      </c>
      <c r="C11" s="23" t="s">
        <v>69</v>
      </c>
      <c r="D11" s="53">
        <f t="shared" si="0"/>
        <v>14999.279999999999</v>
      </c>
      <c r="E11" s="66">
        <v>357.14</v>
      </c>
      <c r="F11" s="57">
        <f t="shared" si="1"/>
        <v>14642.14</v>
      </c>
      <c r="G11" s="66">
        <v>4357.1400000000003</v>
      </c>
      <c r="H11" s="69">
        <v>10285</v>
      </c>
      <c r="I11" s="69"/>
      <c r="J11" s="70"/>
    </row>
    <row r="12" spans="2:11" ht="19.5" customHeight="1" x14ac:dyDescent="0.25">
      <c r="B12" s="17">
        <v>6</v>
      </c>
      <c r="C12" s="23" t="s">
        <v>70</v>
      </c>
      <c r="D12" s="53">
        <f t="shared" si="0"/>
        <v>5314.29</v>
      </c>
      <c r="E12" s="66">
        <v>3214.29</v>
      </c>
      <c r="F12" s="57">
        <f t="shared" si="1"/>
        <v>2100</v>
      </c>
      <c r="G12" s="66"/>
      <c r="H12" s="69">
        <v>2100</v>
      </c>
      <c r="I12" s="69"/>
      <c r="J12" s="70"/>
    </row>
    <row r="13" spans="2:11" ht="19.5" customHeight="1" x14ac:dyDescent="0.25">
      <c r="B13" s="31">
        <v>7</v>
      </c>
      <c r="C13" s="23" t="s">
        <v>71</v>
      </c>
      <c r="D13" s="53">
        <f t="shared" si="0"/>
        <v>2500</v>
      </c>
      <c r="E13" s="66">
        <v>2500</v>
      </c>
      <c r="F13" s="57">
        <f t="shared" si="1"/>
        <v>0</v>
      </c>
      <c r="G13" s="66"/>
      <c r="H13" s="69"/>
      <c r="I13" s="69"/>
      <c r="J13" s="70"/>
    </row>
    <row r="14" spans="2:11" ht="19.5" customHeight="1" x14ac:dyDescent="0.25">
      <c r="B14" s="17">
        <v>8</v>
      </c>
      <c r="C14" s="23" t="s">
        <v>78</v>
      </c>
      <c r="D14" s="53">
        <f t="shared" si="0"/>
        <v>15392.86</v>
      </c>
      <c r="E14" s="66">
        <v>12678.57</v>
      </c>
      <c r="F14" s="57">
        <f t="shared" si="1"/>
        <v>2714.29</v>
      </c>
      <c r="G14" s="66">
        <v>714.29</v>
      </c>
      <c r="H14" s="69"/>
      <c r="I14" s="69">
        <v>2000</v>
      </c>
      <c r="J14" s="70"/>
    </row>
    <row r="15" spans="2:11" ht="19.5" customHeight="1" x14ac:dyDescent="0.25">
      <c r="B15" s="17">
        <v>9</v>
      </c>
      <c r="C15" s="23" t="s">
        <v>72</v>
      </c>
      <c r="D15" s="53">
        <f>SUM(E15:F15)</f>
        <v>2000</v>
      </c>
      <c r="E15" s="66">
        <v>2000</v>
      </c>
      <c r="F15" s="57">
        <f t="shared" si="1"/>
        <v>0</v>
      </c>
      <c r="G15" s="66"/>
      <c r="H15" s="69"/>
      <c r="I15" s="69"/>
      <c r="J15" s="70"/>
    </row>
    <row r="16" spans="2:11" ht="19.5" customHeight="1" x14ac:dyDescent="0.25">
      <c r="B16" s="17">
        <v>10</v>
      </c>
      <c r="C16" s="23" t="s">
        <v>73</v>
      </c>
      <c r="D16" s="53">
        <f t="shared" si="0"/>
        <v>11800</v>
      </c>
      <c r="E16" s="66"/>
      <c r="F16" s="57">
        <f t="shared" si="1"/>
        <v>11800</v>
      </c>
      <c r="G16" s="66">
        <v>11800</v>
      </c>
      <c r="H16" s="69"/>
      <c r="I16" s="69"/>
      <c r="J16" s="70"/>
    </row>
    <row r="17" spans="2:10" ht="19.5" customHeight="1" x14ac:dyDescent="0.25">
      <c r="B17" s="17">
        <v>11</v>
      </c>
      <c r="C17" s="23" t="s">
        <v>77</v>
      </c>
      <c r="D17" s="53">
        <f>SUM(E17:F17)</f>
        <v>1900</v>
      </c>
      <c r="E17" s="60"/>
      <c r="F17" s="57">
        <f>+SUM(G17:J17)</f>
        <v>1900</v>
      </c>
      <c r="G17" s="66">
        <v>1900</v>
      </c>
      <c r="H17" s="71"/>
      <c r="I17" s="69"/>
      <c r="J17" s="72"/>
    </row>
    <row r="18" spans="2:10" ht="19.5" customHeight="1" x14ac:dyDescent="0.25">
      <c r="B18" s="187" t="s">
        <v>74</v>
      </c>
      <c r="C18" s="188"/>
      <c r="D18" s="54">
        <f t="shared" ref="D18:I18" si="2">+SUM(D7:D17)</f>
        <v>166570.71999999997</v>
      </c>
      <c r="E18" s="61">
        <f t="shared" si="2"/>
        <v>99507.15</v>
      </c>
      <c r="F18" s="58">
        <f t="shared" si="2"/>
        <v>67063.570000000007</v>
      </c>
      <c r="G18" s="61">
        <f t="shared" si="2"/>
        <v>42378.57</v>
      </c>
      <c r="H18" s="63">
        <f t="shared" si="2"/>
        <v>22685</v>
      </c>
      <c r="I18" s="63">
        <f t="shared" si="2"/>
        <v>2000</v>
      </c>
      <c r="J18" s="58">
        <f>+SUM(J6:J17)</f>
        <v>0</v>
      </c>
    </row>
    <row r="19" spans="2:10" ht="19.5" customHeight="1" thickBot="1" x14ac:dyDescent="0.3">
      <c r="B19" s="189" t="s">
        <v>75</v>
      </c>
      <c r="C19" s="190"/>
      <c r="D19" s="55">
        <f>IF(ISERR(D18/$D$18),"",(D18/$D$18))</f>
        <v>1</v>
      </c>
      <c r="E19" s="62">
        <f>IF(ISERR(E18/$D$18),"",(E18/$D$18))</f>
        <v>0.59738680363511676</v>
      </c>
      <c r="F19" s="59">
        <f>IF(ISERR(F18/$D$18),"",(F18/$D$18))</f>
        <v>0.40261319636488346</v>
      </c>
      <c r="G19" s="62">
        <f>IF(ISERR(G18/$F$18),"",(G18/$F$18))</f>
        <v>0.63191640409241556</v>
      </c>
      <c r="H19" s="64">
        <f>IF(ISERR(H18/$F$18),"",(H18/$F$18))</f>
        <v>0.33826114535805352</v>
      </c>
      <c r="I19" s="64">
        <f>IF(ISERR(I18/$F$18),"",(I18/$F$18))</f>
        <v>2.9822450549530838E-2</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Equipo</cp:lastModifiedBy>
  <cp:lastPrinted>2014-07-21T17:26:05Z</cp:lastPrinted>
  <dcterms:created xsi:type="dcterms:W3CDTF">2014-04-02T19:38:48Z</dcterms:created>
  <dcterms:modified xsi:type="dcterms:W3CDTF">2014-08-02T00:05:55Z</dcterms:modified>
</cp:coreProperties>
</file>