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0" yWindow="0" windowWidth="16395" windowHeight="508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<sst xmlns="http://schemas.openxmlformats.org/spreadsheetml/2006/main" count="551" uniqueCount="199">
  <si>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</si>
  <si>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</si>
  <si>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</si>
  <si>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</si>
  <si>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</si>
  <si>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</si>
  <si>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</si>
  <si>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</si>
  <si>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</si>
  <si>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</si>
  <si>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</si>
  <si>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</si>
  <si>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</si>
  <si>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</si>
  <si>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</si>
  <si>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</si>
  <si>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</si>
  <si>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</si>
  <si>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</si>
  <si>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</si>
  <si>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</si>
  <si>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</si>
  <si>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</si>
  <si>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</si>
  <si>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</si>
  <si>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</si>
  <si>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</si>
  <si>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</si>
  <si>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</si>
  <si>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</si>
  <si>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</si>
  <si>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</si>
  <si>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</si>
  <si>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</si>
  <si>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</si>
  <si>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</si>
  <si>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</si>
  <si>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</si>
  <si>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</si>
  <si>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</si>
  <si>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</si>
  <si>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</si>
  <si>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</si>
  <si>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</si>
  <si>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</si>
  <si>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</si>
  <si>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</si>
  <si>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</si>
  <si>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</si>
  <si>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</si>
  <si>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</si>
  <si>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</si>
  <si>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</si>
  <si>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</si>
  <si>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</si>
  <si>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</si>
  <si>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</si>
  <si>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</si>
  <si>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</si>
  <si>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</si>
  <si>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</si>
  <si>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</si>
  <si>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</si>
  <si>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</si>
  <si>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</si>
  <si>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</si>
  <si>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</si>
  <si>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</si>
  <si>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</si>
  <si>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</si>
  <si>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</si>
  <si>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</si>
  <si>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</si>
  <si>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</si>
  <si>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</si>
  <si>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</si>
  <si>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</si>
  <si>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</si>
  <si>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</si>
  <si>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</si>
  <si>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</si>
  <si>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</si>
  <si>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</si>
  <si>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</si>
  <si>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</si>
  <si>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</si>
  <si>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</si>
  <si>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</si>
  <si>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</si>
  <si>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</si>
  <si>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</si>
  <si>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</si>
  <si>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</si>
  <si>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</si>
  <si>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</si>
  <si>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</si>
  <si>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</si>
  <si>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</si>
  <si>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</si>
  <si>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</si>
  <si>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</si>
  <si>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</si>
  <si>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</si>
  <si>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</si>
  <si>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</si>
  <si>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</si>
  <si>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</si>
  <si>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</si>
  <si>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</si>
  <si>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</si>
  <si>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</si>
  <si>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</si>
  <si>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</si>
  <si>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</si>
  <si>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</si>
  <si>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</si>
  <si>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</si>
  <si>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</si>
  <si>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</si>
  <si>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</si>
  <si>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</si>
  <si>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</si>
  <si>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</si>
  <si>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</si>
  <si>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</si>
  <si>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</si>
  <si>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</si>
  <si>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</si>
  <si>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</si>
  <si>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</si>
  <si>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 xml:space="preserve">Centro Ecumenico de Promocion y Accion Social Norte </t>
  </si>
  <si>
    <t xml:space="preserve">CEDEPAS Norte </t>
  </si>
  <si>
    <t>Federico Bernardo</t>
  </si>
  <si>
    <t xml:space="preserve">Tenorio Calderon </t>
  </si>
  <si>
    <t>x</t>
  </si>
  <si>
    <t>12 meses</t>
  </si>
  <si>
    <t xml:space="preserve">Individual </t>
  </si>
  <si>
    <t>Cajamarca-Hualgayoc-Cajabamba-San Pablo- San Miguel- Contumaza/ Cajamarca</t>
  </si>
  <si>
    <t>“Promoviendo viviendas saludables mediante el emprendimiento y uso innovador de energía renovable térmica en Cajamarca”</t>
  </si>
  <si>
    <t>Melissa</t>
  </si>
  <si>
    <t xml:space="preserve">Lebel Miranda </t>
  </si>
  <si>
    <t xml:space="preserve">Responsable Unidad de Gestion Estrategica </t>
  </si>
  <si>
    <t xml:space="preserve">Arquitecta </t>
  </si>
  <si>
    <t xml:space="preserve">Jr. Casuarinas N°515 dpto. 2013. Urb. El Ingenio </t>
  </si>
  <si>
    <t>Cajamarca</t>
  </si>
  <si>
    <t>996-675-738</t>
  </si>
  <si>
    <t>mlebel@cedepas.org.pe</t>
  </si>
  <si>
    <t xml:space="preserve">400 familias rurales y periurbanas, 5 empredimientos locales </t>
  </si>
  <si>
    <t xml:space="preserve">Melissa Lebel Miranda </t>
  </si>
  <si>
    <t>Partida N° 11048498</t>
  </si>
  <si>
    <t>Los Sauces N°558. Urbanizacion El Ingenio</t>
  </si>
  <si>
    <t>076-365628</t>
  </si>
  <si>
    <t>cedepascajamarca@cedepas.org.pe</t>
  </si>
  <si>
    <t>www.cedepas.org</t>
  </si>
  <si>
    <t xml:space="preserve">Especialista social en el uso de tecnologia </t>
  </si>
  <si>
    <t xml:space="preserve">• Haber coordinado por un periodo mínimo de tres años proyectos vinculados a emprendimientos de base tecnológica.
• Haber diseñado  proyectos vinculados de energía renovable térmica 
• Haber coordinado proyectos en el departamento de Cajamarca
</t>
  </si>
  <si>
    <t xml:space="preserve">• Conocimiento en gestión de proyectos vinculados a la energía renovable térmica y emprendedurismo 
• Conocimiento del diseño, construcción, funcionamiento y financiamiento de cocinas mejoradas
• Manejo de instrumentos de planificación , monitoreo y evaluación de proyectos 
• Conocimiento de la realidad rural y periurbana , relacionada al uso de energía renovable térmica  del departamento de Cajamarca 
</t>
  </si>
  <si>
    <t xml:space="preserve">Roles:
• Coordinar el proyecto en el ámbito de intervención
Responsabilidades:
• Representar al proyecto en el ámbito de intervención 
• Gestionar adecuadamente el proyecto 
• Lograr  el cumplimiento de los resultados del proyecto 
• Monitorear y acompañar el trabajo de los especialistas
• Acompañar el trabajo de cada uno de los emprendedores locales 
• Participar en las capacitaciones para las familias rurales y periurbanas , como de los emprendedores locales
• Responsable del diseño e implementación de los instrumentos del gestión del proyecto (línea de base, sistema de monitoreo, evaluación final) 
</t>
  </si>
  <si>
    <t xml:space="preserve">Profesión: Arquitecta
Grado Académico: Bachiller en Arquitectura, Arquitecta CAP 8687
Candidata a magister en gerencia social 
</t>
  </si>
  <si>
    <t xml:space="preserve">• Haber coordinado por un periodo mínimo de un año proyectos vinculados a la capacitación en el uso de tecnologías. 
• Haber diseñado e implementado programas de sensibilización y/o capacitación y/o acompañamiento en el uso de tecnologías 
• Haber coordinado proyectos en el departamento de Cajamarca
</t>
  </si>
  <si>
    <t>Alex Martin Gonzales Anampa</t>
  </si>
  <si>
    <t>CEDEPAS Norte</t>
  </si>
  <si>
    <t xml:space="preserve">Profesión: Economista 
Grado Académico: Bachiller en Economía, Economista 
Candidato a magister en agronegocios  
</t>
  </si>
  <si>
    <t xml:space="preserve">Especialista en desarrollo de emprendimientos locales </t>
  </si>
  <si>
    <t xml:space="preserve">• Haber coordinado por un periodo mínimo de un año proyectos vinculados al desarrollo del emprendedurismo local en el departamento de Cajamarca
• Haber diseñado e implementado programas de sensibilización y/o capacitación y/o acompañamiento gestión empresarial/técnica/financiera para el desarrollo o fortalecimiento  de emprendimientos   
• Haber coordinado proyectos en el departamento de Cajamarca
</t>
  </si>
  <si>
    <t xml:space="preserve">• Conocimiento en gestión de proyectos vinculados a la sensibilización y/o capacitación y/o acompañamiento en el uso de tecnología
• Especialización en el trabajo de sensibilización y capacitación de personas adultas
• Conocimiento de la realidad rural y periurbana , relacionada al uso de energía renovable térmica  del departamento de Cajamarca 
• Conocimiento de la realidad rural y periurbana , relacionada al uso de energía renovable térmica  del departamento de Cajamarca 
</t>
  </si>
  <si>
    <t xml:space="preserve">Roles:
Responsable del  desarrollo de emprendimientos locales 
Responsabilidades:
• Lograr  el cumplimiento del resultado 2 del proyecto 
• Diseñar las actividades, programas y estrategias del resultado 2 
• Dirigir y diseñar ad hoc las capacitaciones de cada uno de los emprendedores locales en base a sus necesidades y problemas  
• Trabajar de manera articulada con el Coordinador del proyecto 
• Apoyar el  diseño de los instrumentos del gestión del proyecto (línea de base, sistema de monitoreo, evaluación final) 
</t>
  </si>
  <si>
    <t xml:space="preserve">Roles:
Responsable social en el uso de tecnología 
Responsabilidades:
• Lograr  el cumplimiento del resultado 1 del proyecto 
• Diseñar las actividades, programas y estrategias del resultado 1 
• Dirigir las capacitaciones para las familias rurales y periurbanas 
• Trabajar de manera articulada con el Coordinador del proyecto 
• Apoyar el  diseño e implementación de los instrumentos del gestión del proyecto (línea de base, sistema de monitoreo, evaluación final) 
</t>
  </si>
  <si>
    <t xml:space="preserve">• Conocimiento en gestión de proyectos vinculados a la sensibilización y/o capacitación y/o acompañamiento en tecnología.
• Conocimiento de la realidad rural y periurbana , relacionada al uso de energía renovable térmica  del departamento de Cajamarca 
</t>
  </si>
  <si>
    <t>Milton Yonel Cruzado</t>
  </si>
  <si>
    <t xml:space="preserve">Profesión: Economista 
Grado Académico: Bachiller en Economía, Economista 
Candidato a magister en gerencia social 
</t>
  </si>
  <si>
    <t xml:space="preserve">• Haber diseñado implementado instrumentos de gestión (línea de base, sistemas de monitoreo, evaluaciones finales) para proyectos
• Haber formulados proyectos/ planes vinculados ciencia/ tecnología en el departamento de Cajamarca    
</t>
  </si>
  <si>
    <t xml:space="preserve">• Conocimiento en el diseño e implementación de instrumentos de planificación , monitoreo y evaluación de proyectos </t>
  </si>
  <si>
    <t>Especialista en planificacion e implementacion del proyecto</t>
  </si>
  <si>
    <t xml:space="preserve">Selene Abanto Becerra </t>
  </si>
  <si>
    <t xml:space="preserve">Consultora independiente </t>
  </si>
  <si>
    <t xml:space="preserve">Roles:
Responsable de diseñar e implementar los instrumentos de gestión del proyecto 
Responsabilidades:
• Diseñar los instrumentos de gestión del proyecto  (resultado 3) 
• Trabajar de manera articulada con el Coordinador del proyecto la implementación de los instrumentos de gestión 
</t>
  </si>
  <si>
    <t xml:space="preserve">Estrategia de intervención: El ámbito de intervención para este proyecto corresponderá con las actuales áreas de intervención de CEDEPAS Norte. La convocatoria de familias y emprendedores se realizará de forma articulada con las autoridades, funcionarios, lideres y lideresas locales de cada uno de los territorios seleccionados.
• Se dará énfasis en la estrategia comunicacional del proyecto. Fomentando la participación de los beneficiarios, como también socializando los logros y resultados entre autoridades y funcionarios de la región. 
• Se trabajará con emprendedores cajamarquinos que tengan emprendimientos en marcha relacionados al uso de energía térmica, especialmente relacionados con el diseño e implementación de cocinas mejoradas. 
• Los programas de capacitación a emprendedores serán diseñados individualmente en base a sus necesidades y demandas, siempre orientadas a lograr viviendas saludables. 
Metodología: En todos los talleres de capacitación para familias periurbanas y rurales se empleara una metodología centrada en las necesidades de los beneficiarios del proyecto. Así mismo, se empleara una metodología “aprender- haciendo”, especialmente con los emprendedores locales
Actividades para lograr resultado 1: 1.1Convocatoria de familias para participar en el proyecto; 1.2 Realización de un programa de sensibilización en el uso de tecnología de energía renovable térmica para lograr viviendas saludables; 1.3 Realización de un programa de acompañamiento para elegir y financiar las tecnologías apropiadas a sus necesidades
Actividades para lograr resultado 2: 2.1 Convocatoria de emprendedores para participar en el proyecto; 2.2 Realización de un programa de capacitación  para emprendedores en el uso y aplicaciones de energía térmica para lograr viviendas saludables rurales;  2.3 Realización de un programa de gestión empresarial/técnica/financiera ad hoc para el desarrollo o fortalecimiento  de emprendimiento en energías térmicas  ; 2.4 Realización de un programa de estrategias de ventas y financiación de energía térmica para lograr viviendas saludables rurales  
Actividades para lograr resultado 3: 3.1 Elaboración de la línea de base del proyecto; 3.2 Elaboración e implementación de un sistema de monitoreo; 3.3 Elaboración de la evaluación final del proyecto ; 3.4 Elaboración e implementación de una estrategia de comunicación del proyecto  ; 3.5 Socialización de resultados  
</t>
  </si>
  <si>
    <t xml:space="preserve">Profesión: Sociólogo
Grado Académico: Bachiller en Sociología, Licenciado en Sociología CSP 2424
Candidato a magister en gerencia social 
</t>
  </si>
  <si>
    <t xml:space="preserve">Resultados: 
Resultado 1. Familias rurales cajamarquinas se empoderan en el uso  tecnologías de energía renovable térmica como medio para lograr viviendas saludables, a través de este objetivo se quiere lograr que 400 familias rurales de Cajamarca incorporen una tecnología de energía renovable térmica en sus viviendas y de ellas el 90% de las tecnologías de energía renovable térmica vendidas e instaladas en viviendas rurales sean utilizadas por la familia. 
Resultado 2 Emprendimientos locales en energía renovable térmica promueven viviendas saludables; a través de este objetivo se quiere lograr que emprendedores locales vendan e instalen en conjunto 400 tecnologías de energía renovable térmica en viviendas rurales o periurbanas siempre orientadas a lograr viviendas saludables. Se espera diseñar con cada uno de los emprendedores estrategias de venta y financiamiento de las tecnologías. 
Resultado 3 El proyecto se gestiona adecuadamente; a través de este objetivo se espera que el 80% de los emprendedores se muestran satisfechos por los servicios recibidos en el proyecto  
</t>
  </si>
  <si>
    <t>El objetivo general del proyecto: Promover viviendas saludables en áreas rurales y periurbanas de Cajamarca a través de tecnologías de energía renovable térmica.
El propósito del proyecto es el mejoramiento de la calidad de vida de las familias rurales y periurbanas  del departamento de Cajamarca.</t>
  </si>
  <si>
    <t xml:space="preserve">Actualmente el mercado de muchos de los emprendedores locales depende exclusivamente de ventas efectuadas a gobiernos locales. Por ello, este proyecto tiene como estrategia principal de sostenibilidad el generar y/o fortalecer capacidades en el diseño e implementación de estrategias de venta y financiamiento de tecnologías renovables térmicas a familias rurales y periurbanas de Cajamarca. La sostenibilidad para los emprendedores se podrá propiciar en la medida que pueda ampliase su cartera de clientes y complementariamente brindar facilidadades para en formas de financiamiento a  los futuros clientes. Así mismo, se busca que la estrategia de acercamiento con las familias rurales y periurbanas se propicie a partir de la constitución de viviendas saludables mediante el uso de energía renovable térmica.
Adicionalmente, se buscara articular los resultados de este proyecto con los objetivos estratégicos del plan estratégico institucional del Consejo Regional de ciencia, innovación tecnológica e investigación de la Región Cajamarca y del Plan de desarrollo regional concertado del departamento de Cajamarca a través del eje de tecnología, como proyecto piloto en el desarrollo de tecnologías limpias.
Los principales riesgos están vinculados a la campaña y futuras elecciones municipales y regionales. Esto, porque muchos de las autoridades y funcionarios serán removidos de sus cargo. Ante esto se piensa elaborar una estrategia permanente de comunicación del proyecto y socialización de resultados. 
</t>
  </si>
  <si>
    <t>Desarrollo Economico Rural : proyectos de asociatividad y fortalecimiento institucional, energia electrica, emprendimientos de base tecnologica, viviendas saludables</t>
  </si>
  <si>
    <t xml:space="preserve">Programa de Reconocimiento y Asesoramiento Lemelson  (L-RAMP - PERU) </t>
  </si>
  <si>
    <t>NESsT Perú</t>
  </si>
  <si>
    <t>Proveer, asesorar, incubar y fortalecer emprendimientos locales de base tecnologica y tecnologías innovadoras e inventivas que beneficien a las comunidades y respondan a sus necesidades básicas (agua, energía, vivienda, agricultura y biodiversidad)</t>
  </si>
  <si>
    <t xml:space="preserve">Programa de Reconocimiento y Asesoramiento Lemelson 
(RAMP PERU)- Propuesta Puente 
</t>
  </si>
  <si>
    <t xml:space="preserve">Ejecutar la “Propuesta puente” para proveer, asesorar, incubar y hacer crecer tecnologías innovadoras e inventivas que beneficien a las comunidades y respondan a sus necesidades básicas. </t>
  </si>
  <si>
    <t>Programa Apoyo a la Micro y Pequeña Empresa en el Perú-APOMIPE / Segunda Fase</t>
  </si>
  <si>
    <t>COSUDE</t>
  </si>
  <si>
    <t xml:space="preserve">Fortalecimiento de capacidades técnicas en  crianza de cuyes. 
Fortalecimiento  redes empresariales.
Fortalecimiento de capacidades empresariales-comerciales
Asesoría comercial.
</t>
  </si>
  <si>
    <t xml:space="preserve">Programa Willay Fase III : Uso de las tecnologías de Información y comunicación </t>
  </si>
  <si>
    <t>Soluciones Practicas</t>
  </si>
  <si>
    <t>ONGAWA</t>
  </si>
  <si>
    <t>Contribuir a la gobernabilidad democrática en zonas rurales de Cajamarca desde una perspectiva de derechos humanos y aprovechando el uso sostenible de sistemas de información e informáticos apropiados</t>
  </si>
  <si>
    <t>Promoción de usos productivos de la energía eléctrica</t>
  </si>
  <si>
    <t>Centro de Estudios y Promocion del Desarrollo- DESCO</t>
  </si>
  <si>
    <t>Promoción de usos productivos de la energía eléctrica en las provincias de Cajamarca, Contumazá, Celendín, San Marcos y Cajabamba en la Región Cajamarca</t>
  </si>
  <si>
    <t xml:space="preserve">Provincias de Cajamarca-Hualgayoc-Cajabamba-San Pablo- San Miguel- Contumaza en el departamento de  Cajamarca, Perú . Cajamarca esta catalogada como el departamento mas pobre del Peru (INEI, 2013) ; IDH: 0.5633 (puesto 20 ranking)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</si>
</sst>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409]#,##0.00"/>
    <numFmt numFmtId="165"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44" fontId="8" fillId="0" borderId="0" applyFont="0" applyFill="0" applyBorder="0" applyAlignment="0" applyProtection="0"/>
  </cellStyleXfs>
  <cellXfs count="174">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5"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5"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5"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5" fontId="0" fillId="5" borderId="23" xfId="0" applyNumberFormat="1" applyFill="1" applyBorder="1" applyAlignment="1" applyProtection="1">
      <alignment vertical="center"/>
      <protection hidden="1"/>
    </xf>
    <xf numFmtId="165"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5" fontId="0" fillId="5" borderId="4" xfId="0" applyNumberFormat="1" applyFill="1" applyBorder="1" applyAlignment="1" applyProtection="1">
      <alignment vertical="center"/>
      <protection hidden="1"/>
    </xf>
    <xf numFmtId="165" fontId="0" fillId="5" borderId="13" xfId="0" applyNumberFormat="1" applyFill="1" applyBorder="1" applyAlignment="1" applyProtection="1">
      <alignment vertical="center"/>
      <protection hidden="1"/>
    </xf>
    <xf numFmtId="165"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5" fontId="0" fillId="5" borderId="5" xfId="0" applyNumberFormat="1" applyFill="1" applyBorder="1" applyAlignment="1" applyProtection="1">
      <alignment vertical="center"/>
      <protection hidden="1"/>
    </xf>
    <xf numFmtId="165"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5"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5" fontId="0" fillId="2" borderId="2" xfId="0" applyNumberFormat="1" applyFill="1" applyBorder="1" applyAlignment="1" applyProtection="1">
      <alignment vertical="center"/>
      <protection locked="0"/>
    </xf>
    <xf numFmtId="165" fontId="0" fillId="2" borderId="5" xfId="0" applyNumberFormat="1" applyFill="1" applyBorder="1" applyAlignment="1" applyProtection="1">
      <alignment vertical="center"/>
      <protection locked="0"/>
    </xf>
    <xf numFmtId="165" fontId="0" fillId="2" borderId="3" xfId="0" applyNumberFormat="1" applyFill="1" applyBorder="1" applyAlignment="1" applyProtection="1">
      <alignment vertical="center"/>
      <protection locked="0"/>
    </xf>
    <xf numFmtId="165" fontId="0" fillId="2" borderId="4" xfId="0" applyNumberFormat="1" applyFill="1" applyBorder="1" applyAlignment="1" applyProtection="1">
      <alignment vertical="center"/>
      <protection locked="0"/>
    </xf>
    <xf numFmtId="165" fontId="0" fillId="2" borderId="1" xfId="0" applyNumberFormat="1" applyFill="1" applyBorder="1" applyAlignment="1" applyProtection="1">
      <alignment vertical="center"/>
      <protection locked="0"/>
    </xf>
    <xf numFmtId="165" fontId="0" fillId="2" borderId="6" xfId="0" applyNumberFormat="1" applyFill="1" applyBorder="1" applyAlignment="1" applyProtection="1">
      <alignment vertical="center"/>
      <protection locked="0"/>
    </xf>
    <xf numFmtId="165" fontId="0" fillId="5" borderId="1" xfId="0" applyNumberFormat="1" applyFill="1" applyBorder="1" applyAlignment="1" applyProtection="1">
      <alignment vertical="center"/>
    </xf>
    <xf numFmtId="165" fontId="0" fillId="5" borderId="6" xfId="0" applyNumberFormat="1" applyFill="1" applyBorder="1" applyAlignment="1" applyProtection="1">
      <alignment vertical="center"/>
    </xf>
    <xf numFmtId="165" fontId="0" fillId="3" borderId="0" xfId="0" applyNumberFormat="1" applyFill="1"/>
    <xf numFmtId="0" fontId="0" fillId="5" borderId="0" xfId="0" applyFill="1"/>
    <xf numFmtId="0" fontId="14" fillId="5" borderId="0" xfId="0" applyFont="1" applyFill="1" applyProtection="1">
      <protection hidden="1"/>
    </xf>
    <xf numFmtId="165" fontId="0" fillId="2" borderId="1" xfId="4" applyNumberFormat="1" applyFont="1"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4" fontId="0" fillId="0" borderId="1" xfId="0" applyNumberFormat="1" applyFill="1" applyBorder="1" applyAlignment="1" applyProtection="1">
      <alignment horizontal="center" vertical="center"/>
      <protection locked="0"/>
    </xf>
    <xf numFmtId="164"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5" fontId="0" fillId="2" borderId="1" xfId="4" applyNumberFormat="1" applyFont="1" applyFill="1" applyBorder="1" applyAlignment="1" applyProtection="1">
      <alignment horizontal="left" vertical="center" wrapText="1"/>
      <protection locked="0"/>
    </xf>
    <xf numFmtId="165"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5" fontId="0" fillId="2" borderId="1" xfId="0" applyNumberFormat="1" applyFill="1" applyBorder="1" applyAlignment="1" applyProtection="1">
      <alignment horizontal="left" vertical="center" wrapText="1"/>
      <protection locked="0"/>
    </xf>
    <xf numFmtId="165" fontId="0" fillId="2" borderId="6" xfId="0" applyNumberFormat="1" applyFill="1" applyBorder="1" applyAlignment="1" applyProtection="1">
      <alignment horizontal="left" vertical="center" wrapText="1"/>
      <protection locked="0"/>
    </xf>
    <xf numFmtId="165" fontId="0" fillId="2" borderId="27" xfId="0" applyNumberFormat="1" applyFill="1" applyBorder="1" applyAlignment="1" applyProtection="1">
      <alignment horizontal="left" vertical="center" wrapText="1"/>
      <protection locked="0"/>
    </xf>
    <xf numFmtId="165" fontId="0" fillId="2" borderId="2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C27" sqref="C27"/>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3"/>
    <row r="2" spans="2:5" ht="53.25" customHeight="1" thickBot="1" x14ac:dyDescent="0.3">
      <c r="B2" s="80" t="s">
        <v>118</v>
      </c>
      <c r="C2" s="80"/>
      <c r="D2" s="80"/>
      <c r="E2" s="80"/>
    </row>
    <row r="3" spans="2:5" ht="14.45" x14ac:dyDescent="0.3">
      <c r="B3" s="81" t="s">
        <v>0</v>
      </c>
      <c r="C3" s="82"/>
      <c r="D3" s="82"/>
      <c r="E3" s="83"/>
    </row>
    <row r="4" spans="2:5" ht="30.75" customHeight="1" x14ac:dyDescent="0.25">
      <c r="B4" s="5" t="s">
        <v>1</v>
      </c>
      <c r="C4" s="78" t="s">
        <v>130</v>
      </c>
      <c r="D4" s="78"/>
      <c r="E4" s="79"/>
    </row>
    <row r="5" spans="2:5" ht="18.75" customHeight="1" x14ac:dyDescent="0.25">
      <c r="B5" s="5" t="s">
        <v>3</v>
      </c>
      <c r="C5" s="78" t="s">
        <v>131</v>
      </c>
      <c r="D5" s="78"/>
      <c r="E5" s="79"/>
    </row>
    <row r="6" spans="2:5" ht="18.75" customHeight="1" x14ac:dyDescent="0.25">
      <c r="B6" s="5" t="s">
        <v>4</v>
      </c>
      <c r="C6" s="78">
        <v>20481234574</v>
      </c>
      <c r="D6" s="78"/>
      <c r="E6" s="79"/>
    </row>
    <row r="7" spans="2:5" ht="18.75" customHeight="1" x14ac:dyDescent="0.25">
      <c r="B7" s="5" t="s">
        <v>25</v>
      </c>
      <c r="C7" s="78" t="s">
        <v>149</v>
      </c>
      <c r="D7" s="78"/>
      <c r="E7" s="79"/>
    </row>
    <row r="8" spans="2:5" ht="18.75" customHeight="1" x14ac:dyDescent="0.25">
      <c r="B8" s="5" t="s">
        <v>5</v>
      </c>
      <c r="C8" s="84">
        <v>38708</v>
      </c>
      <c r="D8" s="78"/>
      <c r="E8" s="79"/>
    </row>
    <row r="9" spans="2:5" ht="18.75" customHeight="1" x14ac:dyDescent="0.3">
      <c r="B9" s="5" t="s">
        <v>6</v>
      </c>
      <c r="C9" s="78" t="s">
        <v>132</v>
      </c>
      <c r="D9" s="78"/>
      <c r="E9" s="79"/>
    </row>
    <row r="10" spans="2:5" ht="18.75" customHeight="1" x14ac:dyDescent="0.3">
      <c r="B10" s="5" t="s">
        <v>7</v>
      </c>
      <c r="C10" s="78" t="s">
        <v>133</v>
      </c>
      <c r="D10" s="78"/>
      <c r="E10" s="79"/>
    </row>
    <row r="11" spans="2:5" ht="18.75" customHeight="1" x14ac:dyDescent="0.3">
      <c r="B11" s="5" t="s">
        <v>2</v>
      </c>
      <c r="C11" s="78">
        <v>26716577</v>
      </c>
      <c r="D11" s="78"/>
      <c r="E11" s="79"/>
    </row>
    <row r="12" spans="2:5" ht="18.75" customHeight="1" x14ac:dyDescent="0.25">
      <c r="B12" s="5" t="s">
        <v>8</v>
      </c>
      <c r="C12" s="78" t="s">
        <v>150</v>
      </c>
      <c r="D12" s="78"/>
      <c r="E12" s="79"/>
    </row>
    <row r="13" spans="2:5" ht="18.75" customHeight="1" x14ac:dyDescent="0.3">
      <c r="B13" s="5" t="s">
        <v>26</v>
      </c>
      <c r="C13" s="78" t="s">
        <v>144</v>
      </c>
      <c r="D13" s="78"/>
      <c r="E13" s="79"/>
    </row>
    <row r="14" spans="2:5" ht="18.75" customHeight="1" x14ac:dyDescent="0.3">
      <c r="B14" s="5" t="s">
        <v>9</v>
      </c>
      <c r="C14" s="78" t="s">
        <v>144</v>
      </c>
      <c r="D14" s="78"/>
      <c r="E14" s="79"/>
    </row>
    <row r="15" spans="2:5" ht="18.75" customHeight="1" x14ac:dyDescent="0.25">
      <c r="B15" s="5" t="s">
        <v>10</v>
      </c>
      <c r="C15" s="78" t="s">
        <v>151</v>
      </c>
      <c r="D15" s="78"/>
      <c r="E15" s="79"/>
    </row>
    <row r="16" spans="2:5" ht="18.75" customHeight="1" x14ac:dyDescent="0.3">
      <c r="B16" s="5" t="s">
        <v>11</v>
      </c>
      <c r="C16" s="78" t="s">
        <v>152</v>
      </c>
      <c r="D16" s="78"/>
      <c r="E16" s="79"/>
    </row>
    <row r="17" spans="2:5" ht="18.75" customHeight="1" x14ac:dyDescent="0.3">
      <c r="B17" s="5" t="s">
        <v>12</v>
      </c>
      <c r="C17" s="78"/>
      <c r="D17" s="78"/>
      <c r="E17" s="79"/>
    </row>
    <row r="18" spans="2:5" ht="18.75" customHeight="1" x14ac:dyDescent="0.3">
      <c r="B18" s="5" t="s">
        <v>13</v>
      </c>
      <c r="C18" s="78" t="s">
        <v>153</v>
      </c>
      <c r="D18" s="78"/>
      <c r="E18" s="79"/>
    </row>
    <row r="19" spans="2:5" ht="18.75" customHeight="1" x14ac:dyDescent="0.25">
      <c r="B19" s="87" t="s">
        <v>14</v>
      </c>
      <c r="C19" s="88"/>
      <c r="D19" s="88"/>
      <c r="E19" s="89"/>
    </row>
    <row r="20" spans="2:5" ht="18.75" customHeight="1" x14ac:dyDescent="0.3">
      <c r="B20" s="5" t="s">
        <v>15</v>
      </c>
      <c r="C20" s="33"/>
      <c r="D20" s="4" t="s">
        <v>18</v>
      </c>
      <c r="E20" s="35" t="s">
        <v>134</v>
      </c>
    </row>
    <row r="21" spans="2:5" ht="18.75" customHeight="1" x14ac:dyDescent="0.3">
      <c r="B21" s="5" t="s">
        <v>17</v>
      </c>
      <c r="C21" s="33"/>
      <c r="D21" s="4" t="s">
        <v>24</v>
      </c>
      <c r="E21" s="35"/>
    </row>
    <row r="22" spans="2:5" ht="18.75" customHeight="1" x14ac:dyDescent="0.25">
      <c r="B22" s="5" t="s">
        <v>19</v>
      </c>
      <c r="C22" s="33"/>
      <c r="D22" s="4" t="s">
        <v>22</v>
      </c>
      <c r="E22" s="35"/>
    </row>
    <row r="23" spans="2:5" ht="18.75" customHeight="1" thickBot="1" x14ac:dyDescent="0.35">
      <c r="B23" s="6" t="s">
        <v>23</v>
      </c>
      <c r="C23" s="34"/>
      <c r="D23" s="85"/>
      <c r="E23" s="86"/>
    </row>
    <row r="24" spans="2:5" ht="14.45" x14ac:dyDescent="0.3">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90" zoomScaleNormal="90" zoomScalePageLayoutView="125" workbookViewId="0">
      <selection activeCell="G27" sqref="G27"/>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3"/>
    <row r="2" spans="2:10" ht="43.5" customHeight="1" x14ac:dyDescent="0.25">
      <c r="B2" s="90" t="s">
        <v>119</v>
      </c>
      <c r="C2" s="90"/>
      <c r="D2" s="90"/>
      <c r="E2" s="90"/>
      <c r="F2" s="90"/>
      <c r="G2" s="90"/>
    </row>
    <row r="3" spans="2:10" ht="9" customHeight="1" thickBot="1" x14ac:dyDescent="0.35">
      <c r="B3" s="11"/>
      <c r="C3" s="11"/>
      <c r="D3" s="11"/>
      <c r="E3" s="11"/>
      <c r="F3" s="11"/>
      <c r="G3" s="11"/>
    </row>
    <row r="4" spans="2:10" ht="14.45" x14ac:dyDescent="0.3">
      <c r="B4" s="94" t="s">
        <v>115</v>
      </c>
      <c r="C4" s="95"/>
      <c r="D4" s="95"/>
      <c r="E4" s="95"/>
      <c r="F4" s="95"/>
      <c r="G4" s="95"/>
      <c r="H4" s="96"/>
    </row>
    <row r="5" spans="2:10" ht="51" customHeight="1" x14ac:dyDescent="0.25">
      <c r="B5" s="8" t="s">
        <v>116</v>
      </c>
      <c r="C5" s="97" t="s">
        <v>138</v>
      </c>
      <c r="D5" s="98"/>
      <c r="E5" s="98"/>
      <c r="F5" s="98"/>
      <c r="G5" s="98"/>
      <c r="H5" s="99"/>
      <c r="J5" s="36">
        <f>+LEN(C5)</f>
        <v>119</v>
      </c>
    </row>
    <row r="6" spans="2:10" ht="30" customHeight="1" x14ac:dyDescent="0.25">
      <c r="B6" s="91" t="s">
        <v>123</v>
      </c>
      <c r="C6" s="92"/>
      <c r="D6" s="92"/>
      <c r="E6" s="92"/>
      <c r="F6" s="92"/>
      <c r="G6" s="100" t="s">
        <v>135</v>
      </c>
      <c r="H6" s="101"/>
    </row>
    <row r="7" spans="2:10" ht="30" customHeight="1" x14ac:dyDescent="0.3">
      <c r="B7" s="93" t="s">
        <v>125</v>
      </c>
      <c r="C7" s="92"/>
      <c r="D7" s="92"/>
      <c r="E7" s="92"/>
      <c r="F7" s="92"/>
      <c r="G7" s="48">
        <f>+'Financiamiento del Proyecto'!E18</f>
        <v>64391.33</v>
      </c>
      <c r="H7" s="49">
        <f>+'Financiamiento del Proyecto'!E19</f>
        <v>0.79999982606357778</v>
      </c>
    </row>
    <row r="8" spans="2:10" ht="30" customHeight="1" x14ac:dyDescent="0.3">
      <c r="B8" s="91" t="s">
        <v>124</v>
      </c>
      <c r="C8" s="92"/>
      <c r="D8" s="92"/>
      <c r="E8" s="92"/>
      <c r="F8" s="92"/>
      <c r="G8" s="48">
        <f>+'Financiamiento del Proyecto'!F18</f>
        <v>16097.85</v>
      </c>
      <c r="H8" s="49">
        <f>+'Financiamiento del Proyecto'!F19</f>
        <v>0.20000017393642228</v>
      </c>
    </row>
    <row r="9" spans="2:10" ht="30" customHeight="1" x14ac:dyDescent="0.25">
      <c r="B9" s="93" t="s">
        <v>126</v>
      </c>
      <c r="C9" s="125"/>
      <c r="D9" s="125"/>
      <c r="E9" s="125"/>
      <c r="F9" s="125"/>
      <c r="G9" s="119" t="s">
        <v>136</v>
      </c>
      <c r="H9" s="120"/>
    </row>
    <row r="10" spans="2:10" ht="30" customHeight="1" thickBot="1" x14ac:dyDescent="0.3">
      <c r="B10" s="126" t="s">
        <v>54</v>
      </c>
      <c r="C10" s="127"/>
      <c r="D10" s="121" t="s">
        <v>137</v>
      </c>
      <c r="E10" s="121"/>
      <c r="F10" s="121"/>
      <c r="G10" s="121"/>
      <c r="H10" s="122"/>
    </row>
    <row r="11" spans="2:10" ht="9" customHeight="1" thickBot="1" x14ac:dyDescent="0.35"/>
    <row r="12" spans="2:10" ht="30" customHeight="1" x14ac:dyDescent="0.3">
      <c r="B12" s="110" t="s">
        <v>82</v>
      </c>
      <c r="C12" s="111"/>
      <c r="D12" s="111"/>
      <c r="E12" s="112"/>
    </row>
    <row r="13" spans="2:10" ht="30" customHeight="1" x14ac:dyDescent="0.25">
      <c r="B13" s="107" t="s">
        <v>117</v>
      </c>
      <c r="C13" s="108"/>
      <c r="D13" s="108"/>
      <c r="E13" s="109"/>
    </row>
    <row r="14" spans="2:10" ht="30.75" customHeight="1" x14ac:dyDescent="0.25">
      <c r="B14" s="113" t="s">
        <v>84</v>
      </c>
      <c r="C14" s="114"/>
      <c r="D14" s="115"/>
      <c r="E14" s="37" t="s">
        <v>134</v>
      </c>
    </row>
    <row r="15" spans="2:10" ht="30.75" customHeight="1" x14ac:dyDescent="0.25">
      <c r="B15" s="113" t="s">
        <v>85</v>
      </c>
      <c r="C15" s="114"/>
      <c r="D15" s="115"/>
      <c r="E15" s="38"/>
    </row>
    <row r="16" spans="2:10" ht="30.75" customHeight="1" thickBot="1" x14ac:dyDescent="0.3">
      <c r="B16" s="116" t="s">
        <v>122</v>
      </c>
      <c r="C16" s="117"/>
      <c r="D16" s="118"/>
      <c r="E16" s="39"/>
    </row>
    <row r="17" spans="2:7" ht="9" customHeight="1" thickBot="1" x14ac:dyDescent="0.35"/>
    <row r="18" spans="2:7" ht="28.5" customHeight="1" x14ac:dyDescent="0.3">
      <c r="B18" s="102" t="s">
        <v>121</v>
      </c>
      <c r="C18" s="103"/>
      <c r="D18" s="103"/>
      <c r="E18" s="104"/>
      <c r="F18" s="7"/>
      <c r="G18" s="7"/>
    </row>
    <row r="19" spans="2:7" ht="14.45" x14ac:dyDescent="0.3">
      <c r="B19" s="5" t="s">
        <v>27</v>
      </c>
      <c r="C19" s="105" t="s">
        <v>139</v>
      </c>
      <c r="D19" s="105"/>
      <c r="E19" s="106"/>
      <c r="F19" s="3"/>
      <c r="G19" s="3"/>
    </row>
    <row r="20" spans="2:7" ht="14.45" x14ac:dyDescent="0.3">
      <c r="B20" s="9" t="s">
        <v>28</v>
      </c>
      <c r="C20" s="105" t="s">
        <v>140</v>
      </c>
      <c r="D20" s="105"/>
      <c r="E20" s="106"/>
      <c r="F20" s="3"/>
      <c r="G20" s="3"/>
    </row>
    <row r="21" spans="2:7" x14ac:dyDescent="0.25">
      <c r="B21" s="9" t="s">
        <v>29</v>
      </c>
      <c r="C21" s="105" t="s">
        <v>131</v>
      </c>
      <c r="D21" s="105"/>
      <c r="E21" s="106"/>
      <c r="F21" s="3"/>
      <c r="G21" s="3"/>
    </row>
    <row r="22" spans="2:7" ht="14.45" x14ac:dyDescent="0.3">
      <c r="B22" s="9" t="s">
        <v>32</v>
      </c>
      <c r="C22" s="105" t="s">
        <v>141</v>
      </c>
      <c r="D22" s="105"/>
      <c r="E22" s="106"/>
      <c r="F22" s="3"/>
      <c r="G22" s="3"/>
    </row>
    <row r="23" spans="2:7" x14ac:dyDescent="0.25">
      <c r="B23" s="9" t="s">
        <v>55</v>
      </c>
      <c r="C23" s="105" t="s">
        <v>142</v>
      </c>
      <c r="D23" s="105"/>
      <c r="E23" s="106"/>
      <c r="F23" s="3"/>
      <c r="G23" s="3"/>
    </row>
    <row r="24" spans="2:7" x14ac:dyDescent="0.25">
      <c r="B24" s="9" t="s">
        <v>2</v>
      </c>
      <c r="C24" s="105">
        <v>10810448</v>
      </c>
      <c r="D24" s="105"/>
      <c r="E24" s="106"/>
      <c r="F24" s="3"/>
      <c r="G24" s="3"/>
    </row>
    <row r="25" spans="2:7" x14ac:dyDescent="0.25">
      <c r="B25" s="9" t="s">
        <v>30</v>
      </c>
      <c r="C25" s="105" t="s">
        <v>143</v>
      </c>
      <c r="D25" s="105"/>
      <c r="E25" s="106"/>
      <c r="F25" s="3"/>
      <c r="G25" s="3"/>
    </row>
    <row r="26" spans="2:7" x14ac:dyDescent="0.25">
      <c r="B26" s="9" t="s">
        <v>31</v>
      </c>
      <c r="C26" s="105" t="s">
        <v>144</v>
      </c>
      <c r="D26" s="105"/>
      <c r="E26" s="106"/>
      <c r="F26" s="3"/>
      <c r="G26" s="3"/>
    </row>
    <row r="27" spans="2:7" x14ac:dyDescent="0.25">
      <c r="B27" s="9" t="s">
        <v>9</v>
      </c>
      <c r="C27" s="105" t="s">
        <v>144</v>
      </c>
      <c r="D27" s="105"/>
      <c r="E27" s="106"/>
      <c r="F27" s="3"/>
      <c r="G27" s="3"/>
    </row>
    <row r="28" spans="2:7" x14ac:dyDescent="0.25">
      <c r="B28" s="9" t="s">
        <v>10</v>
      </c>
      <c r="C28" s="105" t="s">
        <v>145</v>
      </c>
      <c r="D28" s="105"/>
      <c r="E28" s="106"/>
      <c r="F28" s="3"/>
      <c r="G28" s="3"/>
    </row>
    <row r="29" spans="2:7" ht="15.75" thickBot="1" x14ac:dyDescent="0.3">
      <c r="B29" s="10" t="s">
        <v>33</v>
      </c>
      <c r="C29" s="123" t="s">
        <v>146</v>
      </c>
      <c r="D29" s="123"/>
      <c r="E29" s="124"/>
      <c r="F29" s="3"/>
      <c r="G29" s="3"/>
    </row>
    <row r="30" spans="2:7" ht="9" customHeight="1" thickBot="1" x14ac:dyDescent="0.3"/>
    <row r="31" spans="2:7" x14ac:dyDescent="0.25">
      <c r="B31" s="81" t="s">
        <v>34</v>
      </c>
      <c r="C31" s="82"/>
      <c r="D31" s="82"/>
      <c r="E31" s="83"/>
      <c r="F31" s="3"/>
      <c r="G31" s="3"/>
    </row>
    <row r="32" spans="2:7" ht="30" customHeight="1" x14ac:dyDescent="0.25">
      <c r="B32" s="5" t="s">
        <v>1</v>
      </c>
      <c r="C32" s="78"/>
      <c r="D32" s="78"/>
      <c r="E32" s="79"/>
      <c r="F32" s="3"/>
      <c r="G32" s="3"/>
    </row>
    <row r="33" spans="2:7" x14ac:dyDescent="0.25">
      <c r="B33" s="5" t="s">
        <v>3</v>
      </c>
      <c r="C33" s="78"/>
      <c r="D33" s="78"/>
      <c r="E33" s="79"/>
      <c r="F33" s="3"/>
      <c r="G33" s="3"/>
    </row>
    <row r="34" spans="2:7" x14ac:dyDescent="0.25">
      <c r="B34" s="5" t="s">
        <v>4</v>
      </c>
      <c r="C34" s="78"/>
      <c r="D34" s="78"/>
      <c r="E34" s="79"/>
      <c r="F34" s="3"/>
      <c r="G34" s="3"/>
    </row>
    <row r="35" spans="2:7" x14ac:dyDescent="0.25">
      <c r="B35" s="5" t="s">
        <v>25</v>
      </c>
      <c r="C35" s="78"/>
      <c r="D35" s="78"/>
      <c r="E35" s="79"/>
      <c r="F35" s="3"/>
      <c r="G35" s="3"/>
    </row>
    <row r="36" spans="2:7" x14ac:dyDescent="0.25">
      <c r="B36" s="5" t="s">
        <v>5</v>
      </c>
      <c r="C36" s="78"/>
      <c r="D36" s="78"/>
      <c r="E36" s="79"/>
      <c r="F36" s="3"/>
      <c r="G36" s="3"/>
    </row>
    <row r="37" spans="2:7" x14ac:dyDescent="0.25">
      <c r="B37" s="5" t="s">
        <v>6</v>
      </c>
      <c r="C37" s="78"/>
      <c r="D37" s="78"/>
      <c r="E37" s="79"/>
    </row>
    <row r="38" spans="2:7" x14ac:dyDescent="0.25">
      <c r="B38" s="5" t="s">
        <v>7</v>
      </c>
      <c r="C38" s="78"/>
      <c r="D38" s="78"/>
      <c r="E38" s="79"/>
    </row>
    <row r="39" spans="2:7" x14ac:dyDescent="0.25">
      <c r="B39" s="5" t="s">
        <v>2</v>
      </c>
      <c r="C39" s="78"/>
      <c r="D39" s="78"/>
      <c r="E39" s="79"/>
    </row>
    <row r="40" spans="2:7" x14ac:dyDescent="0.25">
      <c r="B40" s="5" t="s">
        <v>8</v>
      </c>
      <c r="C40" s="78"/>
      <c r="D40" s="78"/>
      <c r="E40" s="79"/>
    </row>
    <row r="41" spans="2:7" x14ac:dyDescent="0.25">
      <c r="B41" s="5" t="s">
        <v>26</v>
      </c>
      <c r="C41" s="78"/>
      <c r="D41" s="78"/>
      <c r="E41" s="79"/>
    </row>
    <row r="42" spans="2:7" x14ac:dyDescent="0.25">
      <c r="B42" s="5" t="s">
        <v>9</v>
      </c>
      <c r="C42" s="78"/>
      <c r="D42" s="78"/>
      <c r="E42" s="79"/>
    </row>
    <row r="43" spans="2:7" x14ac:dyDescent="0.25">
      <c r="B43" s="5" t="s">
        <v>10</v>
      </c>
      <c r="C43" s="78"/>
      <c r="D43" s="78"/>
      <c r="E43" s="79"/>
    </row>
    <row r="44" spans="2:7" x14ac:dyDescent="0.25">
      <c r="B44" s="5" t="s">
        <v>11</v>
      </c>
      <c r="C44" s="78"/>
      <c r="D44" s="78"/>
      <c r="E44" s="79"/>
    </row>
    <row r="45" spans="2:7" x14ac:dyDescent="0.25">
      <c r="B45" s="5" t="s">
        <v>12</v>
      </c>
      <c r="C45" s="78"/>
      <c r="D45" s="78"/>
      <c r="E45" s="79"/>
    </row>
    <row r="46" spans="2:7" x14ac:dyDescent="0.25">
      <c r="B46" s="5" t="s">
        <v>13</v>
      </c>
      <c r="C46" s="78"/>
      <c r="D46" s="78"/>
      <c r="E46" s="79"/>
    </row>
    <row r="47" spans="2:7" x14ac:dyDescent="0.25">
      <c r="B47" s="87" t="s">
        <v>14</v>
      </c>
      <c r="C47" s="88"/>
      <c r="D47" s="88"/>
      <c r="E47" s="89"/>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8"/>
      <c r="C53" s="129"/>
      <c r="D53" s="85"/>
      <c r="E53" s="86"/>
    </row>
    <row r="54" spans="2:5" ht="9" customHeight="1" thickBot="1" x14ac:dyDescent="0.3"/>
    <row r="55" spans="2:5" x14ac:dyDescent="0.25">
      <c r="B55" s="81" t="s">
        <v>35</v>
      </c>
      <c r="C55" s="82"/>
      <c r="D55" s="82"/>
      <c r="E55" s="83"/>
    </row>
    <row r="56" spans="2:5" ht="30" customHeight="1" x14ac:dyDescent="0.25">
      <c r="B56" s="5" t="s">
        <v>1</v>
      </c>
      <c r="C56" s="78"/>
      <c r="D56" s="78"/>
      <c r="E56" s="79"/>
    </row>
    <row r="57" spans="2:5" x14ac:dyDescent="0.25">
      <c r="B57" s="5" t="s">
        <v>3</v>
      </c>
      <c r="C57" s="78"/>
      <c r="D57" s="78"/>
      <c r="E57" s="79"/>
    </row>
    <row r="58" spans="2:5" x14ac:dyDescent="0.25">
      <c r="B58" s="5" t="s">
        <v>4</v>
      </c>
      <c r="C58" s="78"/>
      <c r="D58" s="78"/>
      <c r="E58" s="79"/>
    </row>
    <row r="59" spans="2:5" x14ac:dyDescent="0.25">
      <c r="B59" s="5" t="s">
        <v>25</v>
      </c>
      <c r="C59" s="78"/>
      <c r="D59" s="78"/>
      <c r="E59" s="79"/>
    </row>
    <row r="60" spans="2:5" x14ac:dyDescent="0.25">
      <c r="B60" s="5" t="s">
        <v>5</v>
      </c>
      <c r="C60" s="78"/>
      <c r="D60" s="78"/>
      <c r="E60" s="79"/>
    </row>
    <row r="61" spans="2:5" x14ac:dyDescent="0.25">
      <c r="B61" s="5" t="s">
        <v>6</v>
      </c>
      <c r="C61" s="78"/>
      <c r="D61" s="78"/>
      <c r="E61" s="79"/>
    </row>
    <row r="62" spans="2:5" x14ac:dyDescent="0.25">
      <c r="B62" s="5" t="s">
        <v>7</v>
      </c>
      <c r="C62" s="78"/>
      <c r="D62" s="78"/>
      <c r="E62" s="79"/>
    </row>
    <row r="63" spans="2:5" x14ac:dyDescent="0.25">
      <c r="B63" s="5" t="s">
        <v>2</v>
      </c>
      <c r="C63" s="78"/>
      <c r="D63" s="78"/>
      <c r="E63" s="79"/>
    </row>
    <row r="64" spans="2:5" x14ac:dyDescent="0.25">
      <c r="B64" s="5" t="s">
        <v>8</v>
      </c>
      <c r="C64" s="78"/>
      <c r="D64" s="78"/>
      <c r="E64" s="79"/>
    </row>
    <row r="65" spans="2:5" x14ac:dyDescent="0.25">
      <c r="B65" s="5" t="s">
        <v>26</v>
      </c>
      <c r="C65" s="78"/>
      <c r="D65" s="78"/>
      <c r="E65" s="79"/>
    </row>
    <row r="66" spans="2:5" x14ac:dyDescent="0.25">
      <c r="B66" s="5" t="s">
        <v>9</v>
      </c>
      <c r="C66" s="78"/>
      <c r="D66" s="78"/>
      <c r="E66" s="79"/>
    </row>
    <row r="67" spans="2:5" x14ac:dyDescent="0.25">
      <c r="B67" s="5" t="s">
        <v>10</v>
      </c>
      <c r="C67" s="78"/>
      <c r="D67" s="78"/>
      <c r="E67" s="79"/>
    </row>
    <row r="68" spans="2:5" x14ac:dyDescent="0.25">
      <c r="B68" s="5" t="s">
        <v>11</v>
      </c>
      <c r="C68" s="78"/>
      <c r="D68" s="78"/>
      <c r="E68" s="79"/>
    </row>
    <row r="69" spans="2:5" x14ac:dyDescent="0.25">
      <c r="B69" s="5" t="s">
        <v>12</v>
      </c>
      <c r="C69" s="78"/>
      <c r="D69" s="78"/>
      <c r="E69" s="79"/>
    </row>
    <row r="70" spans="2:5" x14ac:dyDescent="0.25">
      <c r="B70" s="5" t="s">
        <v>13</v>
      </c>
      <c r="C70" s="78"/>
      <c r="D70" s="78"/>
      <c r="E70" s="79"/>
    </row>
    <row r="71" spans="2:5" x14ac:dyDescent="0.25">
      <c r="B71" s="87" t="s">
        <v>14</v>
      </c>
      <c r="C71" s="88"/>
      <c r="D71" s="88"/>
      <c r="E71" s="89"/>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8"/>
      <c r="C77" s="129"/>
      <c r="D77" s="85"/>
      <c r="E77" s="86"/>
    </row>
    <row r="78" spans="2:5" ht="9" customHeight="1" thickBot="1" x14ac:dyDescent="0.3"/>
    <row r="79" spans="2:5" x14ac:dyDescent="0.25">
      <c r="B79" s="81" t="s">
        <v>36</v>
      </c>
      <c r="C79" s="82"/>
      <c r="D79" s="82"/>
      <c r="E79" s="83"/>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7" t="s">
        <v>14</v>
      </c>
      <c r="C95" s="88"/>
      <c r="D95" s="88"/>
      <c r="E95" s="89"/>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8"/>
      <c r="C101" s="129"/>
      <c r="D101" s="85"/>
      <c r="E101" s="86"/>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80" zoomScaleNormal="80" workbookViewId="0">
      <selection activeCell="B49" sqref="B49:G49"/>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90" t="s">
        <v>95</v>
      </c>
      <c r="C2" s="90"/>
      <c r="D2" s="90"/>
      <c r="E2" s="90"/>
      <c r="F2" s="90"/>
      <c r="G2" s="90"/>
      <c r="J2" s="90"/>
      <c r="K2" s="90"/>
      <c r="L2" s="90"/>
      <c r="M2" s="90"/>
      <c r="N2" s="90"/>
      <c r="O2" s="90"/>
    </row>
    <row r="3" spans="2:15" ht="30" customHeight="1" x14ac:dyDescent="0.25">
      <c r="B3" s="130" t="s">
        <v>96</v>
      </c>
      <c r="C3" s="131"/>
      <c r="D3" s="131"/>
      <c r="E3" s="131"/>
      <c r="F3" s="131"/>
      <c r="G3" s="131"/>
      <c r="J3" s="130"/>
      <c r="K3" s="131"/>
      <c r="L3" s="131"/>
      <c r="M3" s="131"/>
      <c r="N3" s="131"/>
      <c r="O3" s="131"/>
    </row>
    <row r="4" spans="2:15" ht="9" customHeight="1" thickBot="1" x14ac:dyDescent="0.35"/>
    <row r="5" spans="2:15" ht="14.45" x14ac:dyDescent="0.3">
      <c r="B5" s="81" t="s">
        <v>0</v>
      </c>
      <c r="C5" s="82"/>
      <c r="D5" s="82"/>
      <c r="E5" s="82"/>
      <c r="F5" s="82"/>
      <c r="G5" s="83"/>
      <c r="J5" s="81" t="s">
        <v>34</v>
      </c>
      <c r="K5" s="82"/>
      <c r="L5" s="82"/>
      <c r="M5" s="82"/>
      <c r="N5" s="82"/>
      <c r="O5" s="83"/>
    </row>
    <row r="6" spans="2:15" ht="30" customHeight="1" x14ac:dyDescent="0.25">
      <c r="B6" s="132" t="s">
        <v>97</v>
      </c>
      <c r="C6" s="133"/>
      <c r="D6" s="134" t="s">
        <v>130</v>
      </c>
      <c r="E6" s="134"/>
      <c r="F6" s="134"/>
      <c r="G6" s="135"/>
      <c r="J6" s="132" t="s">
        <v>97</v>
      </c>
      <c r="K6" s="133"/>
      <c r="L6" s="134"/>
      <c r="M6" s="134"/>
      <c r="N6" s="134"/>
      <c r="O6" s="135"/>
    </row>
    <row r="7" spans="2:15" ht="44.25" customHeight="1" x14ac:dyDescent="0.25">
      <c r="B7" s="136" t="s">
        <v>120</v>
      </c>
      <c r="C7" s="133"/>
      <c r="D7" s="133"/>
      <c r="E7" s="133"/>
      <c r="F7" s="133"/>
      <c r="G7" s="137"/>
      <c r="J7" s="136" t="s">
        <v>98</v>
      </c>
      <c r="K7" s="133"/>
      <c r="L7" s="133"/>
      <c r="M7" s="133"/>
      <c r="N7" s="133"/>
      <c r="O7" s="137"/>
    </row>
    <row r="8" spans="2:15" ht="105" customHeight="1" x14ac:dyDescent="0.25">
      <c r="B8" s="140" t="s">
        <v>182</v>
      </c>
      <c r="C8" s="134"/>
      <c r="D8" s="134"/>
      <c r="E8" s="134"/>
      <c r="F8" s="134"/>
      <c r="G8" s="135"/>
      <c r="J8" s="140"/>
      <c r="K8" s="134"/>
      <c r="L8" s="134"/>
      <c r="M8" s="134"/>
      <c r="N8" s="134"/>
      <c r="O8" s="135"/>
    </row>
    <row r="9" spans="2:15" ht="31.5" customHeight="1" thickBot="1" x14ac:dyDescent="0.3">
      <c r="B9" s="141" t="s">
        <v>99</v>
      </c>
      <c r="C9" s="142"/>
      <c r="D9" s="142"/>
      <c r="E9" s="142"/>
      <c r="F9" s="142"/>
      <c r="G9" s="143"/>
      <c r="J9" s="141" t="s">
        <v>99</v>
      </c>
      <c r="K9" s="142"/>
      <c r="L9" s="142"/>
      <c r="M9" s="142"/>
      <c r="N9" s="142"/>
      <c r="O9" s="143"/>
    </row>
    <row r="10" spans="2:15" ht="30" customHeight="1" x14ac:dyDescent="0.25">
      <c r="B10" s="29" t="s">
        <v>100</v>
      </c>
      <c r="C10" s="30" t="s">
        <v>101</v>
      </c>
      <c r="D10" s="144" t="s">
        <v>183</v>
      </c>
      <c r="E10" s="145"/>
      <c r="F10" s="145"/>
      <c r="G10" s="146"/>
      <c r="J10" s="29" t="s">
        <v>100</v>
      </c>
      <c r="K10" s="30" t="s">
        <v>101</v>
      </c>
      <c r="L10" s="144"/>
      <c r="M10" s="145"/>
      <c r="N10" s="145"/>
      <c r="O10" s="146"/>
    </row>
    <row r="11" spans="2:15" x14ac:dyDescent="0.25">
      <c r="B11" s="93" t="s">
        <v>102</v>
      </c>
      <c r="C11" s="125"/>
      <c r="D11" s="134">
        <v>146</v>
      </c>
      <c r="E11" s="134"/>
      <c r="F11" s="134"/>
      <c r="G11" s="135"/>
      <c r="J11" s="93" t="s">
        <v>102</v>
      </c>
      <c r="K11" s="125"/>
      <c r="L11" s="134"/>
      <c r="M11" s="134"/>
      <c r="N11" s="134"/>
      <c r="O11" s="135"/>
    </row>
    <row r="12" spans="2:15" ht="30" x14ac:dyDescent="0.25">
      <c r="B12" s="93" t="s">
        <v>103</v>
      </c>
      <c r="C12" s="125"/>
      <c r="D12" s="76">
        <v>94955</v>
      </c>
      <c r="E12" s="25" t="s">
        <v>104</v>
      </c>
      <c r="F12" s="147">
        <v>94955</v>
      </c>
      <c r="G12" s="148"/>
      <c r="J12" s="93" t="s">
        <v>103</v>
      </c>
      <c r="K12" s="125"/>
      <c r="L12" s="40"/>
      <c r="M12" s="25" t="s">
        <v>104</v>
      </c>
      <c r="N12" s="147"/>
      <c r="O12" s="148"/>
    </row>
    <row r="13" spans="2:15" x14ac:dyDescent="0.25">
      <c r="B13" s="93" t="s">
        <v>105</v>
      </c>
      <c r="C13" s="125"/>
      <c r="D13" s="44">
        <v>39539</v>
      </c>
      <c r="E13" s="25" t="s">
        <v>106</v>
      </c>
      <c r="F13" s="138">
        <v>40878</v>
      </c>
      <c r="G13" s="135"/>
      <c r="J13" s="93" t="s">
        <v>105</v>
      </c>
      <c r="K13" s="125"/>
      <c r="L13" s="41"/>
      <c r="M13" s="25" t="s">
        <v>106</v>
      </c>
      <c r="N13" s="134"/>
      <c r="O13" s="135"/>
    </row>
    <row r="14" spans="2:15" ht="15" customHeight="1" x14ac:dyDescent="0.25">
      <c r="B14" s="93" t="s">
        <v>107</v>
      </c>
      <c r="C14" s="125"/>
      <c r="D14" s="42" t="s">
        <v>131</v>
      </c>
      <c r="E14" s="25" t="s">
        <v>108</v>
      </c>
      <c r="F14" s="149"/>
      <c r="G14" s="150"/>
      <c r="J14" s="93" t="s">
        <v>107</v>
      </c>
      <c r="K14" s="125"/>
      <c r="L14" s="42"/>
      <c r="M14" s="25" t="s">
        <v>108</v>
      </c>
      <c r="N14" s="149"/>
      <c r="O14" s="150"/>
    </row>
    <row r="15" spans="2:15" ht="14.45" customHeight="1" x14ac:dyDescent="0.25">
      <c r="B15" s="93" t="s">
        <v>109</v>
      </c>
      <c r="C15" s="125"/>
      <c r="D15" s="134" t="s">
        <v>184</v>
      </c>
      <c r="E15" s="134"/>
      <c r="F15" s="134"/>
      <c r="G15" s="135"/>
      <c r="J15" s="93" t="s">
        <v>109</v>
      </c>
      <c r="K15" s="125"/>
      <c r="L15" s="134"/>
      <c r="M15" s="134"/>
      <c r="N15" s="134"/>
      <c r="O15" s="135"/>
    </row>
    <row r="16" spans="2:15" x14ac:dyDescent="0.25">
      <c r="B16" s="91" t="s">
        <v>110</v>
      </c>
      <c r="C16" s="92"/>
      <c r="D16" s="92"/>
      <c r="E16" s="92"/>
      <c r="F16" s="92"/>
      <c r="G16" s="139"/>
      <c r="J16" s="91" t="s">
        <v>110</v>
      </c>
      <c r="K16" s="92"/>
      <c r="L16" s="92"/>
      <c r="M16" s="92"/>
      <c r="N16" s="92"/>
      <c r="O16" s="139"/>
    </row>
    <row r="17" spans="2:15" ht="180" customHeight="1" thickBot="1" x14ac:dyDescent="0.3">
      <c r="B17" s="151" t="s">
        <v>185</v>
      </c>
      <c r="C17" s="152"/>
      <c r="D17" s="152"/>
      <c r="E17" s="152"/>
      <c r="F17" s="152"/>
      <c r="G17" s="153"/>
      <c r="J17" s="151"/>
      <c r="K17" s="152"/>
      <c r="L17" s="152"/>
      <c r="M17" s="152"/>
      <c r="N17" s="152"/>
      <c r="O17" s="153"/>
    </row>
    <row r="18" spans="2:15" ht="30" customHeight="1" x14ac:dyDescent="0.25">
      <c r="B18" s="29" t="s">
        <v>111</v>
      </c>
      <c r="C18" s="30" t="s">
        <v>101</v>
      </c>
      <c r="D18" s="144" t="s">
        <v>186</v>
      </c>
      <c r="E18" s="145"/>
      <c r="F18" s="145"/>
      <c r="G18" s="146"/>
      <c r="J18" s="29" t="s">
        <v>111</v>
      </c>
      <c r="K18" s="30" t="s">
        <v>101</v>
      </c>
      <c r="L18" s="144"/>
      <c r="M18" s="145"/>
      <c r="N18" s="145"/>
      <c r="O18" s="146"/>
    </row>
    <row r="19" spans="2:15" x14ac:dyDescent="0.25">
      <c r="B19" s="93" t="s">
        <v>102</v>
      </c>
      <c r="C19" s="125"/>
      <c r="D19" s="134">
        <v>217</v>
      </c>
      <c r="E19" s="134"/>
      <c r="F19" s="134"/>
      <c r="G19" s="135"/>
      <c r="J19" s="93" t="s">
        <v>102</v>
      </c>
      <c r="K19" s="125"/>
      <c r="L19" s="134"/>
      <c r="M19" s="134"/>
      <c r="N19" s="134"/>
      <c r="O19" s="135"/>
    </row>
    <row r="20" spans="2:15" ht="30" x14ac:dyDescent="0.25">
      <c r="B20" s="93" t="s">
        <v>103</v>
      </c>
      <c r="C20" s="125"/>
      <c r="D20" s="77">
        <v>41573</v>
      </c>
      <c r="E20" s="25" t="s">
        <v>104</v>
      </c>
      <c r="F20" s="154">
        <v>41573</v>
      </c>
      <c r="G20" s="155"/>
      <c r="J20" s="93" t="s">
        <v>103</v>
      </c>
      <c r="K20" s="125"/>
      <c r="L20" s="43"/>
      <c r="M20" s="25" t="s">
        <v>104</v>
      </c>
      <c r="N20" s="154"/>
      <c r="O20" s="155"/>
    </row>
    <row r="21" spans="2:15" x14ac:dyDescent="0.25">
      <c r="B21" s="93" t="s">
        <v>105</v>
      </c>
      <c r="C21" s="125"/>
      <c r="D21" s="44">
        <v>40909</v>
      </c>
      <c r="E21" s="25" t="s">
        <v>106</v>
      </c>
      <c r="F21" s="138">
        <v>41334</v>
      </c>
      <c r="G21" s="135"/>
      <c r="J21" s="93" t="s">
        <v>105</v>
      </c>
      <c r="K21" s="125"/>
      <c r="L21" s="41"/>
      <c r="M21" s="25" t="s">
        <v>106</v>
      </c>
      <c r="N21" s="134"/>
      <c r="O21" s="135"/>
    </row>
    <row r="22" spans="2:15" ht="15" customHeight="1" x14ac:dyDescent="0.25">
      <c r="B22" s="93" t="s">
        <v>107</v>
      </c>
      <c r="C22" s="125"/>
      <c r="D22" s="42" t="s">
        <v>131</v>
      </c>
      <c r="E22" s="25" t="s">
        <v>108</v>
      </c>
      <c r="F22" s="149"/>
      <c r="G22" s="150"/>
      <c r="J22" s="93" t="s">
        <v>107</v>
      </c>
      <c r="K22" s="125"/>
      <c r="L22" s="42"/>
      <c r="M22" s="25" t="s">
        <v>108</v>
      </c>
      <c r="N22" s="149"/>
      <c r="O22" s="150"/>
    </row>
    <row r="23" spans="2:15" x14ac:dyDescent="0.25">
      <c r="B23" s="93" t="s">
        <v>109</v>
      </c>
      <c r="C23" s="125"/>
      <c r="D23" s="134" t="s">
        <v>184</v>
      </c>
      <c r="E23" s="134"/>
      <c r="F23" s="134"/>
      <c r="G23" s="135"/>
      <c r="J23" s="93" t="s">
        <v>109</v>
      </c>
      <c r="K23" s="125"/>
      <c r="L23" s="134"/>
      <c r="M23" s="134"/>
      <c r="N23" s="134"/>
      <c r="O23" s="135"/>
    </row>
    <row r="24" spans="2:15" x14ac:dyDescent="0.25">
      <c r="B24" s="91" t="s">
        <v>110</v>
      </c>
      <c r="C24" s="92"/>
      <c r="D24" s="92"/>
      <c r="E24" s="92"/>
      <c r="F24" s="92"/>
      <c r="G24" s="139"/>
      <c r="J24" s="91" t="s">
        <v>110</v>
      </c>
      <c r="K24" s="92"/>
      <c r="L24" s="92"/>
      <c r="M24" s="92"/>
      <c r="N24" s="92"/>
      <c r="O24" s="139"/>
    </row>
    <row r="25" spans="2:15" ht="180" customHeight="1" thickBot="1" x14ac:dyDescent="0.3">
      <c r="B25" s="151" t="s">
        <v>187</v>
      </c>
      <c r="C25" s="152"/>
      <c r="D25" s="152"/>
      <c r="E25" s="152"/>
      <c r="F25" s="152"/>
      <c r="G25" s="153"/>
      <c r="J25" s="151"/>
      <c r="K25" s="152"/>
      <c r="L25" s="152"/>
      <c r="M25" s="152"/>
      <c r="N25" s="152"/>
      <c r="O25" s="153"/>
    </row>
    <row r="26" spans="2:15" ht="30" customHeight="1" x14ac:dyDescent="0.25">
      <c r="B26" s="29" t="s">
        <v>112</v>
      </c>
      <c r="C26" s="30" t="s">
        <v>101</v>
      </c>
      <c r="D26" s="144" t="s">
        <v>188</v>
      </c>
      <c r="E26" s="145"/>
      <c r="F26" s="145"/>
      <c r="G26" s="146"/>
      <c r="J26" s="29" t="s">
        <v>112</v>
      </c>
      <c r="K26" s="30" t="s">
        <v>101</v>
      </c>
      <c r="L26" s="144"/>
      <c r="M26" s="145"/>
      <c r="N26" s="145"/>
      <c r="O26" s="146"/>
    </row>
    <row r="27" spans="2:15" x14ac:dyDescent="0.25">
      <c r="B27" s="93" t="s">
        <v>102</v>
      </c>
      <c r="C27" s="125"/>
      <c r="D27" s="134">
        <v>147</v>
      </c>
      <c r="E27" s="134"/>
      <c r="F27" s="134"/>
      <c r="G27" s="135"/>
      <c r="J27" s="93" t="s">
        <v>102</v>
      </c>
      <c r="K27" s="125"/>
      <c r="L27" s="134"/>
      <c r="M27" s="134"/>
      <c r="N27" s="134"/>
      <c r="O27" s="135"/>
    </row>
    <row r="28" spans="2:15" ht="30" x14ac:dyDescent="0.25">
      <c r="B28" s="93" t="s">
        <v>103</v>
      </c>
      <c r="C28" s="125"/>
      <c r="D28" s="77">
        <v>313055.26</v>
      </c>
      <c r="E28" s="25" t="s">
        <v>104</v>
      </c>
      <c r="F28" s="156">
        <v>313055.26</v>
      </c>
      <c r="G28" s="157"/>
      <c r="J28" s="93" t="s">
        <v>103</v>
      </c>
      <c r="K28" s="125"/>
      <c r="L28" s="43"/>
      <c r="M28" s="25" t="s">
        <v>104</v>
      </c>
      <c r="N28" s="154"/>
      <c r="O28" s="155"/>
    </row>
    <row r="29" spans="2:15" x14ac:dyDescent="0.25">
      <c r="B29" s="93" t="s">
        <v>105</v>
      </c>
      <c r="C29" s="125"/>
      <c r="D29" s="44">
        <v>39569</v>
      </c>
      <c r="E29" s="25" t="s">
        <v>106</v>
      </c>
      <c r="F29" s="138">
        <v>40878</v>
      </c>
      <c r="G29" s="135"/>
      <c r="J29" s="93" t="s">
        <v>105</v>
      </c>
      <c r="K29" s="125"/>
      <c r="L29" s="41"/>
      <c r="M29" s="25" t="s">
        <v>106</v>
      </c>
      <c r="N29" s="134"/>
      <c r="O29" s="135"/>
    </row>
    <row r="30" spans="2:15" ht="15" customHeight="1" x14ac:dyDescent="0.25">
      <c r="B30" s="93" t="s">
        <v>107</v>
      </c>
      <c r="C30" s="125"/>
      <c r="D30" s="42" t="s">
        <v>131</v>
      </c>
      <c r="E30" s="25" t="s">
        <v>108</v>
      </c>
      <c r="F30" s="149"/>
      <c r="G30" s="150"/>
      <c r="J30" s="93" t="s">
        <v>107</v>
      </c>
      <c r="K30" s="125"/>
      <c r="L30" s="42"/>
      <c r="M30" s="25" t="s">
        <v>108</v>
      </c>
      <c r="N30" s="149"/>
      <c r="O30" s="150"/>
    </row>
    <row r="31" spans="2:15" x14ac:dyDescent="0.25">
      <c r="B31" s="93" t="s">
        <v>109</v>
      </c>
      <c r="C31" s="125"/>
      <c r="D31" s="134" t="s">
        <v>189</v>
      </c>
      <c r="E31" s="134"/>
      <c r="F31" s="134"/>
      <c r="G31" s="135"/>
      <c r="J31" s="93" t="s">
        <v>109</v>
      </c>
      <c r="K31" s="125"/>
      <c r="L31" s="134"/>
      <c r="M31" s="134"/>
      <c r="N31" s="134"/>
      <c r="O31" s="135"/>
    </row>
    <row r="32" spans="2:15" x14ac:dyDescent="0.25">
      <c r="B32" s="91" t="s">
        <v>110</v>
      </c>
      <c r="C32" s="92"/>
      <c r="D32" s="92"/>
      <c r="E32" s="92"/>
      <c r="F32" s="92"/>
      <c r="G32" s="139"/>
      <c r="J32" s="91" t="s">
        <v>110</v>
      </c>
      <c r="K32" s="92"/>
      <c r="L32" s="92"/>
      <c r="M32" s="92"/>
      <c r="N32" s="92"/>
      <c r="O32" s="139"/>
    </row>
    <row r="33" spans="2:15" ht="180" customHeight="1" thickBot="1" x14ac:dyDescent="0.3">
      <c r="B33" s="151" t="s">
        <v>190</v>
      </c>
      <c r="C33" s="152"/>
      <c r="D33" s="152"/>
      <c r="E33" s="152"/>
      <c r="F33" s="152"/>
      <c r="G33" s="153"/>
      <c r="J33" s="151"/>
      <c r="K33" s="152"/>
      <c r="L33" s="152"/>
      <c r="M33" s="152"/>
      <c r="N33" s="152"/>
      <c r="O33" s="153"/>
    </row>
    <row r="34" spans="2:15" ht="30" customHeight="1" x14ac:dyDescent="0.25">
      <c r="B34" s="29" t="s">
        <v>113</v>
      </c>
      <c r="C34" s="30" t="s">
        <v>101</v>
      </c>
      <c r="D34" s="144" t="s">
        <v>191</v>
      </c>
      <c r="E34" s="145"/>
      <c r="F34" s="145"/>
      <c r="G34" s="146"/>
      <c r="J34" s="29" t="s">
        <v>113</v>
      </c>
      <c r="K34" s="30" t="s">
        <v>101</v>
      </c>
      <c r="L34" s="144"/>
      <c r="M34" s="145"/>
      <c r="N34" s="145"/>
      <c r="O34" s="146"/>
    </row>
    <row r="35" spans="2:15" x14ac:dyDescent="0.25">
      <c r="B35" s="93" t="s">
        <v>102</v>
      </c>
      <c r="C35" s="125"/>
      <c r="D35" s="134">
        <v>218</v>
      </c>
      <c r="E35" s="134"/>
      <c r="F35" s="134"/>
      <c r="G35" s="135"/>
      <c r="J35" s="93" t="s">
        <v>102</v>
      </c>
      <c r="K35" s="125"/>
      <c r="L35" s="134"/>
      <c r="M35" s="134"/>
      <c r="N35" s="134"/>
      <c r="O35" s="135"/>
    </row>
    <row r="36" spans="2:15" ht="30" x14ac:dyDescent="0.25">
      <c r="B36" s="93" t="s">
        <v>103</v>
      </c>
      <c r="C36" s="125"/>
      <c r="D36" s="77">
        <v>180637.99</v>
      </c>
      <c r="E36" s="25" t="s">
        <v>104</v>
      </c>
      <c r="F36" s="156">
        <v>180637.99</v>
      </c>
      <c r="G36" s="157"/>
      <c r="J36" s="93" t="s">
        <v>103</v>
      </c>
      <c r="K36" s="125"/>
      <c r="L36" s="43"/>
      <c r="M36" s="25" t="s">
        <v>104</v>
      </c>
      <c r="N36" s="154"/>
      <c r="O36" s="155"/>
    </row>
    <row r="37" spans="2:15" x14ac:dyDescent="0.25">
      <c r="B37" s="93" t="s">
        <v>105</v>
      </c>
      <c r="C37" s="125"/>
      <c r="D37" s="44">
        <v>40909</v>
      </c>
      <c r="E37" s="25" t="s">
        <v>106</v>
      </c>
      <c r="F37" s="138">
        <v>42186</v>
      </c>
      <c r="G37" s="135"/>
      <c r="J37" s="93" t="s">
        <v>105</v>
      </c>
      <c r="K37" s="125"/>
      <c r="L37" s="41"/>
      <c r="M37" s="25" t="s">
        <v>106</v>
      </c>
      <c r="N37" s="134"/>
      <c r="O37" s="135"/>
    </row>
    <row r="38" spans="2:15" ht="15" customHeight="1" x14ac:dyDescent="0.25">
      <c r="B38" s="93" t="s">
        <v>107</v>
      </c>
      <c r="C38" s="125"/>
      <c r="D38" s="42" t="s">
        <v>131</v>
      </c>
      <c r="E38" s="25" t="s">
        <v>108</v>
      </c>
      <c r="F38" s="149" t="s">
        <v>192</v>
      </c>
      <c r="G38" s="150"/>
      <c r="J38" s="93" t="s">
        <v>107</v>
      </c>
      <c r="K38" s="125"/>
      <c r="L38" s="42"/>
      <c r="M38" s="25" t="s">
        <v>108</v>
      </c>
      <c r="N38" s="149"/>
      <c r="O38" s="150"/>
    </row>
    <row r="39" spans="2:15" x14ac:dyDescent="0.25">
      <c r="B39" s="93" t="s">
        <v>109</v>
      </c>
      <c r="C39" s="125"/>
      <c r="D39" s="134" t="s">
        <v>193</v>
      </c>
      <c r="E39" s="134"/>
      <c r="F39" s="134"/>
      <c r="G39" s="135"/>
      <c r="J39" s="93" t="s">
        <v>109</v>
      </c>
      <c r="K39" s="125"/>
      <c r="L39" s="134"/>
      <c r="M39" s="134"/>
      <c r="N39" s="134"/>
      <c r="O39" s="135"/>
    </row>
    <row r="40" spans="2:15" x14ac:dyDescent="0.25">
      <c r="B40" s="91" t="s">
        <v>110</v>
      </c>
      <c r="C40" s="92"/>
      <c r="D40" s="92"/>
      <c r="E40" s="92"/>
      <c r="F40" s="92"/>
      <c r="G40" s="139"/>
      <c r="J40" s="91" t="s">
        <v>110</v>
      </c>
      <c r="K40" s="92"/>
      <c r="L40" s="92"/>
      <c r="M40" s="92"/>
      <c r="N40" s="92"/>
      <c r="O40" s="139"/>
    </row>
    <row r="41" spans="2:15" ht="180" customHeight="1" thickBot="1" x14ac:dyDescent="0.3">
      <c r="B41" s="151" t="s">
        <v>194</v>
      </c>
      <c r="C41" s="152"/>
      <c r="D41" s="152"/>
      <c r="E41" s="152"/>
      <c r="F41" s="152"/>
      <c r="G41" s="153"/>
      <c r="J41" s="151"/>
      <c r="K41" s="152"/>
      <c r="L41" s="152"/>
      <c r="M41" s="152"/>
      <c r="N41" s="152"/>
      <c r="O41" s="153"/>
    </row>
    <row r="42" spans="2:15" ht="30" customHeight="1" x14ac:dyDescent="0.25">
      <c r="B42" s="29" t="s">
        <v>114</v>
      </c>
      <c r="C42" s="30" t="s">
        <v>101</v>
      </c>
      <c r="D42" s="144" t="s">
        <v>195</v>
      </c>
      <c r="E42" s="145"/>
      <c r="F42" s="145"/>
      <c r="G42" s="146"/>
      <c r="J42" s="29" t="s">
        <v>114</v>
      </c>
      <c r="K42" s="30" t="s">
        <v>101</v>
      </c>
      <c r="L42" s="144"/>
      <c r="M42" s="145"/>
      <c r="N42" s="145"/>
      <c r="O42" s="146"/>
    </row>
    <row r="43" spans="2:15" x14ac:dyDescent="0.25">
      <c r="B43" s="93" t="s">
        <v>102</v>
      </c>
      <c r="C43" s="125"/>
      <c r="D43" s="134">
        <v>220</v>
      </c>
      <c r="E43" s="134"/>
      <c r="F43" s="134"/>
      <c r="G43" s="135"/>
      <c r="J43" s="93" t="s">
        <v>102</v>
      </c>
      <c r="K43" s="125"/>
      <c r="L43" s="134"/>
      <c r="M43" s="134"/>
      <c r="N43" s="134"/>
      <c r="O43" s="135"/>
    </row>
    <row r="44" spans="2:15" ht="30" x14ac:dyDescent="0.25">
      <c r="B44" s="93" t="s">
        <v>103</v>
      </c>
      <c r="C44" s="125"/>
      <c r="D44" s="77">
        <v>99880.27</v>
      </c>
      <c r="E44" s="25" t="s">
        <v>104</v>
      </c>
      <c r="F44" s="154">
        <v>99880.27</v>
      </c>
      <c r="G44" s="155"/>
      <c r="J44" s="93" t="s">
        <v>103</v>
      </c>
      <c r="K44" s="125"/>
      <c r="L44" s="43"/>
      <c r="M44" s="25" t="s">
        <v>104</v>
      </c>
      <c r="N44" s="154"/>
      <c r="O44" s="155"/>
    </row>
    <row r="45" spans="2:15" x14ac:dyDescent="0.25">
      <c r="B45" s="93" t="s">
        <v>105</v>
      </c>
      <c r="C45" s="125"/>
      <c r="D45" s="44">
        <v>40940</v>
      </c>
      <c r="E45" s="25" t="s">
        <v>106</v>
      </c>
      <c r="F45" s="138">
        <v>41244</v>
      </c>
      <c r="G45" s="135"/>
      <c r="J45" s="93" t="s">
        <v>105</v>
      </c>
      <c r="K45" s="125"/>
      <c r="L45" s="44"/>
      <c r="M45" s="25" t="s">
        <v>106</v>
      </c>
      <c r="N45" s="134"/>
      <c r="O45" s="135"/>
    </row>
    <row r="46" spans="2:15" ht="15" customHeight="1" x14ac:dyDescent="0.25">
      <c r="B46" s="93" t="s">
        <v>107</v>
      </c>
      <c r="C46" s="125"/>
      <c r="D46" s="42" t="s">
        <v>131</v>
      </c>
      <c r="E46" s="25" t="s">
        <v>108</v>
      </c>
      <c r="F46" s="149"/>
      <c r="G46" s="150"/>
      <c r="J46" s="93" t="s">
        <v>107</v>
      </c>
      <c r="K46" s="125"/>
      <c r="L46" s="42"/>
      <c r="M46" s="25" t="s">
        <v>108</v>
      </c>
      <c r="N46" s="149"/>
      <c r="O46" s="150"/>
    </row>
    <row r="47" spans="2:15" x14ac:dyDescent="0.25">
      <c r="B47" s="93" t="s">
        <v>109</v>
      </c>
      <c r="C47" s="125"/>
      <c r="D47" s="134" t="s">
        <v>196</v>
      </c>
      <c r="E47" s="134"/>
      <c r="F47" s="134"/>
      <c r="G47" s="135"/>
      <c r="J47" s="93" t="s">
        <v>109</v>
      </c>
      <c r="K47" s="125"/>
      <c r="L47" s="134"/>
      <c r="M47" s="134"/>
      <c r="N47" s="134"/>
      <c r="O47" s="135"/>
    </row>
    <row r="48" spans="2:15" x14ac:dyDescent="0.25">
      <c r="B48" s="91" t="s">
        <v>110</v>
      </c>
      <c r="C48" s="92"/>
      <c r="D48" s="92"/>
      <c r="E48" s="92"/>
      <c r="F48" s="92"/>
      <c r="G48" s="139"/>
      <c r="J48" s="91" t="s">
        <v>110</v>
      </c>
      <c r="K48" s="92"/>
      <c r="L48" s="92"/>
      <c r="M48" s="92"/>
      <c r="N48" s="92"/>
      <c r="O48" s="139"/>
    </row>
    <row r="49" spans="2:15" ht="180.75" customHeight="1" thickBot="1" x14ac:dyDescent="0.3">
      <c r="B49" s="151" t="s">
        <v>197</v>
      </c>
      <c r="C49" s="152"/>
      <c r="D49" s="152"/>
      <c r="E49" s="152"/>
      <c r="F49" s="152"/>
      <c r="G49" s="153"/>
      <c r="J49" s="151"/>
      <c r="K49" s="152"/>
      <c r="L49" s="152"/>
      <c r="M49" s="152"/>
      <c r="N49" s="152"/>
      <c r="O49" s="153"/>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32" t="s">
        <v>97</v>
      </c>
      <c r="C52" s="133"/>
      <c r="D52" s="134"/>
      <c r="E52" s="134"/>
      <c r="F52" s="134"/>
      <c r="G52" s="135"/>
      <c r="J52" s="132" t="s">
        <v>97</v>
      </c>
      <c r="K52" s="133"/>
      <c r="L52" s="134"/>
      <c r="M52" s="134"/>
      <c r="N52" s="134"/>
      <c r="O52" s="135"/>
    </row>
    <row r="53" spans="2:15" ht="48.75" customHeight="1" x14ac:dyDescent="0.25">
      <c r="B53" s="136" t="s">
        <v>120</v>
      </c>
      <c r="C53" s="133"/>
      <c r="D53" s="133"/>
      <c r="E53" s="133"/>
      <c r="F53" s="133"/>
      <c r="G53" s="137"/>
      <c r="J53" s="136" t="s">
        <v>120</v>
      </c>
      <c r="K53" s="133"/>
      <c r="L53" s="133"/>
      <c r="M53" s="133"/>
      <c r="N53" s="133"/>
      <c r="O53" s="137"/>
    </row>
    <row r="54" spans="2:15" ht="105" customHeight="1" x14ac:dyDescent="0.25">
      <c r="B54" s="140"/>
      <c r="C54" s="134"/>
      <c r="D54" s="134"/>
      <c r="E54" s="134"/>
      <c r="F54" s="134"/>
      <c r="G54" s="135"/>
      <c r="J54" s="140"/>
      <c r="K54" s="134"/>
      <c r="L54" s="134"/>
      <c r="M54" s="134"/>
      <c r="N54" s="134"/>
      <c r="O54" s="135"/>
    </row>
    <row r="55" spans="2:15" ht="30.75" customHeight="1" thickBot="1" x14ac:dyDescent="0.3">
      <c r="B55" s="141" t="s">
        <v>99</v>
      </c>
      <c r="C55" s="142"/>
      <c r="D55" s="142"/>
      <c r="E55" s="142"/>
      <c r="F55" s="142"/>
      <c r="G55" s="143"/>
      <c r="J55" s="141" t="s">
        <v>99</v>
      </c>
      <c r="K55" s="142"/>
      <c r="L55" s="142"/>
      <c r="M55" s="142"/>
      <c r="N55" s="142"/>
      <c r="O55" s="143"/>
    </row>
    <row r="56" spans="2:15" ht="30" customHeight="1" x14ac:dyDescent="0.25">
      <c r="B56" s="29" t="s">
        <v>100</v>
      </c>
      <c r="C56" s="30" t="s">
        <v>101</v>
      </c>
      <c r="D56" s="144"/>
      <c r="E56" s="145"/>
      <c r="F56" s="145"/>
      <c r="G56" s="146"/>
      <c r="J56" s="29" t="s">
        <v>100</v>
      </c>
      <c r="K56" s="30" t="s">
        <v>101</v>
      </c>
      <c r="L56" s="144"/>
      <c r="M56" s="145"/>
      <c r="N56" s="145"/>
      <c r="O56" s="146"/>
    </row>
    <row r="57" spans="2:15" x14ac:dyDescent="0.25">
      <c r="B57" s="93" t="s">
        <v>102</v>
      </c>
      <c r="C57" s="125"/>
      <c r="D57" s="134"/>
      <c r="E57" s="134"/>
      <c r="F57" s="134"/>
      <c r="G57" s="135"/>
      <c r="J57" s="93" t="s">
        <v>102</v>
      </c>
      <c r="K57" s="125"/>
      <c r="L57" s="134"/>
      <c r="M57" s="134"/>
      <c r="N57" s="134"/>
      <c r="O57" s="135"/>
    </row>
    <row r="58" spans="2:15" ht="30" x14ac:dyDescent="0.25">
      <c r="B58" s="93" t="s">
        <v>103</v>
      </c>
      <c r="C58" s="125"/>
      <c r="D58" s="40"/>
      <c r="E58" s="25" t="s">
        <v>104</v>
      </c>
      <c r="F58" s="147"/>
      <c r="G58" s="148"/>
      <c r="J58" s="93" t="s">
        <v>103</v>
      </c>
      <c r="K58" s="125"/>
      <c r="L58" s="40"/>
      <c r="M58" s="25" t="s">
        <v>104</v>
      </c>
      <c r="N58" s="147"/>
      <c r="O58" s="148"/>
    </row>
    <row r="59" spans="2:15" x14ac:dyDescent="0.25">
      <c r="B59" s="93" t="s">
        <v>105</v>
      </c>
      <c r="C59" s="125"/>
      <c r="D59" s="41"/>
      <c r="E59" s="25" t="s">
        <v>106</v>
      </c>
      <c r="F59" s="134"/>
      <c r="G59" s="135"/>
      <c r="J59" s="93" t="s">
        <v>105</v>
      </c>
      <c r="K59" s="125"/>
      <c r="L59" s="41"/>
      <c r="M59" s="25" t="s">
        <v>106</v>
      </c>
      <c r="N59" s="134"/>
      <c r="O59" s="135"/>
    </row>
    <row r="60" spans="2:15" ht="15" customHeight="1" x14ac:dyDescent="0.25">
      <c r="B60" s="93" t="s">
        <v>107</v>
      </c>
      <c r="C60" s="125"/>
      <c r="D60" s="42"/>
      <c r="E60" s="25" t="s">
        <v>108</v>
      </c>
      <c r="F60" s="149"/>
      <c r="G60" s="150"/>
      <c r="J60" s="93" t="s">
        <v>107</v>
      </c>
      <c r="K60" s="125"/>
      <c r="L60" s="42"/>
      <c r="M60" s="25" t="s">
        <v>108</v>
      </c>
      <c r="N60" s="149"/>
      <c r="O60" s="150"/>
    </row>
    <row r="61" spans="2:15" x14ac:dyDescent="0.25">
      <c r="B61" s="93" t="s">
        <v>109</v>
      </c>
      <c r="C61" s="125"/>
      <c r="D61" s="134"/>
      <c r="E61" s="134"/>
      <c r="F61" s="134"/>
      <c r="G61" s="135"/>
      <c r="J61" s="93" t="s">
        <v>109</v>
      </c>
      <c r="K61" s="125"/>
      <c r="L61" s="134"/>
      <c r="M61" s="134"/>
      <c r="N61" s="134"/>
      <c r="O61" s="135"/>
    </row>
    <row r="62" spans="2:15" x14ac:dyDescent="0.25">
      <c r="B62" s="91" t="s">
        <v>110</v>
      </c>
      <c r="C62" s="92"/>
      <c r="D62" s="92"/>
      <c r="E62" s="92"/>
      <c r="F62" s="92"/>
      <c r="G62" s="139"/>
      <c r="J62" s="91" t="s">
        <v>110</v>
      </c>
      <c r="K62" s="92"/>
      <c r="L62" s="92"/>
      <c r="M62" s="92"/>
      <c r="N62" s="92"/>
      <c r="O62" s="139"/>
    </row>
    <row r="63" spans="2:15" ht="180" customHeight="1" thickBot="1" x14ac:dyDescent="0.3">
      <c r="B63" s="151"/>
      <c r="C63" s="152"/>
      <c r="D63" s="152"/>
      <c r="E63" s="152"/>
      <c r="F63" s="152"/>
      <c r="G63" s="153"/>
      <c r="J63" s="151"/>
      <c r="K63" s="152"/>
      <c r="L63" s="152"/>
      <c r="M63" s="152"/>
      <c r="N63" s="152"/>
      <c r="O63" s="153"/>
    </row>
    <row r="64" spans="2:15" ht="30" customHeight="1" x14ac:dyDescent="0.25">
      <c r="B64" s="29" t="s">
        <v>111</v>
      </c>
      <c r="C64" s="30" t="s">
        <v>101</v>
      </c>
      <c r="D64" s="144"/>
      <c r="E64" s="145"/>
      <c r="F64" s="145"/>
      <c r="G64" s="146"/>
      <c r="J64" s="29" t="s">
        <v>111</v>
      </c>
      <c r="K64" s="30" t="s">
        <v>101</v>
      </c>
      <c r="L64" s="144"/>
      <c r="M64" s="145"/>
      <c r="N64" s="145"/>
      <c r="O64" s="146"/>
    </row>
    <row r="65" spans="2:15" x14ac:dyDescent="0.25">
      <c r="B65" s="93" t="s">
        <v>102</v>
      </c>
      <c r="C65" s="125"/>
      <c r="D65" s="134"/>
      <c r="E65" s="134"/>
      <c r="F65" s="134"/>
      <c r="G65" s="135"/>
      <c r="J65" s="93" t="s">
        <v>102</v>
      </c>
      <c r="K65" s="125"/>
      <c r="L65" s="134"/>
      <c r="M65" s="134"/>
      <c r="N65" s="134"/>
      <c r="O65" s="135"/>
    </row>
    <row r="66" spans="2:15" ht="30" x14ac:dyDescent="0.25">
      <c r="B66" s="93" t="s">
        <v>103</v>
      </c>
      <c r="C66" s="125"/>
      <c r="D66" s="43"/>
      <c r="E66" s="25" t="s">
        <v>104</v>
      </c>
      <c r="F66" s="154"/>
      <c r="G66" s="155"/>
      <c r="J66" s="93" t="s">
        <v>103</v>
      </c>
      <c r="K66" s="125"/>
      <c r="L66" s="43"/>
      <c r="M66" s="25" t="s">
        <v>104</v>
      </c>
      <c r="N66" s="154"/>
      <c r="O66" s="155"/>
    </row>
    <row r="67" spans="2:15" x14ac:dyDescent="0.25">
      <c r="B67" s="93" t="s">
        <v>105</v>
      </c>
      <c r="C67" s="125"/>
      <c r="D67" s="41"/>
      <c r="E67" s="25" t="s">
        <v>106</v>
      </c>
      <c r="F67" s="134"/>
      <c r="G67" s="135"/>
      <c r="J67" s="93" t="s">
        <v>105</v>
      </c>
      <c r="K67" s="125"/>
      <c r="L67" s="41"/>
      <c r="M67" s="25" t="s">
        <v>106</v>
      </c>
      <c r="N67" s="134"/>
      <c r="O67" s="135"/>
    </row>
    <row r="68" spans="2:15" ht="15" customHeight="1" x14ac:dyDescent="0.25">
      <c r="B68" s="93" t="s">
        <v>107</v>
      </c>
      <c r="C68" s="125"/>
      <c r="D68" s="42"/>
      <c r="E68" s="25" t="s">
        <v>108</v>
      </c>
      <c r="F68" s="149"/>
      <c r="G68" s="150"/>
      <c r="J68" s="93" t="s">
        <v>107</v>
      </c>
      <c r="K68" s="125"/>
      <c r="L68" s="42"/>
      <c r="M68" s="25" t="s">
        <v>108</v>
      </c>
      <c r="N68" s="149"/>
      <c r="O68" s="150"/>
    </row>
    <row r="69" spans="2:15" x14ac:dyDescent="0.25">
      <c r="B69" s="93" t="s">
        <v>109</v>
      </c>
      <c r="C69" s="125"/>
      <c r="D69" s="134"/>
      <c r="E69" s="134"/>
      <c r="F69" s="134"/>
      <c r="G69" s="135"/>
      <c r="J69" s="93" t="s">
        <v>109</v>
      </c>
      <c r="K69" s="125"/>
      <c r="L69" s="134"/>
      <c r="M69" s="134"/>
      <c r="N69" s="134"/>
      <c r="O69" s="135"/>
    </row>
    <row r="70" spans="2:15" x14ac:dyDescent="0.25">
      <c r="B70" s="91" t="s">
        <v>110</v>
      </c>
      <c r="C70" s="92"/>
      <c r="D70" s="92"/>
      <c r="E70" s="92"/>
      <c r="F70" s="92"/>
      <c r="G70" s="139"/>
      <c r="J70" s="91" t="s">
        <v>110</v>
      </c>
      <c r="K70" s="92"/>
      <c r="L70" s="92"/>
      <c r="M70" s="92"/>
      <c r="N70" s="92"/>
      <c r="O70" s="139"/>
    </row>
    <row r="71" spans="2:15" ht="180" customHeight="1" thickBot="1" x14ac:dyDescent="0.3">
      <c r="B71" s="151"/>
      <c r="C71" s="152"/>
      <c r="D71" s="152"/>
      <c r="E71" s="152"/>
      <c r="F71" s="152"/>
      <c r="G71" s="153"/>
      <c r="J71" s="151"/>
      <c r="K71" s="152"/>
      <c r="L71" s="152"/>
      <c r="M71" s="152"/>
      <c r="N71" s="152"/>
      <c r="O71" s="153"/>
    </row>
    <row r="72" spans="2:15" ht="30" customHeight="1" x14ac:dyDescent="0.25">
      <c r="B72" s="29" t="s">
        <v>112</v>
      </c>
      <c r="C72" s="30" t="s">
        <v>101</v>
      </c>
      <c r="D72" s="144"/>
      <c r="E72" s="145"/>
      <c r="F72" s="145"/>
      <c r="G72" s="146"/>
      <c r="J72" s="29" t="s">
        <v>112</v>
      </c>
      <c r="K72" s="30" t="s">
        <v>101</v>
      </c>
      <c r="L72" s="144"/>
      <c r="M72" s="145"/>
      <c r="N72" s="145"/>
      <c r="O72" s="146"/>
    </row>
    <row r="73" spans="2:15" x14ac:dyDescent="0.25">
      <c r="B73" s="93" t="s">
        <v>102</v>
      </c>
      <c r="C73" s="125"/>
      <c r="D73" s="134"/>
      <c r="E73" s="134"/>
      <c r="F73" s="134"/>
      <c r="G73" s="135"/>
      <c r="J73" s="93" t="s">
        <v>102</v>
      </c>
      <c r="K73" s="125"/>
      <c r="L73" s="134"/>
      <c r="M73" s="134"/>
      <c r="N73" s="134"/>
      <c r="O73" s="135"/>
    </row>
    <row r="74" spans="2:15" ht="30" x14ac:dyDescent="0.25">
      <c r="B74" s="93" t="s">
        <v>103</v>
      </c>
      <c r="C74" s="125"/>
      <c r="D74" s="43"/>
      <c r="E74" s="25" t="s">
        <v>104</v>
      </c>
      <c r="F74" s="154"/>
      <c r="G74" s="155"/>
      <c r="J74" s="93" t="s">
        <v>103</v>
      </c>
      <c r="K74" s="125"/>
      <c r="L74" s="43"/>
      <c r="M74" s="25" t="s">
        <v>104</v>
      </c>
      <c r="N74" s="154"/>
      <c r="O74" s="155"/>
    </row>
    <row r="75" spans="2:15" x14ac:dyDescent="0.25">
      <c r="B75" s="93" t="s">
        <v>105</v>
      </c>
      <c r="C75" s="125"/>
      <c r="D75" s="41"/>
      <c r="E75" s="25" t="s">
        <v>106</v>
      </c>
      <c r="F75" s="134"/>
      <c r="G75" s="135"/>
      <c r="J75" s="93" t="s">
        <v>105</v>
      </c>
      <c r="K75" s="125"/>
      <c r="L75" s="41"/>
      <c r="M75" s="25" t="s">
        <v>106</v>
      </c>
      <c r="N75" s="134"/>
      <c r="O75" s="135"/>
    </row>
    <row r="76" spans="2:15" ht="15" customHeight="1" x14ac:dyDescent="0.25">
      <c r="B76" s="93" t="s">
        <v>107</v>
      </c>
      <c r="C76" s="125"/>
      <c r="D76" s="42"/>
      <c r="E76" s="25" t="s">
        <v>108</v>
      </c>
      <c r="F76" s="149"/>
      <c r="G76" s="150"/>
      <c r="J76" s="93" t="s">
        <v>107</v>
      </c>
      <c r="K76" s="125"/>
      <c r="L76" s="42"/>
      <c r="M76" s="25" t="s">
        <v>108</v>
      </c>
      <c r="N76" s="149"/>
      <c r="O76" s="150"/>
    </row>
    <row r="77" spans="2:15" x14ac:dyDescent="0.25">
      <c r="B77" s="93" t="s">
        <v>109</v>
      </c>
      <c r="C77" s="125"/>
      <c r="D77" s="134"/>
      <c r="E77" s="134"/>
      <c r="F77" s="134"/>
      <c r="G77" s="135"/>
      <c r="J77" s="93" t="s">
        <v>109</v>
      </c>
      <c r="K77" s="125"/>
      <c r="L77" s="134"/>
      <c r="M77" s="134"/>
      <c r="N77" s="134"/>
      <c r="O77" s="135"/>
    </row>
    <row r="78" spans="2:15" x14ac:dyDescent="0.25">
      <c r="B78" s="91" t="s">
        <v>110</v>
      </c>
      <c r="C78" s="92"/>
      <c r="D78" s="92"/>
      <c r="E78" s="92"/>
      <c r="F78" s="92"/>
      <c r="G78" s="139"/>
      <c r="J78" s="91" t="s">
        <v>110</v>
      </c>
      <c r="K78" s="92"/>
      <c r="L78" s="92"/>
      <c r="M78" s="92"/>
      <c r="N78" s="92"/>
      <c r="O78" s="139"/>
    </row>
    <row r="79" spans="2:15" ht="180" customHeight="1" thickBot="1" x14ac:dyDescent="0.3">
      <c r="B79" s="151"/>
      <c r="C79" s="152"/>
      <c r="D79" s="152"/>
      <c r="E79" s="152"/>
      <c r="F79" s="152"/>
      <c r="G79" s="153"/>
      <c r="J79" s="151"/>
      <c r="K79" s="152"/>
      <c r="L79" s="152"/>
      <c r="M79" s="152"/>
      <c r="N79" s="152"/>
      <c r="O79" s="153"/>
    </row>
    <row r="80" spans="2:15" ht="30" customHeight="1" x14ac:dyDescent="0.25">
      <c r="B80" s="29" t="s">
        <v>113</v>
      </c>
      <c r="C80" s="30" t="s">
        <v>101</v>
      </c>
      <c r="D80" s="144"/>
      <c r="E80" s="145"/>
      <c r="F80" s="145"/>
      <c r="G80" s="146"/>
      <c r="J80" s="29" t="s">
        <v>113</v>
      </c>
      <c r="K80" s="30" t="s">
        <v>101</v>
      </c>
      <c r="L80" s="144"/>
      <c r="M80" s="145"/>
      <c r="N80" s="145"/>
      <c r="O80" s="146"/>
    </row>
    <row r="81" spans="2:15" x14ac:dyDescent="0.25">
      <c r="B81" s="93" t="s">
        <v>102</v>
      </c>
      <c r="C81" s="125"/>
      <c r="D81" s="134"/>
      <c r="E81" s="134"/>
      <c r="F81" s="134"/>
      <c r="G81" s="135"/>
      <c r="J81" s="93" t="s">
        <v>102</v>
      </c>
      <c r="K81" s="125"/>
      <c r="L81" s="134"/>
      <c r="M81" s="134"/>
      <c r="N81" s="134"/>
      <c r="O81" s="135"/>
    </row>
    <row r="82" spans="2:15" ht="30" x14ac:dyDescent="0.25">
      <c r="B82" s="93" t="s">
        <v>103</v>
      </c>
      <c r="C82" s="125"/>
      <c r="D82" s="43"/>
      <c r="E82" s="25" t="s">
        <v>104</v>
      </c>
      <c r="F82" s="154"/>
      <c r="G82" s="155"/>
      <c r="J82" s="93" t="s">
        <v>103</v>
      </c>
      <c r="K82" s="125"/>
      <c r="L82" s="43"/>
      <c r="M82" s="25" t="s">
        <v>104</v>
      </c>
      <c r="N82" s="154"/>
      <c r="O82" s="155"/>
    </row>
    <row r="83" spans="2:15" x14ac:dyDescent="0.25">
      <c r="B83" s="93" t="s">
        <v>105</v>
      </c>
      <c r="C83" s="125"/>
      <c r="D83" s="41"/>
      <c r="E83" s="25" t="s">
        <v>106</v>
      </c>
      <c r="F83" s="134"/>
      <c r="G83" s="135"/>
      <c r="J83" s="93" t="s">
        <v>105</v>
      </c>
      <c r="K83" s="125"/>
      <c r="L83" s="41"/>
      <c r="M83" s="25" t="s">
        <v>106</v>
      </c>
      <c r="N83" s="134"/>
      <c r="O83" s="135"/>
    </row>
    <row r="84" spans="2:15" ht="15" customHeight="1" x14ac:dyDescent="0.25">
      <c r="B84" s="93" t="s">
        <v>107</v>
      </c>
      <c r="C84" s="125"/>
      <c r="D84" s="42"/>
      <c r="E84" s="25" t="s">
        <v>108</v>
      </c>
      <c r="F84" s="149"/>
      <c r="G84" s="150"/>
      <c r="J84" s="93" t="s">
        <v>107</v>
      </c>
      <c r="K84" s="125"/>
      <c r="L84" s="42"/>
      <c r="M84" s="25" t="s">
        <v>108</v>
      </c>
      <c r="N84" s="149"/>
      <c r="O84" s="150"/>
    </row>
    <row r="85" spans="2:15" x14ac:dyDescent="0.25">
      <c r="B85" s="93" t="s">
        <v>109</v>
      </c>
      <c r="C85" s="125"/>
      <c r="D85" s="134"/>
      <c r="E85" s="134"/>
      <c r="F85" s="134"/>
      <c r="G85" s="135"/>
      <c r="J85" s="93" t="s">
        <v>109</v>
      </c>
      <c r="K85" s="125"/>
      <c r="L85" s="134"/>
      <c r="M85" s="134"/>
      <c r="N85" s="134"/>
      <c r="O85" s="135"/>
    </row>
    <row r="86" spans="2:15" x14ac:dyDescent="0.25">
      <c r="B86" s="91" t="s">
        <v>110</v>
      </c>
      <c r="C86" s="92"/>
      <c r="D86" s="92"/>
      <c r="E86" s="92"/>
      <c r="F86" s="92"/>
      <c r="G86" s="139"/>
      <c r="J86" s="91" t="s">
        <v>110</v>
      </c>
      <c r="K86" s="92"/>
      <c r="L86" s="92"/>
      <c r="M86" s="92"/>
      <c r="N86" s="92"/>
      <c r="O86" s="139"/>
    </row>
    <row r="87" spans="2:15" ht="180" customHeight="1" thickBot="1" x14ac:dyDescent="0.3">
      <c r="B87" s="151"/>
      <c r="C87" s="152"/>
      <c r="D87" s="152"/>
      <c r="E87" s="152"/>
      <c r="F87" s="152"/>
      <c r="G87" s="153"/>
      <c r="J87" s="151"/>
      <c r="K87" s="152"/>
      <c r="L87" s="152"/>
      <c r="M87" s="152"/>
      <c r="N87" s="152"/>
      <c r="O87" s="153"/>
    </row>
    <row r="88" spans="2:15" ht="30" customHeight="1" x14ac:dyDescent="0.25">
      <c r="B88" s="29" t="s">
        <v>114</v>
      </c>
      <c r="C88" s="30" t="s">
        <v>101</v>
      </c>
      <c r="D88" s="144"/>
      <c r="E88" s="145"/>
      <c r="F88" s="145"/>
      <c r="G88" s="146"/>
      <c r="J88" s="29" t="s">
        <v>114</v>
      </c>
      <c r="K88" s="30" t="s">
        <v>101</v>
      </c>
      <c r="L88" s="144"/>
      <c r="M88" s="145"/>
      <c r="N88" s="145"/>
      <c r="O88" s="146"/>
    </row>
    <row r="89" spans="2:15" x14ac:dyDescent="0.25">
      <c r="B89" s="93" t="s">
        <v>102</v>
      </c>
      <c r="C89" s="125"/>
      <c r="D89" s="134"/>
      <c r="E89" s="134"/>
      <c r="F89" s="134"/>
      <c r="G89" s="135"/>
      <c r="J89" s="93" t="s">
        <v>102</v>
      </c>
      <c r="K89" s="125"/>
      <c r="L89" s="134"/>
      <c r="M89" s="134"/>
      <c r="N89" s="134"/>
      <c r="O89" s="135"/>
    </row>
    <row r="90" spans="2:15" ht="30" x14ac:dyDescent="0.25">
      <c r="B90" s="93" t="s">
        <v>103</v>
      </c>
      <c r="C90" s="125"/>
      <c r="D90" s="43"/>
      <c r="E90" s="25" t="s">
        <v>104</v>
      </c>
      <c r="F90" s="154"/>
      <c r="G90" s="155"/>
      <c r="J90" s="93" t="s">
        <v>103</v>
      </c>
      <c r="K90" s="125"/>
      <c r="L90" s="43"/>
      <c r="M90" s="25" t="s">
        <v>104</v>
      </c>
      <c r="N90" s="154"/>
      <c r="O90" s="155"/>
    </row>
    <row r="91" spans="2:15" x14ac:dyDescent="0.25">
      <c r="B91" s="93" t="s">
        <v>105</v>
      </c>
      <c r="C91" s="125"/>
      <c r="D91" s="44"/>
      <c r="E91" s="25" t="s">
        <v>106</v>
      </c>
      <c r="F91" s="134"/>
      <c r="G91" s="135"/>
      <c r="J91" s="93" t="s">
        <v>105</v>
      </c>
      <c r="K91" s="125"/>
      <c r="L91" s="44"/>
      <c r="M91" s="25" t="s">
        <v>106</v>
      </c>
      <c r="N91" s="134"/>
      <c r="O91" s="135"/>
    </row>
    <row r="92" spans="2:15" ht="15" customHeight="1" x14ac:dyDescent="0.25">
      <c r="B92" s="93" t="s">
        <v>107</v>
      </c>
      <c r="C92" s="125"/>
      <c r="D92" s="42"/>
      <c r="E92" s="25" t="s">
        <v>108</v>
      </c>
      <c r="F92" s="149"/>
      <c r="G92" s="150"/>
      <c r="J92" s="93" t="s">
        <v>107</v>
      </c>
      <c r="K92" s="125"/>
      <c r="L92" s="42"/>
      <c r="M92" s="25" t="s">
        <v>108</v>
      </c>
      <c r="N92" s="149"/>
      <c r="O92" s="150"/>
    </row>
    <row r="93" spans="2:15" x14ac:dyDescent="0.25">
      <c r="B93" s="93" t="s">
        <v>109</v>
      </c>
      <c r="C93" s="125"/>
      <c r="D93" s="134"/>
      <c r="E93" s="134"/>
      <c r="F93" s="134"/>
      <c r="G93" s="135"/>
      <c r="J93" s="93" t="s">
        <v>109</v>
      </c>
      <c r="K93" s="125"/>
      <c r="L93" s="134"/>
      <c r="M93" s="134"/>
      <c r="N93" s="134"/>
      <c r="O93" s="135"/>
    </row>
    <row r="94" spans="2:15" x14ac:dyDescent="0.25">
      <c r="B94" s="91" t="s">
        <v>110</v>
      </c>
      <c r="C94" s="92"/>
      <c r="D94" s="92"/>
      <c r="E94" s="92"/>
      <c r="F94" s="92"/>
      <c r="G94" s="139"/>
      <c r="J94" s="91" t="s">
        <v>110</v>
      </c>
      <c r="K94" s="92"/>
      <c r="L94" s="92"/>
      <c r="M94" s="92"/>
      <c r="N94" s="92"/>
      <c r="O94" s="139"/>
    </row>
    <row r="95" spans="2:15" ht="180.75" customHeight="1" thickBot="1" x14ac:dyDescent="0.3">
      <c r="B95" s="151"/>
      <c r="C95" s="152"/>
      <c r="D95" s="152"/>
      <c r="E95" s="152"/>
      <c r="F95" s="152"/>
      <c r="G95" s="153"/>
      <c r="J95" s="151"/>
      <c r="K95" s="152"/>
      <c r="L95" s="152"/>
      <c r="M95" s="152"/>
      <c r="N95" s="152"/>
      <c r="O95" s="153"/>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70" zoomScaleNormal="70" zoomScalePageLayoutView="150" workbookViewId="0">
      <selection activeCell="G10" sqref="G10"/>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3"/>
    <row r="2" spans="2:4" x14ac:dyDescent="0.25">
      <c r="B2" s="12" t="s">
        <v>94</v>
      </c>
    </row>
    <row r="3" spans="2:4" x14ac:dyDescent="0.25">
      <c r="B3" s="24" t="s">
        <v>83</v>
      </c>
    </row>
    <row r="4" spans="2:4" ht="9" customHeight="1" thickBot="1" x14ac:dyDescent="0.35">
      <c r="B4" s="24"/>
    </row>
    <row r="5" spans="2:4" x14ac:dyDescent="0.25">
      <c r="B5" s="18" t="s">
        <v>37</v>
      </c>
    </row>
    <row r="6" spans="2:4" ht="33" customHeight="1" x14ac:dyDescent="0.25">
      <c r="B6" s="20" t="s">
        <v>87</v>
      </c>
    </row>
    <row r="7" spans="2:4" ht="120" customHeight="1" thickBot="1" x14ac:dyDescent="0.3">
      <c r="B7" s="46" t="s">
        <v>198</v>
      </c>
      <c r="D7" s="47">
        <f>+LEN(B7)</f>
        <v>231</v>
      </c>
    </row>
    <row r="8" spans="2:4" ht="9" customHeight="1" thickBot="1" x14ac:dyDescent="0.35">
      <c r="B8" s="45"/>
    </row>
    <row r="9" spans="2:4" ht="14.45" x14ac:dyDescent="0.3">
      <c r="B9" s="19" t="s">
        <v>38</v>
      </c>
    </row>
    <row r="10" spans="2:4" ht="141.94999999999999" customHeight="1" x14ac:dyDescent="0.25">
      <c r="B10" s="20" t="s">
        <v>92</v>
      </c>
    </row>
    <row r="11" spans="2:4" ht="120" customHeight="1" thickBot="1" x14ac:dyDescent="0.35">
      <c r="B11" s="46" t="s">
        <v>147</v>
      </c>
      <c r="D11" s="47">
        <f>+LEN(B11)</f>
        <v>61</v>
      </c>
    </row>
    <row r="12" spans="2:4" ht="9" customHeight="1" thickBot="1" x14ac:dyDescent="0.35"/>
    <row r="13" spans="2:4" x14ac:dyDescent="0.25">
      <c r="B13" s="19" t="s">
        <v>88</v>
      </c>
    </row>
    <row r="14" spans="2:4" ht="70.5" customHeight="1" x14ac:dyDescent="0.25">
      <c r="B14" s="20" t="s">
        <v>90</v>
      </c>
    </row>
    <row r="15" spans="2:4" ht="120" customHeight="1" thickBot="1" x14ac:dyDescent="0.3">
      <c r="B15" s="46" t="s">
        <v>180</v>
      </c>
      <c r="D15" s="47">
        <f>+LEN(B15)</f>
        <v>299</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179</v>
      </c>
      <c r="D19" s="47">
        <f>+LEN(B19)</f>
        <v>1089</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177</v>
      </c>
      <c r="D23" s="47">
        <f>+LEN(B23)</f>
        <v>2420</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181</v>
      </c>
      <c r="D27" s="47">
        <f>+LEN(B27)</f>
        <v>1512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38" zoomScale="90" zoomScaleNormal="90" zoomScalePageLayoutView="90" workbookViewId="0">
      <selection activeCell="C40" sqref="C40"/>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3"/>
    <row r="2" spans="2:5" ht="14.45" x14ac:dyDescent="0.3">
      <c r="B2" s="12" t="s">
        <v>40</v>
      </c>
    </row>
    <row r="3" spans="2:5" ht="41.25" customHeight="1" x14ac:dyDescent="0.25">
      <c r="B3" s="90" t="s">
        <v>56</v>
      </c>
      <c r="C3" s="90"/>
    </row>
    <row r="4" spans="2:5" ht="9" customHeight="1" thickBot="1" x14ac:dyDescent="0.35"/>
    <row r="5" spans="2:5" ht="24" customHeight="1" x14ac:dyDescent="0.3">
      <c r="B5" s="162" t="s">
        <v>41</v>
      </c>
      <c r="C5" s="163"/>
    </row>
    <row r="6" spans="2:5" ht="24" customHeight="1" x14ac:dyDescent="0.3">
      <c r="B6" s="28" t="s">
        <v>42</v>
      </c>
      <c r="C6" s="13" t="s">
        <v>43</v>
      </c>
    </row>
    <row r="7" spans="2:5" ht="109.5" customHeight="1" x14ac:dyDescent="0.25">
      <c r="B7" s="8" t="s">
        <v>57</v>
      </c>
      <c r="C7" s="51" t="s">
        <v>158</v>
      </c>
      <c r="E7" s="47">
        <f>+LEN(C7)</f>
        <v>127</v>
      </c>
    </row>
    <row r="8" spans="2:5" ht="109.5" customHeight="1" x14ac:dyDescent="0.25">
      <c r="B8" s="32" t="s">
        <v>58</v>
      </c>
      <c r="C8" s="51" t="s">
        <v>155</v>
      </c>
      <c r="E8" s="47">
        <f>+LEN(C8)</f>
        <v>244</v>
      </c>
    </row>
    <row r="9" spans="2:5" ht="109.5" customHeight="1" x14ac:dyDescent="0.25">
      <c r="B9" s="32" t="s">
        <v>128</v>
      </c>
      <c r="C9" s="51" t="s">
        <v>156</v>
      </c>
      <c r="E9" s="47">
        <f>+LEN(C9)</f>
        <v>406</v>
      </c>
    </row>
    <row r="10" spans="2:5" ht="30" customHeight="1" x14ac:dyDescent="0.3">
      <c r="B10" s="32" t="s">
        <v>46</v>
      </c>
      <c r="C10" s="51" t="s">
        <v>148</v>
      </c>
    </row>
    <row r="11" spans="2:5" ht="30" customHeight="1" x14ac:dyDescent="0.3">
      <c r="B11" s="28" t="s">
        <v>45</v>
      </c>
      <c r="C11" s="51" t="s">
        <v>131</v>
      </c>
    </row>
    <row r="12" spans="2:5" ht="21.75" customHeight="1" x14ac:dyDescent="0.3">
      <c r="B12" s="158" t="s">
        <v>44</v>
      </c>
      <c r="C12" s="159"/>
    </row>
    <row r="13" spans="2:5" ht="217.5" customHeight="1" thickBot="1" x14ac:dyDescent="0.3">
      <c r="B13" s="160" t="s">
        <v>157</v>
      </c>
      <c r="C13" s="161"/>
      <c r="E13" s="47">
        <f>+LEN(B13)</f>
        <v>609</v>
      </c>
    </row>
    <row r="14" spans="2:5" ht="9" customHeight="1" thickBot="1" x14ac:dyDescent="0.35"/>
    <row r="15" spans="2:5" ht="24" customHeight="1" x14ac:dyDescent="0.3">
      <c r="B15" s="162" t="s">
        <v>47</v>
      </c>
      <c r="C15" s="163"/>
    </row>
    <row r="16" spans="2:5" s="26" customFormat="1" ht="30.75" customHeight="1" x14ac:dyDescent="0.3">
      <c r="B16" s="28" t="s">
        <v>42</v>
      </c>
      <c r="C16" s="52" t="s">
        <v>154</v>
      </c>
      <c r="E16" s="50"/>
    </row>
    <row r="17" spans="2:5" s="26" customFormat="1" ht="108.75" customHeight="1" x14ac:dyDescent="0.25">
      <c r="B17" s="27" t="s">
        <v>57</v>
      </c>
      <c r="C17" s="51" t="s">
        <v>178</v>
      </c>
      <c r="E17" s="47">
        <f>+LEN(C17)</f>
        <v>138</v>
      </c>
    </row>
    <row r="18" spans="2:5" s="26" customFormat="1" ht="108.75" customHeight="1" x14ac:dyDescent="0.25">
      <c r="B18" s="28" t="s">
        <v>58</v>
      </c>
      <c r="C18" s="51" t="s">
        <v>159</v>
      </c>
      <c r="E18" s="47">
        <f>+LEN(C18)</f>
        <v>301</v>
      </c>
    </row>
    <row r="19" spans="2:5" s="26" customFormat="1" ht="108.75" customHeight="1" x14ac:dyDescent="0.25">
      <c r="B19" s="32" t="s">
        <v>128</v>
      </c>
      <c r="C19" s="51" t="s">
        <v>165</v>
      </c>
      <c r="E19" s="47">
        <f>+LEN(C19)</f>
        <v>480</v>
      </c>
    </row>
    <row r="20" spans="2:5" s="26" customFormat="1" ht="30.75" customHeight="1" x14ac:dyDescent="0.3">
      <c r="B20" s="28" t="s">
        <v>46</v>
      </c>
      <c r="C20" s="51" t="s">
        <v>160</v>
      </c>
      <c r="E20" s="50"/>
    </row>
    <row r="21" spans="2:5" s="26" customFormat="1" ht="30.75" customHeight="1" x14ac:dyDescent="0.3">
      <c r="B21" s="28" t="s">
        <v>45</v>
      </c>
      <c r="C21" s="51" t="s">
        <v>161</v>
      </c>
      <c r="E21" s="50"/>
    </row>
    <row r="22" spans="2:5" s="26" customFormat="1" ht="30.75" customHeight="1" x14ac:dyDescent="0.3">
      <c r="B22" s="91" t="s">
        <v>44</v>
      </c>
      <c r="C22" s="139"/>
      <c r="E22" s="50"/>
    </row>
    <row r="23" spans="2:5" ht="217.5" customHeight="1" thickBot="1" x14ac:dyDescent="0.3">
      <c r="B23" s="160" t="s">
        <v>167</v>
      </c>
      <c r="C23" s="161"/>
      <c r="E23" s="47">
        <f>+LEN(B23)</f>
        <v>468</v>
      </c>
    </row>
    <row r="24" spans="2:5" ht="9" customHeight="1" thickBot="1" x14ac:dyDescent="0.35"/>
    <row r="25" spans="2:5" ht="24" customHeight="1" x14ac:dyDescent="0.3">
      <c r="B25" s="162" t="s">
        <v>48</v>
      </c>
      <c r="C25" s="163"/>
    </row>
    <row r="26" spans="2:5" s="26" customFormat="1" ht="30.75" customHeight="1" x14ac:dyDescent="0.3">
      <c r="B26" s="28" t="s">
        <v>42</v>
      </c>
      <c r="C26" s="52" t="s">
        <v>163</v>
      </c>
      <c r="E26" s="50"/>
    </row>
    <row r="27" spans="2:5" s="26" customFormat="1" ht="108.75" customHeight="1" x14ac:dyDescent="0.25">
      <c r="B27" s="27" t="s">
        <v>57</v>
      </c>
      <c r="C27" s="51" t="s">
        <v>162</v>
      </c>
      <c r="E27" s="47">
        <f>+LEN(C27)</f>
        <v>114</v>
      </c>
    </row>
    <row r="28" spans="2:5" s="26" customFormat="1" ht="108.75" customHeight="1" x14ac:dyDescent="0.25">
      <c r="B28" s="28" t="s">
        <v>58</v>
      </c>
      <c r="C28" s="51" t="s">
        <v>164</v>
      </c>
      <c r="E28" s="47">
        <f>+LEN(C28)</f>
        <v>401</v>
      </c>
    </row>
    <row r="29" spans="2:5" s="26" customFormat="1" ht="108.75" customHeight="1" x14ac:dyDescent="0.25">
      <c r="B29" s="32" t="s">
        <v>128</v>
      </c>
      <c r="C29" s="51" t="s">
        <v>168</v>
      </c>
      <c r="E29" s="47">
        <f>+LEN(C29)</f>
        <v>253</v>
      </c>
    </row>
    <row r="30" spans="2:5" s="26" customFormat="1" ht="30.75" customHeight="1" x14ac:dyDescent="0.3">
      <c r="B30" s="28" t="s">
        <v>46</v>
      </c>
      <c r="C30" s="51" t="s">
        <v>169</v>
      </c>
      <c r="E30" s="50"/>
    </row>
    <row r="31" spans="2:5" s="26" customFormat="1" ht="30.75" customHeight="1" x14ac:dyDescent="0.3">
      <c r="B31" s="28" t="s">
        <v>45</v>
      </c>
      <c r="C31" s="51" t="s">
        <v>131</v>
      </c>
      <c r="E31" s="50"/>
    </row>
    <row r="32" spans="2:5" s="26" customFormat="1" ht="30.75" customHeight="1" x14ac:dyDescent="0.3">
      <c r="B32" s="91" t="s">
        <v>44</v>
      </c>
      <c r="C32" s="139"/>
      <c r="E32" s="50"/>
    </row>
    <row r="33" spans="2:5" ht="217.5" customHeight="1" thickBot="1" x14ac:dyDescent="0.3">
      <c r="B33" s="160" t="s">
        <v>166</v>
      </c>
      <c r="C33" s="161"/>
      <c r="E33" s="47">
        <f>+LEN(B33)</f>
        <v>520</v>
      </c>
    </row>
    <row r="34" spans="2:5" ht="9" customHeight="1" thickBot="1" x14ac:dyDescent="0.35"/>
    <row r="35" spans="2:5" ht="24" customHeight="1" x14ac:dyDescent="0.3">
      <c r="B35" s="162" t="s">
        <v>49</v>
      </c>
      <c r="C35" s="163"/>
    </row>
    <row r="36" spans="2:5" s="26" customFormat="1" ht="30.75" customHeight="1" x14ac:dyDescent="0.3">
      <c r="B36" s="28" t="s">
        <v>42</v>
      </c>
      <c r="C36" s="52" t="s">
        <v>173</v>
      </c>
      <c r="E36" s="50"/>
    </row>
    <row r="37" spans="2:5" s="26" customFormat="1" ht="108.75" customHeight="1" x14ac:dyDescent="0.25">
      <c r="B37" s="27" t="s">
        <v>57</v>
      </c>
      <c r="C37" s="51" t="s">
        <v>170</v>
      </c>
      <c r="E37" s="47">
        <f>+LEN(C37)</f>
        <v>116</v>
      </c>
    </row>
    <row r="38" spans="2:5" s="26" customFormat="1" ht="108.75" customHeight="1" x14ac:dyDescent="0.25">
      <c r="B38" s="28" t="s">
        <v>58</v>
      </c>
      <c r="C38" s="51" t="s">
        <v>171</v>
      </c>
      <c r="E38" s="47">
        <f>+LEN(C38)</f>
        <v>234</v>
      </c>
    </row>
    <row r="39" spans="2:5" s="26" customFormat="1" ht="108.75" customHeight="1" x14ac:dyDescent="0.25">
      <c r="B39" s="32" t="s">
        <v>128</v>
      </c>
      <c r="C39" s="51" t="s">
        <v>172</v>
      </c>
      <c r="E39" s="47">
        <f>+LEN(C39)</f>
        <v>116</v>
      </c>
    </row>
    <row r="40" spans="2:5" s="26" customFormat="1" ht="30.75" customHeight="1" x14ac:dyDescent="0.3">
      <c r="B40" s="28" t="s">
        <v>46</v>
      </c>
      <c r="C40" s="51" t="s">
        <v>174</v>
      </c>
      <c r="E40" s="50"/>
    </row>
    <row r="41" spans="2:5" s="26" customFormat="1" ht="30.75" customHeight="1" x14ac:dyDescent="0.3">
      <c r="B41" s="28" t="s">
        <v>45</v>
      </c>
      <c r="C41" s="51" t="s">
        <v>175</v>
      </c>
      <c r="E41" s="50"/>
    </row>
    <row r="42" spans="2:5" s="26" customFormat="1" ht="30.75" customHeight="1" x14ac:dyDescent="0.3">
      <c r="B42" s="91" t="s">
        <v>44</v>
      </c>
      <c r="C42" s="139"/>
      <c r="E42" s="50"/>
    </row>
    <row r="43" spans="2:5" ht="217.5" customHeight="1" thickBot="1" x14ac:dyDescent="0.3">
      <c r="B43" s="160" t="s">
        <v>176</v>
      </c>
      <c r="C43" s="161"/>
      <c r="E43" s="47">
        <f>+LEN(B43)</f>
        <v>286</v>
      </c>
    </row>
    <row r="44" spans="2:5" ht="9" customHeight="1" thickBot="1" x14ac:dyDescent="0.3"/>
    <row r="45" spans="2:5" ht="24" customHeight="1" x14ac:dyDescent="0.25">
      <c r="B45" s="162" t="s">
        <v>50</v>
      </c>
      <c r="C45" s="163"/>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91" t="s">
        <v>44</v>
      </c>
      <c r="C52" s="139"/>
      <c r="E52" s="50"/>
    </row>
    <row r="53" spans="2:5" ht="217.5" customHeight="1" thickBot="1" x14ac:dyDescent="0.3">
      <c r="B53" s="160"/>
      <c r="C53" s="161"/>
      <c r="E53" s="47">
        <f>+LEN(B53)</f>
        <v>0</v>
      </c>
    </row>
    <row r="54" spans="2:5" ht="9" customHeight="1" thickBot="1" x14ac:dyDescent="0.3"/>
    <row r="55" spans="2:5" ht="24" customHeight="1" x14ac:dyDescent="0.25">
      <c r="B55" s="162" t="s">
        <v>51</v>
      </c>
      <c r="C55" s="163"/>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91" t="s">
        <v>44</v>
      </c>
      <c r="C62" s="139"/>
      <c r="E62" s="50"/>
    </row>
    <row r="63" spans="2:5" ht="217.5" customHeight="1" thickBot="1" x14ac:dyDescent="0.3">
      <c r="B63" s="160"/>
      <c r="C63" s="161"/>
      <c r="E63" s="47">
        <f>+LEN(B63)</f>
        <v>0</v>
      </c>
    </row>
    <row r="64" spans="2:5" ht="9" customHeight="1" thickBot="1" x14ac:dyDescent="0.3"/>
    <row r="65" spans="2:5" ht="24" customHeight="1" x14ac:dyDescent="0.25">
      <c r="B65" s="162" t="s">
        <v>52</v>
      </c>
      <c r="C65" s="163"/>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91" t="s">
        <v>44</v>
      </c>
      <c r="C72" s="139"/>
      <c r="E72" s="50"/>
    </row>
    <row r="73" spans="2:5" ht="217.5" customHeight="1" thickBot="1" x14ac:dyDescent="0.3">
      <c r="B73" s="160"/>
      <c r="C73" s="161"/>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F18" sqref="F18"/>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3"/>
    <row r="2" spans="2:11" ht="14.45" x14ac:dyDescent="0.3">
      <c r="C2" s="12" t="s">
        <v>53</v>
      </c>
    </row>
    <row r="3" spans="2:11" ht="48.75" customHeight="1" x14ac:dyDescent="0.25">
      <c r="C3" s="172" t="s">
        <v>129</v>
      </c>
      <c r="D3" s="172"/>
      <c r="E3" s="172"/>
      <c r="F3" s="172"/>
      <c r="G3" s="172"/>
      <c r="H3" s="172"/>
      <c r="I3" s="172"/>
      <c r="J3" s="172"/>
    </row>
    <row r="4" spans="2:11" ht="9" customHeight="1" thickBot="1" x14ac:dyDescent="0.35"/>
    <row r="5" spans="2:11" ht="48.75" customHeight="1" x14ac:dyDescent="0.25">
      <c r="B5" s="164" t="s">
        <v>62</v>
      </c>
      <c r="C5" s="166" t="s">
        <v>59</v>
      </c>
      <c r="D5" s="166" t="s">
        <v>60</v>
      </c>
      <c r="E5" s="166" t="s">
        <v>76</v>
      </c>
      <c r="F5" s="166" t="s">
        <v>79</v>
      </c>
      <c r="G5" s="166" t="s">
        <v>61</v>
      </c>
      <c r="H5" s="166"/>
      <c r="I5" s="166" t="s">
        <v>86</v>
      </c>
      <c r="J5" s="173"/>
      <c r="K5" s="14"/>
    </row>
    <row r="6" spans="2:11" ht="15.75" thickBot="1" x14ac:dyDescent="0.3">
      <c r="B6" s="165"/>
      <c r="C6" s="167"/>
      <c r="D6" s="167"/>
      <c r="E6" s="167"/>
      <c r="F6" s="167"/>
      <c r="G6" s="15" t="s">
        <v>63</v>
      </c>
      <c r="H6" s="15" t="s">
        <v>64</v>
      </c>
      <c r="I6" s="15" t="s">
        <v>63</v>
      </c>
      <c r="J6" s="16" t="s">
        <v>64</v>
      </c>
    </row>
    <row r="7" spans="2:11" ht="19.5" customHeight="1" x14ac:dyDescent="0.25">
      <c r="B7" s="21">
        <v>1</v>
      </c>
      <c r="C7" s="22" t="s">
        <v>65</v>
      </c>
      <c r="D7" s="53">
        <f>SUM(E7:F7)</f>
        <v>24642.85</v>
      </c>
      <c r="E7" s="65">
        <v>21785.71</v>
      </c>
      <c r="F7" s="56">
        <f>+SUM(G7:J7)</f>
        <v>2857.14</v>
      </c>
      <c r="G7" s="65"/>
      <c r="H7" s="67">
        <v>2857.14</v>
      </c>
      <c r="I7" s="67"/>
      <c r="J7" s="68"/>
    </row>
    <row r="8" spans="2:11" ht="19.5" customHeight="1" x14ac:dyDescent="0.3">
      <c r="B8" s="17">
        <v>2</v>
      </c>
      <c r="C8" s="23" t="s">
        <v>66</v>
      </c>
      <c r="D8" s="53">
        <f t="shared" ref="D8:D16" si="0">SUM(E8:F8)</f>
        <v>27857.14</v>
      </c>
      <c r="E8" s="66">
        <v>21570</v>
      </c>
      <c r="F8" s="57">
        <f t="shared" ref="F8:F16" si="1">+SUM(G8:J8)</f>
        <v>6287.14</v>
      </c>
      <c r="G8" s="66">
        <v>6287.14</v>
      </c>
      <c r="H8" s="69"/>
      <c r="I8" s="69"/>
      <c r="J8" s="70"/>
    </row>
    <row r="9" spans="2:11" ht="19.5" customHeight="1" x14ac:dyDescent="0.3">
      <c r="B9" s="17">
        <v>3</v>
      </c>
      <c r="C9" s="23" t="s">
        <v>67</v>
      </c>
      <c r="D9" s="53">
        <f t="shared" si="0"/>
        <v>6464.29</v>
      </c>
      <c r="E9" s="66">
        <v>4064.29</v>
      </c>
      <c r="F9" s="57">
        <f t="shared" si="1"/>
        <v>2400</v>
      </c>
      <c r="G9" s="66"/>
      <c r="H9" s="69">
        <v>2400</v>
      </c>
      <c r="I9" s="69"/>
      <c r="J9" s="70"/>
    </row>
    <row r="10" spans="2:11" ht="19.5" customHeight="1" x14ac:dyDescent="0.3">
      <c r="B10" s="17">
        <v>4</v>
      </c>
      <c r="C10" s="23" t="s">
        <v>68</v>
      </c>
      <c r="D10" s="53">
        <f t="shared" si="0"/>
        <v>2142.86</v>
      </c>
      <c r="E10" s="66">
        <v>2142.86</v>
      </c>
      <c r="F10" s="57">
        <f t="shared" si="1"/>
        <v>0</v>
      </c>
      <c r="G10" s="66"/>
      <c r="H10" s="69"/>
      <c r="I10" s="69"/>
      <c r="J10" s="70"/>
    </row>
    <row r="11" spans="2:11" ht="19.5" customHeight="1" x14ac:dyDescent="0.3">
      <c r="B11" s="17">
        <v>5</v>
      </c>
      <c r="C11" s="23" t="s">
        <v>69</v>
      </c>
      <c r="D11" s="53">
        <f t="shared" si="0"/>
        <v>4875</v>
      </c>
      <c r="E11" s="66">
        <v>1928.57</v>
      </c>
      <c r="F11" s="57">
        <f t="shared" si="1"/>
        <v>2946.43</v>
      </c>
      <c r="G11" s="66">
        <v>2946.43</v>
      </c>
      <c r="H11" s="69"/>
      <c r="I11" s="69"/>
      <c r="J11" s="70"/>
    </row>
    <row r="12" spans="2:11" ht="19.5" customHeight="1" x14ac:dyDescent="0.3">
      <c r="B12" s="17">
        <v>6</v>
      </c>
      <c r="C12" s="23" t="s">
        <v>70</v>
      </c>
      <c r="D12" s="53">
        <f t="shared" si="0"/>
        <v>1142.8599999999999</v>
      </c>
      <c r="E12" s="66">
        <v>571.42999999999995</v>
      </c>
      <c r="F12" s="57">
        <f t="shared" si="1"/>
        <v>571.42999999999995</v>
      </c>
      <c r="G12" s="66"/>
      <c r="H12" s="69">
        <v>571.42999999999995</v>
      </c>
      <c r="I12" s="69"/>
      <c r="J12" s="70"/>
    </row>
    <row r="13" spans="2:11" ht="19.5" customHeight="1" x14ac:dyDescent="0.3">
      <c r="B13" s="31">
        <v>7</v>
      </c>
      <c r="C13" s="23" t="s">
        <v>71</v>
      </c>
      <c r="D13" s="53">
        <f t="shared" si="0"/>
        <v>1714.28</v>
      </c>
      <c r="E13" s="66">
        <v>857.14</v>
      </c>
      <c r="F13" s="57">
        <f t="shared" si="1"/>
        <v>857.14</v>
      </c>
      <c r="G13" s="66">
        <v>857.14</v>
      </c>
      <c r="H13" s="69"/>
      <c r="I13" s="69"/>
      <c r="J13" s="70"/>
    </row>
    <row r="14" spans="2:11" ht="19.5" customHeight="1" x14ac:dyDescent="0.25">
      <c r="B14" s="17">
        <v>8</v>
      </c>
      <c r="C14" s="23" t="s">
        <v>78</v>
      </c>
      <c r="D14" s="53">
        <f t="shared" si="0"/>
        <v>5892.86</v>
      </c>
      <c r="E14" s="66">
        <v>5892.86</v>
      </c>
      <c r="F14" s="57">
        <f t="shared" si="1"/>
        <v>0</v>
      </c>
      <c r="G14" s="66"/>
      <c r="H14" s="69"/>
      <c r="I14" s="69"/>
      <c r="J14" s="70"/>
    </row>
    <row r="15" spans="2:11" ht="19.5" customHeight="1" x14ac:dyDescent="0.3">
      <c r="B15" s="17">
        <v>9</v>
      </c>
      <c r="C15" s="23" t="s">
        <v>72</v>
      </c>
      <c r="D15" s="53">
        <f>SUM(E15:F15)</f>
        <v>5757.04</v>
      </c>
      <c r="E15" s="66">
        <v>5578.47</v>
      </c>
      <c r="F15" s="57">
        <f t="shared" si="1"/>
        <v>178.57</v>
      </c>
      <c r="G15" s="66">
        <v>178.57</v>
      </c>
      <c r="H15" s="69"/>
      <c r="I15" s="69"/>
      <c r="J15" s="70"/>
    </row>
    <row r="16" spans="2:11" ht="19.5" customHeight="1" x14ac:dyDescent="0.3">
      <c r="B16" s="17">
        <v>10</v>
      </c>
      <c r="C16" s="23" t="s">
        <v>73</v>
      </c>
      <c r="D16" s="53">
        <f t="shared" si="0"/>
        <v>0</v>
      </c>
      <c r="E16" s="66"/>
      <c r="F16" s="57">
        <f t="shared" si="1"/>
        <v>0</v>
      </c>
      <c r="G16" s="66"/>
      <c r="H16" s="69"/>
      <c r="I16" s="69"/>
      <c r="J16" s="70"/>
    </row>
    <row r="17" spans="2:10" ht="19.5" customHeight="1" x14ac:dyDescent="0.3">
      <c r="B17" s="17">
        <v>11</v>
      </c>
      <c r="C17" s="23" t="s">
        <v>77</v>
      </c>
      <c r="D17" s="53">
        <f>SUM(E17:F17)</f>
        <v>0</v>
      </c>
      <c r="E17" s="60"/>
      <c r="F17" s="57">
        <f>+SUM(G17:J17)</f>
        <v>0</v>
      </c>
      <c r="G17" s="66"/>
      <c r="H17" s="71"/>
      <c r="I17" s="69"/>
      <c r="J17" s="72"/>
    </row>
    <row r="18" spans="2:10" ht="19.5" customHeight="1" x14ac:dyDescent="0.3">
      <c r="B18" s="168" t="s">
        <v>74</v>
      </c>
      <c r="C18" s="169"/>
      <c r="D18" s="54">
        <f t="shared" ref="D18:I18" si="2">+SUM(D7:D17)</f>
        <v>80489.179999999993</v>
      </c>
      <c r="E18" s="61">
        <f t="shared" si="2"/>
        <v>64391.33</v>
      </c>
      <c r="F18" s="58">
        <f t="shared" si="2"/>
        <v>16097.85</v>
      </c>
      <c r="G18" s="61">
        <f t="shared" si="2"/>
        <v>10269.279999999999</v>
      </c>
      <c r="H18" s="63">
        <f t="shared" si="2"/>
        <v>5828.57</v>
      </c>
      <c r="I18" s="63">
        <f t="shared" si="2"/>
        <v>0</v>
      </c>
      <c r="J18" s="58">
        <f>+SUM(J6:J17)</f>
        <v>0</v>
      </c>
    </row>
    <row r="19" spans="2:10" ht="19.5" customHeight="1" thickBot="1" x14ac:dyDescent="0.35">
      <c r="B19" s="170" t="s">
        <v>75</v>
      </c>
      <c r="C19" s="171"/>
      <c r="D19" s="55">
        <f>IF(ISERR(D18/$D$18),"",(D18/$D$18))</f>
        <v>1</v>
      </c>
      <c r="E19" s="62">
        <f>IF(ISERR(E18/$D$18),"",(E18/$D$18))</f>
        <v>0.79999982606357778</v>
      </c>
      <c r="F19" s="59">
        <f>IF(ISERR(F18/$D$18),"",(F18/$D$18))</f>
        <v>0.20000017393642228</v>
      </c>
      <c r="G19" s="62">
        <f>IF(ISERR(G18/$F$18),"",(G18/$F$18))</f>
        <v>0.63792866749286392</v>
      </c>
      <c r="H19" s="64">
        <f>IF(ISERR(H18/$F$18),"",(H18/$F$18))</f>
        <v>0.36207133250713602</v>
      </c>
      <c r="I19" s="64">
        <f>IF(ISERR(I18/$F$18),"",(I18/$F$18))</f>
        <v>0</v>
      </c>
      <c r="J19" s="59">
        <f>IF(ISERR(J18/$F$18),"",(J18/$F$18))</f>
        <v>0</v>
      </c>
    </row>
    <row r="20" spans="2:10" ht="9" customHeight="1" x14ac:dyDescent="0.3"/>
    <row r="21" spans="2:10" ht="14.45" x14ac:dyDescent="0.3">
      <c r="D21" s="75" t="str">
        <f>+IF(E18&lt;=(D18*0.8),"OK","Error: Aporte solicitado a FASERT es mayor a 80%")</f>
        <v>OK</v>
      </c>
      <c r="E21" s="74"/>
      <c r="F21" s="74"/>
      <c r="G21" s="75" t="str">
        <f>+IF((G18+I18)&gt;=(F18*0.6),"OK","Error: El Aporte Monetario de la Contrapartida es menor al 60% requerido")</f>
        <v>OK</v>
      </c>
      <c r="H21" s="74"/>
      <c r="I21" s="74"/>
      <c r="J21" s="74"/>
    </row>
    <row r="22" spans="2:10" ht="14.45" x14ac:dyDescent="0.3">
      <c r="H22" s="73"/>
    </row>
    <row r="23" spans="2:10" ht="14.45" x14ac:dyDescent="0.3">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Lilian Lezama</cp:lastModifiedBy>
  <dcterms:created xsi:type="dcterms:W3CDTF">2014-04-02T19:38:48Z</dcterms:created>
  <dcterms:modified xsi:type="dcterms:W3CDTF">2014-08-01T23:37:02Z</dcterms:modified>
</cp:coreProperties>
</file>