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E:\LAP TOP JD\PRY's SNIP\COCINAS MEJORADAS IICA\Documentos PRO Social\"/>
    </mc:Choice>
  </mc:AlternateContent>
  <workbookProtection workbookPassword="DE12" lockStructure="1"/>
  <bookViews>
    <workbookView xWindow="10305" yWindow="-15" windowWidth="8895" windowHeight="8145" firstSheet="2" activeTab="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<sst xmlns="http://schemas.openxmlformats.org/spreadsheetml/2006/main" count="527" uniqueCount="186">
  <si>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</si>
  <si>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</si>
  <si>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</si>
  <si>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</si>
  <si>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</si>
  <si>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</si>
  <si>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</si>
  <si>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</si>
  <si>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</si>
  <si>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</si>
  <si>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</si>
  <si>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</si>
  <si>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</si>
  <si>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</si>
  <si>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</si>
  <si>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</si>
  <si>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</si>
  <si>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</si>
  <si>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</si>
  <si>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</si>
  <si>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</si>
  <si>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</si>
  <si>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</si>
  <si>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</si>
  <si>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</si>
  <si>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</si>
  <si>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</si>
  <si>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</si>
  <si>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</si>
  <si>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</si>
  <si>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</si>
  <si>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</si>
  <si>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</si>
  <si>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</si>
  <si>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</si>
  <si>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</si>
  <si>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</si>
  <si>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</si>
  <si>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</si>
  <si>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</si>
  <si>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</si>
  <si>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</si>
  <si>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</si>
  <si>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</si>
  <si>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</si>
  <si>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</si>
  <si>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</si>
  <si>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</si>
  <si>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</si>
  <si>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</si>
  <si>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</si>
  <si>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</si>
  <si>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</si>
  <si>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</si>
  <si>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</si>
  <si>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</si>
  <si>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</si>
  <si>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</si>
  <si>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</si>
  <si>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</si>
  <si>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</si>
  <si>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</si>
  <si>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</si>
  <si>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</si>
  <si>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</si>
  <si>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</si>
  <si>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</si>
  <si>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</si>
  <si>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</si>
  <si>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</si>
  <si>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</si>
  <si>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</si>
  <si>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</si>
  <si>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</si>
  <si>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</si>
  <si>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</si>
  <si>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</si>
  <si>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</si>
  <si>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</si>
  <si>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</si>
  <si>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</si>
  <si>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</si>
  <si>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</si>
  <si>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</si>
  <si>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</si>
  <si>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</si>
  <si>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</si>
  <si>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</si>
  <si>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</si>
  <si>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</si>
  <si>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</si>
  <si>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</si>
  <si>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</si>
  <si>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</si>
  <si>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</si>
  <si>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</si>
  <si>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</si>
  <si>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</si>
  <si>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</si>
  <si>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</si>
  <si>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</si>
  <si>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</si>
  <si>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</si>
  <si>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</si>
  <si>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</si>
  <si>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</si>
  <si>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</si>
  <si>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</si>
  <si>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</si>
  <si>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</si>
  <si>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</si>
  <si>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</si>
  <si>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</si>
  <si>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</si>
  <si>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</si>
  <si>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</si>
  <si>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</si>
  <si>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</si>
  <si>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</si>
  <si>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</si>
  <si>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</si>
  <si>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</si>
  <si>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</si>
  <si>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</si>
  <si>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</si>
  <si>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</si>
  <si>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</si>
  <si>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</si>
  <si>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</si>
  <si>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</si>
  <si>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CONSULTORES Y ASESORES PARA LA PROMOCION DEL DESARROLLO SOCIAL SAC</t>
  </si>
  <si>
    <t>TARAPOTO</t>
  </si>
  <si>
    <t>SAN MARTÍN</t>
  </si>
  <si>
    <t>JUAN</t>
  </si>
  <si>
    <t>DIAZ ALVA</t>
  </si>
  <si>
    <t>prosocial@hotmail.com</t>
  </si>
  <si>
    <t>X</t>
  </si>
  <si>
    <t>153-2012-CE/MPL</t>
  </si>
  <si>
    <t>MUNICIPALIDAD PROVINCIAL DE LAMAS</t>
  </si>
  <si>
    <t>LOS ATRACTIVOS TURÍSTICOS EN EL BAJO HUALLAGA (PELEJO, PAPAPLAYA Y CHAZUTA)</t>
  </si>
  <si>
    <t>ASOCIACIÓN  PARA EL DESARROLLO JIREH</t>
  </si>
  <si>
    <t>SN</t>
  </si>
  <si>
    <t>027-2013-MPL/A</t>
  </si>
  <si>
    <t>MEJORAMIENTO Y AMPLIACIÓN DE LOS SISTEMAS DE AGUA POTABLE Y ALCANTARILLADO, TRATAMIENTO DE AGUAS RESIDUALES DE 11 COMUNIDADES DE NUEVO PROGRESO</t>
  </si>
  <si>
    <t>270-2013-GRSM-PECHCBM</t>
  </si>
  <si>
    <t>PROYECTO ESPECIAL HUALLAGA CENTRAL
Y BAJO MAYO</t>
  </si>
  <si>
    <t>JR. TARAPACA NRO. 454 - BRISAS DEL SHILCAYO</t>
  </si>
  <si>
    <t>PROSOCIAL SAC</t>
  </si>
  <si>
    <t>FOMENTO DEL USO DE COCINAS MEJORADAS A PARTIR DE UN MODELO DE CONSERVACION AMBIENTAL E INTEGRACION FAMILIAR EN EL TERRITORIO DE LAMAS</t>
  </si>
  <si>
    <t>CONSULTORES Y ASESORES PARA LA PROMOCION DEL DESARROLLO SOCIAL - PROSOCIAL SAC</t>
  </si>
  <si>
    <t xml:space="preserve">ELABORACIÓN DEL PROYECTO DENOMINADO: "LOS ATRACTIVOS TURÍSTICOS EN EL BAJO HUALLAGA (PELEJO, PAPAPLAYA Y CHAZUTA)"; SE REALIZÓ RECOJO DE DATOS PRIMARIOS, SISTEMATIZACIÓN Y ANÁLISIS DE LA INFORMACIÓN, ELABORACIÓN DE ESTRATEGIAS TURÍSTICAS (MERCADEO Y MARKETING), ELABORACIÓN DE FLUJO DE CAJA PROYECTADA (ECONÓMICA, FINANCIERA Y CONTABLE) Y ANÁLISIS DE VIABILIDAD Y SOSTENIBILIDAD </t>
  </si>
  <si>
    <t>PRESTACION DE LOS SERVICIOS DE COORDINADOR Y ASISTENTE DEL PROYECTO DE INVERSIÓN PÚBLICA DENOMINADO "MEJORAMIENTO DE LAS CAPACIDADES PARA LA PRESTACIÓN DE SERVICIOS DE EDUCACIÓN INICIAL EN LA PROVINCIA DE LAMAS"</t>
  </si>
  <si>
    <t>COORDINACION DEL PROYECTO MEJORAMIENTO DE LAS CAPACIDADES PARA LA PRESTACIÓN DE SERVICIOS DE EDUCACIÓN INICIAL EN LA PROVINCIA DE LAMAS</t>
  </si>
  <si>
    <t>PROMOTORES MEJORAMIENTO DE LAS CAPACIDADES PARA LA PRESTACIÓN DE SERVICIOS DE EDUCACIÓN INICIAL EN LA PROVINCIA DE LAMAS</t>
  </si>
  <si>
    <t>CONTRATACIÓN DEL SERVICIO DE PROMOTORES Y POLÍTICAS PÚBLICAS DEL PROYECTO DENOMINADO: "MEJORAMIENTO DE LAS CAPACIDADES PARA LA PRESTACIÓN DE SERVICIOS DE EDUCACIÓN INICIAL EN LA PROVINCIA DE LAMAS", PARA REALIZAR TRABAJO DE CAMPO Y COBERTURAR 79 COMUNIDADES FOCALIZADAS EN LA PROVINCIA DE LAMAS</t>
  </si>
  <si>
    <t>ELABORACION DE ESTUDIO SOCIOECONÓMICO A NIVEL DE PREINVERSIÓN DEL PIP: "MEJORAMIENTO Y AMPLIACIÓN DE LOS SISTEMAS DE AGUA POTABLE Y ALCANTARILLADO, TRATAMIENTO DE AGUAS RESIDUALES DE 11 COMUNIDADES DE NUEVO PROGRESO"</t>
  </si>
  <si>
    <t>Las ciudades de Pinto Recodo, Shanao, Zapatero y Lamas, forman parte de la Provincia de Lamas, en la Región San Martín; es una de las diez provincias localizada en la parte Nor Oriental del territorio peruano, comparte con la provincia de San Martin el territorio de la Cordillera Escalera, muestra representativa de los Andes Tropicales al extremo Norte del Perú, la diversidad biológica es aún poco conocida, existen claros indicadores de su importancia y singularidad. El eje de los cinco distritos se localiza entre las coordenadas 06º 25’ 27’’ S y 76º 30’ 30’’ O (UTM WGS84 332300 E, 9289926 N), y como referencia de la altitud, se tomó el de la ciudad de Lamas que está a 807 m.s.n.m.</t>
  </si>
  <si>
    <t>El objetivo general del proyecto es: Promover el uso de cocinas mejoradas según los estándares y normas técnicas de calidad, seguridad y eficiencia en las familias del territorio de Lamas contribuyendo al desarrollo territorial sostenible.
Como fin tenemos: Generar cambios de actitud de las familias rurales, hacia la conservación del medio ambiente, su estilo de vida y las relaciones de género en el hogar.</t>
  </si>
  <si>
    <t>HENRY AREVALO LOZANO</t>
  </si>
  <si>
    <t>AREVALO LOZANO</t>
  </si>
  <si>
    <t>DESARROLLADOR DE PROYECTOS</t>
  </si>
  <si>
    <t xml:space="preserve">JR 16 DE OCTUBRE 520 - SUCHICHE </t>
  </si>
  <si>
    <t>LAMAS</t>
  </si>
  <si>
    <t>SAN MARTIN</t>
  </si>
  <si>
    <t>suchiche@hotmail.com</t>
  </si>
  <si>
    <t>CONSULTOR</t>
  </si>
  <si>
    <t>INDIVIDUAL</t>
  </si>
  <si>
    <t>PINTO RECODO, SHANAO, ZAPATERO Y LAMAS / LAMAS / SAN MARTIN</t>
  </si>
  <si>
    <t>La población de los cuatro distritos suman 32,222 hab., que se constituyen en 9,490 familias, con un porcentaje de 47.53% de mujeres y  52.47 % de varones. La familias presentan altos índices de consumo de leña para la cocción de alimentos: Pinto Recodo 95.98 %, Shanao 91.7%, Zapatero 93.42% y Lamas 66.52%.
El proyecto en mención intervendrá para fomentar el uso de las cocinas mejoradas tipo selva, como Tecnología de Energía Renovable Térmica TERT; beneficiando a 800 familias distribuidas en las cuatro ciudades.</t>
  </si>
  <si>
    <t xml:space="preserve">El proyecto asume 3 componentes y dentro de ellos resultados esperados, se detallan de la siguiente manera:
1) Familias rurales fortalecidas y con Capacidades desarrolladas para la sostenibilidad del uso de las TERT
a. Familias y unidades productivas con capacidades desarrolladas para la instalación de cocinas
b. Familias con capacidades demostradas en el uso y mantenimiento de las cocinas mejoradas
c. Obtención de proveedores certificados en la elaboración de materiales y piezas para la confección de cocinas mejoradas
d. Políticas publicas asumidas para el fomento de uso de TERT 
e. Mujeres asumen mayor participación de actividades de su comunidad
f. Generación de asociaciones de productores para el fomento del uso de cocinas mejoradas.
2) Promoción y difusión de uso de cocinas mejoradas como TERT
a. Instalación de Cocinas demostrativas (en los clubes de madres, comedores de vaso de leche e instituciones educativas)
b. Vigilancia y monitoreo del uso adecuado de las cocinas mejoradas (promotores)
c. Familias asumen la importancia de la reducción del consumo de leña.
d. Insumos con estándares de calidad y de acuerdo a normas técnicas para la construcción de cocinas mejoradas.
e. Generación de la alianza productores – municipalidades – instituto superior tecnológico.
3) Instalación de cocinas mejoradas tipo selva como iniciativa de los beneficiarios
a. Empadronamiento y organización de familias e instituciones aliadas al proyecto
b. Instalación de cocinas mejoradas.
 Los Impactos esperados son múltiples y todos se correlación para la masificación en la instalación de uso de las TERT, es por ello que la meta general del proyecto es la instalación de 800 cocinas mejoradas tipo selva.
</t>
  </si>
  <si>
    <t xml:space="preserve">La metodología asume un modelo de intervención estratégica, donde el proyecto articula esfuerzos, desarrolla capacidades y genera espacios para la masificación del uso de las TERT. Los flujos operativos en el proceso, determinan actores en la intervención, siendo los centrales los proveedores, los albañiles (pobladores con capacidades desarrolladas a partir del proyecto) y las familias beneficiadas. Así mismo, se buscara soporte en la OLDER en la generación y promoción de políticas públicas. El proyecto brindará capacitación, apoyo logístico y fomentara la comercialización de piezas para la instalación de cocinas mejoradas. Las actividades son las siguientes:
1) Fortalecimiento de Capacidades para la sostenibilidad del uso de las TERT
a. Fortalecimiento de capacidades para la instalación de cocinas
b. Fortalecimiento de capacidades para uso y mantenimiento
c. Desarrollo de proveedores especializados y certificados
d. OLDER - generación de políticas de incentivos y promoción
e. Talleres en temas de género
f. Generación de alianzas para la generación de asociaciones de productores para el fomento del uso de cocinas mejoradas
2) Promoción y difusión de uso de cocinas mejoradas como TERT
a. Cocinas demostrativas (en los clubes de madres, comedores de vaso de leche e instituciones educativas)
b. Vigilancia y monitoreo del uso adecuado de las cocinas mejoradas (promotores)
c. Difusión del menor consumo de leña y su repercusión en la agro forestaría
d. Comercialización de insumos con estándares de calidad y de acuerdo a normas técnicas para la construcción de cocinas mejoradas.
e. Generación de alianzas para certificación 
3) Implementación de cocinas como iniciativa de los beneficiarios
a. Empadronamiento y organización de familias e instituciones aliadas al proyecto
b. Instalación de cocinas mejoradas.
</t>
  </si>
  <si>
    <t xml:space="preserve">El proyecto cuenta con sostenibilidad técnica, financiera, institucional, ambiental y sociocultural 
Sostenibilidad Técnica.
Se plantea como estrategias de sostenibilidad desarrollar capacidades en los productores y los usuarios de los servicios del servicio. Durante el tiempo que durará la ejecución del proyecto, para que cuando hayan culminado las inversiones.
Sostenibilidad Financiera.
La sostenibilidad financiera consiste en que los costos evitados por el consumo de menor cantidad de leña y el ahorro en tiempo por la efectividad de las cocinas mejoradas.
Sostenibilidad Institucional.
La OLDER promoverá políticas públicas para el fomento del uso de TERT en toda la provincia de Lamas.
Debe tenerse presente que la OLDER mantiene buenas realizaciones con la sociedad civil organizadas. Estas condiciones favorecen la dirección y administración de proyectos sociales.
Sostenibilidad Ambiental.
El presente proyecto es sostenible ambientalmente  porque las acciones que se implementaran como en la de operación y mantenimiento, serán intervenciones que generan disminución en los impactos sobre el ambiente. Es ecológica, porque ahorra combustible para cocinar, menor cantidad de humo, promueve un ambiente limpio y sano.
Sostenibilidad Sociocultural.
Mayor comodidad al momento de preparar los alimentos, conserva mayor tiempo sus utensilios, evita la mala posición y permite cocinar con facilidad e higiene. Por otra parte, el proyecto aporta a la cultura en buena práctica de usos de insumos y materiales al momento de la preparación de los alimentos.
</t>
  </si>
  <si>
    <t xml:space="preserve">• Asumir la responsabilidad técnica y operativa de la ejecución del proyecto.
• Responsable de la ejecución técnica, administrativa y presupuestaria del proyecto.
• Monitorea y evalúa el desempeño de los miembros del equipo del proyecto, para el logro de los resultados previstos.
• Diseña estrategias de intervención.
• Asume la gestión, coordinación con las instituciones públicas y privadas a fin de implementar las acciones hacia el logro de resultados.
• Elaboración de informes técnicos. 
</t>
  </si>
  <si>
    <t xml:space="preserve">• Experiencia en trabajo social.
• Experiencia en trabajos previos con la Municipalidad Provincial de Lamas.
• Experiencia en formulación y evaluación de proyectos sociales de inversión pública.
• Experiencia en monitoreo y evaluación de proyectos  proyectos de desarrollo social.
• Habilidades sociales demostradas
</t>
  </si>
  <si>
    <t>ESPECIALISTA EN DESARROLLO RURAL</t>
  </si>
  <si>
    <t>• Profesional con formación universitaria, en Ciencias Sociales o ramas afines</t>
  </si>
  <si>
    <t>Profesional con formación universitaria como Economista, sociologo o afines.</t>
  </si>
  <si>
    <t xml:space="preserve">• Experiencia en la ejecución de proyectos sociales en área rural.
• Experiencia en incidencia política, formulación de políticas públicas.
• Experiencia en formación de adultos.
• Conocimiento de la realidad social, económica y cultural del ámbito del proyecto.
</t>
  </si>
  <si>
    <t xml:space="preserve">• Diseñar estrategias metodológicas para la formulación de políticas públicas.
• Diseñar planes de capacitación y formación a autoridades locales y representantes de organización civil.
• Elaborar documentos, materiales, informes y otros.
• Acompañar a las autoridades locales y representantes de las organizaciones de sociedad civil en la implementación de políticas públicas.
• Coordinar, dirigir y monitorear las actividades de los promotores y de los actores involucrados en el proyecto.
• Participar en la elaboración de los planes y la organización de  las actividades del proyecto.
</t>
  </si>
  <si>
    <t>ESPECIALISTA EN DISEÑO Y CONSTRUCCION</t>
  </si>
  <si>
    <t>• Profesional con formación universitaria, en Ingenieria civil, agronomia o afines.</t>
  </si>
  <si>
    <t>• Experiencia en  diseño y elaboración de estructuras básicas.
• Experiencia en trabajo en zonas rurales.
• Experiencia en la ejecución de proyectos de inversión.
• Conocimiento de la realidad social, económica y cultural del ámbito del proyecto.</t>
  </si>
  <si>
    <t>Proactivo, con capacidad para trabajar en grupo y bajo presión, disponibilidad de tiempo completo, disponibilidad a trasladarse a zonas rurales.</t>
  </si>
  <si>
    <t>Proactivo, disponibilidad de tiempo completo, disponibilidad a trasladarse a zonas rurales.</t>
  </si>
  <si>
    <t>Proactivo, disponibilidad de tiempo completo, disponibilidad a trasladarse a zonas rurales y con capacitación en la construcción de cocinas mejoradas.</t>
  </si>
  <si>
    <t xml:space="preserve">• Responsable de la construcción adecuada de cocinas mejoradas siguiendo los estandares dados por SENCICO 
• Responsable de organizar capacitaciones para la promoción del uso de las TERT
• Presenta informes de avance mensuales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</si>
</sst>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8">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2" borderId="1" xfId="4" applyNumberFormat="1" applyFon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4" fontId="0" fillId="2" borderId="1"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center"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14" fontId="0" fillId="2" borderId="1" xfId="0" applyNumberFormat="1" applyFill="1" applyBorder="1" applyAlignment="1" applyProtection="1">
      <alignment horizontal="left" vertical="center" wrapText="1"/>
      <protection locked="0"/>
    </xf>
    <xf numFmtId="14" fontId="0" fillId="2" borderId="27" xfId="0" applyNumberFormat="1" applyFill="1" applyBorder="1" applyAlignment="1" applyProtection="1">
      <alignment horizontal="left" vertical="center" wrapText="1"/>
      <protection locked="0"/>
    </xf>
    <xf numFmtId="0" fontId="0" fillId="2" borderId="21" xfId="0" applyFill="1" applyBorder="1" applyAlignment="1" applyProtection="1">
      <alignment horizontal="left" vertical="center" wrapText="1"/>
      <protection locked="0"/>
    </xf>
    <xf numFmtId="0" fontId="0" fillId="2" borderId="27" xfId="0" applyFill="1" applyBorder="1" applyAlignment="1" applyProtection="1">
      <alignment horizontal="left" vertical="center" wrapText="1"/>
      <protection locked="0"/>
    </xf>
    <xf numFmtId="0" fontId="0" fillId="2" borderId="24" xfId="0"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opLeftCell="A7" zoomScaleNormal="100" workbookViewId="0">
      <selection activeCell="C12" sqref="C12:E12"/>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8" t="s">
        <v>118</v>
      </c>
      <c r="C2" s="88"/>
      <c r="D2" s="88"/>
      <c r="E2" s="88"/>
    </row>
    <row r="3" spans="2:5" x14ac:dyDescent="0.25">
      <c r="B3" s="89" t="s">
        <v>0</v>
      </c>
      <c r="C3" s="90"/>
      <c r="D3" s="90"/>
      <c r="E3" s="91"/>
    </row>
    <row r="4" spans="2:5" ht="30.75" customHeight="1" x14ac:dyDescent="0.25">
      <c r="B4" s="5" t="s">
        <v>1</v>
      </c>
      <c r="C4" s="82" t="s">
        <v>130</v>
      </c>
      <c r="D4" s="82"/>
      <c r="E4" s="83"/>
    </row>
    <row r="5" spans="2:5" ht="18.75" customHeight="1" x14ac:dyDescent="0.25">
      <c r="B5" s="5" t="s">
        <v>3</v>
      </c>
      <c r="C5" s="82" t="s">
        <v>147</v>
      </c>
      <c r="D5" s="82"/>
      <c r="E5" s="83"/>
    </row>
    <row r="6" spans="2:5" ht="18.75" customHeight="1" x14ac:dyDescent="0.25">
      <c r="B6" s="5" t="s">
        <v>4</v>
      </c>
      <c r="C6" s="82">
        <v>20493999363</v>
      </c>
      <c r="D6" s="82"/>
      <c r="E6" s="83"/>
    </row>
    <row r="7" spans="2:5" ht="18.75" customHeight="1" x14ac:dyDescent="0.25">
      <c r="B7" s="5" t="s">
        <v>25</v>
      </c>
      <c r="C7" s="82">
        <v>11061813</v>
      </c>
      <c r="D7" s="82"/>
      <c r="E7" s="83"/>
    </row>
    <row r="8" spans="2:5" ht="18.75" customHeight="1" x14ac:dyDescent="0.25">
      <c r="B8" s="5" t="s">
        <v>5</v>
      </c>
      <c r="C8" s="87">
        <v>40667</v>
      </c>
      <c r="D8" s="82"/>
      <c r="E8" s="83"/>
    </row>
    <row r="9" spans="2:5" ht="18.75" customHeight="1" x14ac:dyDescent="0.25">
      <c r="B9" s="5" t="s">
        <v>6</v>
      </c>
      <c r="C9" s="82" t="s">
        <v>133</v>
      </c>
      <c r="D9" s="82"/>
      <c r="E9" s="83"/>
    </row>
    <row r="10" spans="2:5" ht="18.75" customHeight="1" x14ac:dyDescent="0.25">
      <c r="B10" s="5" t="s">
        <v>7</v>
      </c>
      <c r="C10" s="82" t="s">
        <v>134</v>
      </c>
      <c r="D10" s="82"/>
      <c r="E10" s="83"/>
    </row>
    <row r="11" spans="2:5" ht="18.75" customHeight="1" x14ac:dyDescent="0.25">
      <c r="B11" s="5" t="s">
        <v>2</v>
      </c>
      <c r="C11" s="82">
        <v>46516868</v>
      </c>
      <c r="D11" s="82"/>
      <c r="E11" s="83"/>
    </row>
    <row r="12" spans="2:5" ht="18.75" customHeight="1" x14ac:dyDescent="0.25">
      <c r="B12" s="5" t="s">
        <v>8</v>
      </c>
      <c r="C12" s="82" t="s">
        <v>146</v>
      </c>
      <c r="D12" s="82"/>
      <c r="E12" s="83"/>
    </row>
    <row r="13" spans="2:5" ht="18.75" customHeight="1" x14ac:dyDescent="0.25">
      <c r="B13" s="5" t="s">
        <v>26</v>
      </c>
      <c r="C13" s="82" t="s">
        <v>131</v>
      </c>
      <c r="D13" s="82"/>
      <c r="E13" s="83"/>
    </row>
    <row r="14" spans="2:5" ht="18.75" customHeight="1" x14ac:dyDescent="0.25">
      <c r="B14" s="5" t="s">
        <v>9</v>
      </c>
      <c r="C14" s="82" t="s">
        <v>132</v>
      </c>
      <c r="D14" s="82"/>
      <c r="E14" s="83"/>
    </row>
    <row r="15" spans="2:5" ht="18.75" customHeight="1" x14ac:dyDescent="0.25">
      <c r="B15" s="5" t="s">
        <v>10</v>
      </c>
      <c r="C15" s="82">
        <v>42529451</v>
      </c>
      <c r="D15" s="82"/>
      <c r="E15" s="83"/>
    </row>
    <row r="16" spans="2:5" ht="18.75" customHeight="1" x14ac:dyDescent="0.25">
      <c r="B16" s="5" t="s">
        <v>11</v>
      </c>
      <c r="C16" s="82" t="s">
        <v>135</v>
      </c>
      <c r="D16" s="82"/>
      <c r="E16" s="83"/>
    </row>
    <row r="17" spans="2:5" ht="18.75" customHeight="1" x14ac:dyDescent="0.25">
      <c r="B17" s="5" t="s">
        <v>12</v>
      </c>
      <c r="C17" s="82"/>
      <c r="D17" s="82"/>
      <c r="E17" s="83"/>
    </row>
    <row r="18" spans="2:5" ht="18.75" customHeight="1" x14ac:dyDescent="0.25">
      <c r="B18" s="5" t="s">
        <v>13</v>
      </c>
      <c r="C18" s="82"/>
      <c r="D18" s="82"/>
      <c r="E18" s="83"/>
    </row>
    <row r="19" spans="2:5" ht="18.75" customHeight="1" x14ac:dyDescent="0.25">
      <c r="B19" s="84" t="s">
        <v>14</v>
      </c>
      <c r="C19" s="85"/>
      <c r="D19" s="85"/>
      <c r="E19" s="86"/>
    </row>
    <row r="20" spans="2:5" ht="18.75" customHeight="1" x14ac:dyDescent="0.25">
      <c r="B20" s="5" t="s">
        <v>15</v>
      </c>
      <c r="C20" s="33" t="s">
        <v>136</v>
      </c>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0"/>
      <c r="E23" s="81"/>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31" zoomScaleNormal="100" zoomScalePageLayoutView="125" workbookViewId="0">
      <selection activeCell="J8" sqref="J8"/>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21" t="s">
        <v>119</v>
      </c>
      <c r="C2" s="121"/>
      <c r="D2" s="121"/>
      <c r="E2" s="121"/>
      <c r="F2" s="121"/>
      <c r="G2" s="121"/>
    </row>
    <row r="3" spans="2:10" ht="9" customHeight="1" thickBot="1" x14ac:dyDescent="0.3">
      <c r="B3" s="11"/>
      <c r="C3" s="11"/>
      <c r="D3" s="11"/>
      <c r="E3" s="11"/>
      <c r="F3" s="11"/>
      <c r="G3" s="11"/>
    </row>
    <row r="4" spans="2:10" x14ac:dyDescent="0.25">
      <c r="B4" s="124" t="s">
        <v>115</v>
      </c>
      <c r="C4" s="125"/>
      <c r="D4" s="125"/>
      <c r="E4" s="125"/>
      <c r="F4" s="125"/>
      <c r="G4" s="125"/>
      <c r="H4" s="126"/>
    </row>
    <row r="5" spans="2:10" ht="51" customHeight="1" x14ac:dyDescent="0.25">
      <c r="B5" s="8" t="s">
        <v>116</v>
      </c>
      <c r="C5" s="127" t="s">
        <v>148</v>
      </c>
      <c r="D5" s="128"/>
      <c r="E5" s="128"/>
      <c r="F5" s="128"/>
      <c r="G5" s="128"/>
      <c r="H5" s="129"/>
      <c r="J5" s="36">
        <f>+LEN(C5)</f>
        <v>133</v>
      </c>
    </row>
    <row r="6" spans="2:10" ht="30" customHeight="1" x14ac:dyDescent="0.25">
      <c r="B6" s="122" t="s">
        <v>123</v>
      </c>
      <c r="C6" s="123"/>
      <c r="D6" s="123"/>
      <c r="E6" s="123"/>
      <c r="F6" s="123"/>
      <c r="G6" s="130">
        <v>12</v>
      </c>
      <c r="H6" s="131"/>
    </row>
    <row r="7" spans="2:10" ht="30" customHeight="1" x14ac:dyDescent="0.25">
      <c r="B7" s="102" t="s">
        <v>125</v>
      </c>
      <c r="C7" s="123"/>
      <c r="D7" s="123"/>
      <c r="E7" s="123"/>
      <c r="F7" s="123"/>
      <c r="G7" s="48">
        <f>+'Financiamiento del Proyecto'!E18</f>
        <v>250000</v>
      </c>
      <c r="H7" s="49">
        <f>+'Financiamiento del Proyecto'!E19</f>
        <v>0.8</v>
      </c>
    </row>
    <row r="8" spans="2:10" ht="30" customHeight="1" x14ac:dyDescent="0.25">
      <c r="B8" s="122" t="s">
        <v>124</v>
      </c>
      <c r="C8" s="123"/>
      <c r="D8" s="123"/>
      <c r="E8" s="123"/>
      <c r="F8" s="123"/>
      <c r="G8" s="48">
        <f>+'Financiamiento del Proyecto'!F18</f>
        <v>62500</v>
      </c>
      <c r="H8" s="49">
        <f>+'Financiamiento del Proyecto'!F19</f>
        <v>0.2</v>
      </c>
    </row>
    <row r="9" spans="2:10" ht="30" customHeight="1" x14ac:dyDescent="0.25">
      <c r="B9" s="102" t="s">
        <v>126</v>
      </c>
      <c r="C9" s="103"/>
      <c r="D9" s="103"/>
      <c r="E9" s="103"/>
      <c r="F9" s="103"/>
      <c r="G9" s="94" t="s">
        <v>166</v>
      </c>
      <c r="H9" s="95"/>
    </row>
    <row r="10" spans="2:10" ht="30" customHeight="1" thickBot="1" x14ac:dyDescent="0.3">
      <c r="B10" s="104" t="s">
        <v>54</v>
      </c>
      <c r="C10" s="105"/>
      <c r="D10" s="96" t="s">
        <v>167</v>
      </c>
      <c r="E10" s="96"/>
      <c r="F10" s="96"/>
      <c r="G10" s="96"/>
      <c r="H10" s="97"/>
    </row>
    <row r="11" spans="2:10" ht="9" customHeight="1" thickBot="1" x14ac:dyDescent="0.3"/>
    <row r="12" spans="2:10" ht="30" customHeight="1" x14ac:dyDescent="0.25">
      <c r="B12" s="112" t="s">
        <v>82</v>
      </c>
      <c r="C12" s="113"/>
      <c r="D12" s="113"/>
      <c r="E12" s="114"/>
    </row>
    <row r="13" spans="2:10" ht="30" customHeight="1" x14ac:dyDescent="0.25">
      <c r="B13" s="109" t="s">
        <v>117</v>
      </c>
      <c r="C13" s="110"/>
      <c r="D13" s="110"/>
      <c r="E13" s="111"/>
    </row>
    <row r="14" spans="2:10" ht="30.75" customHeight="1" x14ac:dyDescent="0.25">
      <c r="B14" s="115" t="s">
        <v>84</v>
      </c>
      <c r="C14" s="116"/>
      <c r="D14" s="117"/>
      <c r="E14" s="37"/>
    </row>
    <row r="15" spans="2:10" ht="30.75" customHeight="1" x14ac:dyDescent="0.25">
      <c r="B15" s="115" t="s">
        <v>85</v>
      </c>
      <c r="C15" s="116"/>
      <c r="D15" s="117"/>
      <c r="E15" s="38" t="s">
        <v>136</v>
      </c>
    </row>
    <row r="16" spans="2:10" ht="30.75" customHeight="1" thickBot="1" x14ac:dyDescent="0.3">
      <c r="B16" s="118" t="s">
        <v>122</v>
      </c>
      <c r="C16" s="119"/>
      <c r="D16" s="120"/>
      <c r="E16" s="39"/>
    </row>
    <row r="17" spans="2:7" ht="9" customHeight="1" thickBot="1" x14ac:dyDescent="0.3"/>
    <row r="18" spans="2:7" ht="28.5" customHeight="1" x14ac:dyDescent="0.25">
      <c r="B18" s="106" t="s">
        <v>121</v>
      </c>
      <c r="C18" s="107"/>
      <c r="D18" s="107"/>
      <c r="E18" s="108"/>
      <c r="F18" s="7"/>
      <c r="G18" s="7"/>
    </row>
    <row r="19" spans="2:7" x14ac:dyDescent="0.25">
      <c r="B19" s="5" t="s">
        <v>27</v>
      </c>
      <c r="C19" s="98" t="s">
        <v>158</v>
      </c>
      <c r="D19" s="98"/>
      <c r="E19" s="99"/>
      <c r="F19" s="3"/>
      <c r="G19" s="3"/>
    </row>
    <row r="20" spans="2:7" x14ac:dyDescent="0.25">
      <c r="B20" s="9" t="s">
        <v>28</v>
      </c>
      <c r="C20" s="98" t="s">
        <v>159</v>
      </c>
      <c r="D20" s="98"/>
      <c r="E20" s="99"/>
      <c r="F20" s="3"/>
      <c r="G20" s="3"/>
    </row>
    <row r="21" spans="2:7" x14ac:dyDescent="0.25">
      <c r="B21" s="9" t="s">
        <v>29</v>
      </c>
      <c r="C21" s="98" t="s">
        <v>147</v>
      </c>
      <c r="D21" s="98"/>
      <c r="E21" s="99"/>
      <c r="F21" s="3"/>
      <c r="G21" s="3"/>
    </row>
    <row r="22" spans="2:7" x14ac:dyDescent="0.25">
      <c r="B22" s="9" t="s">
        <v>32</v>
      </c>
      <c r="C22" s="98" t="s">
        <v>160</v>
      </c>
      <c r="D22" s="98"/>
      <c r="E22" s="99"/>
      <c r="F22" s="3"/>
      <c r="G22" s="3"/>
    </row>
    <row r="23" spans="2:7" x14ac:dyDescent="0.25">
      <c r="B23" s="9" t="s">
        <v>55</v>
      </c>
      <c r="C23" s="98" t="s">
        <v>165</v>
      </c>
      <c r="D23" s="98"/>
      <c r="E23" s="99"/>
      <c r="F23" s="3"/>
      <c r="G23" s="3"/>
    </row>
    <row r="24" spans="2:7" x14ac:dyDescent="0.25">
      <c r="B24" s="9" t="s">
        <v>2</v>
      </c>
      <c r="C24" s="98">
        <v>10504577</v>
      </c>
      <c r="D24" s="98"/>
      <c r="E24" s="99"/>
      <c r="F24" s="3"/>
      <c r="G24" s="3"/>
    </row>
    <row r="25" spans="2:7" x14ac:dyDescent="0.25">
      <c r="B25" s="9" t="s">
        <v>30</v>
      </c>
      <c r="C25" s="98" t="s">
        <v>161</v>
      </c>
      <c r="D25" s="98"/>
      <c r="E25" s="99"/>
      <c r="F25" s="3"/>
      <c r="G25" s="3"/>
    </row>
    <row r="26" spans="2:7" x14ac:dyDescent="0.25">
      <c r="B26" s="9" t="s">
        <v>31</v>
      </c>
      <c r="C26" s="98" t="s">
        <v>162</v>
      </c>
      <c r="D26" s="98"/>
      <c r="E26" s="99"/>
      <c r="F26" s="3"/>
      <c r="G26" s="3"/>
    </row>
    <row r="27" spans="2:7" x14ac:dyDescent="0.25">
      <c r="B27" s="9" t="s">
        <v>9</v>
      </c>
      <c r="C27" s="98" t="s">
        <v>163</v>
      </c>
      <c r="D27" s="98"/>
      <c r="E27" s="99"/>
      <c r="F27" s="3"/>
      <c r="G27" s="3"/>
    </row>
    <row r="28" spans="2:7" x14ac:dyDescent="0.25">
      <c r="B28" s="9" t="s">
        <v>10</v>
      </c>
      <c r="C28" s="98">
        <v>943998098</v>
      </c>
      <c r="D28" s="98"/>
      <c r="E28" s="99"/>
      <c r="F28" s="3"/>
      <c r="G28" s="3"/>
    </row>
    <row r="29" spans="2:7" ht="15.75" thickBot="1" x14ac:dyDescent="0.3">
      <c r="B29" s="10" t="s">
        <v>33</v>
      </c>
      <c r="C29" s="100" t="s">
        <v>164</v>
      </c>
      <c r="D29" s="100"/>
      <c r="E29" s="101"/>
      <c r="F29" s="3"/>
      <c r="G29" s="3"/>
    </row>
    <row r="30" spans="2:7" ht="9" customHeight="1" thickBot="1" x14ac:dyDescent="0.3"/>
    <row r="31" spans="2:7" x14ac:dyDescent="0.25">
      <c r="B31" s="89" t="s">
        <v>34</v>
      </c>
      <c r="C31" s="90"/>
      <c r="D31" s="90"/>
      <c r="E31" s="91"/>
      <c r="F31" s="3"/>
      <c r="G31" s="3"/>
    </row>
    <row r="32" spans="2:7" ht="30" customHeight="1" x14ac:dyDescent="0.25">
      <c r="B32" s="5" t="s">
        <v>1</v>
      </c>
      <c r="C32" s="82"/>
      <c r="D32" s="82"/>
      <c r="E32" s="83"/>
      <c r="F32" s="3"/>
      <c r="G32" s="3"/>
    </row>
    <row r="33" spans="2:7" x14ac:dyDescent="0.25">
      <c r="B33" s="5" t="s">
        <v>3</v>
      </c>
      <c r="C33" s="82"/>
      <c r="D33" s="82"/>
      <c r="E33" s="83"/>
      <c r="F33" s="3"/>
      <c r="G33" s="3"/>
    </row>
    <row r="34" spans="2:7" x14ac:dyDescent="0.25">
      <c r="B34" s="5" t="s">
        <v>4</v>
      </c>
      <c r="C34" s="82"/>
      <c r="D34" s="82"/>
      <c r="E34" s="83"/>
      <c r="F34" s="3"/>
      <c r="G34" s="3"/>
    </row>
    <row r="35" spans="2:7" x14ac:dyDescent="0.25">
      <c r="B35" s="5" t="s">
        <v>25</v>
      </c>
      <c r="C35" s="82"/>
      <c r="D35" s="82"/>
      <c r="E35" s="83"/>
      <c r="F35" s="3"/>
      <c r="G35" s="3"/>
    </row>
    <row r="36" spans="2:7" x14ac:dyDescent="0.25">
      <c r="B36" s="5" t="s">
        <v>5</v>
      </c>
      <c r="C36" s="87"/>
      <c r="D36" s="82"/>
      <c r="E36" s="83"/>
      <c r="F36" s="3"/>
      <c r="G36" s="3"/>
    </row>
    <row r="37" spans="2:7" x14ac:dyDescent="0.25">
      <c r="B37" s="5" t="s">
        <v>6</v>
      </c>
      <c r="C37" s="82"/>
      <c r="D37" s="82"/>
      <c r="E37" s="83"/>
    </row>
    <row r="38" spans="2:7" x14ac:dyDescent="0.25">
      <c r="B38" s="5" t="s">
        <v>7</v>
      </c>
      <c r="C38" s="82"/>
      <c r="D38" s="82"/>
      <c r="E38" s="83"/>
    </row>
    <row r="39" spans="2:7" x14ac:dyDescent="0.25">
      <c r="B39" s="5" t="s">
        <v>2</v>
      </c>
      <c r="C39" s="82"/>
      <c r="D39" s="82"/>
      <c r="E39" s="83"/>
    </row>
    <row r="40" spans="2:7" x14ac:dyDescent="0.25">
      <c r="B40" s="5" t="s">
        <v>8</v>
      </c>
      <c r="C40" s="82"/>
      <c r="D40" s="82"/>
      <c r="E40" s="83"/>
    </row>
    <row r="41" spans="2:7" x14ac:dyDescent="0.25">
      <c r="B41" s="5" t="s">
        <v>26</v>
      </c>
      <c r="C41" s="82"/>
      <c r="D41" s="82"/>
      <c r="E41" s="83"/>
    </row>
    <row r="42" spans="2:7" x14ac:dyDescent="0.25">
      <c r="B42" s="5" t="s">
        <v>9</v>
      </c>
      <c r="C42" s="82"/>
      <c r="D42" s="82"/>
      <c r="E42" s="83"/>
    </row>
    <row r="43" spans="2:7" x14ac:dyDescent="0.25">
      <c r="B43" s="5" t="s">
        <v>10</v>
      </c>
      <c r="C43" s="82"/>
      <c r="D43" s="82"/>
      <c r="E43" s="83"/>
    </row>
    <row r="44" spans="2:7" x14ac:dyDescent="0.25">
      <c r="B44" s="5" t="s">
        <v>11</v>
      </c>
      <c r="C44" s="82"/>
      <c r="D44" s="82"/>
      <c r="E44" s="83"/>
    </row>
    <row r="45" spans="2:7" x14ac:dyDescent="0.25">
      <c r="B45" s="5" t="s">
        <v>12</v>
      </c>
      <c r="C45" s="82"/>
      <c r="D45" s="82"/>
      <c r="E45" s="83"/>
    </row>
    <row r="46" spans="2:7" x14ac:dyDescent="0.25">
      <c r="B46" s="5" t="s">
        <v>13</v>
      </c>
      <c r="C46" s="82"/>
      <c r="D46" s="82"/>
      <c r="E46" s="83"/>
    </row>
    <row r="47" spans="2:7" x14ac:dyDescent="0.25">
      <c r="B47" s="84" t="s">
        <v>14</v>
      </c>
      <c r="C47" s="85"/>
      <c r="D47" s="85"/>
      <c r="E47" s="86"/>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92"/>
      <c r="C53" s="93"/>
      <c r="D53" s="80"/>
      <c r="E53" s="81"/>
    </row>
    <row r="54" spans="2:5" ht="9" customHeight="1" thickBot="1" x14ac:dyDescent="0.3"/>
    <row r="55" spans="2:5" x14ac:dyDescent="0.25">
      <c r="B55" s="89" t="s">
        <v>35</v>
      </c>
      <c r="C55" s="90"/>
      <c r="D55" s="90"/>
      <c r="E55" s="91"/>
    </row>
    <row r="56" spans="2:5" ht="30" customHeight="1" x14ac:dyDescent="0.25">
      <c r="B56" s="5" t="s">
        <v>1</v>
      </c>
      <c r="C56" s="82"/>
      <c r="D56" s="82"/>
      <c r="E56" s="83"/>
    </row>
    <row r="57" spans="2:5" x14ac:dyDescent="0.25">
      <c r="B57" s="5" t="s">
        <v>3</v>
      </c>
      <c r="C57" s="82"/>
      <c r="D57" s="82"/>
      <c r="E57" s="83"/>
    </row>
    <row r="58" spans="2:5" x14ac:dyDescent="0.25">
      <c r="B58" s="5" t="s">
        <v>4</v>
      </c>
      <c r="C58" s="82"/>
      <c r="D58" s="82"/>
      <c r="E58" s="83"/>
    </row>
    <row r="59" spans="2:5" x14ac:dyDescent="0.25">
      <c r="B59" s="5" t="s">
        <v>25</v>
      </c>
      <c r="C59" s="82"/>
      <c r="D59" s="82"/>
      <c r="E59" s="83"/>
    </row>
    <row r="60" spans="2:5" x14ac:dyDescent="0.25">
      <c r="B60" s="5" t="s">
        <v>5</v>
      </c>
      <c r="C60" s="82"/>
      <c r="D60" s="82"/>
      <c r="E60" s="83"/>
    </row>
    <row r="61" spans="2:5" x14ac:dyDescent="0.25">
      <c r="B61" s="5" t="s">
        <v>6</v>
      </c>
      <c r="C61" s="82"/>
      <c r="D61" s="82"/>
      <c r="E61" s="83"/>
    </row>
    <row r="62" spans="2:5" x14ac:dyDescent="0.25">
      <c r="B62" s="5" t="s">
        <v>7</v>
      </c>
      <c r="C62" s="82"/>
      <c r="D62" s="82"/>
      <c r="E62" s="83"/>
    </row>
    <row r="63" spans="2:5" x14ac:dyDescent="0.25">
      <c r="B63" s="5" t="s">
        <v>2</v>
      </c>
      <c r="C63" s="82"/>
      <c r="D63" s="82"/>
      <c r="E63" s="83"/>
    </row>
    <row r="64" spans="2:5" x14ac:dyDescent="0.25">
      <c r="B64" s="5" t="s">
        <v>8</v>
      </c>
      <c r="C64" s="82"/>
      <c r="D64" s="82"/>
      <c r="E64" s="83"/>
    </row>
    <row r="65" spans="2:5" x14ac:dyDescent="0.25">
      <c r="B65" s="5" t="s">
        <v>26</v>
      </c>
      <c r="C65" s="82"/>
      <c r="D65" s="82"/>
      <c r="E65" s="83"/>
    </row>
    <row r="66" spans="2:5" x14ac:dyDescent="0.25">
      <c r="B66" s="5" t="s">
        <v>9</v>
      </c>
      <c r="C66" s="82"/>
      <c r="D66" s="82"/>
      <c r="E66" s="83"/>
    </row>
    <row r="67" spans="2:5" x14ac:dyDescent="0.25">
      <c r="B67" s="5" t="s">
        <v>10</v>
      </c>
      <c r="C67" s="82"/>
      <c r="D67" s="82"/>
      <c r="E67" s="83"/>
    </row>
    <row r="68" spans="2:5" x14ac:dyDescent="0.25">
      <c r="B68" s="5" t="s">
        <v>11</v>
      </c>
      <c r="C68" s="82"/>
      <c r="D68" s="82"/>
      <c r="E68" s="83"/>
    </row>
    <row r="69" spans="2:5" x14ac:dyDescent="0.25">
      <c r="B69" s="5" t="s">
        <v>12</v>
      </c>
      <c r="C69" s="82"/>
      <c r="D69" s="82"/>
      <c r="E69" s="83"/>
    </row>
    <row r="70" spans="2:5" x14ac:dyDescent="0.25">
      <c r="B70" s="5" t="s">
        <v>13</v>
      </c>
      <c r="C70" s="82"/>
      <c r="D70" s="82"/>
      <c r="E70" s="83"/>
    </row>
    <row r="71" spans="2:5" x14ac:dyDescent="0.25">
      <c r="B71" s="84" t="s">
        <v>14</v>
      </c>
      <c r="C71" s="85"/>
      <c r="D71" s="85"/>
      <c r="E71" s="86"/>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92"/>
      <c r="C77" s="93"/>
      <c r="D77" s="80"/>
      <c r="E77" s="81"/>
    </row>
    <row r="78" spans="2:5" ht="9" customHeight="1" thickBot="1" x14ac:dyDescent="0.3"/>
    <row r="79" spans="2:5" x14ac:dyDescent="0.25">
      <c r="B79" s="89" t="s">
        <v>36</v>
      </c>
      <c r="C79" s="90"/>
      <c r="D79" s="90"/>
      <c r="E79" s="91"/>
    </row>
    <row r="80" spans="2:5" ht="30" customHeight="1" x14ac:dyDescent="0.25">
      <c r="B80" s="5" t="s">
        <v>1</v>
      </c>
      <c r="C80" s="82"/>
      <c r="D80" s="82"/>
      <c r="E80" s="83"/>
    </row>
    <row r="81" spans="2:5" x14ac:dyDescent="0.25">
      <c r="B81" s="5" t="s">
        <v>3</v>
      </c>
      <c r="C81" s="82"/>
      <c r="D81" s="82"/>
      <c r="E81" s="83"/>
    </row>
    <row r="82" spans="2:5" x14ac:dyDescent="0.25">
      <c r="B82" s="5" t="s">
        <v>4</v>
      </c>
      <c r="C82" s="82"/>
      <c r="D82" s="82"/>
      <c r="E82" s="83"/>
    </row>
    <row r="83" spans="2:5" x14ac:dyDescent="0.25">
      <c r="B83" s="5" t="s">
        <v>25</v>
      </c>
      <c r="C83" s="82"/>
      <c r="D83" s="82"/>
      <c r="E83" s="83"/>
    </row>
    <row r="84" spans="2:5" x14ac:dyDescent="0.25">
      <c r="B84" s="5" t="s">
        <v>5</v>
      </c>
      <c r="C84" s="82"/>
      <c r="D84" s="82"/>
      <c r="E84" s="83"/>
    </row>
    <row r="85" spans="2:5" x14ac:dyDescent="0.25">
      <c r="B85" s="5" t="s">
        <v>6</v>
      </c>
      <c r="C85" s="82"/>
      <c r="D85" s="82"/>
      <c r="E85" s="83"/>
    </row>
    <row r="86" spans="2:5" x14ac:dyDescent="0.25">
      <c r="B86" s="5" t="s">
        <v>7</v>
      </c>
      <c r="C86" s="82"/>
      <c r="D86" s="82"/>
      <c r="E86" s="83"/>
    </row>
    <row r="87" spans="2:5" x14ac:dyDescent="0.25">
      <c r="B87" s="5" t="s">
        <v>2</v>
      </c>
      <c r="C87" s="82"/>
      <c r="D87" s="82"/>
      <c r="E87" s="83"/>
    </row>
    <row r="88" spans="2:5" x14ac:dyDescent="0.25">
      <c r="B88" s="5" t="s">
        <v>8</v>
      </c>
      <c r="C88" s="82"/>
      <c r="D88" s="82"/>
      <c r="E88" s="83"/>
    </row>
    <row r="89" spans="2:5" x14ac:dyDescent="0.25">
      <c r="B89" s="5" t="s">
        <v>26</v>
      </c>
      <c r="C89" s="82"/>
      <c r="D89" s="82"/>
      <c r="E89" s="83"/>
    </row>
    <row r="90" spans="2:5" x14ac:dyDescent="0.25">
      <c r="B90" s="5" t="s">
        <v>9</v>
      </c>
      <c r="C90" s="82"/>
      <c r="D90" s="82"/>
      <c r="E90" s="83"/>
    </row>
    <row r="91" spans="2:5" x14ac:dyDescent="0.25">
      <c r="B91" s="5" t="s">
        <v>10</v>
      </c>
      <c r="C91" s="82"/>
      <c r="D91" s="82"/>
      <c r="E91" s="83"/>
    </row>
    <row r="92" spans="2:5" x14ac:dyDescent="0.25">
      <c r="B92" s="5" t="s">
        <v>11</v>
      </c>
      <c r="C92" s="82"/>
      <c r="D92" s="82"/>
      <c r="E92" s="83"/>
    </row>
    <row r="93" spans="2:5" x14ac:dyDescent="0.25">
      <c r="B93" s="5" t="s">
        <v>12</v>
      </c>
      <c r="C93" s="82"/>
      <c r="D93" s="82"/>
      <c r="E93" s="83"/>
    </row>
    <row r="94" spans="2:5" x14ac:dyDescent="0.25">
      <c r="B94" s="5" t="s">
        <v>13</v>
      </c>
      <c r="C94" s="82"/>
      <c r="D94" s="82"/>
      <c r="E94" s="83"/>
    </row>
    <row r="95" spans="2:5" x14ac:dyDescent="0.25">
      <c r="B95" s="84" t="s">
        <v>14</v>
      </c>
      <c r="C95" s="85"/>
      <c r="D95" s="85"/>
      <c r="E95" s="86"/>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92"/>
      <c r="C101" s="93"/>
      <c r="D101" s="80"/>
      <c r="E101" s="81"/>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opLeftCell="A49" zoomScale="90" zoomScaleNormal="90" workbookViewId="0">
      <selection activeCell="B53" sqref="B53:G53"/>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21" t="s">
        <v>95</v>
      </c>
      <c r="C2" s="121"/>
      <c r="D2" s="121"/>
      <c r="E2" s="121"/>
      <c r="F2" s="121"/>
      <c r="G2" s="121"/>
      <c r="J2" s="121"/>
      <c r="K2" s="121"/>
      <c r="L2" s="121"/>
      <c r="M2" s="121"/>
      <c r="N2" s="121"/>
      <c r="O2" s="121"/>
    </row>
    <row r="3" spans="2:15" ht="30" customHeight="1" x14ac:dyDescent="0.25">
      <c r="B3" s="155" t="s">
        <v>96</v>
      </c>
      <c r="C3" s="156"/>
      <c r="D3" s="156"/>
      <c r="E3" s="156"/>
      <c r="F3" s="156"/>
      <c r="G3" s="156"/>
      <c r="J3" s="155"/>
      <c r="K3" s="156"/>
      <c r="L3" s="156"/>
      <c r="M3" s="156"/>
      <c r="N3" s="156"/>
      <c r="O3" s="156"/>
    </row>
    <row r="4" spans="2:15" ht="9" customHeight="1" thickBot="1" x14ac:dyDescent="0.3"/>
    <row r="5" spans="2:15" x14ac:dyDescent="0.25">
      <c r="B5" s="89" t="s">
        <v>0</v>
      </c>
      <c r="C5" s="90"/>
      <c r="D5" s="90"/>
      <c r="E5" s="90"/>
      <c r="F5" s="90"/>
      <c r="G5" s="91"/>
      <c r="J5" s="89" t="s">
        <v>34</v>
      </c>
      <c r="K5" s="90"/>
      <c r="L5" s="90"/>
      <c r="M5" s="90"/>
      <c r="N5" s="90"/>
      <c r="O5" s="91"/>
    </row>
    <row r="6" spans="2:15" ht="30" customHeight="1" x14ac:dyDescent="0.25">
      <c r="B6" s="154" t="s">
        <v>97</v>
      </c>
      <c r="C6" s="148"/>
      <c r="D6" s="138" t="s">
        <v>149</v>
      </c>
      <c r="E6" s="138"/>
      <c r="F6" s="138"/>
      <c r="G6" s="139"/>
      <c r="J6" s="154" t="s">
        <v>97</v>
      </c>
      <c r="K6" s="148"/>
      <c r="L6" s="138"/>
      <c r="M6" s="138"/>
      <c r="N6" s="138"/>
      <c r="O6" s="139"/>
    </row>
    <row r="7" spans="2:15" ht="44.25" customHeight="1" x14ac:dyDescent="0.25">
      <c r="B7" s="147" t="s">
        <v>120</v>
      </c>
      <c r="C7" s="148"/>
      <c r="D7" s="148"/>
      <c r="E7" s="148"/>
      <c r="F7" s="148"/>
      <c r="G7" s="149"/>
      <c r="J7" s="147" t="s">
        <v>98</v>
      </c>
      <c r="K7" s="148"/>
      <c r="L7" s="148"/>
      <c r="M7" s="148"/>
      <c r="N7" s="148"/>
      <c r="O7" s="149"/>
    </row>
    <row r="8" spans="2:15" ht="105" customHeight="1" x14ac:dyDescent="0.25">
      <c r="B8" s="150"/>
      <c r="C8" s="138"/>
      <c r="D8" s="138"/>
      <c r="E8" s="138"/>
      <c r="F8" s="138"/>
      <c r="G8" s="139"/>
      <c r="J8" s="150"/>
      <c r="K8" s="138"/>
      <c r="L8" s="138"/>
      <c r="M8" s="138"/>
      <c r="N8" s="138"/>
      <c r="O8" s="139"/>
    </row>
    <row r="9" spans="2:15" ht="31.5" customHeight="1" thickBot="1" x14ac:dyDescent="0.3">
      <c r="B9" s="151" t="s">
        <v>99</v>
      </c>
      <c r="C9" s="152"/>
      <c r="D9" s="152"/>
      <c r="E9" s="152"/>
      <c r="F9" s="152"/>
      <c r="G9" s="153"/>
      <c r="J9" s="151" t="s">
        <v>99</v>
      </c>
      <c r="K9" s="152"/>
      <c r="L9" s="152"/>
      <c r="M9" s="152"/>
      <c r="N9" s="152"/>
      <c r="O9" s="153"/>
    </row>
    <row r="10" spans="2:15" ht="30" customHeight="1" x14ac:dyDescent="0.25">
      <c r="B10" s="29" t="s">
        <v>100</v>
      </c>
      <c r="C10" s="30" t="s">
        <v>101</v>
      </c>
      <c r="D10" s="142"/>
      <c r="E10" s="143"/>
      <c r="F10" s="143"/>
      <c r="G10" s="144"/>
      <c r="J10" s="29" t="s">
        <v>100</v>
      </c>
      <c r="K10" s="30" t="s">
        <v>101</v>
      </c>
      <c r="L10" s="142"/>
      <c r="M10" s="143"/>
      <c r="N10" s="143"/>
      <c r="O10" s="144"/>
    </row>
    <row r="11" spans="2:15" x14ac:dyDescent="0.25">
      <c r="B11" s="102" t="s">
        <v>102</v>
      </c>
      <c r="C11" s="103"/>
      <c r="D11" s="138"/>
      <c r="E11" s="138"/>
      <c r="F11" s="138"/>
      <c r="G11" s="139"/>
      <c r="J11" s="102" t="s">
        <v>102</v>
      </c>
      <c r="K11" s="103"/>
      <c r="L11" s="138"/>
      <c r="M11" s="138"/>
      <c r="N11" s="138"/>
      <c r="O11" s="139"/>
    </row>
    <row r="12" spans="2:15" ht="30" x14ac:dyDescent="0.25">
      <c r="B12" s="102" t="s">
        <v>103</v>
      </c>
      <c r="C12" s="103"/>
      <c r="D12" s="40"/>
      <c r="E12" s="25" t="s">
        <v>104</v>
      </c>
      <c r="F12" s="145"/>
      <c r="G12" s="146"/>
      <c r="J12" s="102" t="s">
        <v>103</v>
      </c>
      <c r="K12" s="103"/>
      <c r="L12" s="40"/>
      <c r="M12" s="25" t="s">
        <v>104</v>
      </c>
      <c r="N12" s="145"/>
      <c r="O12" s="146"/>
    </row>
    <row r="13" spans="2:15" x14ac:dyDescent="0.25">
      <c r="B13" s="102" t="s">
        <v>105</v>
      </c>
      <c r="C13" s="103"/>
      <c r="D13" s="78"/>
      <c r="E13" s="25" t="s">
        <v>106</v>
      </c>
      <c r="F13" s="157"/>
      <c r="G13" s="139"/>
      <c r="J13" s="102" t="s">
        <v>105</v>
      </c>
      <c r="K13" s="103"/>
      <c r="L13" s="41"/>
      <c r="M13" s="25" t="s">
        <v>106</v>
      </c>
      <c r="N13" s="138"/>
      <c r="O13" s="139"/>
    </row>
    <row r="14" spans="2:15" ht="15" customHeight="1" x14ac:dyDescent="0.25">
      <c r="B14" s="102" t="s">
        <v>107</v>
      </c>
      <c r="C14" s="103"/>
      <c r="D14" s="42"/>
      <c r="E14" s="25" t="s">
        <v>108</v>
      </c>
      <c r="F14" s="136"/>
      <c r="G14" s="137"/>
      <c r="J14" s="102" t="s">
        <v>107</v>
      </c>
      <c r="K14" s="103"/>
      <c r="L14" s="42"/>
      <c r="M14" s="25" t="s">
        <v>108</v>
      </c>
      <c r="N14" s="136"/>
      <c r="O14" s="137"/>
    </row>
    <row r="15" spans="2:15" x14ac:dyDescent="0.25">
      <c r="B15" s="102" t="s">
        <v>109</v>
      </c>
      <c r="C15" s="103"/>
      <c r="D15" s="138"/>
      <c r="E15" s="138"/>
      <c r="F15" s="138"/>
      <c r="G15" s="139"/>
      <c r="J15" s="102" t="s">
        <v>109</v>
      </c>
      <c r="K15" s="103"/>
      <c r="L15" s="138"/>
      <c r="M15" s="138"/>
      <c r="N15" s="138"/>
      <c r="O15" s="139"/>
    </row>
    <row r="16" spans="2:15" x14ac:dyDescent="0.25">
      <c r="B16" s="122" t="s">
        <v>110</v>
      </c>
      <c r="C16" s="123"/>
      <c r="D16" s="123"/>
      <c r="E16" s="123"/>
      <c r="F16" s="123"/>
      <c r="G16" s="132"/>
      <c r="J16" s="122" t="s">
        <v>110</v>
      </c>
      <c r="K16" s="123"/>
      <c r="L16" s="123"/>
      <c r="M16" s="123"/>
      <c r="N16" s="123"/>
      <c r="O16" s="132"/>
    </row>
    <row r="17" spans="2:15" ht="180" customHeight="1" thickBot="1" x14ac:dyDescent="0.3">
      <c r="B17" s="133"/>
      <c r="C17" s="134"/>
      <c r="D17" s="134"/>
      <c r="E17" s="134"/>
      <c r="F17" s="134"/>
      <c r="G17" s="135"/>
      <c r="J17" s="133"/>
      <c r="K17" s="134"/>
      <c r="L17" s="134"/>
      <c r="M17" s="134"/>
      <c r="N17" s="134"/>
      <c r="O17" s="135"/>
    </row>
    <row r="18" spans="2:15" ht="30" customHeight="1" x14ac:dyDescent="0.25">
      <c r="B18" s="29" t="s">
        <v>111</v>
      </c>
      <c r="C18" s="30" t="s">
        <v>101</v>
      </c>
      <c r="D18" s="142" t="s">
        <v>139</v>
      </c>
      <c r="E18" s="143"/>
      <c r="F18" s="143"/>
      <c r="G18" s="144"/>
      <c r="J18" s="29" t="s">
        <v>111</v>
      </c>
      <c r="K18" s="30" t="s">
        <v>101</v>
      </c>
      <c r="L18" s="142"/>
      <c r="M18" s="143"/>
      <c r="N18" s="143"/>
      <c r="O18" s="144"/>
    </row>
    <row r="19" spans="2:15" ht="15" customHeight="1" x14ac:dyDescent="0.25">
      <c r="B19" s="102" t="s">
        <v>102</v>
      </c>
      <c r="C19" s="103"/>
      <c r="D19" s="160" t="s">
        <v>141</v>
      </c>
      <c r="E19" s="161"/>
      <c r="F19" s="161"/>
      <c r="G19" s="159"/>
      <c r="J19" s="102" t="s">
        <v>102</v>
      </c>
      <c r="K19" s="103"/>
      <c r="L19" s="138"/>
      <c r="M19" s="138"/>
      <c r="N19" s="138"/>
      <c r="O19" s="139"/>
    </row>
    <row r="20" spans="2:15" ht="30" x14ac:dyDescent="0.25">
      <c r="B20" s="102" t="s">
        <v>103</v>
      </c>
      <c r="C20" s="103"/>
      <c r="D20" s="72">
        <v>150000</v>
      </c>
      <c r="E20" s="25" t="s">
        <v>104</v>
      </c>
      <c r="F20" s="140"/>
      <c r="G20" s="141"/>
      <c r="J20" s="102" t="s">
        <v>103</v>
      </c>
      <c r="K20" s="103"/>
      <c r="L20" s="43"/>
      <c r="M20" s="25" t="s">
        <v>104</v>
      </c>
      <c r="N20" s="140"/>
      <c r="O20" s="141"/>
    </row>
    <row r="21" spans="2:15" x14ac:dyDescent="0.25">
      <c r="B21" s="102" t="s">
        <v>105</v>
      </c>
      <c r="C21" s="103"/>
      <c r="D21" s="78">
        <v>40767</v>
      </c>
      <c r="E21" s="25" t="s">
        <v>106</v>
      </c>
      <c r="F21" s="158">
        <v>40953</v>
      </c>
      <c r="G21" s="159"/>
      <c r="J21" s="102" t="s">
        <v>105</v>
      </c>
      <c r="K21" s="103"/>
      <c r="L21" s="41"/>
      <c r="M21" s="25" t="s">
        <v>106</v>
      </c>
      <c r="N21" s="138"/>
      <c r="O21" s="139"/>
    </row>
    <row r="22" spans="2:15" ht="15" customHeight="1" x14ac:dyDescent="0.25">
      <c r="B22" s="102" t="s">
        <v>107</v>
      </c>
      <c r="C22" s="103"/>
      <c r="D22" s="79"/>
      <c r="E22" s="25" t="s">
        <v>108</v>
      </c>
      <c r="F22" s="136"/>
      <c r="G22" s="137"/>
      <c r="J22" s="102" t="s">
        <v>107</v>
      </c>
      <c r="K22" s="103"/>
      <c r="L22" s="42"/>
      <c r="M22" s="25" t="s">
        <v>108</v>
      </c>
      <c r="N22" s="136"/>
      <c r="O22" s="137"/>
    </row>
    <row r="23" spans="2:15" ht="15" customHeight="1" x14ac:dyDescent="0.25">
      <c r="B23" s="102" t="s">
        <v>109</v>
      </c>
      <c r="C23" s="103"/>
      <c r="D23" s="160" t="s">
        <v>140</v>
      </c>
      <c r="E23" s="161"/>
      <c r="F23" s="161"/>
      <c r="G23" s="159"/>
      <c r="J23" s="102" t="s">
        <v>109</v>
      </c>
      <c r="K23" s="103"/>
      <c r="L23" s="138"/>
      <c r="M23" s="138"/>
      <c r="N23" s="138"/>
      <c r="O23" s="139"/>
    </row>
    <row r="24" spans="2:15" x14ac:dyDescent="0.25">
      <c r="B24" s="122" t="s">
        <v>110</v>
      </c>
      <c r="C24" s="123"/>
      <c r="D24" s="123"/>
      <c r="E24" s="123"/>
      <c r="F24" s="123"/>
      <c r="G24" s="132"/>
      <c r="J24" s="122" t="s">
        <v>110</v>
      </c>
      <c r="K24" s="123"/>
      <c r="L24" s="123"/>
      <c r="M24" s="123"/>
      <c r="N24" s="123"/>
      <c r="O24" s="132"/>
    </row>
    <row r="25" spans="2:15" ht="180" customHeight="1" thickBot="1" x14ac:dyDescent="0.3">
      <c r="B25" s="133" t="s">
        <v>150</v>
      </c>
      <c r="C25" s="134"/>
      <c r="D25" s="134"/>
      <c r="E25" s="134"/>
      <c r="F25" s="134"/>
      <c r="G25" s="135"/>
      <c r="J25" s="133"/>
      <c r="K25" s="134"/>
      <c r="L25" s="134"/>
      <c r="M25" s="134"/>
      <c r="N25" s="134"/>
      <c r="O25" s="135"/>
    </row>
    <row r="26" spans="2:15" ht="30" customHeight="1" x14ac:dyDescent="0.25">
      <c r="B26" s="29" t="s">
        <v>112</v>
      </c>
      <c r="C26" s="30" t="s">
        <v>101</v>
      </c>
      <c r="D26" s="142" t="s">
        <v>152</v>
      </c>
      <c r="E26" s="143"/>
      <c r="F26" s="143"/>
      <c r="G26" s="144"/>
      <c r="J26" s="29" t="s">
        <v>112</v>
      </c>
      <c r="K26" s="30" t="s">
        <v>101</v>
      </c>
      <c r="L26" s="142"/>
      <c r="M26" s="143"/>
      <c r="N26" s="143"/>
      <c r="O26" s="144"/>
    </row>
    <row r="27" spans="2:15" x14ac:dyDescent="0.25">
      <c r="B27" s="102" t="s">
        <v>102</v>
      </c>
      <c r="C27" s="103"/>
      <c r="D27" s="138" t="s">
        <v>137</v>
      </c>
      <c r="E27" s="138"/>
      <c r="F27" s="138"/>
      <c r="G27" s="139"/>
      <c r="J27" s="102" t="s">
        <v>102</v>
      </c>
      <c r="K27" s="103"/>
      <c r="L27" s="138"/>
      <c r="M27" s="138"/>
      <c r="N27" s="138"/>
      <c r="O27" s="139"/>
    </row>
    <row r="28" spans="2:15" ht="30" x14ac:dyDescent="0.25">
      <c r="B28" s="102" t="s">
        <v>103</v>
      </c>
      <c r="C28" s="103"/>
      <c r="D28" s="71">
        <v>148500</v>
      </c>
      <c r="E28" s="25" t="s">
        <v>104</v>
      </c>
      <c r="F28" s="140"/>
      <c r="G28" s="141"/>
      <c r="J28" s="102" t="s">
        <v>103</v>
      </c>
      <c r="K28" s="103"/>
      <c r="L28" s="43"/>
      <c r="M28" s="25" t="s">
        <v>104</v>
      </c>
      <c r="N28" s="140"/>
      <c r="O28" s="141"/>
    </row>
    <row r="29" spans="2:15" x14ac:dyDescent="0.25">
      <c r="B29" s="102" t="s">
        <v>105</v>
      </c>
      <c r="C29" s="103"/>
      <c r="D29" s="78">
        <v>41235</v>
      </c>
      <c r="E29" s="25" t="s">
        <v>106</v>
      </c>
      <c r="F29" s="157">
        <v>42058</v>
      </c>
      <c r="G29" s="139"/>
      <c r="J29" s="102" t="s">
        <v>105</v>
      </c>
      <c r="K29" s="103"/>
      <c r="L29" s="41"/>
      <c r="M29" s="25" t="s">
        <v>106</v>
      </c>
      <c r="N29" s="138"/>
      <c r="O29" s="139"/>
    </row>
    <row r="30" spans="2:15" ht="15" customHeight="1" x14ac:dyDescent="0.25">
      <c r="B30" s="102" t="s">
        <v>107</v>
      </c>
      <c r="C30" s="103"/>
      <c r="D30" s="42"/>
      <c r="E30" s="25" t="s">
        <v>108</v>
      </c>
      <c r="F30" s="136"/>
      <c r="G30" s="137"/>
      <c r="J30" s="102" t="s">
        <v>107</v>
      </c>
      <c r="K30" s="103"/>
      <c r="L30" s="42"/>
      <c r="M30" s="25" t="s">
        <v>108</v>
      </c>
      <c r="N30" s="136"/>
      <c r="O30" s="137"/>
    </row>
    <row r="31" spans="2:15" x14ac:dyDescent="0.25">
      <c r="B31" s="102" t="s">
        <v>109</v>
      </c>
      <c r="C31" s="103"/>
      <c r="D31" s="138" t="s">
        <v>138</v>
      </c>
      <c r="E31" s="138"/>
      <c r="F31" s="138"/>
      <c r="G31" s="139"/>
      <c r="J31" s="102" t="s">
        <v>109</v>
      </c>
      <c r="K31" s="103"/>
      <c r="L31" s="138"/>
      <c r="M31" s="138"/>
      <c r="N31" s="138"/>
      <c r="O31" s="139"/>
    </row>
    <row r="32" spans="2:15" x14ac:dyDescent="0.25">
      <c r="B32" s="122" t="s">
        <v>110</v>
      </c>
      <c r="C32" s="123"/>
      <c r="D32" s="123"/>
      <c r="E32" s="123"/>
      <c r="F32" s="123"/>
      <c r="G32" s="132"/>
      <c r="J32" s="122" t="s">
        <v>110</v>
      </c>
      <c r="K32" s="123"/>
      <c r="L32" s="123"/>
      <c r="M32" s="123"/>
      <c r="N32" s="123"/>
      <c r="O32" s="132"/>
    </row>
    <row r="33" spans="2:15" ht="180" customHeight="1" thickBot="1" x14ac:dyDescent="0.3">
      <c r="B33" s="133" t="s">
        <v>151</v>
      </c>
      <c r="C33" s="134"/>
      <c r="D33" s="134"/>
      <c r="E33" s="134"/>
      <c r="F33" s="134"/>
      <c r="G33" s="135"/>
      <c r="J33" s="133"/>
      <c r="K33" s="134"/>
      <c r="L33" s="134"/>
      <c r="M33" s="134"/>
      <c r="N33" s="134"/>
      <c r="O33" s="135"/>
    </row>
    <row r="34" spans="2:15" ht="30" customHeight="1" x14ac:dyDescent="0.25">
      <c r="B34" s="29" t="s">
        <v>113</v>
      </c>
      <c r="C34" s="30" t="s">
        <v>101</v>
      </c>
      <c r="D34" s="142" t="s">
        <v>153</v>
      </c>
      <c r="E34" s="143"/>
      <c r="F34" s="143"/>
      <c r="G34" s="144"/>
      <c r="J34" s="29" t="s">
        <v>113</v>
      </c>
      <c r="K34" s="30" t="s">
        <v>101</v>
      </c>
      <c r="L34" s="142"/>
      <c r="M34" s="143"/>
      <c r="N34" s="143"/>
      <c r="O34" s="144"/>
    </row>
    <row r="35" spans="2:15" x14ac:dyDescent="0.25">
      <c r="B35" s="102" t="s">
        <v>102</v>
      </c>
      <c r="C35" s="103"/>
      <c r="D35" s="138" t="s">
        <v>142</v>
      </c>
      <c r="E35" s="138"/>
      <c r="F35" s="138"/>
      <c r="G35" s="139"/>
      <c r="J35" s="102" t="s">
        <v>102</v>
      </c>
      <c r="K35" s="103"/>
      <c r="L35" s="138"/>
      <c r="M35" s="138"/>
      <c r="N35" s="138"/>
      <c r="O35" s="139"/>
    </row>
    <row r="36" spans="2:15" ht="30" x14ac:dyDescent="0.25">
      <c r="B36" s="102" t="s">
        <v>103</v>
      </c>
      <c r="C36" s="103"/>
      <c r="D36" s="72">
        <v>101250</v>
      </c>
      <c r="E36" s="25" t="s">
        <v>104</v>
      </c>
      <c r="F36" s="140"/>
      <c r="G36" s="141"/>
      <c r="J36" s="102" t="s">
        <v>103</v>
      </c>
      <c r="K36" s="103"/>
      <c r="L36" s="43"/>
      <c r="M36" s="25" t="s">
        <v>104</v>
      </c>
      <c r="N36" s="140"/>
      <c r="O36" s="141"/>
    </row>
    <row r="37" spans="2:15" x14ac:dyDescent="0.25">
      <c r="B37" s="102" t="s">
        <v>105</v>
      </c>
      <c r="C37" s="103"/>
      <c r="D37" s="78">
        <v>41393</v>
      </c>
      <c r="E37" s="25" t="s">
        <v>106</v>
      </c>
      <c r="F37" s="157">
        <v>41668</v>
      </c>
      <c r="G37" s="139"/>
      <c r="J37" s="102" t="s">
        <v>105</v>
      </c>
      <c r="K37" s="103"/>
      <c r="L37" s="41"/>
      <c r="M37" s="25" t="s">
        <v>106</v>
      </c>
      <c r="N37" s="138"/>
      <c r="O37" s="139"/>
    </row>
    <row r="38" spans="2:15" ht="15" customHeight="1" x14ac:dyDescent="0.25">
      <c r="B38" s="102" t="s">
        <v>107</v>
      </c>
      <c r="C38" s="103"/>
      <c r="D38" s="42"/>
      <c r="E38" s="25" t="s">
        <v>108</v>
      </c>
      <c r="F38" s="136"/>
      <c r="G38" s="137"/>
      <c r="J38" s="102" t="s">
        <v>107</v>
      </c>
      <c r="K38" s="103"/>
      <c r="L38" s="42"/>
      <c r="M38" s="25" t="s">
        <v>108</v>
      </c>
      <c r="N38" s="136"/>
      <c r="O38" s="137"/>
    </row>
    <row r="39" spans="2:15" x14ac:dyDescent="0.25">
      <c r="B39" s="102" t="s">
        <v>109</v>
      </c>
      <c r="C39" s="103"/>
      <c r="D39" s="138" t="s">
        <v>138</v>
      </c>
      <c r="E39" s="138"/>
      <c r="F39" s="138"/>
      <c r="G39" s="139"/>
      <c r="J39" s="102" t="s">
        <v>109</v>
      </c>
      <c r="K39" s="103"/>
      <c r="L39" s="138"/>
      <c r="M39" s="138"/>
      <c r="N39" s="138"/>
      <c r="O39" s="139"/>
    </row>
    <row r="40" spans="2:15" x14ac:dyDescent="0.25">
      <c r="B40" s="122" t="s">
        <v>110</v>
      </c>
      <c r="C40" s="123"/>
      <c r="D40" s="123"/>
      <c r="E40" s="123"/>
      <c r="F40" s="123"/>
      <c r="G40" s="132"/>
      <c r="J40" s="122" t="s">
        <v>110</v>
      </c>
      <c r="K40" s="123"/>
      <c r="L40" s="123"/>
      <c r="M40" s="123"/>
      <c r="N40" s="123"/>
      <c r="O40" s="132"/>
    </row>
    <row r="41" spans="2:15" ht="180" customHeight="1" thickBot="1" x14ac:dyDescent="0.3">
      <c r="B41" s="133" t="s">
        <v>154</v>
      </c>
      <c r="C41" s="134"/>
      <c r="D41" s="134"/>
      <c r="E41" s="134"/>
      <c r="F41" s="134"/>
      <c r="G41" s="135"/>
      <c r="J41" s="133"/>
      <c r="K41" s="134"/>
      <c r="L41" s="134"/>
      <c r="M41" s="134"/>
      <c r="N41" s="134"/>
      <c r="O41" s="135"/>
    </row>
    <row r="42" spans="2:15" ht="30" customHeight="1" x14ac:dyDescent="0.25">
      <c r="B42" s="29" t="s">
        <v>114</v>
      </c>
      <c r="C42" s="30" t="s">
        <v>101</v>
      </c>
      <c r="D42" s="142" t="s">
        <v>143</v>
      </c>
      <c r="E42" s="143"/>
      <c r="F42" s="143"/>
      <c r="G42" s="144"/>
      <c r="J42" s="29" t="s">
        <v>114</v>
      </c>
      <c r="K42" s="30" t="s">
        <v>101</v>
      </c>
      <c r="L42" s="142"/>
      <c r="M42" s="143"/>
      <c r="N42" s="143"/>
      <c r="O42" s="144"/>
    </row>
    <row r="43" spans="2:15" x14ac:dyDescent="0.25">
      <c r="B43" s="102" t="s">
        <v>102</v>
      </c>
      <c r="C43" s="103"/>
      <c r="D43" s="138" t="s">
        <v>144</v>
      </c>
      <c r="E43" s="138"/>
      <c r="F43" s="138"/>
      <c r="G43" s="139"/>
      <c r="J43" s="102" t="s">
        <v>102</v>
      </c>
      <c r="K43" s="103"/>
      <c r="L43" s="138"/>
      <c r="M43" s="138"/>
      <c r="N43" s="138"/>
      <c r="O43" s="139"/>
    </row>
    <row r="44" spans="2:15" ht="30" x14ac:dyDescent="0.25">
      <c r="B44" s="102" t="s">
        <v>103</v>
      </c>
      <c r="C44" s="103"/>
      <c r="D44" s="43">
        <v>10500</v>
      </c>
      <c r="E44" s="25" t="s">
        <v>104</v>
      </c>
      <c r="F44" s="140"/>
      <c r="G44" s="141"/>
      <c r="J44" s="102" t="s">
        <v>103</v>
      </c>
      <c r="K44" s="103"/>
      <c r="L44" s="43"/>
      <c r="M44" s="25" t="s">
        <v>104</v>
      </c>
      <c r="N44" s="140"/>
      <c r="O44" s="141"/>
    </row>
    <row r="45" spans="2:15" x14ac:dyDescent="0.25">
      <c r="B45" s="102" t="s">
        <v>105</v>
      </c>
      <c r="C45" s="103"/>
      <c r="D45" s="44">
        <v>41421</v>
      </c>
      <c r="E45" s="25" t="s">
        <v>106</v>
      </c>
      <c r="F45" s="157">
        <v>41444</v>
      </c>
      <c r="G45" s="139"/>
      <c r="J45" s="102" t="s">
        <v>105</v>
      </c>
      <c r="K45" s="103"/>
      <c r="L45" s="44"/>
      <c r="M45" s="25" t="s">
        <v>106</v>
      </c>
      <c r="N45" s="138"/>
      <c r="O45" s="139"/>
    </row>
    <row r="46" spans="2:15" ht="15" customHeight="1" x14ac:dyDescent="0.25">
      <c r="B46" s="102" t="s">
        <v>107</v>
      </c>
      <c r="C46" s="103"/>
      <c r="D46" s="42"/>
      <c r="E46" s="25" t="s">
        <v>108</v>
      </c>
      <c r="F46" s="136"/>
      <c r="G46" s="137"/>
      <c r="J46" s="102" t="s">
        <v>107</v>
      </c>
      <c r="K46" s="103"/>
      <c r="L46" s="42"/>
      <c r="M46" s="25" t="s">
        <v>108</v>
      </c>
      <c r="N46" s="136"/>
      <c r="O46" s="137"/>
    </row>
    <row r="47" spans="2:15" x14ac:dyDescent="0.25">
      <c r="B47" s="102" t="s">
        <v>109</v>
      </c>
      <c r="C47" s="103"/>
      <c r="D47" s="138" t="s">
        <v>145</v>
      </c>
      <c r="E47" s="138"/>
      <c r="F47" s="138"/>
      <c r="G47" s="139"/>
      <c r="J47" s="102" t="s">
        <v>109</v>
      </c>
      <c r="K47" s="103"/>
      <c r="L47" s="138"/>
      <c r="M47" s="138"/>
      <c r="N47" s="138"/>
      <c r="O47" s="139"/>
    </row>
    <row r="48" spans="2:15" x14ac:dyDescent="0.25">
      <c r="B48" s="122" t="s">
        <v>110</v>
      </c>
      <c r="C48" s="123"/>
      <c r="D48" s="123"/>
      <c r="E48" s="123"/>
      <c r="F48" s="123"/>
      <c r="G48" s="132"/>
      <c r="J48" s="122" t="s">
        <v>110</v>
      </c>
      <c r="K48" s="123"/>
      <c r="L48" s="123"/>
      <c r="M48" s="123"/>
      <c r="N48" s="123"/>
      <c r="O48" s="132"/>
    </row>
    <row r="49" spans="2:15" ht="180.75" customHeight="1" thickBot="1" x14ac:dyDescent="0.3">
      <c r="B49" s="133" t="s">
        <v>155</v>
      </c>
      <c r="C49" s="134"/>
      <c r="D49" s="134"/>
      <c r="E49" s="134"/>
      <c r="F49" s="134"/>
      <c r="G49" s="135"/>
      <c r="J49" s="133"/>
      <c r="K49" s="134"/>
      <c r="L49" s="134"/>
      <c r="M49" s="134"/>
      <c r="N49" s="134"/>
      <c r="O49" s="135"/>
    </row>
    <row r="50" spans="2:15" ht="9" customHeight="1" thickBot="1" x14ac:dyDescent="0.3"/>
    <row r="51" spans="2:15" x14ac:dyDescent="0.25">
      <c r="B51" s="89" t="s">
        <v>35</v>
      </c>
      <c r="C51" s="90"/>
      <c r="D51" s="90"/>
      <c r="E51" s="90"/>
      <c r="F51" s="90"/>
      <c r="G51" s="91"/>
      <c r="J51" s="89" t="s">
        <v>36</v>
      </c>
      <c r="K51" s="90"/>
      <c r="L51" s="90"/>
      <c r="M51" s="90"/>
      <c r="N51" s="90"/>
      <c r="O51" s="91"/>
    </row>
    <row r="52" spans="2:15" ht="29.25" customHeight="1" x14ac:dyDescent="0.25">
      <c r="B52" s="154" t="s">
        <v>97</v>
      </c>
      <c r="C52" s="148"/>
      <c r="D52" s="138"/>
      <c r="E52" s="138"/>
      <c r="F52" s="138"/>
      <c r="G52" s="139"/>
      <c r="J52" s="154" t="s">
        <v>97</v>
      </c>
      <c r="K52" s="148"/>
      <c r="L52" s="138"/>
      <c r="M52" s="138"/>
      <c r="N52" s="138"/>
      <c r="O52" s="139"/>
    </row>
    <row r="53" spans="2:15" ht="48.75" customHeight="1" x14ac:dyDescent="0.25">
      <c r="B53" s="147" t="s">
        <v>120</v>
      </c>
      <c r="C53" s="148"/>
      <c r="D53" s="148"/>
      <c r="E53" s="148"/>
      <c r="F53" s="148"/>
      <c r="G53" s="149"/>
      <c r="J53" s="147" t="s">
        <v>120</v>
      </c>
      <c r="K53" s="148"/>
      <c r="L53" s="148"/>
      <c r="M53" s="148"/>
      <c r="N53" s="148"/>
      <c r="O53" s="149"/>
    </row>
    <row r="54" spans="2:15" ht="105" customHeight="1" x14ac:dyDescent="0.25">
      <c r="B54" s="150"/>
      <c r="C54" s="138"/>
      <c r="D54" s="138"/>
      <c r="E54" s="138"/>
      <c r="F54" s="138"/>
      <c r="G54" s="139"/>
      <c r="J54" s="150"/>
      <c r="K54" s="138"/>
      <c r="L54" s="138"/>
      <c r="M54" s="138"/>
      <c r="N54" s="138"/>
      <c r="O54" s="139"/>
    </row>
    <row r="55" spans="2:15" ht="30.75" customHeight="1" thickBot="1" x14ac:dyDescent="0.3">
      <c r="B55" s="151" t="s">
        <v>99</v>
      </c>
      <c r="C55" s="152"/>
      <c r="D55" s="152"/>
      <c r="E55" s="152"/>
      <c r="F55" s="152"/>
      <c r="G55" s="153"/>
      <c r="J55" s="151" t="s">
        <v>99</v>
      </c>
      <c r="K55" s="152"/>
      <c r="L55" s="152"/>
      <c r="M55" s="152"/>
      <c r="N55" s="152"/>
      <c r="O55" s="153"/>
    </row>
    <row r="56" spans="2:15" ht="30" customHeight="1" x14ac:dyDescent="0.25">
      <c r="B56" s="29" t="s">
        <v>100</v>
      </c>
      <c r="C56" s="30" t="s">
        <v>101</v>
      </c>
      <c r="D56" s="142"/>
      <c r="E56" s="143"/>
      <c r="F56" s="143"/>
      <c r="G56" s="144"/>
      <c r="J56" s="29" t="s">
        <v>100</v>
      </c>
      <c r="K56" s="30" t="s">
        <v>101</v>
      </c>
      <c r="L56" s="142"/>
      <c r="M56" s="143"/>
      <c r="N56" s="143"/>
      <c r="O56" s="144"/>
    </row>
    <row r="57" spans="2:15" x14ac:dyDescent="0.25">
      <c r="B57" s="102" t="s">
        <v>102</v>
      </c>
      <c r="C57" s="103"/>
      <c r="D57" s="138"/>
      <c r="E57" s="138"/>
      <c r="F57" s="138"/>
      <c r="G57" s="139"/>
      <c r="J57" s="102" t="s">
        <v>102</v>
      </c>
      <c r="K57" s="103"/>
      <c r="L57" s="138"/>
      <c r="M57" s="138"/>
      <c r="N57" s="138"/>
      <c r="O57" s="139"/>
    </row>
    <row r="58" spans="2:15" ht="30" x14ac:dyDescent="0.25">
      <c r="B58" s="102" t="s">
        <v>103</v>
      </c>
      <c r="C58" s="103"/>
      <c r="D58" s="40"/>
      <c r="E58" s="25" t="s">
        <v>104</v>
      </c>
      <c r="F58" s="145"/>
      <c r="G58" s="146"/>
      <c r="J58" s="102" t="s">
        <v>103</v>
      </c>
      <c r="K58" s="103"/>
      <c r="L58" s="40"/>
      <c r="M58" s="25" t="s">
        <v>104</v>
      </c>
      <c r="N58" s="145"/>
      <c r="O58" s="146"/>
    </row>
    <row r="59" spans="2:15" x14ac:dyDescent="0.25">
      <c r="B59" s="102" t="s">
        <v>105</v>
      </c>
      <c r="C59" s="103"/>
      <c r="D59" s="41"/>
      <c r="E59" s="25" t="s">
        <v>106</v>
      </c>
      <c r="F59" s="138"/>
      <c r="G59" s="139"/>
      <c r="J59" s="102" t="s">
        <v>105</v>
      </c>
      <c r="K59" s="103"/>
      <c r="L59" s="41"/>
      <c r="M59" s="25" t="s">
        <v>106</v>
      </c>
      <c r="N59" s="138"/>
      <c r="O59" s="139"/>
    </row>
    <row r="60" spans="2:15" ht="15" customHeight="1" x14ac:dyDescent="0.25">
      <c r="B60" s="102" t="s">
        <v>107</v>
      </c>
      <c r="C60" s="103"/>
      <c r="D60" s="42"/>
      <c r="E60" s="25" t="s">
        <v>108</v>
      </c>
      <c r="F60" s="136"/>
      <c r="G60" s="137"/>
      <c r="J60" s="102" t="s">
        <v>107</v>
      </c>
      <c r="K60" s="103"/>
      <c r="L60" s="42"/>
      <c r="M60" s="25" t="s">
        <v>108</v>
      </c>
      <c r="N60" s="136"/>
      <c r="O60" s="137"/>
    </row>
    <row r="61" spans="2:15" x14ac:dyDescent="0.25">
      <c r="B61" s="102" t="s">
        <v>109</v>
      </c>
      <c r="C61" s="103"/>
      <c r="D61" s="138"/>
      <c r="E61" s="138"/>
      <c r="F61" s="138"/>
      <c r="G61" s="139"/>
      <c r="J61" s="102" t="s">
        <v>109</v>
      </c>
      <c r="K61" s="103"/>
      <c r="L61" s="138"/>
      <c r="M61" s="138"/>
      <c r="N61" s="138"/>
      <c r="O61" s="139"/>
    </row>
    <row r="62" spans="2:15" x14ac:dyDescent="0.25">
      <c r="B62" s="122" t="s">
        <v>110</v>
      </c>
      <c r="C62" s="123"/>
      <c r="D62" s="123"/>
      <c r="E62" s="123"/>
      <c r="F62" s="123"/>
      <c r="G62" s="132"/>
      <c r="J62" s="122" t="s">
        <v>110</v>
      </c>
      <c r="K62" s="123"/>
      <c r="L62" s="123"/>
      <c r="M62" s="123"/>
      <c r="N62" s="123"/>
      <c r="O62" s="132"/>
    </row>
    <row r="63" spans="2:15" ht="180" customHeight="1" thickBot="1" x14ac:dyDescent="0.3">
      <c r="B63" s="133"/>
      <c r="C63" s="134"/>
      <c r="D63" s="134"/>
      <c r="E63" s="134"/>
      <c r="F63" s="134"/>
      <c r="G63" s="135"/>
      <c r="J63" s="133"/>
      <c r="K63" s="134"/>
      <c r="L63" s="134"/>
      <c r="M63" s="134"/>
      <c r="N63" s="134"/>
      <c r="O63" s="135"/>
    </row>
    <row r="64" spans="2:15" ht="30" customHeight="1" x14ac:dyDescent="0.25">
      <c r="B64" s="29" t="s">
        <v>111</v>
      </c>
      <c r="C64" s="30" t="s">
        <v>101</v>
      </c>
      <c r="D64" s="142"/>
      <c r="E64" s="143"/>
      <c r="F64" s="143"/>
      <c r="G64" s="144"/>
      <c r="J64" s="29" t="s">
        <v>111</v>
      </c>
      <c r="K64" s="30" t="s">
        <v>101</v>
      </c>
      <c r="L64" s="142"/>
      <c r="M64" s="143"/>
      <c r="N64" s="143"/>
      <c r="O64" s="144"/>
    </row>
    <row r="65" spans="2:15" x14ac:dyDescent="0.25">
      <c r="B65" s="102" t="s">
        <v>102</v>
      </c>
      <c r="C65" s="103"/>
      <c r="D65" s="138"/>
      <c r="E65" s="138"/>
      <c r="F65" s="138"/>
      <c r="G65" s="139"/>
      <c r="J65" s="102" t="s">
        <v>102</v>
      </c>
      <c r="K65" s="103"/>
      <c r="L65" s="138"/>
      <c r="M65" s="138"/>
      <c r="N65" s="138"/>
      <c r="O65" s="139"/>
    </row>
    <row r="66" spans="2:15" ht="30" x14ac:dyDescent="0.25">
      <c r="B66" s="102" t="s">
        <v>103</v>
      </c>
      <c r="C66" s="103"/>
      <c r="D66" s="43"/>
      <c r="E66" s="25" t="s">
        <v>104</v>
      </c>
      <c r="F66" s="140"/>
      <c r="G66" s="141"/>
      <c r="J66" s="102" t="s">
        <v>103</v>
      </c>
      <c r="K66" s="103"/>
      <c r="L66" s="43"/>
      <c r="M66" s="25" t="s">
        <v>104</v>
      </c>
      <c r="N66" s="140"/>
      <c r="O66" s="141"/>
    </row>
    <row r="67" spans="2:15" x14ac:dyDescent="0.25">
      <c r="B67" s="102" t="s">
        <v>105</v>
      </c>
      <c r="C67" s="103"/>
      <c r="D67" s="41"/>
      <c r="E67" s="25" t="s">
        <v>106</v>
      </c>
      <c r="F67" s="138"/>
      <c r="G67" s="139"/>
      <c r="J67" s="102" t="s">
        <v>105</v>
      </c>
      <c r="K67" s="103"/>
      <c r="L67" s="41"/>
      <c r="M67" s="25" t="s">
        <v>106</v>
      </c>
      <c r="N67" s="138"/>
      <c r="O67" s="139"/>
    </row>
    <row r="68" spans="2:15" ht="15" customHeight="1" x14ac:dyDescent="0.25">
      <c r="B68" s="102" t="s">
        <v>107</v>
      </c>
      <c r="C68" s="103"/>
      <c r="D68" s="42"/>
      <c r="E68" s="25" t="s">
        <v>108</v>
      </c>
      <c r="F68" s="136"/>
      <c r="G68" s="137"/>
      <c r="J68" s="102" t="s">
        <v>107</v>
      </c>
      <c r="K68" s="103"/>
      <c r="L68" s="42"/>
      <c r="M68" s="25" t="s">
        <v>108</v>
      </c>
      <c r="N68" s="136"/>
      <c r="O68" s="137"/>
    </row>
    <row r="69" spans="2:15" x14ac:dyDescent="0.25">
      <c r="B69" s="102" t="s">
        <v>109</v>
      </c>
      <c r="C69" s="103"/>
      <c r="D69" s="138"/>
      <c r="E69" s="138"/>
      <c r="F69" s="138"/>
      <c r="G69" s="139"/>
      <c r="J69" s="102" t="s">
        <v>109</v>
      </c>
      <c r="K69" s="103"/>
      <c r="L69" s="138"/>
      <c r="M69" s="138"/>
      <c r="N69" s="138"/>
      <c r="O69" s="139"/>
    </row>
    <row r="70" spans="2:15" x14ac:dyDescent="0.25">
      <c r="B70" s="122" t="s">
        <v>110</v>
      </c>
      <c r="C70" s="123"/>
      <c r="D70" s="123"/>
      <c r="E70" s="123"/>
      <c r="F70" s="123"/>
      <c r="G70" s="132"/>
      <c r="J70" s="122" t="s">
        <v>110</v>
      </c>
      <c r="K70" s="123"/>
      <c r="L70" s="123"/>
      <c r="M70" s="123"/>
      <c r="N70" s="123"/>
      <c r="O70" s="132"/>
    </row>
    <row r="71" spans="2:15" ht="180" customHeight="1" thickBot="1" x14ac:dyDescent="0.3">
      <c r="B71" s="133"/>
      <c r="C71" s="134"/>
      <c r="D71" s="134"/>
      <c r="E71" s="134"/>
      <c r="F71" s="134"/>
      <c r="G71" s="135"/>
      <c r="J71" s="133"/>
      <c r="K71" s="134"/>
      <c r="L71" s="134"/>
      <c r="M71" s="134"/>
      <c r="N71" s="134"/>
      <c r="O71" s="135"/>
    </row>
    <row r="72" spans="2:15" ht="30" customHeight="1" x14ac:dyDescent="0.25">
      <c r="B72" s="29" t="s">
        <v>112</v>
      </c>
      <c r="C72" s="30" t="s">
        <v>101</v>
      </c>
      <c r="D72" s="142"/>
      <c r="E72" s="143"/>
      <c r="F72" s="143"/>
      <c r="G72" s="144"/>
      <c r="J72" s="29" t="s">
        <v>112</v>
      </c>
      <c r="K72" s="30" t="s">
        <v>101</v>
      </c>
      <c r="L72" s="142"/>
      <c r="M72" s="143"/>
      <c r="N72" s="143"/>
      <c r="O72" s="144"/>
    </row>
    <row r="73" spans="2:15" x14ac:dyDescent="0.25">
      <c r="B73" s="102" t="s">
        <v>102</v>
      </c>
      <c r="C73" s="103"/>
      <c r="D73" s="138"/>
      <c r="E73" s="138"/>
      <c r="F73" s="138"/>
      <c r="G73" s="139"/>
      <c r="J73" s="102" t="s">
        <v>102</v>
      </c>
      <c r="K73" s="103"/>
      <c r="L73" s="138"/>
      <c r="M73" s="138"/>
      <c r="N73" s="138"/>
      <c r="O73" s="139"/>
    </row>
    <row r="74" spans="2:15" ht="30" x14ac:dyDescent="0.25">
      <c r="B74" s="102" t="s">
        <v>103</v>
      </c>
      <c r="C74" s="103"/>
      <c r="D74" s="43"/>
      <c r="E74" s="25" t="s">
        <v>104</v>
      </c>
      <c r="F74" s="140"/>
      <c r="G74" s="141"/>
      <c r="J74" s="102" t="s">
        <v>103</v>
      </c>
      <c r="K74" s="103"/>
      <c r="L74" s="43"/>
      <c r="M74" s="25" t="s">
        <v>104</v>
      </c>
      <c r="N74" s="140"/>
      <c r="O74" s="141"/>
    </row>
    <row r="75" spans="2:15" x14ac:dyDescent="0.25">
      <c r="B75" s="102" t="s">
        <v>105</v>
      </c>
      <c r="C75" s="103"/>
      <c r="D75" s="41"/>
      <c r="E75" s="25" t="s">
        <v>106</v>
      </c>
      <c r="F75" s="138"/>
      <c r="G75" s="139"/>
      <c r="J75" s="102" t="s">
        <v>105</v>
      </c>
      <c r="K75" s="103"/>
      <c r="L75" s="41"/>
      <c r="M75" s="25" t="s">
        <v>106</v>
      </c>
      <c r="N75" s="138"/>
      <c r="O75" s="139"/>
    </row>
    <row r="76" spans="2:15" ht="15" customHeight="1" x14ac:dyDescent="0.25">
      <c r="B76" s="102" t="s">
        <v>107</v>
      </c>
      <c r="C76" s="103"/>
      <c r="D76" s="42"/>
      <c r="E76" s="25" t="s">
        <v>108</v>
      </c>
      <c r="F76" s="136"/>
      <c r="G76" s="137"/>
      <c r="J76" s="102" t="s">
        <v>107</v>
      </c>
      <c r="K76" s="103"/>
      <c r="L76" s="42"/>
      <c r="M76" s="25" t="s">
        <v>108</v>
      </c>
      <c r="N76" s="136"/>
      <c r="O76" s="137"/>
    </row>
    <row r="77" spans="2:15" x14ac:dyDescent="0.25">
      <c r="B77" s="102" t="s">
        <v>109</v>
      </c>
      <c r="C77" s="103"/>
      <c r="D77" s="138"/>
      <c r="E77" s="138"/>
      <c r="F77" s="138"/>
      <c r="G77" s="139"/>
      <c r="J77" s="102" t="s">
        <v>109</v>
      </c>
      <c r="K77" s="103"/>
      <c r="L77" s="138"/>
      <c r="M77" s="138"/>
      <c r="N77" s="138"/>
      <c r="O77" s="139"/>
    </row>
    <row r="78" spans="2:15" x14ac:dyDescent="0.25">
      <c r="B78" s="122" t="s">
        <v>110</v>
      </c>
      <c r="C78" s="123"/>
      <c r="D78" s="123"/>
      <c r="E78" s="123"/>
      <c r="F78" s="123"/>
      <c r="G78" s="132"/>
      <c r="J78" s="122" t="s">
        <v>110</v>
      </c>
      <c r="K78" s="123"/>
      <c r="L78" s="123"/>
      <c r="M78" s="123"/>
      <c r="N78" s="123"/>
      <c r="O78" s="132"/>
    </row>
    <row r="79" spans="2:15" ht="180" customHeight="1" thickBot="1" x14ac:dyDescent="0.3">
      <c r="B79" s="133"/>
      <c r="C79" s="134"/>
      <c r="D79" s="134"/>
      <c r="E79" s="134"/>
      <c r="F79" s="134"/>
      <c r="G79" s="135"/>
      <c r="J79" s="133"/>
      <c r="K79" s="134"/>
      <c r="L79" s="134"/>
      <c r="M79" s="134"/>
      <c r="N79" s="134"/>
      <c r="O79" s="135"/>
    </row>
    <row r="80" spans="2:15" ht="30" customHeight="1" x14ac:dyDescent="0.25">
      <c r="B80" s="29" t="s">
        <v>113</v>
      </c>
      <c r="C80" s="30" t="s">
        <v>101</v>
      </c>
      <c r="D80" s="142"/>
      <c r="E80" s="143"/>
      <c r="F80" s="143"/>
      <c r="G80" s="144"/>
      <c r="J80" s="29" t="s">
        <v>113</v>
      </c>
      <c r="K80" s="30" t="s">
        <v>101</v>
      </c>
      <c r="L80" s="142"/>
      <c r="M80" s="143"/>
      <c r="N80" s="143"/>
      <c r="O80" s="144"/>
    </row>
    <row r="81" spans="2:15" x14ac:dyDescent="0.25">
      <c r="B81" s="102" t="s">
        <v>102</v>
      </c>
      <c r="C81" s="103"/>
      <c r="D81" s="138"/>
      <c r="E81" s="138"/>
      <c r="F81" s="138"/>
      <c r="G81" s="139"/>
      <c r="J81" s="102" t="s">
        <v>102</v>
      </c>
      <c r="K81" s="103"/>
      <c r="L81" s="138"/>
      <c r="M81" s="138"/>
      <c r="N81" s="138"/>
      <c r="O81" s="139"/>
    </row>
    <row r="82" spans="2:15" ht="30" x14ac:dyDescent="0.25">
      <c r="B82" s="102" t="s">
        <v>103</v>
      </c>
      <c r="C82" s="103"/>
      <c r="D82" s="43"/>
      <c r="E82" s="25" t="s">
        <v>104</v>
      </c>
      <c r="F82" s="140"/>
      <c r="G82" s="141"/>
      <c r="J82" s="102" t="s">
        <v>103</v>
      </c>
      <c r="K82" s="103"/>
      <c r="L82" s="43"/>
      <c r="M82" s="25" t="s">
        <v>104</v>
      </c>
      <c r="N82" s="140"/>
      <c r="O82" s="141"/>
    </row>
    <row r="83" spans="2:15" x14ac:dyDescent="0.25">
      <c r="B83" s="102" t="s">
        <v>105</v>
      </c>
      <c r="C83" s="103"/>
      <c r="D83" s="41"/>
      <c r="E83" s="25" t="s">
        <v>106</v>
      </c>
      <c r="F83" s="138"/>
      <c r="G83" s="139"/>
      <c r="J83" s="102" t="s">
        <v>105</v>
      </c>
      <c r="K83" s="103"/>
      <c r="L83" s="41"/>
      <c r="M83" s="25" t="s">
        <v>106</v>
      </c>
      <c r="N83" s="138"/>
      <c r="O83" s="139"/>
    </row>
    <row r="84" spans="2:15" ht="15" customHeight="1" x14ac:dyDescent="0.25">
      <c r="B84" s="102" t="s">
        <v>107</v>
      </c>
      <c r="C84" s="103"/>
      <c r="D84" s="42"/>
      <c r="E84" s="25" t="s">
        <v>108</v>
      </c>
      <c r="F84" s="136"/>
      <c r="G84" s="137"/>
      <c r="J84" s="102" t="s">
        <v>107</v>
      </c>
      <c r="K84" s="103"/>
      <c r="L84" s="42"/>
      <c r="M84" s="25" t="s">
        <v>108</v>
      </c>
      <c r="N84" s="136"/>
      <c r="O84" s="137"/>
    </row>
    <row r="85" spans="2:15" x14ac:dyDescent="0.25">
      <c r="B85" s="102" t="s">
        <v>109</v>
      </c>
      <c r="C85" s="103"/>
      <c r="D85" s="138"/>
      <c r="E85" s="138"/>
      <c r="F85" s="138"/>
      <c r="G85" s="139"/>
      <c r="J85" s="102" t="s">
        <v>109</v>
      </c>
      <c r="K85" s="103"/>
      <c r="L85" s="138"/>
      <c r="M85" s="138"/>
      <c r="N85" s="138"/>
      <c r="O85" s="139"/>
    </row>
    <row r="86" spans="2:15" x14ac:dyDescent="0.25">
      <c r="B86" s="122" t="s">
        <v>110</v>
      </c>
      <c r="C86" s="123"/>
      <c r="D86" s="123"/>
      <c r="E86" s="123"/>
      <c r="F86" s="123"/>
      <c r="G86" s="132"/>
      <c r="J86" s="122" t="s">
        <v>110</v>
      </c>
      <c r="K86" s="123"/>
      <c r="L86" s="123"/>
      <c r="M86" s="123"/>
      <c r="N86" s="123"/>
      <c r="O86" s="132"/>
    </row>
    <row r="87" spans="2:15" ht="180" customHeight="1" thickBot="1" x14ac:dyDescent="0.3">
      <c r="B87" s="133"/>
      <c r="C87" s="134"/>
      <c r="D87" s="134"/>
      <c r="E87" s="134"/>
      <c r="F87" s="134"/>
      <c r="G87" s="135"/>
      <c r="J87" s="133"/>
      <c r="K87" s="134"/>
      <c r="L87" s="134"/>
      <c r="M87" s="134"/>
      <c r="N87" s="134"/>
      <c r="O87" s="135"/>
    </row>
    <row r="88" spans="2:15" ht="30" customHeight="1" x14ac:dyDescent="0.25">
      <c r="B88" s="29" t="s">
        <v>114</v>
      </c>
      <c r="C88" s="30" t="s">
        <v>101</v>
      </c>
      <c r="D88" s="142"/>
      <c r="E88" s="143"/>
      <c r="F88" s="143"/>
      <c r="G88" s="144"/>
      <c r="J88" s="29" t="s">
        <v>114</v>
      </c>
      <c r="K88" s="30" t="s">
        <v>101</v>
      </c>
      <c r="L88" s="142"/>
      <c r="M88" s="143"/>
      <c r="N88" s="143"/>
      <c r="O88" s="144"/>
    </row>
    <row r="89" spans="2:15" x14ac:dyDescent="0.25">
      <c r="B89" s="102" t="s">
        <v>102</v>
      </c>
      <c r="C89" s="103"/>
      <c r="D89" s="138"/>
      <c r="E89" s="138"/>
      <c r="F89" s="138"/>
      <c r="G89" s="139"/>
      <c r="J89" s="102" t="s">
        <v>102</v>
      </c>
      <c r="K89" s="103"/>
      <c r="L89" s="138"/>
      <c r="M89" s="138"/>
      <c r="N89" s="138"/>
      <c r="O89" s="139"/>
    </row>
    <row r="90" spans="2:15" ht="30" x14ac:dyDescent="0.25">
      <c r="B90" s="102" t="s">
        <v>103</v>
      </c>
      <c r="C90" s="103"/>
      <c r="D90" s="43"/>
      <c r="E90" s="25" t="s">
        <v>104</v>
      </c>
      <c r="F90" s="140"/>
      <c r="G90" s="141"/>
      <c r="J90" s="102" t="s">
        <v>103</v>
      </c>
      <c r="K90" s="103"/>
      <c r="L90" s="43"/>
      <c r="M90" s="25" t="s">
        <v>104</v>
      </c>
      <c r="N90" s="140"/>
      <c r="O90" s="141"/>
    </row>
    <row r="91" spans="2:15" x14ac:dyDescent="0.25">
      <c r="B91" s="102" t="s">
        <v>105</v>
      </c>
      <c r="C91" s="103"/>
      <c r="D91" s="44"/>
      <c r="E91" s="25" t="s">
        <v>106</v>
      </c>
      <c r="F91" s="138"/>
      <c r="G91" s="139"/>
      <c r="J91" s="102" t="s">
        <v>105</v>
      </c>
      <c r="K91" s="103"/>
      <c r="L91" s="44"/>
      <c r="M91" s="25" t="s">
        <v>106</v>
      </c>
      <c r="N91" s="138"/>
      <c r="O91" s="139"/>
    </row>
    <row r="92" spans="2:15" ht="15" customHeight="1" x14ac:dyDescent="0.25">
      <c r="B92" s="102" t="s">
        <v>107</v>
      </c>
      <c r="C92" s="103"/>
      <c r="D92" s="42"/>
      <c r="E92" s="25" t="s">
        <v>108</v>
      </c>
      <c r="F92" s="136"/>
      <c r="G92" s="137"/>
      <c r="J92" s="102" t="s">
        <v>107</v>
      </c>
      <c r="K92" s="103"/>
      <c r="L92" s="42"/>
      <c r="M92" s="25" t="s">
        <v>108</v>
      </c>
      <c r="N92" s="136"/>
      <c r="O92" s="137"/>
    </row>
    <row r="93" spans="2:15" x14ac:dyDescent="0.25">
      <c r="B93" s="102" t="s">
        <v>109</v>
      </c>
      <c r="C93" s="103"/>
      <c r="D93" s="138"/>
      <c r="E93" s="138"/>
      <c r="F93" s="138"/>
      <c r="G93" s="139"/>
      <c r="J93" s="102" t="s">
        <v>109</v>
      </c>
      <c r="K93" s="103"/>
      <c r="L93" s="138"/>
      <c r="M93" s="138"/>
      <c r="N93" s="138"/>
      <c r="O93" s="139"/>
    </row>
    <row r="94" spans="2:15" x14ac:dyDescent="0.25">
      <c r="B94" s="122" t="s">
        <v>110</v>
      </c>
      <c r="C94" s="123"/>
      <c r="D94" s="123"/>
      <c r="E94" s="123"/>
      <c r="F94" s="123"/>
      <c r="G94" s="132"/>
      <c r="J94" s="122" t="s">
        <v>110</v>
      </c>
      <c r="K94" s="123"/>
      <c r="L94" s="123"/>
      <c r="M94" s="123"/>
      <c r="N94" s="123"/>
      <c r="O94" s="132"/>
    </row>
    <row r="95" spans="2:15" ht="180.75" customHeight="1" thickBot="1" x14ac:dyDescent="0.3">
      <c r="B95" s="133"/>
      <c r="C95" s="134"/>
      <c r="D95" s="134"/>
      <c r="E95" s="134"/>
      <c r="F95" s="134"/>
      <c r="G95" s="135"/>
      <c r="J95" s="133"/>
      <c r="K95" s="134"/>
      <c r="L95" s="134"/>
      <c r="M95" s="134"/>
      <c r="N95" s="134"/>
      <c r="O95" s="135"/>
    </row>
  </sheetData>
  <sheetProtection password="DE12" sheet="1" objects="1" scenarios="1"/>
  <mergeCells count="288">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 ref="B21:C21"/>
    <mergeCell ref="F21:G21"/>
    <mergeCell ref="B22:C22"/>
    <mergeCell ref="F22:G22"/>
    <mergeCell ref="B23:C23"/>
    <mergeCell ref="D23:G23"/>
    <mergeCell ref="B17:G17"/>
    <mergeCell ref="B19:C19"/>
    <mergeCell ref="D19:G19"/>
    <mergeCell ref="B20:C20"/>
    <mergeCell ref="F20:G20"/>
    <mergeCell ref="D18:G18"/>
    <mergeCell ref="F29:G29"/>
    <mergeCell ref="B30:C30"/>
    <mergeCell ref="F30:G30"/>
    <mergeCell ref="B31:C31"/>
    <mergeCell ref="D31:G31"/>
    <mergeCell ref="B24:G24"/>
    <mergeCell ref="B25:G25"/>
    <mergeCell ref="D26:G26"/>
    <mergeCell ref="B27:C27"/>
    <mergeCell ref="D27:G27"/>
    <mergeCell ref="B28:C28"/>
    <mergeCell ref="F28:G28"/>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opLeftCell="B19" zoomScaleNormal="100" zoomScalePageLayoutView="150" workbookViewId="0">
      <selection activeCell="B11" sqref="B11"/>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156</v>
      </c>
      <c r="D7" s="47">
        <f>+LEN(B7)</f>
        <v>690</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168</v>
      </c>
      <c r="D11" s="47">
        <f>+LEN(B11)</f>
        <v>517</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157</v>
      </c>
      <c r="D15" s="47">
        <f>+LEN(B15)</f>
        <v>409</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169</v>
      </c>
      <c r="D19" s="47">
        <f>+LEN(B19)</f>
        <v>1713</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170</v>
      </c>
      <c r="D23" s="47">
        <f>+LEN(B23)</f>
        <v>1832</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171</v>
      </c>
      <c r="D27" s="47">
        <f>+LEN(B27)</f>
        <v>1570</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C36" sqref="C36"/>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21" t="s">
        <v>56</v>
      </c>
      <c r="C3" s="121"/>
    </row>
    <row r="4" spans="2:5" ht="9" customHeight="1" thickBot="1" x14ac:dyDescent="0.3"/>
    <row r="5" spans="2:5" ht="24" customHeight="1" x14ac:dyDescent="0.25">
      <c r="B5" s="164" t="s">
        <v>41</v>
      </c>
      <c r="C5" s="165"/>
    </row>
    <row r="6" spans="2:5" ht="24" customHeight="1" x14ac:dyDescent="0.25">
      <c r="B6" s="28" t="s">
        <v>42</v>
      </c>
      <c r="C6" s="13" t="s">
        <v>43</v>
      </c>
    </row>
    <row r="7" spans="2:5" ht="109.5" customHeight="1" x14ac:dyDescent="0.25">
      <c r="B7" s="8" t="s">
        <v>57</v>
      </c>
      <c r="C7" s="51" t="s">
        <v>176</v>
      </c>
      <c r="E7" s="47">
        <f>+LEN(C7)</f>
        <v>76</v>
      </c>
    </row>
    <row r="8" spans="2:5" ht="109.5" customHeight="1" x14ac:dyDescent="0.25">
      <c r="B8" s="32" t="s">
        <v>58</v>
      </c>
      <c r="C8" s="51" t="s">
        <v>173</v>
      </c>
      <c r="E8" s="47">
        <f>+LEN(C8)</f>
        <v>316</v>
      </c>
    </row>
    <row r="9" spans="2:5" ht="109.5" customHeight="1" x14ac:dyDescent="0.25">
      <c r="B9" s="32" t="s">
        <v>128</v>
      </c>
      <c r="C9" s="51" t="s">
        <v>182</v>
      </c>
      <c r="E9" s="47">
        <f>+LEN(C9)</f>
        <v>144</v>
      </c>
    </row>
    <row r="10" spans="2:5" ht="30" customHeight="1" x14ac:dyDescent="0.25">
      <c r="B10" s="32" t="s">
        <v>46</v>
      </c>
      <c r="C10" s="51"/>
    </row>
    <row r="11" spans="2:5" ht="30" customHeight="1" x14ac:dyDescent="0.25">
      <c r="B11" s="28" t="s">
        <v>45</v>
      </c>
      <c r="C11" s="51"/>
    </row>
    <row r="12" spans="2:5" ht="21.75" customHeight="1" x14ac:dyDescent="0.25">
      <c r="B12" s="166" t="s">
        <v>44</v>
      </c>
      <c r="C12" s="167"/>
    </row>
    <row r="13" spans="2:5" ht="217.5" customHeight="1" thickBot="1" x14ac:dyDescent="0.3">
      <c r="B13" s="162" t="s">
        <v>172</v>
      </c>
      <c r="C13" s="163"/>
      <c r="E13" s="47">
        <f>+LEN(B13)</f>
        <v>495</v>
      </c>
    </row>
    <row r="14" spans="2:5" ht="9" customHeight="1" thickBot="1" x14ac:dyDescent="0.3"/>
    <row r="15" spans="2:5" ht="24" customHeight="1" x14ac:dyDescent="0.25">
      <c r="B15" s="164" t="s">
        <v>47</v>
      </c>
      <c r="C15" s="165"/>
    </row>
    <row r="16" spans="2:5" s="26" customFormat="1" ht="30.75" customHeight="1" x14ac:dyDescent="0.25">
      <c r="B16" s="28" t="s">
        <v>42</v>
      </c>
      <c r="C16" s="52" t="s">
        <v>174</v>
      </c>
      <c r="E16" s="50"/>
    </row>
    <row r="17" spans="2:5" s="26" customFormat="1" ht="108.75" customHeight="1" x14ac:dyDescent="0.25">
      <c r="B17" s="27" t="s">
        <v>57</v>
      </c>
      <c r="C17" s="51" t="s">
        <v>175</v>
      </c>
      <c r="E17" s="47">
        <f>+LEN(C17)</f>
        <v>78</v>
      </c>
    </row>
    <row r="18" spans="2:5" s="26" customFormat="1" ht="108.75" customHeight="1" x14ac:dyDescent="0.25">
      <c r="B18" s="28" t="s">
        <v>58</v>
      </c>
      <c r="C18" s="51" t="s">
        <v>177</v>
      </c>
      <c r="E18" s="47">
        <f>+LEN(C18)</f>
        <v>263</v>
      </c>
    </row>
    <row r="19" spans="2:5" s="26" customFormat="1" ht="108.75" customHeight="1" x14ac:dyDescent="0.25">
      <c r="B19" s="32" t="s">
        <v>128</v>
      </c>
      <c r="C19" s="51" t="s">
        <v>183</v>
      </c>
      <c r="E19" s="47">
        <f>+LEN(C19)</f>
        <v>91</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122" t="s">
        <v>44</v>
      </c>
      <c r="C22" s="132"/>
      <c r="E22" s="50"/>
    </row>
    <row r="23" spans="2:5" ht="217.5" customHeight="1" thickBot="1" x14ac:dyDescent="0.3">
      <c r="B23" s="162" t="s">
        <v>178</v>
      </c>
      <c r="C23" s="163"/>
      <c r="E23" s="47">
        <f>+LEN(B23)</f>
        <v>589</v>
      </c>
    </row>
    <row r="24" spans="2:5" ht="9" customHeight="1" thickBot="1" x14ac:dyDescent="0.3"/>
    <row r="25" spans="2:5" ht="24" customHeight="1" x14ac:dyDescent="0.25">
      <c r="B25" s="164" t="s">
        <v>48</v>
      </c>
      <c r="C25" s="165"/>
    </row>
    <row r="26" spans="2:5" s="26" customFormat="1" ht="30.75" customHeight="1" x14ac:dyDescent="0.25">
      <c r="B26" s="28" t="s">
        <v>42</v>
      </c>
      <c r="C26" s="52" t="s">
        <v>179</v>
      </c>
      <c r="E26" s="50"/>
    </row>
    <row r="27" spans="2:5" s="26" customFormat="1" ht="108.75" customHeight="1" x14ac:dyDescent="0.25">
      <c r="B27" s="27" t="s">
        <v>57</v>
      </c>
      <c r="C27" s="51" t="s">
        <v>180</v>
      </c>
      <c r="E27" s="47">
        <f>+LEN(C27)</f>
        <v>83</v>
      </c>
    </row>
    <row r="28" spans="2:5" s="26" customFormat="1" ht="108.75" customHeight="1" x14ac:dyDescent="0.25">
      <c r="B28" s="28" t="s">
        <v>58</v>
      </c>
      <c r="C28" s="51" t="s">
        <v>181</v>
      </c>
      <c r="E28" s="47">
        <f>+LEN(C28)</f>
        <v>246</v>
      </c>
    </row>
    <row r="29" spans="2:5" s="26" customFormat="1" ht="108.75" customHeight="1" x14ac:dyDescent="0.25">
      <c r="B29" s="32" t="s">
        <v>128</v>
      </c>
      <c r="C29" s="51" t="s">
        <v>184</v>
      </c>
      <c r="E29" s="47">
        <f>+LEN(C29)</f>
        <v>150</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122" t="s">
        <v>44</v>
      </c>
      <c r="C32" s="132"/>
      <c r="E32" s="50"/>
    </row>
    <row r="33" spans="2:5" ht="217.5" customHeight="1" thickBot="1" x14ac:dyDescent="0.3">
      <c r="B33" s="162" t="s">
        <v>185</v>
      </c>
      <c r="C33" s="163"/>
      <c r="E33" s="47">
        <f>+LEN(B33)</f>
        <v>228</v>
      </c>
    </row>
    <row r="34" spans="2:5" ht="9" customHeight="1" thickBot="1" x14ac:dyDescent="0.3"/>
    <row r="35" spans="2:5" ht="24" customHeight="1" x14ac:dyDescent="0.25">
      <c r="B35" s="164" t="s">
        <v>49</v>
      </c>
      <c r="C35" s="165"/>
    </row>
    <row r="36" spans="2:5" s="26" customFormat="1" ht="30.75" customHeight="1" x14ac:dyDescent="0.25">
      <c r="B36" s="28" t="s">
        <v>42</v>
      </c>
      <c r="C36" s="52"/>
      <c r="E36" s="50"/>
    </row>
    <row r="37" spans="2:5" s="26" customFormat="1" ht="108.75" customHeight="1" x14ac:dyDescent="0.25">
      <c r="B37" s="27" t="s">
        <v>57</v>
      </c>
      <c r="C37" s="51"/>
      <c r="E37" s="47">
        <f>+LEN(C37)</f>
        <v>0</v>
      </c>
    </row>
    <row r="38" spans="2:5" s="26" customFormat="1" ht="108.75" customHeight="1" x14ac:dyDescent="0.25">
      <c r="B38" s="28" t="s">
        <v>58</v>
      </c>
      <c r="C38" s="51"/>
      <c r="E38" s="47">
        <f>+LEN(C38)</f>
        <v>0</v>
      </c>
    </row>
    <row r="39" spans="2:5" s="26" customFormat="1" ht="108.75" customHeight="1" x14ac:dyDescent="0.25">
      <c r="B39" s="32" t="s">
        <v>128</v>
      </c>
      <c r="C39" s="51"/>
      <c r="E39" s="47">
        <f>+LEN(C39)</f>
        <v>0</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22" t="s">
        <v>44</v>
      </c>
      <c r="C42" s="132"/>
      <c r="E42" s="50"/>
    </row>
    <row r="43" spans="2:5" ht="217.5" customHeight="1" thickBot="1" x14ac:dyDescent="0.3">
      <c r="B43" s="162"/>
      <c r="C43" s="163"/>
      <c r="E43" s="47">
        <f>+LEN(B43)</f>
        <v>0</v>
      </c>
    </row>
    <row r="44" spans="2:5" ht="9" customHeight="1" thickBot="1" x14ac:dyDescent="0.3"/>
    <row r="45" spans="2:5" ht="24" customHeight="1" x14ac:dyDescent="0.25">
      <c r="B45" s="164" t="s">
        <v>50</v>
      </c>
      <c r="C45" s="165"/>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22" t="s">
        <v>44</v>
      </c>
      <c r="C52" s="132"/>
      <c r="E52" s="50"/>
    </row>
    <row r="53" spans="2:5" ht="217.5" customHeight="1" thickBot="1" x14ac:dyDescent="0.3">
      <c r="B53" s="162"/>
      <c r="C53" s="163"/>
      <c r="E53" s="47">
        <f>+LEN(B53)</f>
        <v>0</v>
      </c>
    </row>
    <row r="54" spans="2:5" ht="9" customHeight="1" thickBot="1" x14ac:dyDescent="0.3"/>
    <row r="55" spans="2:5" ht="24" customHeight="1" x14ac:dyDescent="0.25">
      <c r="B55" s="164" t="s">
        <v>51</v>
      </c>
      <c r="C55" s="165"/>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22" t="s">
        <v>44</v>
      </c>
      <c r="C62" s="132"/>
      <c r="E62" s="50"/>
    </row>
    <row r="63" spans="2:5" ht="217.5" customHeight="1" thickBot="1" x14ac:dyDescent="0.3">
      <c r="B63" s="162"/>
      <c r="C63" s="163"/>
      <c r="E63" s="47">
        <f>+LEN(B63)</f>
        <v>0</v>
      </c>
    </row>
    <row r="64" spans="2:5" ht="9" customHeight="1" thickBot="1" x14ac:dyDescent="0.3"/>
    <row r="65" spans="2:5" ht="24" customHeight="1" x14ac:dyDescent="0.25">
      <c r="B65" s="164" t="s">
        <v>52</v>
      </c>
      <c r="C65" s="165"/>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22" t="s">
        <v>44</v>
      </c>
      <c r="C72" s="132"/>
      <c r="E72" s="50"/>
    </row>
    <row r="73" spans="2:5" ht="217.5" customHeight="1" thickBot="1" x14ac:dyDescent="0.3">
      <c r="B73" s="162"/>
      <c r="C73" s="163"/>
      <c r="E73" s="47">
        <f>+LEN(B73)</f>
        <v>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abSelected="1" zoomScaleNormal="100" zoomScalePageLayoutView="150" workbookViewId="0">
      <selection activeCell="E15" sqref="E15"/>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6" t="s">
        <v>129</v>
      </c>
      <c r="D3" s="176"/>
      <c r="E3" s="176"/>
      <c r="F3" s="176"/>
      <c r="G3" s="176"/>
      <c r="H3" s="176"/>
      <c r="I3" s="176"/>
      <c r="J3" s="176"/>
    </row>
    <row r="4" spans="2:11" ht="9" customHeight="1" thickBot="1" x14ac:dyDescent="0.3"/>
    <row r="5" spans="2:11" ht="48.75" customHeight="1" x14ac:dyDescent="0.25">
      <c r="B5" s="168" t="s">
        <v>62</v>
      </c>
      <c r="C5" s="170" t="s">
        <v>59</v>
      </c>
      <c r="D5" s="170" t="s">
        <v>60</v>
      </c>
      <c r="E5" s="170" t="s">
        <v>76</v>
      </c>
      <c r="F5" s="170" t="s">
        <v>79</v>
      </c>
      <c r="G5" s="170" t="s">
        <v>61</v>
      </c>
      <c r="H5" s="170"/>
      <c r="I5" s="170" t="s">
        <v>86</v>
      </c>
      <c r="J5" s="177"/>
      <c r="K5" s="14"/>
    </row>
    <row r="6" spans="2:11" ht="15.75" thickBot="1" x14ac:dyDescent="0.3">
      <c r="B6" s="169"/>
      <c r="C6" s="171"/>
      <c r="D6" s="171"/>
      <c r="E6" s="171"/>
      <c r="F6" s="171"/>
      <c r="G6" s="15" t="s">
        <v>63</v>
      </c>
      <c r="H6" s="15" t="s">
        <v>64</v>
      </c>
      <c r="I6" s="15" t="s">
        <v>63</v>
      </c>
      <c r="J6" s="16" t="s">
        <v>64</v>
      </c>
    </row>
    <row r="7" spans="2:11" ht="19.5" customHeight="1" x14ac:dyDescent="0.25">
      <c r="B7" s="21">
        <v>1</v>
      </c>
      <c r="C7" s="22" t="s">
        <v>65</v>
      </c>
      <c r="D7" s="53">
        <f>SUM(E7:F7)</f>
        <v>51250</v>
      </c>
      <c r="E7" s="65">
        <v>51250</v>
      </c>
      <c r="F7" s="56">
        <f>+SUM(G7:J7)</f>
        <v>0</v>
      </c>
      <c r="G7" s="65"/>
      <c r="H7" s="67"/>
      <c r="I7" s="67"/>
      <c r="J7" s="68"/>
    </row>
    <row r="8" spans="2:11" ht="19.5" customHeight="1" x14ac:dyDescent="0.25">
      <c r="B8" s="17">
        <v>2</v>
      </c>
      <c r="C8" s="23" t="s">
        <v>66</v>
      </c>
      <c r="D8" s="53">
        <f t="shared" ref="D8:D16" si="0">SUM(E8:F8)</f>
        <v>102000</v>
      </c>
      <c r="E8" s="66">
        <v>78250</v>
      </c>
      <c r="F8" s="57">
        <f t="shared" ref="F8:F16" si="1">+SUM(G8:J8)</f>
        <v>23750</v>
      </c>
      <c r="G8" s="66">
        <v>10500</v>
      </c>
      <c r="H8" s="69">
        <v>13250</v>
      </c>
      <c r="I8" s="69"/>
      <c r="J8" s="70"/>
    </row>
    <row r="9" spans="2:11" ht="19.5" customHeight="1" x14ac:dyDescent="0.25">
      <c r="B9" s="17">
        <v>3</v>
      </c>
      <c r="C9" s="23" t="s">
        <v>67</v>
      </c>
      <c r="D9" s="53">
        <f t="shared" si="0"/>
        <v>11312.5</v>
      </c>
      <c r="E9" s="66">
        <v>10000</v>
      </c>
      <c r="F9" s="57">
        <f t="shared" si="1"/>
        <v>1312.5</v>
      </c>
      <c r="G9" s="66">
        <v>1312.5</v>
      </c>
      <c r="H9" s="69"/>
      <c r="I9" s="69"/>
      <c r="J9" s="70"/>
    </row>
    <row r="10" spans="2:11" ht="19.5" customHeight="1" x14ac:dyDescent="0.25">
      <c r="B10" s="17">
        <v>4</v>
      </c>
      <c r="C10" s="23" t="s">
        <v>68</v>
      </c>
      <c r="D10" s="53">
        <f t="shared" si="0"/>
        <v>43000</v>
      </c>
      <c r="E10" s="66">
        <v>39250</v>
      </c>
      <c r="F10" s="57">
        <f t="shared" si="1"/>
        <v>3750</v>
      </c>
      <c r="G10" s="66">
        <v>3750</v>
      </c>
      <c r="H10" s="69"/>
      <c r="I10" s="69"/>
      <c r="J10" s="70"/>
    </row>
    <row r="11" spans="2:11" ht="19.5" customHeight="1" x14ac:dyDescent="0.25">
      <c r="B11" s="17">
        <v>5</v>
      </c>
      <c r="C11" s="23" t="s">
        <v>69</v>
      </c>
      <c r="D11" s="53">
        <f t="shared" si="0"/>
        <v>3375</v>
      </c>
      <c r="E11" s="66"/>
      <c r="F11" s="57">
        <f t="shared" si="1"/>
        <v>3375</v>
      </c>
      <c r="G11" s="66">
        <v>3375</v>
      </c>
      <c r="H11" s="69"/>
      <c r="I11" s="69"/>
      <c r="J11" s="70"/>
    </row>
    <row r="12" spans="2:11" ht="19.5" customHeight="1" x14ac:dyDescent="0.25">
      <c r="B12" s="17">
        <v>6</v>
      </c>
      <c r="C12" s="23" t="s">
        <v>70</v>
      </c>
      <c r="D12" s="53">
        <f t="shared" si="0"/>
        <v>0</v>
      </c>
      <c r="E12" s="66"/>
      <c r="F12" s="57">
        <f t="shared" si="1"/>
        <v>0</v>
      </c>
      <c r="G12" s="66"/>
      <c r="H12" s="69"/>
      <c r="I12" s="69"/>
      <c r="J12" s="70"/>
    </row>
    <row r="13" spans="2:11" ht="19.5" customHeight="1" x14ac:dyDescent="0.25">
      <c r="B13" s="31">
        <v>7</v>
      </c>
      <c r="C13" s="23" t="s">
        <v>71</v>
      </c>
      <c r="D13" s="53">
        <f t="shared" si="0"/>
        <v>43200</v>
      </c>
      <c r="E13" s="66">
        <v>17500</v>
      </c>
      <c r="F13" s="57">
        <f t="shared" si="1"/>
        <v>25700</v>
      </c>
      <c r="G13" s="66">
        <v>13950</v>
      </c>
      <c r="H13" s="69">
        <v>11750</v>
      </c>
      <c r="I13" s="69"/>
      <c r="J13" s="70"/>
    </row>
    <row r="14" spans="2:11" ht="19.5" customHeight="1" x14ac:dyDescent="0.25">
      <c r="B14" s="17">
        <v>8</v>
      </c>
      <c r="C14" s="23" t="s">
        <v>78</v>
      </c>
      <c r="D14" s="53">
        <f t="shared" si="0"/>
        <v>56450</v>
      </c>
      <c r="E14" s="66">
        <v>53750</v>
      </c>
      <c r="F14" s="57">
        <f t="shared" si="1"/>
        <v>2700</v>
      </c>
      <c r="G14" s="66">
        <v>2700</v>
      </c>
      <c r="H14" s="69"/>
      <c r="I14" s="69"/>
      <c r="J14" s="70"/>
    </row>
    <row r="15" spans="2:11" ht="19.5" customHeight="1" x14ac:dyDescent="0.25">
      <c r="B15" s="17">
        <v>9</v>
      </c>
      <c r="C15" s="23" t="s">
        <v>72</v>
      </c>
      <c r="D15" s="53">
        <f>SUM(E15:F15)</f>
        <v>1800</v>
      </c>
      <c r="E15" s="66"/>
      <c r="F15" s="57">
        <f t="shared" si="1"/>
        <v>1800</v>
      </c>
      <c r="G15" s="66">
        <v>1800</v>
      </c>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112.5</v>
      </c>
      <c r="E17" s="60"/>
      <c r="F17" s="57">
        <f>+SUM(G17:J17)</f>
        <v>112.5</v>
      </c>
      <c r="G17" s="66">
        <v>112.5</v>
      </c>
      <c r="H17" s="73"/>
      <c r="I17" s="69"/>
      <c r="J17" s="74"/>
    </row>
    <row r="18" spans="2:10" ht="19.5" customHeight="1" x14ac:dyDescent="0.25">
      <c r="B18" s="172" t="s">
        <v>74</v>
      </c>
      <c r="C18" s="173"/>
      <c r="D18" s="54">
        <f t="shared" ref="D18:I18" si="2">+SUM(D7:D17)</f>
        <v>312500</v>
      </c>
      <c r="E18" s="61">
        <f t="shared" si="2"/>
        <v>250000</v>
      </c>
      <c r="F18" s="58">
        <f t="shared" si="2"/>
        <v>62500</v>
      </c>
      <c r="G18" s="61">
        <f t="shared" si="2"/>
        <v>37500</v>
      </c>
      <c r="H18" s="63">
        <f t="shared" si="2"/>
        <v>25000</v>
      </c>
      <c r="I18" s="63">
        <f t="shared" si="2"/>
        <v>0</v>
      </c>
      <c r="J18" s="58">
        <f>+SUM(J6:J17)</f>
        <v>0</v>
      </c>
    </row>
    <row r="19" spans="2:10" ht="19.5" customHeight="1" thickBot="1" x14ac:dyDescent="0.3">
      <c r="B19" s="174" t="s">
        <v>75</v>
      </c>
      <c r="C19" s="175"/>
      <c r="D19" s="55">
        <f>IF(ISERR(D18/$D$18),"",(D18/$D$18))</f>
        <v>1</v>
      </c>
      <c r="E19" s="62">
        <f>IF(ISERR(E18/$D$18),"",(E18/$D$18))</f>
        <v>0.8</v>
      </c>
      <c r="F19" s="59">
        <f>IF(ISERR(F18/$D$18),"",(F18/$D$18))</f>
        <v>0.2</v>
      </c>
      <c r="G19" s="62">
        <f>IF(ISERR(G18/$F$18),"",(G18/$F$18))</f>
        <v>0.6</v>
      </c>
      <c r="H19" s="64">
        <f>IF(ISERR(H18/$F$18),"",(H18/$F$18))</f>
        <v>0.4</v>
      </c>
      <c r="I19" s="64">
        <f>IF(ISERR(I18/$F$18),"",(I18/$F$18))</f>
        <v>0</v>
      </c>
      <c r="J19" s="59">
        <f>IF(ISERR(J18/$F$18),"",(J18/$F$18))</f>
        <v>0</v>
      </c>
    </row>
    <row r="20" spans="2:10" ht="9" customHeight="1" x14ac:dyDescent="0.25"/>
    <row r="21" spans="2:10" x14ac:dyDescent="0.25">
      <c r="D21" s="77" t="str">
        <f>+IF(E18&lt;=(D18*0.8),"OK","Error: Aporte solicitado a FASERT es mayor a 80%")</f>
        <v>OK</v>
      </c>
      <c r="E21" s="76"/>
      <c r="F21" s="76"/>
      <c r="G21" s="77" t="str">
        <f>+IF((G18+I18)&gt;=(F18*0.6),"OK","Error: El Aporte Monetario de la Contrapartida es menor al 60% requerido")</f>
        <v>OK</v>
      </c>
      <c r="H21" s="76"/>
      <c r="I21" s="76"/>
      <c r="J21" s="76"/>
    </row>
    <row r="22" spans="2:10" x14ac:dyDescent="0.25">
      <c r="H22" s="75"/>
    </row>
    <row r="23" spans="2:10" x14ac:dyDescent="0.25">
      <c r="H23" s="75"/>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PROSOCIAL</cp:lastModifiedBy>
  <dcterms:created xsi:type="dcterms:W3CDTF">2014-04-02T19:38:48Z</dcterms:created>
  <dcterms:modified xsi:type="dcterms:W3CDTF">2014-08-03T19:29:35Z</dcterms:modified>
</cp:coreProperties>
</file>