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10305" yWindow="45" windowWidth="5055" windowHeight="6300"/>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<sst xmlns="http://schemas.openxmlformats.org/spreadsheetml/2006/main" count="553" uniqueCount="206">
  <si>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</si>
  <si>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</si>
  <si>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</si>
  <si>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</si>
  <si>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</si>
  <si>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</si>
  <si>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</si>
  <si>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</si>
  <si>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</si>
  <si>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</si>
  <si>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</si>
  <si>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</si>
  <si>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</si>
  <si>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</si>
  <si>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</si>
  <si>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</si>
  <si>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</si>
  <si>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</si>
  <si>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</si>
  <si>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</si>
  <si>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</si>
  <si>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</si>
  <si>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</si>
  <si>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</si>
  <si>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</si>
  <si>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</si>
  <si>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</si>
  <si>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</si>
  <si>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</si>
  <si>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</si>
  <si>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</si>
  <si>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</si>
  <si>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</si>
  <si>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</si>
  <si>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</si>
  <si>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</si>
  <si>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</si>
  <si>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</si>
  <si>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</si>
  <si>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</si>
  <si>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</si>
  <si>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</si>
  <si>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</si>
  <si>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</si>
  <si>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</si>
  <si>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</si>
  <si>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</si>
  <si>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</si>
  <si>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</si>
  <si>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</si>
  <si>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</si>
  <si>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</si>
  <si>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</si>
  <si>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</si>
  <si>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</si>
  <si>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</si>
  <si>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</si>
  <si>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</si>
  <si>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</si>
  <si>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</si>
  <si>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</si>
  <si>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</si>
  <si>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</si>
  <si>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</si>
  <si>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</si>
  <si>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</si>
  <si>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</si>
  <si>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</si>
  <si>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</si>
  <si>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</si>
  <si>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</si>
  <si>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</si>
  <si>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</si>
  <si>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</si>
  <si>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</si>
  <si>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</si>
  <si>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</si>
  <si>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</si>
  <si>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</si>
  <si>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</si>
  <si>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</si>
  <si>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</si>
  <si>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</si>
  <si>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</si>
  <si>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</si>
  <si>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</si>
  <si>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</si>
  <si>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</si>
  <si>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</si>
  <si>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</si>
  <si>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</si>
  <si>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</si>
  <si>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</si>
  <si>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</si>
  <si>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</si>
  <si>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</si>
  <si>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</si>
  <si>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</si>
  <si>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</si>
  <si>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</si>
  <si>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</si>
  <si>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</si>
  <si>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</si>
  <si>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</si>
  <si>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</si>
  <si>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</si>
  <si>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</si>
  <si>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</si>
  <si>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</si>
  <si>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</si>
  <si>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</si>
  <si>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</si>
  <si>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</si>
  <si>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</si>
  <si>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</si>
  <si>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</si>
  <si>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</si>
  <si>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</si>
  <si>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</si>
  <si>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</si>
  <si>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</si>
  <si>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</si>
  <si>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</si>
  <si>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</si>
  <si>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</si>
  <si>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</si>
  <si>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</si>
  <si>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</si>
  <si>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</si>
  <si>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</si>
  <si>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SNV Servicio Holandés de Cooperación al Desarrollo</t>
  </si>
  <si>
    <t>SNV</t>
  </si>
  <si>
    <t xml:space="preserve">José Luis </t>
  </si>
  <si>
    <t>Segovia Fernández</t>
  </si>
  <si>
    <t>07804394</t>
  </si>
  <si>
    <t>Jorge Basadre 1120</t>
  </si>
  <si>
    <t>San Isidro</t>
  </si>
  <si>
    <t>Lima</t>
  </si>
  <si>
    <t>51 1 206 8830</t>
  </si>
  <si>
    <t>peru@snvworld.org</t>
  </si>
  <si>
    <t xml:space="preserve">51 1 421 8050     </t>
  </si>
  <si>
    <t>http://www.snvworld.org/es/countries/peru</t>
  </si>
  <si>
    <t>X</t>
  </si>
  <si>
    <t>Manuel Espinoza Condemarín</t>
  </si>
  <si>
    <t>Acceso a Bionergía en la Amazonía Peruana</t>
  </si>
  <si>
    <t xml:space="preserve">SNV </t>
  </si>
  <si>
    <t>Practical Action, Gobierno regional de San Martín</t>
  </si>
  <si>
    <t>CORDAID y FACT FOUNDATION</t>
  </si>
  <si>
    <t>Este proyecto busca contribuir con la reducción de la pobreza y la mayor accesibilidad a servicios básicos en las comunidades lejanas y aisladas de la amazonía peruana demostrando al sector privado, institutos de investigación, autoridades y comunidades campesinas la validez técnica, social, económica y ambiental de una nueva alternativa de electrificación rural, adaptada a estas zonas: El uso de residuos orgánicos de ganado y cultivos agrícolas para la generación de energía eléctrica a partir de biogás. Para ello, se inició la implementación y funcionamiento de dos proyectos pilotos en el departamento de San Martín, con miras a fortalecer las capacidades de actores locales en la implementación de este modelo innovador. Se busca replicar el modelo después del proceso de validación y evaluación del mismo.</t>
  </si>
  <si>
    <t>INDUFOR</t>
  </si>
  <si>
    <t>El Ministerio de Asuntos Exteriores de Finlandia financia la Alianza en Energía y Ambiente (AEA) en el Programa de la Región Andina. El objetivo de la AEA Andina es contribuir a la economía justa, inclusiva y sostenible, la generación de empleo y la promoción de la mitigación del cambio climático y adaptación, a través del acceso y uso de la energía sostenible.
El proyecto comprende la ejecución de la investigación aplicada y / o proyectos de innovación tecnológica relacionados con la bioenergía y otras energías renovables y / o eficiencia energética puesta en práctica de proyectos piloto o de demostración que sirven de referencia para el potencial de las energías renovables, especialmente la bioenergía y / o energía eficiencia, sobre todo en zonas rurales aisladas, y / o para resolver problemas ambientales. Además de estudios y proyectos para a ejecución de estudios y proyectos para promover las iniciativas privadas relacionadas con la utilización comercial rentable de la energía</t>
  </si>
  <si>
    <t>Servicios de Consultoría para la Implementación del Programa de Energía y Medio Ambiente en la Región Andina (Bolivia, Colombia, Ecuador y Perú)</t>
  </si>
  <si>
    <t>Programa nacional de desarrollo del mercado del biogas (Nicaragua)</t>
  </si>
  <si>
    <t>Hivos</t>
  </si>
  <si>
    <t>Banco Interamericano de desarrollo (BID)</t>
  </si>
  <si>
    <t xml:space="preserve">Nicaragua tiene uno de los niveles más bajos de acceso a la energía en la región, particularmente en las zonas rurales, un obstáculo importante para la reducción de la pobreza y la promoción de las oportunidades económicas. Para abordar este problema, SNV, Hivos, y la financiación del BID y el Fondo Nórdico para el Desarrollo, están trabajando para catalizar el desarrollo de una industria de biogás comercialmente sostenible en Nicaragua.
El proyecto instalará un mínimo de 6.000 plantas de biogás durante su ciclo de vida del, para establecer la "masa crítica" necesaria para dar movimiento al proceso de desarrollo del mercado. Inicialmente, las actividades estarán orientadas a los pequeños y medianos productores de leche en cinco departamentos de Nicaragua. Componentes del proyecto: i) promoción y sensibilización ii) desarrollo y soporte a las empresas iii) desarrollo de soluciones financieras adecuadas iv) alcance a los usuarios finales v) Conocimiento, aprendizaje y difusión
</t>
  </si>
  <si>
    <t>SNV es una ONG de origen holandés comprometida a promover el desarrollo sostenible e inclusivo. SNV ofrece soluciones a organizaciones públicas y privadas que contribuyen a aumentar las oportunidades inclusión social y laboral para las poblaciones de bajos ingresos. SNV trabaja en las temáticas de energías renovables, agua y saneamiento y agricultura e incorpora el cambio climático, políticas públicas, inclusión financiera, negocios inclusivos y empoderamiento social como temas transversales</t>
  </si>
  <si>
    <t>Estudio de uso de agua  tratada para cultivos energéticos en la comunidad campesitana de San José, Perú</t>
  </si>
  <si>
    <t>CORDAID</t>
  </si>
  <si>
    <t>INIA</t>
  </si>
  <si>
    <t>El proyecto se centró en la validación del sistema de producción de Jatropha, adaptado a las condiciones locales de uso de agua tratada, con el fin de la validación del paquete tecnológico y la comprobación de su viabilidad económica. 
SNV fue responsable de identificar: las necesidades de nutrientes, la resistencia a la salinidad, las características del suelo, la cantidad de agua, plantación distanciamiento y densidad para el cultivo con el fin de obtener una alta producción y el volumen de aceite por semilla. Se benefició a 200 residentes que riegan los cultivos energéticos con agua tratada de la ciudad de Chiclayo.
Resultados: i) Validación del paquete tecnológico y la identificación de un biotipo prometedor de jatropha en tierras degradadas y con uso de agua tratada, y la evaluación de la viabilidad económica. ii) Los pequeños productores aprenden sobre el paquete tecnológico a los cultivos energéticos</t>
  </si>
  <si>
    <t>Fondo Nacional del Ministerio del Ambiente</t>
  </si>
  <si>
    <t>Plan Nacional de Biocombustibles: Identificación y fortalecimiento de iniciativas existentes</t>
  </si>
  <si>
    <t xml:space="preserve">El Banco Interamericano de Desarrollo y la República del Perú comparten el interés en las oportunidades y retos que los biocombustibles indican para esta región. Para ello ven la necesidad de analizar los posibles escenarios que corresponden con el sector usando los recursos adecuados. 
El objetivo general del Programa "Plan de Acción de Biocombustibles" consiste en contribuir a la mitigación de los efectos del cambio climático mediante la promoción de la producción de biocombustibles zonas degradadas y deforestadas de la amazonía. Este componente busca la identificación y consolidación de  iniciativa existente para la producción de cultivos agro-energéticos y biocombustibles en las zonas degradas y deforestadas en las regiones amazónicas de San Martín, Ucayali y Loreto. Además la sistematización de lecciones aprendidas sobre la integración de los cultivos en las zonas y la comprobación de la viabilidad económica para modelos de negocios inclusivos con pequeños productores.  
</t>
  </si>
  <si>
    <t>Líder de sosteniblidad</t>
  </si>
  <si>
    <t>Administración del proyecto</t>
  </si>
  <si>
    <t>Milagros Alva</t>
  </si>
  <si>
    <t>SNV Servicio Holandés de cooperación para el desarrollo</t>
  </si>
  <si>
    <t>Jose Luis Segovia Fernández</t>
  </si>
  <si>
    <t>SNV Servicio Holandés de Cooperación al desarrollo</t>
  </si>
  <si>
    <t xml:space="preserve">- Administración presupuestal del proyecto
- Reunión de documentos necesarios para la administración y buen control del proyecto
- Responsable de la comunicación entre </t>
  </si>
  <si>
    <t xml:space="preserve">El proyecto tiene por objeto contribuir al desarrollo de un mercado de biodigestores en Perú, que ofrece a las familias rurales con acceso a bajo costo de la energía renovable.  El mercado de los biodigestores es aún pequeño en el Perú, desde el lado de la demanda y la oferta, a los servicios técnicos y los proveedores de servicios financieros. El proyecto plantea trabajar con los pequeños ganaderos en los departamentos de Cajamarca y Piura, donde existen más 950 mil cabezas de ganado vacuno. En estos lugares, hay poca conciencia entre los pequeños productores en las ventajas económicas y de salud por el uso de la tecnología de biodigestión. Por el lado de la oferta, todavía hay muy pocos proveedores en el Perú, y los ya existentes se concentran en Lima. Por otra parte, la falta de productos financieros adecuados para la adquisición de biodigestores aún persiste. </t>
  </si>
  <si>
    <t xml:space="preserve">• Indicadores de Sensibilización
(i) 1,800 productores, 3 organizaciones públicas y ONGs sensibilizados en las oportunidades de beneficios, gestión y financiamiento de biodigestores.
• Indicadores de acceso al financiamiento 
(ii) 1,800 pequeños productores con acceso a préstamo para la compra e instalación de biodigestores
(iii) Instituciones Financieras, como Confianza, incorporan un producto de crédito para biodigestores y otras alternativas de energía renovable
(iv) Se espera que cada familia puede aumentar sus ingresos en US$ 2,500 anuales. 
</t>
  </si>
  <si>
    <t>El proyecto tiene por objeto contribuir al desarrollo de un mercado de biodigestores en Perú, que ofrece a las familias rurales con acceso a bajo costo de la energía renovable, orientados en los departamentos de Cajamarca y Piura.  SNV ejecutará la cooperación técnica y la sensibilización pública, incluyendo 5 pilotos para mostrar el funcionamiento y las ventajas de los biodigestores directamente en el campo. La estrategia incluye también la capacitación y asistencia técnica para el desarrollo de proveedores locales. Hivos trabajará en colaboración con otras organizaciones locales que trabajan con las asociaciones de productores en las zonas seleccionadas. Esta operación también incluirá el desarrollo de un producto financiero adecuado, que será dirigido por Confianza, en coordinación con SNV. Finalmente, el proyecto se soporta con la integración de una empresa ancla de producción de leche que asegura la adopción de esta tecnología en su red de pequeños proveedores.</t>
  </si>
  <si>
    <t>El impacto previsto del proyecto es aumentar los ingresos de los pequeños productores a través del ahorro de energía y el uso de "biol ', y para mejorar la salud de la familia, al tiempo que reduce las emisiones de gases de efecto invernadero. El resultado esperado es que los agricultores operan los biodigestores instalados de manera sostenible, para los proveedores locales para operar con ganancias en el área rural, y para el sector financiero para desarrollar e implementar un producto financiero adecuado para digestores de biogás. 
• Indicadores de Capacitación y asistencia técnica 
(i) 1,800 pequeños productores capacitados en biodigestores piloto para su correcto uso y manejo.
(ii) 4 nuevos proveedores locales / rurales capaces de instalar correctamente los biodigestores.
(iii) 1 empresa acopiadora y de producción de leche capacitada para fortalecer a su red de proveedores.
• Indicadores de acceso al financiamiento 
(iv) El consumo actual es de aproximadamente 6,400 TM de madera (leña) por año. Se estima que las familias reducirán la quema de madera en 50%. Esto representa una reducción de 4.200 TM de CO2e. 
(v) Cuatro (04) vacas es el número mínimo para hacer funcionar un biodigestor. Actualmente el estiércol de vaca se deja en campo o en el granero. La implementación de los  biodigestores reducirá las emisiones anuales de metano en 7.000 TM de CO2e. 
(vi) 700 de balones de GLP anuales pueden ser reemplazados por biogás, lo que corresponde a un ahorro anual de US$ 75,000. Esto representa una reducción de 22 TM de CO2e. (sin considerar los costos y emisiones por transporte)
• Social 
(vii) Familias con menos exposición a las emisiones de humo de la quema de leña mejorando su calidad de vida y la salud.</t>
  </si>
  <si>
    <t xml:space="preserve">• Componente 1: Comercialización y Difusión.- El objetivo es crear conciencia y aumentar el interés, así como la difusión de los beneficios y el uso de biodigestores. Las actividades específicas incluirán: (i) Desarrollar una estrategia de promoción y comercialización de los biodigestores para los diferentes grupos de usuarios; (ii) Implementar una campaña de difusión, mediante el uso de diferentes canales como la radio (más utilizados en las zonas rurales) y eventos locales, regionales y nacionales; (iii) La instalación de 5 biodigestores demostrativos (SNV e Hivos); (iv) La capacitación de los agricultores; (v) el desarrollo de manuales de uso de biodigestores; (vi) Fortalecer las capacidades de la empresa ancla de producción de leche. 
• Componente 2: Proveedores de tecnología.- El objetivo es crear una red de proveedores que ofrecen productos de calidad y servicio post-venta, en las áreas de intervención. Las actividades específicas incluirán: (i) Identificación y evaluación de los proveedores e instituciones de instrucción existentes; (ii) Entrenamiento de las instituciones de instrucción; (iii) Fortalecimiento de las capacidades de los proveedores de tecnología locales.  
• Componente 3: Producto financiero.- El objetivo es facilitar el acceso al financiamiento para los pequeños productores para adquirir un biodigestor que se ajuste a sus flujos de efectivo y ciclos de ingresos. Las actividades específicas financiadas por la cooperación técnica serán los siguientes: (i) Estudio de mercado; (ii) Diseño de los productos financieros; (iii) Capacitación de oficiales de crédito; (iv) Lanzamiento del producto; (v) Integración financiera de la empresa ancla de producción de leche.
• Componente 4: Instalación de biodigestores y de asistencia técnica.- El objetivo es iniciar la instalación de los biodigestores, la prestación de asistencia técnica y la supervisión de su funcionamiento por los asesores de Hivos. Las actividades incluyen: (i) Instalación de biodigestores, con el apoyo del producto financiero; (ii) Asistencia técnica a los pequeños productores para operar los biodigestores; y (iii) Monitoreo.  
• Componente 5: Comunicación y difusión del conocimiento.- Para facilitar la reproducción del modelo, los siguientes productos de conocimiento serán desarrollados: i) el producto financiero, que apoyará la comercialización adecuada y la estrategia de venta, así como la asistencia técnica y el seguimiento necesario para la sostenibilidad operación; ii) los manuales de instalación y operación de biodigestores para los asesores de asistencia técnica, proveedores y productores. Asimismo se organizarán actividades de difusión dirigidas y eventos de conocimiento para las diferentes partes interesadas.  </t>
  </si>
  <si>
    <t>Se espera que la adopción y la replicación a pasar a través de varios actores: entre las Instituciones Financieras (productos financieros), las instituciones públicas y privadas (promoción de la tecnología), pequeños productores (la adopción de la tecnología), y los proveedores locales (que se ocuparán de las nuevas oportunidades de negocio), Empresa Ancla del sector lechero (que asegura el uso de los biodigestores por conceptos de higiene) y las organizaciones de sensibilización y fortalecimiento de capacidades (que articulan la fase inicial del desarrollo del mercado de biodigestores).
Cabe resaltar que en cuanto al sector financiero, el proyecto puede demostrar que existe un mercado para el financiamiento rural verde para proyectos energía eficiente y limpia que es rentable, sostenible y con alto impacto en los indicadores sociales, económicos y ambientales. 
La oportunidad de escalar los resultados y el impacto de este proyecto puede dar lugar a la formulación de un plan nacional de desarrollo de biodigestores, que se aplicará junto con los niveles de gobierno nacional y local, con la participación del sector privado.
Con relación a los riesgos, existe la Variabilidad del tiempo, donde la temporada de lluvias y las bajas temperaturas durante algunos meses podrían afectar la capacidad de los biodigestores para generar calor requerido. Para ello se plantea que los sistemas cuenten con materiales de calidad para asegurar una operación eficiente requiere una temperatura interior constante entre 30°C y 35°C. Los riesgos de producción, se pueden dar con enfermedades y muerte de ganado podrían afectar la cantidad de entrada de estiércol del digestor de biogás necesita para operar de manera eficiente. Por ello, se plantea trabajar con la empresa ancla de producción lechera, la cual asegura un número importante de pequeños proveedores.</t>
  </si>
  <si>
    <t>Plan Nacional de Biodigestores: Acceso a energía eléctrica en comunidades aisladas, a partir de la producción local de biogás.</t>
  </si>
  <si>
    <t>12 meses</t>
  </si>
  <si>
    <t>Departamentos de Cajamarca y Piura</t>
  </si>
  <si>
    <t>Manuel José</t>
  </si>
  <si>
    <t>Espinoza Condemarín</t>
  </si>
  <si>
    <t>SNV SERVICIO HOLANDÉS DE COOPERACIÓN AL DESARROLLO,</t>
  </si>
  <si>
    <t>Lider del Sector de Energía Renovable</t>
  </si>
  <si>
    <t>Ingeniero</t>
  </si>
  <si>
    <t>Av. Jorge Basadre 1120 - San Isidro</t>
  </si>
  <si>
    <t>206 8830</t>
  </si>
  <si>
    <t>mespinozacondemarin@snvworld.org</t>
  </si>
  <si>
    <t>Ingeniero Industrial de la Universidad de Lima 
Especialización en Liderazgo Global en la Universidad de Georgetown y Dirección de Empresas en la Universidad de Harvard. 
Actualmente cursa la maestría de Gestión de Proyectos.</t>
  </si>
  <si>
    <t xml:space="preserve">5 años de experiencia en el sector energético, gestión de proyectos y planificación estratégica. 
Miembro del capítulo Globe Perú de la comisión de Energía del Congreso y consultor del MINAM para el desarrollo de NAMAs.  
Experiencia en desarrollo de estudios de seguridad energética y el rol de las energías renovables y la eficiencia energética en el Perú.
Supervisión del Plan Nacional de Mitigación del Cambio Climático. </t>
  </si>
  <si>
    <t>Especializado en Desarrollo y Dirección de negocios, Gerencia de proyectos, Planeamiento financiero, planeamiento estratégico, gestión de procesos y oprtimización de procesos operacionales. 
Aptitudes como innovación, proactividad, comunicación efectiva y habilidades de administración de recursos, solución de imprevistos, buen manejo del trabajo bajo presión. Capacidad analítica de costos, riesgos, eficiencia energéticas, diseño y evaluación de proyectos.</t>
  </si>
  <si>
    <t>MBA Magíster en Administración de Empresas de ESAN
Administrador con  concentración en Marketing de la Universidad del Pacifico. 
Representante de País de SNV Servicio Honlandés de Cooperación al desarrollo en Perú 
Coordinador en SNV Latinoamérica para Negocios Inclusivos y Reponsabilidad Social.</t>
  </si>
  <si>
    <t xml:space="preserve">20 años de experiencia como consultor en Responsabilidad Social Empresarial
Experiencia en cooperación con organismos multilaterales como BID y OEA 
Experiencia de servicios de consultoría de Negocios Inclusivos. </t>
  </si>
  <si>
    <t>Experiencia de interrelacion de iniciativas y desarrollo de Negocios Inclusivos y Responsabilidad Social Empresarial dentro del sector privado y entre el sector privado, público y sociedad civil. 
Capacidad de diseñar, aplicar y controlar eficientemente políticas, programas y estrategias generales para las organizaciones. 
Excelente capacidad de liderazgo y de involucrar al personal y otros actores con los objetivos de las empresas y programas, participando activamente en la gestión.</t>
  </si>
  <si>
    <t xml:space="preserve">- Aseguramiento de la sostenibilidad económica, social del proyecto
- Coordinación con encuentros a nivel institucional : ministerio del ambiente y ministerio de energía para establecer la importancia y trascendencia del proyecto
- Facilitamiento de negociaciones y toma de conciencia de los diferentes grupos de interés
- Representación de alto nivel para el proyecto
- Soporte para manejo eficiente y coordinación entre los grupos de interés del proyecto
- Resolución de conflictos en caso de desacuerdos entre los grupos de interés del proyecto
</t>
  </si>
  <si>
    <t>Licenciada en Administración de la Universidad del Pacífico.
Diplomado en Gestión de Proyectos (en curso)</t>
  </si>
  <si>
    <t>2 años de experiencia en administración y manejo de proyectos con donantes del sector público, privado y fondos internacionales. 
Administración del proyectro "Plan Nacional de Biocombustibles" (componenete 1 y 3) como parte de la entidad ejecutora SNV Servicio Holandés de Cooperación al Desarrollo y financiado por el Fondo Nacional del Ambiente (FONAM). 
Administración del proyecto "Estudio de pre factibilidad para la proudcción de Biodiesel B100 en la refinería el Milagro - Petroperú"</t>
  </si>
  <si>
    <t>Experiencia en la administración de presupuestos y condiciones requeridas por el donante de proyectos. 
Capacidad de organización, planificación y reacción rápida a imprevistos.</t>
  </si>
  <si>
    <t>Individual</t>
  </si>
  <si>
    <t>Analista Técnico</t>
  </si>
  <si>
    <t xml:space="preserve">Ingeniero Industrial, Ingeniero Medioambiental o Ingeniero Químico
Especialización en Implementación de Proyectos
</t>
  </si>
  <si>
    <t>5 años de experiencia en el sector energético, con enfásis en energías renovables. 
Experiencia en la implementación técnica de 2 proyectos en energías renovables y la eficiencia energética en el Perú.
Experiencia en Supervisión de 2 proyectos de biodigestores</t>
  </si>
  <si>
    <t>Experiencia en la supervisión técnica de proyectos
Aptitudes como  proactividad, comunicación efectiva, solución de imprevistos y buen manejo del trabajo bajo presión. 
Capacidad de organización, planificación y reacción rápida a imprevistos.</t>
  </si>
  <si>
    <t xml:space="preserve">-  Liderazgo técnico del proyecto
 - Dirigir las actividades de sensibilización, difusión y capacitación involucradas en el proyecto
 - Supervisión y liderazgo del equipo total involucrado
 - Realizar las presentaciones de avances con los stakeholders del proyecto
 - Elaboración y aprobación de los entregables del proyecto
 - Desarrollo del esquema de sensibilización y difusión con los stakeholders del proyecto
 - Resumen de los que se hizo, lecciones aprendidas y recomendaciones 
</t>
  </si>
  <si>
    <t xml:space="preserve"> - Supervisión técnica del proyecto 
 - Realiza las labores de campo del proyecto y capacitación de los stakeholders
 - Responsable del diseño e implementación de los pilotos
 - Elaboración técnica de las guías y manuales operativos
 - Coordinación técnica con los agentes de campo, actores locales y pequeños productores</t>
  </si>
  <si>
    <t>ENIEX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</si>
</sst>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5">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7" fontId="0" fillId="2" borderId="1" xfId="0" applyNumberFormat="1"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0" fontId="4" fillId="2" borderId="1" xfId="0" quotePrefix="1" applyFon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quotePrefix="1"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abSelected="1" zoomScaleNormal="100" workbookViewId="0">
      <selection activeCell="D24" sqref="D24"/>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0" t="s">
        <v>118</v>
      </c>
      <c r="C2" s="80"/>
      <c r="D2" s="80"/>
      <c r="E2" s="80"/>
    </row>
    <row r="3" spans="2:5" x14ac:dyDescent="0.25">
      <c r="B3" s="81" t="s">
        <v>0</v>
      </c>
      <c r="C3" s="82"/>
      <c r="D3" s="82"/>
      <c r="E3" s="83"/>
    </row>
    <row r="4" spans="2:5" ht="30.75" customHeight="1" x14ac:dyDescent="0.25">
      <c r="B4" s="5" t="s">
        <v>1</v>
      </c>
      <c r="C4" s="78" t="s">
        <v>130</v>
      </c>
      <c r="D4" s="78"/>
      <c r="E4" s="79"/>
    </row>
    <row r="5" spans="2:5" ht="18.75" customHeight="1" x14ac:dyDescent="0.25">
      <c r="B5" s="5" t="s">
        <v>3</v>
      </c>
      <c r="C5" s="78" t="s">
        <v>131</v>
      </c>
      <c r="D5" s="78"/>
      <c r="E5" s="79"/>
    </row>
    <row r="6" spans="2:5" ht="18.75" customHeight="1" x14ac:dyDescent="0.25">
      <c r="B6" s="5" t="s">
        <v>4</v>
      </c>
      <c r="C6" s="78">
        <v>20506568537</v>
      </c>
      <c r="D6" s="78"/>
      <c r="E6" s="79"/>
    </row>
    <row r="7" spans="2:5" ht="18.75" customHeight="1" x14ac:dyDescent="0.25">
      <c r="B7" s="5" t="s">
        <v>25</v>
      </c>
      <c r="C7" s="78">
        <v>11475906</v>
      </c>
      <c r="D7" s="78"/>
      <c r="E7" s="79"/>
    </row>
    <row r="8" spans="2:5" ht="18.75" customHeight="1" x14ac:dyDescent="0.25">
      <c r="B8" s="5" t="s">
        <v>5</v>
      </c>
      <c r="C8" s="84">
        <v>37764</v>
      </c>
      <c r="D8" s="78"/>
      <c r="E8" s="79"/>
    </row>
    <row r="9" spans="2:5" ht="18.75" customHeight="1" x14ac:dyDescent="0.25">
      <c r="B9" s="5" t="s">
        <v>6</v>
      </c>
      <c r="C9" s="78" t="s">
        <v>132</v>
      </c>
      <c r="D9" s="78"/>
      <c r="E9" s="79"/>
    </row>
    <row r="10" spans="2:5" ht="18.75" customHeight="1" x14ac:dyDescent="0.25">
      <c r="B10" s="5" t="s">
        <v>7</v>
      </c>
      <c r="C10" s="78" t="s">
        <v>133</v>
      </c>
      <c r="D10" s="78"/>
      <c r="E10" s="79"/>
    </row>
    <row r="11" spans="2:5" ht="18.75" customHeight="1" x14ac:dyDescent="0.25">
      <c r="B11" s="5" t="s">
        <v>2</v>
      </c>
      <c r="C11" s="85" t="s">
        <v>134</v>
      </c>
      <c r="D11" s="78"/>
      <c r="E11" s="79"/>
    </row>
    <row r="12" spans="2:5" ht="18.75" customHeight="1" x14ac:dyDescent="0.25">
      <c r="B12" s="5" t="s">
        <v>8</v>
      </c>
      <c r="C12" s="78" t="s">
        <v>135</v>
      </c>
      <c r="D12" s="78"/>
      <c r="E12" s="79"/>
    </row>
    <row r="13" spans="2:5" ht="18.75" customHeight="1" x14ac:dyDescent="0.25">
      <c r="B13" s="5" t="s">
        <v>26</v>
      </c>
      <c r="C13" s="78" t="s">
        <v>136</v>
      </c>
      <c r="D13" s="78"/>
      <c r="E13" s="79"/>
    </row>
    <row r="14" spans="2:5" ht="18.75" customHeight="1" x14ac:dyDescent="0.25">
      <c r="B14" s="5" t="s">
        <v>9</v>
      </c>
      <c r="C14" s="78" t="s">
        <v>137</v>
      </c>
      <c r="D14" s="78"/>
      <c r="E14" s="79"/>
    </row>
    <row r="15" spans="2:5" ht="18.75" customHeight="1" x14ac:dyDescent="0.25">
      <c r="B15" s="5" t="s">
        <v>10</v>
      </c>
      <c r="C15" s="78" t="s">
        <v>138</v>
      </c>
      <c r="D15" s="78"/>
      <c r="E15" s="79"/>
    </row>
    <row r="16" spans="2:5" ht="18.75" customHeight="1" x14ac:dyDescent="0.25">
      <c r="B16" s="5" t="s">
        <v>11</v>
      </c>
      <c r="C16" s="78" t="s">
        <v>139</v>
      </c>
      <c r="D16" s="78"/>
      <c r="E16" s="79"/>
    </row>
    <row r="17" spans="2:5" ht="18.75" customHeight="1" x14ac:dyDescent="0.25">
      <c r="B17" s="5" t="s">
        <v>12</v>
      </c>
      <c r="C17" s="78" t="s">
        <v>140</v>
      </c>
      <c r="D17" s="78"/>
      <c r="E17" s="79"/>
    </row>
    <row r="18" spans="2:5" ht="18.75" customHeight="1" x14ac:dyDescent="0.25">
      <c r="B18" s="5" t="s">
        <v>13</v>
      </c>
      <c r="C18" s="78" t="s">
        <v>141</v>
      </c>
      <c r="D18" s="78"/>
      <c r="E18" s="79"/>
    </row>
    <row r="19" spans="2:5" ht="18.75" customHeight="1" x14ac:dyDescent="0.25">
      <c r="B19" s="88" t="s">
        <v>14</v>
      </c>
      <c r="C19" s="89"/>
      <c r="D19" s="89"/>
      <c r="E19" s="90"/>
    </row>
    <row r="20" spans="2:5" ht="18.75" customHeight="1" x14ac:dyDescent="0.25">
      <c r="B20" s="5" t="s">
        <v>15</v>
      </c>
      <c r="C20" s="33"/>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t="s">
        <v>142</v>
      </c>
      <c r="D23" s="86" t="s">
        <v>205</v>
      </c>
      <c r="E23" s="87"/>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opLeftCell="A46" zoomScaleNormal="100" zoomScalePageLayoutView="125" workbookViewId="0">
      <selection activeCell="K8" sqref="K8"/>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91" t="s">
        <v>119</v>
      </c>
      <c r="C2" s="91"/>
      <c r="D2" s="91"/>
      <c r="E2" s="91"/>
      <c r="F2" s="91"/>
      <c r="G2" s="91"/>
    </row>
    <row r="3" spans="2:10" ht="9" customHeight="1" thickBot="1" x14ac:dyDescent="0.3">
      <c r="B3" s="11"/>
      <c r="C3" s="11"/>
      <c r="D3" s="11"/>
      <c r="E3" s="11"/>
      <c r="F3" s="11"/>
      <c r="G3" s="11"/>
    </row>
    <row r="4" spans="2:10" x14ac:dyDescent="0.25">
      <c r="B4" s="95" t="s">
        <v>115</v>
      </c>
      <c r="C4" s="96"/>
      <c r="D4" s="96"/>
      <c r="E4" s="96"/>
      <c r="F4" s="96"/>
      <c r="G4" s="96"/>
      <c r="H4" s="97"/>
    </row>
    <row r="5" spans="2:10" ht="51" customHeight="1" x14ac:dyDescent="0.25">
      <c r="B5" s="8" t="s">
        <v>116</v>
      </c>
      <c r="C5" s="98" t="s">
        <v>177</v>
      </c>
      <c r="D5" s="99"/>
      <c r="E5" s="99"/>
      <c r="F5" s="99"/>
      <c r="G5" s="99"/>
      <c r="H5" s="100"/>
      <c r="J5" s="36">
        <f>+LEN(C5)</f>
        <v>126</v>
      </c>
    </row>
    <row r="6" spans="2:10" ht="30" customHeight="1" x14ac:dyDescent="0.25">
      <c r="B6" s="92" t="s">
        <v>123</v>
      </c>
      <c r="C6" s="93"/>
      <c r="D6" s="93"/>
      <c r="E6" s="93"/>
      <c r="F6" s="93"/>
      <c r="G6" s="101" t="s">
        <v>178</v>
      </c>
      <c r="H6" s="102"/>
    </row>
    <row r="7" spans="2:10" ht="30" customHeight="1" x14ac:dyDescent="0.25">
      <c r="B7" s="94" t="s">
        <v>125</v>
      </c>
      <c r="C7" s="93"/>
      <c r="D7" s="93"/>
      <c r="E7" s="93"/>
      <c r="F7" s="93"/>
      <c r="G7" s="48">
        <f>+'Financiamiento del Proyecto'!E18</f>
        <v>250000</v>
      </c>
      <c r="H7" s="49">
        <f>+'Financiamiento del Proyecto'!E19</f>
        <v>0.8</v>
      </c>
    </row>
    <row r="8" spans="2:10" ht="30" customHeight="1" x14ac:dyDescent="0.25">
      <c r="B8" s="92" t="s">
        <v>124</v>
      </c>
      <c r="C8" s="93"/>
      <c r="D8" s="93"/>
      <c r="E8" s="93"/>
      <c r="F8" s="93"/>
      <c r="G8" s="48">
        <f>+'Financiamiento del Proyecto'!F18</f>
        <v>62500</v>
      </c>
      <c r="H8" s="49">
        <f>+'Financiamiento del Proyecto'!F19</f>
        <v>0.2</v>
      </c>
    </row>
    <row r="9" spans="2:10" ht="30" customHeight="1" x14ac:dyDescent="0.25">
      <c r="B9" s="94" t="s">
        <v>126</v>
      </c>
      <c r="C9" s="126"/>
      <c r="D9" s="126"/>
      <c r="E9" s="126"/>
      <c r="F9" s="126"/>
      <c r="G9" s="120" t="s">
        <v>198</v>
      </c>
      <c r="H9" s="121"/>
    </row>
    <row r="10" spans="2:10" ht="30" customHeight="1" thickBot="1" x14ac:dyDescent="0.3">
      <c r="B10" s="127" t="s">
        <v>54</v>
      </c>
      <c r="C10" s="128"/>
      <c r="D10" s="122" t="s">
        <v>179</v>
      </c>
      <c r="E10" s="122"/>
      <c r="F10" s="122"/>
      <c r="G10" s="122"/>
      <c r="H10" s="123"/>
    </row>
    <row r="11" spans="2:10" ht="9" customHeight="1" thickBot="1" x14ac:dyDescent="0.3"/>
    <row r="12" spans="2:10" ht="30" customHeight="1" x14ac:dyDescent="0.25">
      <c r="B12" s="111" t="s">
        <v>82</v>
      </c>
      <c r="C12" s="112"/>
      <c r="D12" s="112"/>
      <c r="E12" s="113"/>
    </row>
    <row r="13" spans="2:10" ht="30" customHeight="1" x14ac:dyDescent="0.25">
      <c r="B13" s="108" t="s">
        <v>117</v>
      </c>
      <c r="C13" s="109"/>
      <c r="D13" s="109"/>
      <c r="E13" s="110"/>
    </row>
    <row r="14" spans="2:10" ht="30.75" customHeight="1" x14ac:dyDescent="0.25">
      <c r="B14" s="114" t="s">
        <v>84</v>
      </c>
      <c r="C14" s="115"/>
      <c r="D14" s="116"/>
      <c r="E14" s="37" t="s">
        <v>142</v>
      </c>
    </row>
    <row r="15" spans="2:10" ht="30.75" customHeight="1" x14ac:dyDescent="0.25">
      <c r="B15" s="114" t="s">
        <v>85</v>
      </c>
      <c r="C15" s="115"/>
      <c r="D15" s="116"/>
      <c r="E15" s="38"/>
    </row>
    <row r="16" spans="2:10" ht="30.75" customHeight="1" thickBot="1" x14ac:dyDescent="0.3">
      <c r="B16" s="117" t="s">
        <v>122</v>
      </c>
      <c r="C16" s="118"/>
      <c r="D16" s="119"/>
      <c r="E16" s="39"/>
    </row>
    <row r="17" spans="2:7" ht="9" customHeight="1" thickBot="1" x14ac:dyDescent="0.3"/>
    <row r="18" spans="2:7" ht="28.5" customHeight="1" x14ac:dyDescent="0.25">
      <c r="B18" s="103" t="s">
        <v>121</v>
      </c>
      <c r="C18" s="104"/>
      <c r="D18" s="104"/>
      <c r="E18" s="105"/>
      <c r="F18" s="7"/>
      <c r="G18" s="7"/>
    </row>
    <row r="19" spans="2:7" x14ac:dyDescent="0.25">
      <c r="B19" s="5" t="s">
        <v>27</v>
      </c>
      <c r="C19" s="106" t="s">
        <v>180</v>
      </c>
      <c r="D19" s="106"/>
      <c r="E19" s="107"/>
      <c r="F19" s="3"/>
      <c r="G19" s="3"/>
    </row>
    <row r="20" spans="2:7" x14ac:dyDescent="0.25">
      <c r="B20" s="9" t="s">
        <v>28</v>
      </c>
      <c r="C20" s="106" t="s">
        <v>181</v>
      </c>
      <c r="D20" s="106"/>
      <c r="E20" s="107"/>
      <c r="F20" s="3"/>
      <c r="G20" s="3"/>
    </row>
    <row r="21" spans="2:7" x14ac:dyDescent="0.25">
      <c r="B21" s="9" t="s">
        <v>29</v>
      </c>
      <c r="C21" s="106" t="s">
        <v>182</v>
      </c>
      <c r="D21" s="106"/>
      <c r="E21" s="107"/>
      <c r="F21" s="3"/>
      <c r="G21" s="3"/>
    </row>
    <row r="22" spans="2:7" x14ac:dyDescent="0.25">
      <c r="B22" s="9" t="s">
        <v>32</v>
      </c>
      <c r="C22" s="106" t="s">
        <v>183</v>
      </c>
      <c r="D22" s="106"/>
      <c r="E22" s="107"/>
      <c r="F22" s="3"/>
      <c r="G22" s="3"/>
    </row>
    <row r="23" spans="2:7" x14ac:dyDescent="0.25">
      <c r="B23" s="9" t="s">
        <v>55</v>
      </c>
      <c r="C23" s="106" t="s">
        <v>184</v>
      </c>
      <c r="D23" s="106"/>
      <c r="E23" s="107"/>
      <c r="F23" s="3"/>
      <c r="G23" s="3"/>
    </row>
    <row r="24" spans="2:7" x14ac:dyDescent="0.25">
      <c r="B24" s="9" t="s">
        <v>2</v>
      </c>
      <c r="C24" s="106">
        <v>41866261</v>
      </c>
      <c r="D24" s="106"/>
      <c r="E24" s="107"/>
      <c r="F24" s="3"/>
      <c r="G24" s="3"/>
    </row>
    <row r="25" spans="2:7" x14ac:dyDescent="0.25">
      <c r="B25" s="9" t="s">
        <v>30</v>
      </c>
      <c r="C25" s="106" t="s">
        <v>185</v>
      </c>
      <c r="D25" s="106"/>
      <c r="E25" s="107"/>
      <c r="F25" s="3"/>
      <c r="G25" s="3"/>
    </row>
    <row r="26" spans="2:7" x14ac:dyDescent="0.25">
      <c r="B26" s="9" t="s">
        <v>31</v>
      </c>
      <c r="C26" s="106" t="s">
        <v>137</v>
      </c>
      <c r="D26" s="106"/>
      <c r="E26" s="107"/>
      <c r="F26" s="3"/>
      <c r="G26" s="3"/>
    </row>
    <row r="27" spans="2:7" x14ac:dyDescent="0.25">
      <c r="B27" s="9" t="s">
        <v>9</v>
      </c>
      <c r="C27" s="106" t="s">
        <v>137</v>
      </c>
      <c r="D27" s="106"/>
      <c r="E27" s="107"/>
      <c r="F27" s="3"/>
      <c r="G27" s="3"/>
    </row>
    <row r="28" spans="2:7" x14ac:dyDescent="0.25">
      <c r="B28" s="9" t="s">
        <v>10</v>
      </c>
      <c r="C28" s="106" t="s">
        <v>186</v>
      </c>
      <c r="D28" s="106"/>
      <c r="E28" s="107"/>
      <c r="F28" s="3"/>
      <c r="G28" s="3"/>
    </row>
    <row r="29" spans="2:7" ht="15.75" thickBot="1" x14ac:dyDescent="0.3">
      <c r="B29" s="10" t="s">
        <v>33</v>
      </c>
      <c r="C29" s="124" t="s">
        <v>187</v>
      </c>
      <c r="D29" s="124"/>
      <c r="E29" s="125"/>
      <c r="F29" s="3"/>
      <c r="G29" s="3"/>
    </row>
    <row r="30" spans="2:7" ht="9" customHeight="1" thickBot="1" x14ac:dyDescent="0.3"/>
    <row r="31" spans="2:7" x14ac:dyDescent="0.25">
      <c r="B31" s="81" t="s">
        <v>34</v>
      </c>
      <c r="C31" s="82"/>
      <c r="D31" s="82"/>
      <c r="E31" s="83"/>
      <c r="F31" s="3"/>
      <c r="G31" s="3"/>
    </row>
    <row r="32" spans="2:7" ht="30" customHeight="1" x14ac:dyDescent="0.25">
      <c r="B32" s="5" t="s">
        <v>1</v>
      </c>
      <c r="C32" s="78"/>
      <c r="D32" s="78"/>
      <c r="E32" s="79"/>
      <c r="F32" s="3"/>
      <c r="G32" s="3"/>
    </row>
    <row r="33" spans="2:7" x14ac:dyDescent="0.25">
      <c r="B33" s="5" t="s">
        <v>3</v>
      </c>
      <c r="C33" s="78"/>
      <c r="D33" s="78"/>
      <c r="E33" s="79"/>
      <c r="F33" s="3"/>
      <c r="G33" s="3"/>
    </row>
    <row r="34" spans="2:7" x14ac:dyDescent="0.25">
      <c r="B34" s="5" t="s">
        <v>4</v>
      </c>
      <c r="C34" s="78"/>
      <c r="D34" s="78"/>
      <c r="E34" s="79"/>
      <c r="F34" s="3"/>
      <c r="G34" s="3"/>
    </row>
    <row r="35" spans="2:7" x14ac:dyDescent="0.25">
      <c r="B35" s="5" t="s">
        <v>25</v>
      </c>
      <c r="C35" s="78"/>
      <c r="D35" s="78"/>
      <c r="E35" s="79"/>
      <c r="F35" s="3"/>
      <c r="G35" s="3"/>
    </row>
    <row r="36" spans="2:7" x14ac:dyDescent="0.25">
      <c r="B36" s="5" t="s">
        <v>5</v>
      </c>
      <c r="C36" s="78"/>
      <c r="D36" s="78"/>
      <c r="E36" s="79"/>
      <c r="F36" s="3"/>
      <c r="G36" s="3"/>
    </row>
    <row r="37" spans="2:7" x14ac:dyDescent="0.25">
      <c r="B37" s="5" t="s">
        <v>6</v>
      </c>
      <c r="C37" s="78"/>
      <c r="D37" s="78"/>
      <c r="E37" s="79"/>
    </row>
    <row r="38" spans="2:7" x14ac:dyDescent="0.25">
      <c r="B38" s="5" t="s">
        <v>7</v>
      </c>
      <c r="C38" s="78"/>
      <c r="D38" s="78"/>
      <c r="E38" s="79"/>
    </row>
    <row r="39" spans="2:7" x14ac:dyDescent="0.25">
      <c r="B39" s="5" t="s">
        <v>2</v>
      </c>
      <c r="C39" s="78"/>
      <c r="D39" s="78"/>
      <c r="E39" s="79"/>
    </row>
    <row r="40" spans="2:7" x14ac:dyDescent="0.25">
      <c r="B40" s="5" t="s">
        <v>8</v>
      </c>
      <c r="C40" s="78"/>
      <c r="D40" s="78"/>
      <c r="E40" s="79"/>
    </row>
    <row r="41" spans="2:7" x14ac:dyDescent="0.25">
      <c r="B41" s="5" t="s">
        <v>26</v>
      </c>
      <c r="C41" s="78"/>
      <c r="D41" s="78"/>
      <c r="E41" s="79"/>
    </row>
    <row r="42" spans="2:7" x14ac:dyDescent="0.25">
      <c r="B42" s="5" t="s">
        <v>9</v>
      </c>
      <c r="C42" s="78"/>
      <c r="D42" s="78"/>
      <c r="E42" s="79"/>
    </row>
    <row r="43" spans="2:7" x14ac:dyDescent="0.25">
      <c r="B43" s="5" t="s">
        <v>10</v>
      </c>
      <c r="C43" s="78"/>
      <c r="D43" s="78"/>
      <c r="E43" s="79"/>
    </row>
    <row r="44" spans="2:7" x14ac:dyDescent="0.25">
      <c r="B44" s="5" t="s">
        <v>11</v>
      </c>
      <c r="C44" s="78"/>
      <c r="D44" s="78"/>
      <c r="E44" s="79"/>
    </row>
    <row r="45" spans="2:7" x14ac:dyDescent="0.25">
      <c r="B45" s="5" t="s">
        <v>12</v>
      </c>
      <c r="C45" s="78"/>
      <c r="D45" s="78"/>
      <c r="E45" s="79"/>
    </row>
    <row r="46" spans="2:7" x14ac:dyDescent="0.25">
      <c r="B46" s="5" t="s">
        <v>13</v>
      </c>
      <c r="C46" s="78"/>
      <c r="D46" s="78"/>
      <c r="E46" s="79"/>
    </row>
    <row r="47" spans="2:7" x14ac:dyDescent="0.25">
      <c r="B47" s="88" t="s">
        <v>14</v>
      </c>
      <c r="C47" s="89"/>
      <c r="D47" s="89"/>
      <c r="E47" s="90"/>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9"/>
      <c r="C53" s="130"/>
      <c r="D53" s="86"/>
      <c r="E53" s="87"/>
    </row>
    <row r="54" spans="2:5" ht="9" customHeight="1" thickBot="1" x14ac:dyDescent="0.3"/>
    <row r="55" spans="2:5" x14ac:dyDescent="0.25">
      <c r="B55" s="81" t="s">
        <v>35</v>
      </c>
      <c r="C55" s="82"/>
      <c r="D55" s="82"/>
      <c r="E55" s="83"/>
    </row>
    <row r="56" spans="2:5" ht="30" customHeight="1" x14ac:dyDescent="0.25">
      <c r="B56" s="5" t="s">
        <v>1</v>
      </c>
      <c r="C56" s="78"/>
      <c r="D56" s="78"/>
      <c r="E56" s="79"/>
    </row>
    <row r="57" spans="2:5" x14ac:dyDescent="0.25">
      <c r="B57" s="5" t="s">
        <v>3</v>
      </c>
      <c r="C57" s="78"/>
      <c r="D57" s="78"/>
      <c r="E57" s="79"/>
    </row>
    <row r="58" spans="2:5" x14ac:dyDescent="0.25">
      <c r="B58" s="5" t="s">
        <v>4</v>
      </c>
      <c r="C58" s="78"/>
      <c r="D58" s="78"/>
      <c r="E58" s="79"/>
    </row>
    <row r="59" spans="2:5" x14ac:dyDescent="0.25">
      <c r="B59" s="5" t="s">
        <v>25</v>
      </c>
      <c r="C59" s="78"/>
      <c r="D59" s="78"/>
      <c r="E59" s="79"/>
    </row>
    <row r="60" spans="2:5" x14ac:dyDescent="0.25">
      <c r="B60" s="5" t="s">
        <v>5</v>
      </c>
      <c r="C60" s="78"/>
      <c r="D60" s="78"/>
      <c r="E60" s="79"/>
    </row>
    <row r="61" spans="2:5" x14ac:dyDescent="0.25">
      <c r="B61" s="5" t="s">
        <v>6</v>
      </c>
      <c r="C61" s="78"/>
      <c r="D61" s="78"/>
      <c r="E61" s="79"/>
    </row>
    <row r="62" spans="2:5" x14ac:dyDescent="0.25">
      <c r="B62" s="5" t="s">
        <v>7</v>
      </c>
      <c r="C62" s="78"/>
      <c r="D62" s="78"/>
      <c r="E62" s="79"/>
    </row>
    <row r="63" spans="2:5" x14ac:dyDescent="0.25">
      <c r="B63" s="5" t="s">
        <v>2</v>
      </c>
      <c r="C63" s="78"/>
      <c r="D63" s="78"/>
      <c r="E63" s="79"/>
    </row>
    <row r="64" spans="2:5" x14ac:dyDescent="0.25">
      <c r="B64" s="5" t="s">
        <v>8</v>
      </c>
      <c r="C64" s="78"/>
      <c r="D64" s="78"/>
      <c r="E64" s="79"/>
    </row>
    <row r="65" spans="2:5" x14ac:dyDescent="0.25">
      <c r="B65" s="5" t="s">
        <v>26</v>
      </c>
      <c r="C65" s="78"/>
      <c r="D65" s="78"/>
      <c r="E65" s="79"/>
    </row>
    <row r="66" spans="2:5" x14ac:dyDescent="0.25">
      <c r="B66" s="5" t="s">
        <v>9</v>
      </c>
      <c r="C66" s="78"/>
      <c r="D66" s="78"/>
      <c r="E66" s="79"/>
    </row>
    <row r="67" spans="2:5" x14ac:dyDescent="0.25">
      <c r="B67" s="5" t="s">
        <v>10</v>
      </c>
      <c r="C67" s="78"/>
      <c r="D67" s="78"/>
      <c r="E67" s="79"/>
    </row>
    <row r="68" spans="2:5" x14ac:dyDescent="0.25">
      <c r="B68" s="5" t="s">
        <v>11</v>
      </c>
      <c r="C68" s="78"/>
      <c r="D68" s="78"/>
      <c r="E68" s="79"/>
    </row>
    <row r="69" spans="2:5" x14ac:dyDescent="0.25">
      <c r="B69" s="5" t="s">
        <v>12</v>
      </c>
      <c r="C69" s="78"/>
      <c r="D69" s="78"/>
      <c r="E69" s="79"/>
    </row>
    <row r="70" spans="2:5" x14ac:dyDescent="0.25">
      <c r="B70" s="5" t="s">
        <v>13</v>
      </c>
      <c r="C70" s="78"/>
      <c r="D70" s="78"/>
      <c r="E70" s="79"/>
    </row>
    <row r="71" spans="2:5" x14ac:dyDescent="0.25">
      <c r="B71" s="88" t="s">
        <v>14</v>
      </c>
      <c r="C71" s="89"/>
      <c r="D71" s="89"/>
      <c r="E71" s="90"/>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9"/>
      <c r="C77" s="130"/>
      <c r="D77" s="86"/>
      <c r="E77" s="87"/>
    </row>
    <row r="78" spans="2:5" ht="9" customHeight="1" thickBot="1" x14ac:dyDescent="0.3"/>
    <row r="79" spans="2:5" x14ac:dyDescent="0.25">
      <c r="B79" s="81" t="s">
        <v>36</v>
      </c>
      <c r="C79" s="82"/>
      <c r="D79" s="82"/>
      <c r="E79" s="83"/>
    </row>
    <row r="80" spans="2:5" ht="30" customHeight="1" x14ac:dyDescent="0.25">
      <c r="B80" s="5" t="s">
        <v>1</v>
      </c>
      <c r="C80" s="78"/>
      <c r="D80" s="78"/>
      <c r="E80" s="79"/>
    </row>
    <row r="81" spans="2:5" x14ac:dyDescent="0.25">
      <c r="B81" s="5" t="s">
        <v>3</v>
      </c>
      <c r="C81" s="78"/>
      <c r="D81" s="78"/>
      <c r="E81" s="79"/>
    </row>
    <row r="82" spans="2:5" x14ac:dyDescent="0.25">
      <c r="B82" s="5" t="s">
        <v>4</v>
      </c>
      <c r="C82" s="78"/>
      <c r="D82" s="78"/>
      <c r="E82" s="79"/>
    </row>
    <row r="83" spans="2:5" x14ac:dyDescent="0.25">
      <c r="B83" s="5" t="s">
        <v>25</v>
      </c>
      <c r="C83" s="78"/>
      <c r="D83" s="78"/>
      <c r="E83" s="79"/>
    </row>
    <row r="84" spans="2:5" x14ac:dyDescent="0.25">
      <c r="B84" s="5" t="s">
        <v>5</v>
      </c>
      <c r="C84" s="78"/>
      <c r="D84" s="78"/>
      <c r="E84" s="79"/>
    </row>
    <row r="85" spans="2:5" x14ac:dyDescent="0.25">
      <c r="B85" s="5" t="s">
        <v>6</v>
      </c>
      <c r="C85" s="78"/>
      <c r="D85" s="78"/>
      <c r="E85" s="79"/>
    </row>
    <row r="86" spans="2:5" x14ac:dyDescent="0.25">
      <c r="B86" s="5" t="s">
        <v>7</v>
      </c>
      <c r="C86" s="78"/>
      <c r="D86" s="78"/>
      <c r="E86" s="79"/>
    </row>
    <row r="87" spans="2:5" x14ac:dyDescent="0.25">
      <c r="B87" s="5" t="s">
        <v>2</v>
      </c>
      <c r="C87" s="78"/>
      <c r="D87" s="78"/>
      <c r="E87" s="79"/>
    </row>
    <row r="88" spans="2:5" x14ac:dyDescent="0.25">
      <c r="B88" s="5" t="s">
        <v>8</v>
      </c>
      <c r="C88" s="78"/>
      <c r="D88" s="78"/>
      <c r="E88" s="79"/>
    </row>
    <row r="89" spans="2:5" x14ac:dyDescent="0.25">
      <c r="B89" s="5" t="s">
        <v>26</v>
      </c>
      <c r="C89" s="78"/>
      <c r="D89" s="78"/>
      <c r="E89" s="79"/>
    </row>
    <row r="90" spans="2:5" x14ac:dyDescent="0.25">
      <c r="B90" s="5" t="s">
        <v>9</v>
      </c>
      <c r="C90" s="78"/>
      <c r="D90" s="78"/>
      <c r="E90" s="79"/>
    </row>
    <row r="91" spans="2:5" x14ac:dyDescent="0.25">
      <c r="B91" s="5" t="s">
        <v>10</v>
      </c>
      <c r="C91" s="78"/>
      <c r="D91" s="78"/>
      <c r="E91" s="79"/>
    </row>
    <row r="92" spans="2:5" x14ac:dyDescent="0.25">
      <c r="B92" s="5" t="s">
        <v>11</v>
      </c>
      <c r="C92" s="78"/>
      <c r="D92" s="78"/>
      <c r="E92" s="79"/>
    </row>
    <row r="93" spans="2:5" x14ac:dyDescent="0.25">
      <c r="B93" s="5" t="s">
        <v>12</v>
      </c>
      <c r="C93" s="78"/>
      <c r="D93" s="78"/>
      <c r="E93" s="79"/>
    </row>
    <row r="94" spans="2:5" x14ac:dyDescent="0.25">
      <c r="B94" s="5" t="s">
        <v>13</v>
      </c>
      <c r="C94" s="78"/>
      <c r="D94" s="78"/>
      <c r="E94" s="79"/>
    </row>
    <row r="95" spans="2:5" x14ac:dyDescent="0.25">
      <c r="B95" s="88" t="s">
        <v>14</v>
      </c>
      <c r="C95" s="89"/>
      <c r="D95" s="89"/>
      <c r="E95" s="90"/>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9"/>
      <c r="C101" s="130"/>
      <c r="D101" s="86"/>
      <c r="E101" s="87"/>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B20" sqref="B20:C20"/>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91" t="s">
        <v>95</v>
      </c>
      <c r="C2" s="91"/>
      <c r="D2" s="91"/>
      <c r="E2" s="91"/>
      <c r="F2" s="91"/>
      <c r="G2" s="91"/>
      <c r="J2" s="91"/>
      <c r="K2" s="91"/>
      <c r="L2" s="91"/>
      <c r="M2" s="91"/>
      <c r="N2" s="91"/>
      <c r="O2" s="91"/>
    </row>
    <row r="3" spans="2:15" ht="30" customHeight="1" x14ac:dyDescent="0.25">
      <c r="B3" s="131" t="s">
        <v>96</v>
      </c>
      <c r="C3" s="132"/>
      <c r="D3" s="132"/>
      <c r="E3" s="132"/>
      <c r="F3" s="132"/>
      <c r="G3" s="132"/>
      <c r="J3" s="131"/>
      <c r="K3" s="132"/>
      <c r="L3" s="132"/>
      <c r="M3" s="132"/>
      <c r="N3" s="132"/>
      <c r="O3" s="132"/>
    </row>
    <row r="4" spans="2:15" ht="9" customHeight="1" thickBot="1" x14ac:dyDescent="0.3"/>
    <row r="5" spans="2:15" x14ac:dyDescent="0.25">
      <c r="B5" s="81" t="s">
        <v>0</v>
      </c>
      <c r="C5" s="82"/>
      <c r="D5" s="82"/>
      <c r="E5" s="82"/>
      <c r="F5" s="82"/>
      <c r="G5" s="83"/>
      <c r="J5" s="81" t="s">
        <v>34</v>
      </c>
      <c r="K5" s="82"/>
      <c r="L5" s="82"/>
      <c r="M5" s="82"/>
      <c r="N5" s="82"/>
      <c r="O5" s="83"/>
    </row>
    <row r="6" spans="2:15" ht="30" customHeight="1" x14ac:dyDescent="0.25">
      <c r="B6" s="133" t="s">
        <v>97</v>
      </c>
      <c r="C6" s="134"/>
      <c r="D6" s="135" t="s">
        <v>130</v>
      </c>
      <c r="E6" s="135"/>
      <c r="F6" s="135"/>
      <c r="G6" s="136"/>
      <c r="J6" s="133" t="s">
        <v>97</v>
      </c>
      <c r="K6" s="134"/>
      <c r="L6" s="135"/>
      <c r="M6" s="135"/>
      <c r="N6" s="135"/>
      <c r="O6" s="136"/>
    </row>
    <row r="7" spans="2:15" ht="44.25" customHeight="1" x14ac:dyDescent="0.25">
      <c r="B7" s="137" t="s">
        <v>120</v>
      </c>
      <c r="C7" s="134"/>
      <c r="D7" s="134"/>
      <c r="E7" s="134"/>
      <c r="F7" s="134"/>
      <c r="G7" s="138"/>
      <c r="J7" s="137" t="s">
        <v>98</v>
      </c>
      <c r="K7" s="134"/>
      <c r="L7" s="134"/>
      <c r="M7" s="134"/>
      <c r="N7" s="134"/>
      <c r="O7" s="138"/>
    </row>
    <row r="8" spans="2:15" ht="105" customHeight="1" x14ac:dyDescent="0.25">
      <c r="B8" s="141" t="s">
        <v>156</v>
      </c>
      <c r="C8" s="135"/>
      <c r="D8" s="135"/>
      <c r="E8" s="135"/>
      <c r="F8" s="135"/>
      <c r="G8" s="136"/>
      <c r="J8" s="141"/>
      <c r="K8" s="135"/>
      <c r="L8" s="135"/>
      <c r="M8" s="135"/>
      <c r="N8" s="135"/>
      <c r="O8" s="136"/>
    </row>
    <row r="9" spans="2:15" ht="31.5" customHeight="1" thickBot="1" x14ac:dyDescent="0.3">
      <c r="B9" s="142" t="s">
        <v>99</v>
      </c>
      <c r="C9" s="143"/>
      <c r="D9" s="143"/>
      <c r="E9" s="143"/>
      <c r="F9" s="143"/>
      <c r="G9" s="144"/>
      <c r="J9" s="142" t="s">
        <v>99</v>
      </c>
      <c r="K9" s="143"/>
      <c r="L9" s="143"/>
      <c r="M9" s="143"/>
      <c r="N9" s="143"/>
      <c r="O9" s="144"/>
    </row>
    <row r="10" spans="2:15" ht="30" customHeight="1" x14ac:dyDescent="0.25">
      <c r="B10" s="29" t="s">
        <v>100</v>
      </c>
      <c r="C10" s="30" t="s">
        <v>101</v>
      </c>
      <c r="D10" s="145" t="s">
        <v>144</v>
      </c>
      <c r="E10" s="146"/>
      <c r="F10" s="146"/>
      <c r="G10" s="147"/>
      <c r="J10" s="29" t="s">
        <v>100</v>
      </c>
      <c r="K10" s="30" t="s">
        <v>101</v>
      </c>
      <c r="L10" s="145"/>
      <c r="M10" s="146"/>
      <c r="N10" s="146"/>
      <c r="O10" s="147"/>
    </row>
    <row r="11" spans="2:15" x14ac:dyDescent="0.25">
      <c r="B11" s="94" t="s">
        <v>102</v>
      </c>
      <c r="C11" s="126"/>
      <c r="D11" s="135"/>
      <c r="E11" s="135"/>
      <c r="F11" s="135"/>
      <c r="G11" s="136"/>
      <c r="J11" s="94" t="s">
        <v>102</v>
      </c>
      <c r="K11" s="126"/>
      <c r="L11" s="135"/>
      <c r="M11" s="135"/>
      <c r="N11" s="135"/>
      <c r="O11" s="136"/>
    </row>
    <row r="12" spans="2:15" ht="30" x14ac:dyDescent="0.25">
      <c r="B12" s="94" t="s">
        <v>103</v>
      </c>
      <c r="C12" s="126"/>
      <c r="D12" s="40">
        <v>534175</v>
      </c>
      <c r="E12" s="25" t="s">
        <v>104</v>
      </c>
      <c r="F12" s="148">
        <v>534175</v>
      </c>
      <c r="G12" s="149"/>
      <c r="J12" s="94" t="s">
        <v>103</v>
      </c>
      <c r="K12" s="126"/>
      <c r="L12" s="40"/>
      <c r="M12" s="25" t="s">
        <v>104</v>
      </c>
      <c r="N12" s="148"/>
      <c r="O12" s="149"/>
    </row>
    <row r="13" spans="2:15" x14ac:dyDescent="0.25">
      <c r="B13" s="94" t="s">
        <v>105</v>
      </c>
      <c r="C13" s="126"/>
      <c r="D13" s="44">
        <v>40179</v>
      </c>
      <c r="E13" s="25" t="s">
        <v>106</v>
      </c>
      <c r="F13" s="139">
        <v>41244</v>
      </c>
      <c r="G13" s="136"/>
      <c r="J13" s="94" t="s">
        <v>105</v>
      </c>
      <c r="K13" s="126"/>
      <c r="L13" s="41"/>
      <c r="M13" s="25" t="s">
        <v>106</v>
      </c>
      <c r="N13" s="135"/>
      <c r="O13" s="136"/>
    </row>
    <row r="14" spans="2:15" ht="15" customHeight="1" x14ac:dyDescent="0.25">
      <c r="B14" s="94" t="s">
        <v>107</v>
      </c>
      <c r="C14" s="126"/>
      <c r="D14" s="42" t="s">
        <v>145</v>
      </c>
      <c r="E14" s="25" t="s">
        <v>108</v>
      </c>
      <c r="F14" s="150" t="s">
        <v>146</v>
      </c>
      <c r="G14" s="151"/>
      <c r="J14" s="94" t="s">
        <v>107</v>
      </c>
      <c r="K14" s="126"/>
      <c r="L14" s="42"/>
      <c r="M14" s="25" t="s">
        <v>108</v>
      </c>
      <c r="N14" s="150"/>
      <c r="O14" s="151"/>
    </row>
    <row r="15" spans="2:15" x14ac:dyDescent="0.25">
      <c r="B15" s="94" t="s">
        <v>109</v>
      </c>
      <c r="C15" s="126"/>
      <c r="D15" s="135" t="s">
        <v>147</v>
      </c>
      <c r="E15" s="135"/>
      <c r="F15" s="135"/>
      <c r="G15" s="136"/>
      <c r="J15" s="94" t="s">
        <v>109</v>
      </c>
      <c r="K15" s="126"/>
      <c r="L15" s="135"/>
      <c r="M15" s="135"/>
      <c r="N15" s="135"/>
      <c r="O15" s="136"/>
    </row>
    <row r="16" spans="2:15" x14ac:dyDescent="0.25">
      <c r="B16" s="92" t="s">
        <v>110</v>
      </c>
      <c r="C16" s="93"/>
      <c r="D16" s="93"/>
      <c r="E16" s="93"/>
      <c r="F16" s="93"/>
      <c r="G16" s="140"/>
      <c r="J16" s="92" t="s">
        <v>110</v>
      </c>
      <c r="K16" s="93"/>
      <c r="L16" s="93"/>
      <c r="M16" s="93"/>
      <c r="N16" s="93"/>
      <c r="O16" s="140"/>
    </row>
    <row r="17" spans="2:15" ht="180" customHeight="1" thickBot="1" x14ac:dyDescent="0.3">
      <c r="B17" s="152" t="s">
        <v>148</v>
      </c>
      <c r="C17" s="153"/>
      <c r="D17" s="153"/>
      <c r="E17" s="153"/>
      <c r="F17" s="153"/>
      <c r="G17" s="154"/>
      <c r="J17" s="152"/>
      <c r="K17" s="153"/>
      <c r="L17" s="153"/>
      <c r="M17" s="153"/>
      <c r="N17" s="153"/>
      <c r="O17" s="154"/>
    </row>
    <row r="18" spans="2:15" ht="30" customHeight="1" x14ac:dyDescent="0.25">
      <c r="B18" s="29" t="s">
        <v>111</v>
      </c>
      <c r="C18" s="30" t="s">
        <v>101</v>
      </c>
      <c r="D18" s="145" t="s">
        <v>152</v>
      </c>
      <c r="E18" s="146"/>
      <c r="F18" s="146"/>
      <c r="G18" s="147"/>
      <c r="J18" s="29" t="s">
        <v>111</v>
      </c>
      <c r="K18" s="30" t="s">
        <v>101</v>
      </c>
      <c r="L18" s="145"/>
      <c r="M18" s="146"/>
      <c r="N18" s="146"/>
      <c r="O18" s="147"/>
    </row>
    <row r="19" spans="2:15" x14ac:dyDescent="0.25">
      <c r="B19" s="94" t="s">
        <v>102</v>
      </c>
      <c r="C19" s="126"/>
      <c r="D19" s="135"/>
      <c r="E19" s="135"/>
      <c r="F19" s="135"/>
      <c r="G19" s="136"/>
      <c r="J19" s="94" t="s">
        <v>102</v>
      </c>
      <c r="K19" s="126"/>
      <c r="L19" s="135"/>
      <c r="M19" s="135"/>
      <c r="N19" s="135"/>
      <c r="O19" s="136"/>
    </row>
    <row r="20" spans="2:15" ht="30" x14ac:dyDescent="0.25">
      <c r="B20" s="94" t="s">
        <v>103</v>
      </c>
      <c r="C20" s="126"/>
      <c r="D20" s="77">
        <v>6120729</v>
      </c>
      <c r="E20" s="25" t="s">
        <v>104</v>
      </c>
      <c r="F20" s="155">
        <v>3815579</v>
      </c>
      <c r="G20" s="156"/>
      <c r="J20" s="94" t="s">
        <v>103</v>
      </c>
      <c r="K20" s="126"/>
      <c r="L20" s="43"/>
      <c r="M20" s="25" t="s">
        <v>104</v>
      </c>
      <c r="N20" s="155"/>
      <c r="O20" s="156"/>
    </row>
    <row r="21" spans="2:15" x14ac:dyDescent="0.25">
      <c r="B21" s="94" t="s">
        <v>105</v>
      </c>
      <c r="C21" s="126"/>
      <c r="D21" s="76">
        <v>41030</v>
      </c>
      <c r="E21" s="25" t="s">
        <v>106</v>
      </c>
      <c r="F21" s="139">
        <v>42856</v>
      </c>
      <c r="G21" s="136"/>
      <c r="J21" s="94" t="s">
        <v>105</v>
      </c>
      <c r="K21" s="126"/>
      <c r="L21" s="44"/>
      <c r="M21" s="25" t="s">
        <v>106</v>
      </c>
      <c r="N21" s="139"/>
      <c r="O21" s="136"/>
    </row>
    <row r="22" spans="2:15" ht="15" customHeight="1" x14ac:dyDescent="0.25">
      <c r="B22" s="94" t="s">
        <v>107</v>
      </c>
      <c r="C22" s="126"/>
      <c r="D22" s="42" t="s">
        <v>131</v>
      </c>
      <c r="E22" s="25" t="s">
        <v>108</v>
      </c>
      <c r="F22" s="150" t="s">
        <v>153</v>
      </c>
      <c r="G22" s="151"/>
      <c r="J22" s="94" t="s">
        <v>107</v>
      </c>
      <c r="K22" s="126"/>
      <c r="L22" s="42"/>
      <c r="M22" s="25" t="s">
        <v>108</v>
      </c>
      <c r="N22" s="150"/>
      <c r="O22" s="151"/>
    </row>
    <row r="23" spans="2:15" x14ac:dyDescent="0.25">
      <c r="B23" s="94" t="s">
        <v>109</v>
      </c>
      <c r="C23" s="126"/>
      <c r="D23" s="135" t="s">
        <v>154</v>
      </c>
      <c r="E23" s="135"/>
      <c r="F23" s="135"/>
      <c r="G23" s="136"/>
      <c r="J23" s="94" t="s">
        <v>109</v>
      </c>
      <c r="K23" s="126"/>
      <c r="L23" s="135"/>
      <c r="M23" s="135"/>
      <c r="N23" s="135"/>
      <c r="O23" s="136"/>
    </row>
    <row r="24" spans="2:15" x14ac:dyDescent="0.25">
      <c r="B24" s="92" t="s">
        <v>110</v>
      </c>
      <c r="C24" s="93"/>
      <c r="D24" s="93"/>
      <c r="E24" s="93"/>
      <c r="F24" s="93"/>
      <c r="G24" s="140"/>
      <c r="J24" s="92" t="s">
        <v>110</v>
      </c>
      <c r="K24" s="93"/>
      <c r="L24" s="93"/>
      <c r="M24" s="93"/>
      <c r="N24" s="93"/>
      <c r="O24" s="140"/>
    </row>
    <row r="25" spans="2:15" ht="180" customHeight="1" thickBot="1" x14ac:dyDescent="0.3">
      <c r="B25" s="152" t="s">
        <v>155</v>
      </c>
      <c r="C25" s="153"/>
      <c r="D25" s="153"/>
      <c r="E25" s="153"/>
      <c r="F25" s="153"/>
      <c r="G25" s="154"/>
      <c r="J25" s="152"/>
      <c r="K25" s="153"/>
      <c r="L25" s="153"/>
      <c r="M25" s="153"/>
      <c r="N25" s="153"/>
      <c r="O25" s="154"/>
    </row>
    <row r="26" spans="2:15" ht="30" customHeight="1" x14ac:dyDescent="0.25">
      <c r="B26" s="29" t="s">
        <v>112</v>
      </c>
      <c r="C26" s="30" t="s">
        <v>101</v>
      </c>
      <c r="D26" s="145" t="s">
        <v>151</v>
      </c>
      <c r="E26" s="146"/>
      <c r="F26" s="146"/>
      <c r="G26" s="147"/>
      <c r="J26" s="29" t="s">
        <v>112</v>
      </c>
      <c r="K26" s="30" t="s">
        <v>101</v>
      </c>
      <c r="L26" s="145"/>
      <c r="M26" s="146"/>
      <c r="N26" s="146"/>
      <c r="O26" s="147"/>
    </row>
    <row r="27" spans="2:15" x14ac:dyDescent="0.25">
      <c r="B27" s="94" t="s">
        <v>102</v>
      </c>
      <c r="C27" s="126"/>
      <c r="D27" s="135"/>
      <c r="E27" s="135"/>
      <c r="F27" s="135"/>
      <c r="G27" s="136"/>
      <c r="J27" s="94" t="s">
        <v>102</v>
      </c>
      <c r="K27" s="126"/>
      <c r="L27" s="135"/>
      <c r="M27" s="135"/>
      <c r="N27" s="135"/>
      <c r="O27" s="136"/>
    </row>
    <row r="28" spans="2:15" ht="30" x14ac:dyDescent="0.25">
      <c r="B28" s="94" t="s">
        <v>103</v>
      </c>
      <c r="C28" s="126"/>
      <c r="D28" s="43">
        <v>317534</v>
      </c>
      <c r="E28" s="25" t="s">
        <v>104</v>
      </c>
      <c r="F28" s="155">
        <v>317534</v>
      </c>
      <c r="G28" s="156"/>
      <c r="J28" s="94" t="s">
        <v>103</v>
      </c>
      <c r="K28" s="126"/>
      <c r="L28" s="43"/>
      <c r="M28" s="25" t="s">
        <v>104</v>
      </c>
      <c r="N28" s="155"/>
      <c r="O28" s="156"/>
    </row>
    <row r="29" spans="2:15" x14ac:dyDescent="0.25">
      <c r="B29" s="94" t="s">
        <v>105</v>
      </c>
      <c r="C29" s="126"/>
      <c r="D29" s="44">
        <v>40756</v>
      </c>
      <c r="E29" s="25" t="s">
        <v>106</v>
      </c>
      <c r="F29" s="139">
        <v>41852</v>
      </c>
      <c r="G29" s="136"/>
      <c r="J29" s="94" t="s">
        <v>105</v>
      </c>
      <c r="K29" s="126"/>
      <c r="L29" s="41"/>
      <c r="M29" s="25" t="s">
        <v>106</v>
      </c>
      <c r="N29" s="135"/>
      <c r="O29" s="136"/>
    </row>
    <row r="30" spans="2:15" ht="15" customHeight="1" x14ac:dyDescent="0.25">
      <c r="B30" s="94" t="s">
        <v>107</v>
      </c>
      <c r="C30" s="126"/>
      <c r="D30" s="42" t="s">
        <v>131</v>
      </c>
      <c r="E30" s="25" t="s">
        <v>108</v>
      </c>
      <c r="F30" s="150"/>
      <c r="G30" s="151"/>
      <c r="J30" s="94" t="s">
        <v>107</v>
      </c>
      <c r="K30" s="126"/>
      <c r="L30" s="42"/>
      <c r="M30" s="25" t="s">
        <v>108</v>
      </c>
      <c r="N30" s="150"/>
      <c r="O30" s="151"/>
    </row>
    <row r="31" spans="2:15" x14ac:dyDescent="0.25">
      <c r="B31" s="94" t="s">
        <v>109</v>
      </c>
      <c r="C31" s="126"/>
      <c r="D31" s="135" t="s">
        <v>149</v>
      </c>
      <c r="E31" s="135"/>
      <c r="F31" s="135"/>
      <c r="G31" s="136"/>
      <c r="J31" s="94" t="s">
        <v>109</v>
      </c>
      <c r="K31" s="126"/>
      <c r="L31" s="135"/>
      <c r="M31" s="135"/>
      <c r="N31" s="135"/>
      <c r="O31" s="136"/>
    </row>
    <row r="32" spans="2:15" x14ac:dyDescent="0.25">
      <c r="B32" s="92" t="s">
        <v>110</v>
      </c>
      <c r="C32" s="93"/>
      <c r="D32" s="93"/>
      <c r="E32" s="93"/>
      <c r="F32" s="93"/>
      <c r="G32" s="140"/>
      <c r="J32" s="92" t="s">
        <v>110</v>
      </c>
      <c r="K32" s="93"/>
      <c r="L32" s="93"/>
      <c r="M32" s="93"/>
      <c r="N32" s="93"/>
      <c r="O32" s="140"/>
    </row>
    <row r="33" spans="2:15" ht="180" customHeight="1" thickBot="1" x14ac:dyDescent="0.3">
      <c r="B33" s="152" t="s">
        <v>150</v>
      </c>
      <c r="C33" s="153"/>
      <c r="D33" s="153"/>
      <c r="E33" s="153"/>
      <c r="F33" s="153"/>
      <c r="G33" s="154"/>
      <c r="J33" s="152"/>
      <c r="K33" s="153"/>
      <c r="L33" s="153"/>
      <c r="M33" s="153"/>
      <c r="N33" s="153"/>
      <c r="O33" s="154"/>
    </row>
    <row r="34" spans="2:15" ht="30" customHeight="1" x14ac:dyDescent="0.25">
      <c r="B34" s="29" t="s">
        <v>113</v>
      </c>
      <c r="C34" s="30" t="s">
        <v>101</v>
      </c>
      <c r="D34" s="145" t="s">
        <v>157</v>
      </c>
      <c r="E34" s="146"/>
      <c r="F34" s="146"/>
      <c r="G34" s="147"/>
      <c r="J34" s="29" t="s">
        <v>113</v>
      </c>
      <c r="K34" s="30" t="s">
        <v>101</v>
      </c>
      <c r="L34" s="145"/>
      <c r="M34" s="146"/>
      <c r="N34" s="146"/>
      <c r="O34" s="147"/>
    </row>
    <row r="35" spans="2:15" x14ac:dyDescent="0.25">
      <c r="B35" s="94" t="s">
        <v>102</v>
      </c>
      <c r="C35" s="126"/>
      <c r="D35" s="135"/>
      <c r="E35" s="135"/>
      <c r="F35" s="135"/>
      <c r="G35" s="136"/>
      <c r="J35" s="94" t="s">
        <v>102</v>
      </c>
      <c r="K35" s="126"/>
      <c r="L35" s="135"/>
      <c r="M35" s="135"/>
      <c r="N35" s="135"/>
      <c r="O35" s="136"/>
    </row>
    <row r="36" spans="2:15" ht="30" x14ac:dyDescent="0.25">
      <c r="B36" s="94" t="s">
        <v>103</v>
      </c>
      <c r="C36" s="126"/>
      <c r="D36" s="43">
        <v>268944</v>
      </c>
      <c r="E36" s="25" t="s">
        <v>104</v>
      </c>
      <c r="F36" s="155">
        <v>268944</v>
      </c>
      <c r="G36" s="156"/>
      <c r="J36" s="94" t="s">
        <v>103</v>
      </c>
      <c r="K36" s="126"/>
      <c r="L36" s="43"/>
      <c r="M36" s="25" t="s">
        <v>104</v>
      </c>
      <c r="N36" s="155"/>
      <c r="O36" s="156"/>
    </row>
    <row r="37" spans="2:15" x14ac:dyDescent="0.25">
      <c r="B37" s="94" t="s">
        <v>105</v>
      </c>
      <c r="C37" s="126"/>
      <c r="D37" s="76">
        <v>40483</v>
      </c>
      <c r="E37" s="25" t="s">
        <v>106</v>
      </c>
      <c r="F37" s="139">
        <v>41334</v>
      </c>
      <c r="G37" s="136"/>
      <c r="J37" s="94" t="s">
        <v>105</v>
      </c>
      <c r="K37" s="126"/>
      <c r="L37" s="41"/>
      <c r="M37" s="25" t="s">
        <v>106</v>
      </c>
      <c r="N37" s="135"/>
      <c r="O37" s="136"/>
    </row>
    <row r="38" spans="2:15" ht="15" customHeight="1" x14ac:dyDescent="0.25">
      <c r="B38" s="94" t="s">
        <v>107</v>
      </c>
      <c r="C38" s="126"/>
      <c r="D38" s="42" t="s">
        <v>131</v>
      </c>
      <c r="E38" s="25" t="s">
        <v>108</v>
      </c>
      <c r="F38" s="150" t="s">
        <v>159</v>
      </c>
      <c r="G38" s="151"/>
      <c r="J38" s="94" t="s">
        <v>107</v>
      </c>
      <c r="K38" s="126"/>
      <c r="L38" s="42"/>
      <c r="M38" s="25" t="s">
        <v>108</v>
      </c>
      <c r="N38" s="150"/>
      <c r="O38" s="151"/>
    </row>
    <row r="39" spans="2:15" x14ac:dyDescent="0.25">
      <c r="B39" s="94" t="s">
        <v>109</v>
      </c>
      <c r="C39" s="126"/>
      <c r="D39" s="135" t="s">
        <v>158</v>
      </c>
      <c r="E39" s="135"/>
      <c r="F39" s="135"/>
      <c r="G39" s="136"/>
      <c r="J39" s="94" t="s">
        <v>109</v>
      </c>
      <c r="K39" s="126"/>
      <c r="L39" s="135"/>
      <c r="M39" s="135"/>
      <c r="N39" s="135"/>
      <c r="O39" s="136"/>
    </row>
    <row r="40" spans="2:15" x14ac:dyDescent="0.25">
      <c r="B40" s="92" t="s">
        <v>110</v>
      </c>
      <c r="C40" s="93"/>
      <c r="D40" s="93"/>
      <c r="E40" s="93"/>
      <c r="F40" s="93"/>
      <c r="G40" s="140"/>
      <c r="J40" s="92" t="s">
        <v>110</v>
      </c>
      <c r="K40" s="93"/>
      <c r="L40" s="93"/>
      <c r="M40" s="93"/>
      <c r="N40" s="93"/>
      <c r="O40" s="140"/>
    </row>
    <row r="41" spans="2:15" ht="180" customHeight="1" thickBot="1" x14ac:dyDescent="0.3">
      <c r="B41" s="152" t="s">
        <v>160</v>
      </c>
      <c r="C41" s="153"/>
      <c r="D41" s="153"/>
      <c r="E41" s="153"/>
      <c r="F41" s="153"/>
      <c r="G41" s="154"/>
      <c r="J41" s="152"/>
      <c r="K41" s="153"/>
      <c r="L41" s="153"/>
      <c r="M41" s="153"/>
      <c r="N41" s="153"/>
      <c r="O41" s="154"/>
    </row>
    <row r="42" spans="2:15" ht="30" customHeight="1" x14ac:dyDescent="0.25">
      <c r="B42" s="29" t="s">
        <v>114</v>
      </c>
      <c r="C42" s="30" t="s">
        <v>101</v>
      </c>
      <c r="D42" s="145" t="s">
        <v>162</v>
      </c>
      <c r="E42" s="146"/>
      <c r="F42" s="146"/>
      <c r="G42" s="147"/>
      <c r="J42" s="29" t="s">
        <v>114</v>
      </c>
      <c r="K42" s="30" t="s">
        <v>101</v>
      </c>
      <c r="L42" s="145"/>
      <c r="M42" s="146"/>
      <c r="N42" s="146"/>
      <c r="O42" s="147"/>
    </row>
    <row r="43" spans="2:15" x14ac:dyDescent="0.25">
      <c r="B43" s="94" t="s">
        <v>102</v>
      </c>
      <c r="C43" s="126"/>
      <c r="D43" s="135"/>
      <c r="E43" s="135"/>
      <c r="F43" s="135"/>
      <c r="G43" s="136"/>
      <c r="J43" s="94" t="s">
        <v>102</v>
      </c>
      <c r="K43" s="126"/>
      <c r="L43" s="135"/>
      <c r="M43" s="135"/>
      <c r="N43" s="135"/>
      <c r="O43" s="136"/>
    </row>
    <row r="44" spans="2:15" ht="30" x14ac:dyDescent="0.25">
      <c r="B44" s="94" t="s">
        <v>103</v>
      </c>
      <c r="C44" s="126"/>
      <c r="D44" s="43">
        <v>111864</v>
      </c>
      <c r="E44" s="25" t="s">
        <v>104</v>
      </c>
      <c r="F44" s="155">
        <v>111864</v>
      </c>
      <c r="G44" s="156"/>
      <c r="J44" s="94" t="s">
        <v>103</v>
      </c>
      <c r="K44" s="126"/>
      <c r="L44" s="43"/>
      <c r="M44" s="25" t="s">
        <v>104</v>
      </c>
      <c r="N44" s="155"/>
      <c r="O44" s="156"/>
    </row>
    <row r="45" spans="2:15" x14ac:dyDescent="0.25">
      <c r="B45" s="94" t="s">
        <v>105</v>
      </c>
      <c r="C45" s="126"/>
      <c r="D45" s="44">
        <v>41446</v>
      </c>
      <c r="E45" s="25" t="s">
        <v>106</v>
      </c>
      <c r="F45" s="157">
        <v>41572</v>
      </c>
      <c r="G45" s="136"/>
      <c r="J45" s="94" t="s">
        <v>105</v>
      </c>
      <c r="K45" s="126"/>
      <c r="L45" s="44"/>
      <c r="M45" s="25" t="s">
        <v>106</v>
      </c>
      <c r="N45" s="135"/>
      <c r="O45" s="136"/>
    </row>
    <row r="46" spans="2:15" ht="15" customHeight="1" x14ac:dyDescent="0.25">
      <c r="B46" s="94" t="s">
        <v>107</v>
      </c>
      <c r="C46" s="126"/>
      <c r="D46" s="42" t="s">
        <v>131</v>
      </c>
      <c r="E46" s="25" t="s">
        <v>108</v>
      </c>
      <c r="F46" s="150"/>
      <c r="G46" s="151"/>
      <c r="J46" s="94" t="s">
        <v>107</v>
      </c>
      <c r="K46" s="126"/>
      <c r="L46" s="42"/>
      <c r="M46" s="25" t="s">
        <v>108</v>
      </c>
      <c r="N46" s="150"/>
      <c r="O46" s="151"/>
    </row>
    <row r="47" spans="2:15" x14ac:dyDescent="0.25">
      <c r="B47" s="94" t="s">
        <v>109</v>
      </c>
      <c r="C47" s="126"/>
      <c r="D47" s="135" t="s">
        <v>161</v>
      </c>
      <c r="E47" s="135"/>
      <c r="F47" s="135"/>
      <c r="G47" s="136"/>
      <c r="J47" s="94" t="s">
        <v>109</v>
      </c>
      <c r="K47" s="126"/>
      <c r="L47" s="135"/>
      <c r="M47" s="135"/>
      <c r="N47" s="135"/>
      <c r="O47" s="136"/>
    </row>
    <row r="48" spans="2:15" x14ac:dyDescent="0.25">
      <c r="B48" s="92" t="s">
        <v>110</v>
      </c>
      <c r="C48" s="93"/>
      <c r="D48" s="93"/>
      <c r="E48" s="93"/>
      <c r="F48" s="93"/>
      <c r="G48" s="140"/>
      <c r="J48" s="92" t="s">
        <v>110</v>
      </c>
      <c r="K48" s="93"/>
      <c r="L48" s="93"/>
      <c r="M48" s="93"/>
      <c r="N48" s="93"/>
      <c r="O48" s="140"/>
    </row>
    <row r="49" spans="2:15" ht="180.75" customHeight="1" thickBot="1" x14ac:dyDescent="0.3">
      <c r="B49" s="152" t="s">
        <v>163</v>
      </c>
      <c r="C49" s="153"/>
      <c r="D49" s="153"/>
      <c r="E49" s="153"/>
      <c r="F49" s="153"/>
      <c r="G49" s="154"/>
      <c r="J49" s="152"/>
      <c r="K49" s="153"/>
      <c r="L49" s="153"/>
      <c r="M49" s="153"/>
      <c r="N49" s="153"/>
      <c r="O49" s="154"/>
    </row>
    <row r="50" spans="2:15" ht="9" customHeight="1" thickBot="1" x14ac:dyDescent="0.3"/>
    <row r="51" spans="2:15" x14ac:dyDescent="0.25">
      <c r="B51" s="81" t="s">
        <v>35</v>
      </c>
      <c r="C51" s="82"/>
      <c r="D51" s="82"/>
      <c r="E51" s="82"/>
      <c r="F51" s="82"/>
      <c r="G51" s="83"/>
      <c r="J51" s="81" t="s">
        <v>36</v>
      </c>
      <c r="K51" s="82"/>
      <c r="L51" s="82"/>
      <c r="M51" s="82"/>
      <c r="N51" s="82"/>
      <c r="O51" s="83"/>
    </row>
    <row r="52" spans="2:15" ht="29.25" customHeight="1" x14ac:dyDescent="0.25">
      <c r="B52" s="133" t="s">
        <v>97</v>
      </c>
      <c r="C52" s="134"/>
      <c r="D52" s="135"/>
      <c r="E52" s="135"/>
      <c r="F52" s="135"/>
      <c r="G52" s="136"/>
      <c r="J52" s="133" t="s">
        <v>97</v>
      </c>
      <c r="K52" s="134"/>
      <c r="L52" s="135"/>
      <c r="M52" s="135"/>
      <c r="N52" s="135"/>
      <c r="O52" s="136"/>
    </row>
    <row r="53" spans="2:15" ht="48.75" customHeight="1" x14ac:dyDescent="0.25">
      <c r="B53" s="137" t="s">
        <v>120</v>
      </c>
      <c r="C53" s="134"/>
      <c r="D53" s="134"/>
      <c r="E53" s="134"/>
      <c r="F53" s="134"/>
      <c r="G53" s="138"/>
      <c r="J53" s="137" t="s">
        <v>120</v>
      </c>
      <c r="K53" s="134"/>
      <c r="L53" s="134"/>
      <c r="M53" s="134"/>
      <c r="N53" s="134"/>
      <c r="O53" s="138"/>
    </row>
    <row r="54" spans="2:15" ht="105" customHeight="1" x14ac:dyDescent="0.25">
      <c r="B54" s="141"/>
      <c r="C54" s="135"/>
      <c r="D54" s="135"/>
      <c r="E54" s="135"/>
      <c r="F54" s="135"/>
      <c r="G54" s="136"/>
      <c r="J54" s="141"/>
      <c r="K54" s="135"/>
      <c r="L54" s="135"/>
      <c r="M54" s="135"/>
      <c r="N54" s="135"/>
      <c r="O54" s="136"/>
    </row>
    <row r="55" spans="2:15" ht="30.75" customHeight="1" thickBot="1" x14ac:dyDescent="0.3">
      <c r="B55" s="142" t="s">
        <v>99</v>
      </c>
      <c r="C55" s="143"/>
      <c r="D55" s="143"/>
      <c r="E55" s="143"/>
      <c r="F55" s="143"/>
      <c r="G55" s="144"/>
      <c r="J55" s="142" t="s">
        <v>99</v>
      </c>
      <c r="K55" s="143"/>
      <c r="L55" s="143"/>
      <c r="M55" s="143"/>
      <c r="N55" s="143"/>
      <c r="O55" s="144"/>
    </row>
    <row r="56" spans="2:15" ht="30" customHeight="1" x14ac:dyDescent="0.25">
      <c r="B56" s="29" t="s">
        <v>100</v>
      </c>
      <c r="C56" s="30" t="s">
        <v>101</v>
      </c>
      <c r="D56" s="145"/>
      <c r="E56" s="146"/>
      <c r="F56" s="146"/>
      <c r="G56" s="147"/>
      <c r="J56" s="29" t="s">
        <v>100</v>
      </c>
      <c r="K56" s="30" t="s">
        <v>101</v>
      </c>
      <c r="L56" s="145"/>
      <c r="M56" s="146"/>
      <c r="N56" s="146"/>
      <c r="O56" s="147"/>
    </row>
    <row r="57" spans="2:15" x14ac:dyDescent="0.25">
      <c r="B57" s="94" t="s">
        <v>102</v>
      </c>
      <c r="C57" s="126"/>
      <c r="D57" s="135"/>
      <c r="E57" s="135"/>
      <c r="F57" s="135"/>
      <c r="G57" s="136"/>
      <c r="J57" s="94" t="s">
        <v>102</v>
      </c>
      <c r="K57" s="126"/>
      <c r="L57" s="135"/>
      <c r="M57" s="135"/>
      <c r="N57" s="135"/>
      <c r="O57" s="136"/>
    </row>
    <row r="58" spans="2:15" ht="30" x14ac:dyDescent="0.25">
      <c r="B58" s="94" t="s">
        <v>103</v>
      </c>
      <c r="C58" s="126"/>
      <c r="D58" s="40"/>
      <c r="E58" s="25" t="s">
        <v>104</v>
      </c>
      <c r="F58" s="148"/>
      <c r="G58" s="149"/>
      <c r="J58" s="94" t="s">
        <v>103</v>
      </c>
      <c r="K58" s="126"/>
      <c r="L58" s="40"/>
      <c r="M58" s="25" t="s">
        <v>104</v>
      </c>
      <c r="N58" s="148"/>
      <c r="O58" s="149"/>
    </row>
    <row r="59" spans="2:15" x14ac:dyDescent="0.25">
      <c r="B59" s="94" t="s">
        <v>105</v>
      </c>
      <c r="C59" s="126"/>
      <c r="D59" s="41"/>
      <c r="E59" s="25" t="s">
        <v>106</v>
      </c>
      <c r="F59" s="135"/>
      <c r="G59" s="136"/>
      <c r="J59" s="94" t="s">
        <v>105</v>
      </c>
      <c r="K59" s="126"/>
      <c r="L59" s="41"/>
      <c r="M59" s="25" t="s">
        <v>106</v>
      </c>
      <c r="N59" s="135"/>
      <c r="O59" s="136"/>
    </row>
    <row r="60" spans="2:15" ht="15" customHeight="1" x14ac:dyDescent="0.25">
      <c r="B60" s="94" t="s">
        <v>107</v>
      </c>
      <c r="C60" s="126"/>
      <c r="D60" s="42"/>
      <c r="E60" s="25" t="s">
        <v>108</v>
      </c>
      <c r="F60" s="150"/>
      <c r="G60" s="151"/>
      <c r="J60" s="94" t="s">
        <v>107</v>
      </c>
      <c r="K60" s="126"/>
      <c r="L60" s="42"/>
      <c r="M60" s="25" t="s">
        <v>108</v>
      </c>
      <c r="N60" s="150"/>
      <c r="O60" s="151"/>
    </row>
    <row r="61" spans="2:15" x14ac:dyDescent="0.25">
      <c r="B61" s="94" t="s">
        <v>109</v>
      </c>
      <c r="C61" s="126"/>
      <c r="D61" s="135"/>
      <c r="E61" s="135"/>
      <c r="F61" s="135"/>
      <c r="G61" s="136"/>
      <c r="J61" s="94" t="s">
        <v>109</v>
      </c>
      <c r="K61" s="126"/>
      <c r="L61" s="135"/>
      <c r="M61" s="135"/>
      <c r="N61" s="135"/>
      <c r="O61" s="136"/>
    </row>
    <row r="62" spans="2:15" x14ac:dyDescent="0.25">
      <c r="B62" s="92" t="s">
        <v>110</v>
      </c>
      <c r="C62" s="93"/>
      <c r="D62" s="93"/>
      <c r="E62" s="93"/>
      <c r="F62" s="93"/>
      <c r="G62" s="140"/>
      <c r="J62" s="92" t="s">
        <v>110</v>
      </c>
      <c r="K62" s="93"/>
      <c r="L62" s="93"/>
      <c r="M62" s="93"/>
      <c r="N62" s="93"/>
      <c r="O62" s="140"/>
    </row>
    <row r="63" spans="2:15" ht="180" customHeight="1" thickBot="1" x14ac:dyDescent="0.3">
      <c r="B63" s="152"/>
      <c r="C63" s="153"/>
      <c r="D63" s="153"/>
      <c r="E63" s="153"/>
      <c r="F63" s="153"/>
      <c r="G63" s="154"/>
      <c r="J63" s="152"/>
      <c r="K63" s="153"/>
      <c r="L63" s="153"/>
      <c r="M63" s="153"/>
      <c r="N63" s="153"/>
      <c r="O63" s="154"/>
    </row>
    <row r="64" spans="2:15" ht="30" customHeight="1" x14ac:dyDescent="0.25">
      <c r="B64" s="29" t="s">
        <v>111</v>
      </c>
      <c r="C64" s="30" t="s">
        <v>101</v>
      </c>
      <c r="D64" s="145"/>
      <c r="E64" s="146"/>
      <c r="F64" s="146"/>
      <c r="G64" s="147"/>
      <c r="J64" s="29" t="s">
        <v>111</v>
      </c>
      <c r="K64" s="30" t="s">
        <v>101</v>
      </c>
      <c r="L64" s="145"/>
      <c r="M64" s="146"/>
      <c r="N64" s="146"/>
      <c r="O64" s="147"/>
    </row>
    <row r="65" spans="2:15" x14ac:dyDescent="0.25">
      <c r="B65" s="94" t="s">
        <v>102</v>
      </c>
      <c r="C65" s="126"/>
      <c r="D65" s="135"/>
      <c r="E65" s="135"/>
      <c r="F65" s="135"/>
      <c r="G65" s="136"/>
      <c r="J65" s="94" t="s">
        <v>102</v>
      </c>
      <c r="K65" s="126"/>
      <c r="L65" s="135"/>
      <c r="M65" s="135"/>
      <c r="N65" s="135"/>
      <c r="O65" s="136"/>
    </row>
    <row r="66" spans="2:15" ht="30" x14ac:dyDescent="0.25">
      <c r="B66" s="94" t="s">
        <v>103</v>
      </c>
      <c r="C66" s="126"/>
      <c r="D66" s="43"/>
      <c r="E66" s="25" t="s">
        <v>104</v>
      </c>
      <c r="F66" s="155"/>
      <c r="G66" s="156"/>
      <c r="J66" s="94" t="s">
        <v>103</v>
      </c>
      <c r="K66" s="126"/>
      <c r="L66" s="43"/>
      <c r="M66" s="25" t="s">
        <v>104</v>
      </c>
      <c r="N66" s="155"/>
      <c r="O66" s="156"/>
    </row>
    <row r="67" spans="2:15" x14ac:dyDescent="0.25">
      <c r="B67" s="94" t="s">
        <v>105</v>
      </c>
      <c r="C67" s="126"/>
      <c r="D67" s="41"/>
      <c r="E67" s="25" t="s">
        <v>106</v>
      </c>
      <c r="F67" s="135"/>
      <c r="G67" s="136"/>
      <c r="J67" s="94" t="s">
        <v>105</v>
      </c>
      <c r="K67" s="126"/>
      <c r="L67" s="41"/>
      <c r="M67" s="25" t="s">
        <v>106</v>
      </c>
      <c r="N67" s="135"/>
      <c r="O67" s="136"/>
    </row>
    <row r="68" spans="2:15" ht="15" customHeight="1" x14ac:dyDescent="0.25">
      <c r="B68" s="94" t="s">
        <v>107</v>
      </c>
      <c r="C68" s="126"/>
      <c r="D68" s="42"/>
      <c r="E68" s="25" t="s">
        <v>108</v>
      </c>
      <c r="F68" s="150"/>
      <c r="G68" s="151"/>
      <c r="J68" s="94" t="s">
        <v>107</v>
      </c>
      <c r="K68" s="126"/>
      <c r="L68" s="42"/>
      <c r="M68" s="25" t="s">
        <v>108</v>
      </c>
      <c r="N68" s="150"/>
      <c r="O68" s="151"/>
    </row>
    <row r="69" spans="2:15" x14ac:dyDescent="0.25">
      <c r="B69" s="94" t="s">
        <v>109</v>
      </c>
      <c r="C69" s="126"/>
      <c r="D69" s="135"/>
      <c r="E69" s="135"/>
      <c r="F69" s="135"/>
      <c r="G69" s="136"/>
      <c r="J69" s="94" t="s">
        <v>109</v>
      </c>
      <c r="K69" s="126"/>
      <c r="L69" s="135"/>
      <c r="M69" s="135"/>
      <c r="N69" s="135"/>
      <c r="O69" s="136"/>
    </row>
    <row r="70" spans="2:15" x14ac:dyDescent="0.25">
      <c r="B70" s="92" t="s">
        <v>110</v>
      </c>
      <c r="C70" s="93"/>
      <c r="D70" s="93"/>
      <c r="E70" s="93"/>
      <c r="F70" s="93"/>
      <c r="G70" s="140"/>
      <c r="J70" s="92" t="s">
        <v>110</v>
      </c>
      <c r="K70" s="93"/>
      <c r="L70" s="93"/>
      <c r="M70" s="93"/>
      <c r="N70" s="93"/>
      <c r="O70" s="140"/>
    </row>
    <row r="71" spans="2:15" ht="180" customHeight="1" thickBot="1" x14ac:dyDescent="0.3">
      <c r="B71" s="152"/>
      <c r="C71" s="153"/>
      <c r="D71" s="153"/>
      <c r="E71" s="153"/>
      <c r="F71" s="153"/>
      <c r="G71" s="154"/>
      <c r="J71" s="152"/>
      <c r="K71" s="153"/>
      <c r="L71" s="153"/>
      <c r="M71" s="153"/>
      <c r="N71" s="153"/>
      <c r="O71" s="154"/>
    </row>
    <row r="72" spans="2:15" ht="30" customHeight="1" x14ac:dyDescent="0.25">
      <c r="B72" s="29" t="s">
        <v>112</v>
      </c>
      <c r="C72" s="30" t="s">
        <v>101</v>
      </c>
      <c r="D72" s="145"/>
      <c r="E72" s="146"/>
      <c r="F72" s="146"/>
      <c r="G72" s="147"/>
      <c r="J72" s="29" t="s">
        <v>112</v>
      </c>
      <c r="K72" s="30" t="s">
        <v>101</v>
      </c>
      <c r="L72" s="145"/>
      <c r="M72" s="146"/>
      <c r="N72" s="146"/>
      <c r="O72" s="147"/>
    </row>
    <row r="73" spans="2:15" x14ac:dyDescent="0.25">
      <c r="B73" s="94" t="s">
        <v>102</v>
      </c>
      <c r="C73" s="126"/>
      <c r="D73" s="135"/>
      <c r="E73" s="135"/>
      <c r="F73" s="135"/>
      <c r="G73" s="136"/>
      <c r="J73" s="94" t="s">
        <v>102</v>
      </c>
      <c r="K73" s="126"/>
      <c r="L73" s="135"/>
      <c r="M73" s="135"/>
      <c r="N73" s="135"/>
      <c r="O73" s="136"/>
    </row>
    <row r="74" spans="2:15" ht="30" x14ac:dyDescent="0.25">
      <c r="B74" s="94" t="s">
        <v>103</v>
      </c>
      <c r="C74" s="126"/>
      <c r="D74" s="43"/>
      <c r="E74" s="25" t="s">
        <v>104</v>
      </c>
      <c r="F74" s="155"/>
      <c r="G74" s="156"/>
      <c r="J74" s="94" t="s">
        <v>103</v>
      </c>
      <c r="K74" s="126"/>
      <c r="L74" s="43"/>
      <c r="M74" s="25" t="s">
        <v>104</v>
      </c>
      <c r="N74" s="155"/>
      <c r="O74" s="156"/>
    </row>
    <row r="75" spans="2:15" x14ac:dyDescent="0.25">
      <c r="B75" s="94" t="s">
        <v>105</v>
      </c>
      <c r="C75" s="126"/>
      <c r="D75" s="41"/>
      <c r="E75" s="25" t="s">
        <v>106</v>
      </c>
      <c r="F75" s="135"/>
      <c r="G75" s="136"/>
      <c r="J75" s="94" t="s">
        <v>105</v>
      </c>
      <c r="K75" s="126"/>
      <c r="L75" s="41"/>
      <c r="M75" s="25" t="s">
        <v>106</v>
      </c>
      <c r="N75" s="135"/>
      <c r="O75" s="136"/>
    </row>
    <row r="76" spans="2:15" ht="15" customHeight="1" x14ac:dyDescent="0.25">
      <c r="B76" s="94" t="s">
        <v>107</v>
      </c>
      <c r="C76" s="126"/>
      <c r="D76" s="42"/>
      <c r="E76" s="25" t="s">
        <v>108</v>
      </c>
      <c r="F76" s="150"/>
      <c r="G76" s="151"/>
      <c r="J76" s="94" t="s">
        <v>107</v>
      </c>
      <c r="K76" s="126"/>
      <c r="L76" s="42"/>
      <c r="M76" s="25" t="s">
        <v>108</v>
      </c>
      <c r="N76" s="150"/>
      <c r="O76" s="151"/>
    </row>
    <row r="77" spans="2:15" x14ac:dyDescent="0.25">
      <c r="B77" s="94" t="s">
        <v>109</v>
      </c>
      <c r="C77" s="126"/>
      <c r="D77" s="135"/>
      <c r="E77" s="135"/>
      <c r="F77" s="135"/>
      <c r="G77" s="136"/>
      <c r="J77" s="94" t="s">
        <v>109</v>
      </c>
      <c r="K77" s="126"/>
      <c r="L77" s="135"/>
      <c r="M77" s="135"/>
      <c r="N77" s="135"/>
      <c r="O77" s="136"/>
    </row>
    <row r="78" spans="2:15" x14ac:dyDescent="0.25">
      <c r="B78" s="92" t="s">
        <v>110</v>
      </c>
      <c r="C78" s="93"/>
      <c r="D78" s="93"/>
      <c r="E78" s="93"/>
      <c r="F78" s="93"/>
      <c r="G78" s="140"/>
      <c r="J78" s="92" t="s">
        <v>110</v>
      </c>
      <c r="K78" s="93"/>
      <c r="L78" s="93"/>
      <c r="M78" s="93"/>
      <c r="N78" s="93"/>
      <c r="O78" s="140"/>
    </row>
    <row r="79" spans="2:15" ht="180" customHeight="1" thickBot="1" x14ac:dyDescent="0.3">
      <c r="B79" s="152"/>
      <c r="C79" s="153"/>
      <c r="D79" s="153"/>
      <c r="E79" s="153"/>
      <c r="F79" s="153"/>
      <c r="G79" s="154"/>
      <c r="J79" s="152"/>
      <c r="K79" s="153"/>
      <c r="L79" s="153"/>
      <c r="M79" s="153"/>
      <c r="N79" s="153"/>
      <c r="O79" s="154"/>
    </row>
    <row r="80" spans="2:15" ht="30" customHeight="1" x14ac:dyDescent="0.25">
      <c r="B80" s="29" t="s">
        <v>113</v>
      </c>
      <c r="C80" s="30" t="s">
        <v>101</v>
      </c>
      <c r="D80" s="145"/>
      <c r="E80" s="146"/>
      <c r="F80" s="146"/>
      <c r="G80" s="147"/>
      <c r="J80" s="29" t="s">
        <v>113</v>
      </c>
      <c r="K80" s="30" t="s">
        <v>101</v>
      </c>
      <c r="L80" s="145"/>
      <c r="M80" s="146"/>
      <c r="N80" s="146"/>
      <c r="O80" s="147"/>
    </row>
    <row r="81" spans="2:15" x14ac:dyDescent="0.25">
      <c r="B81" s="94" t="s">
        <v>102</v>
      </c>
      <c r="C81" s="126"/>
      <c r="D81" s="135"/>
      <c r="E81" s="135"/>
      <c r="F81" s="135"/>
      <c r="G81" s="136"/>
      <c r="J81" s="94" t="s">
        <v>102</v>
      </c>
      <c r="K81" s="126"/>
      <c r="L81" s="135"/>
      <c r="M81" s="135"/>
      <c r="N81" s="135"/>
      <c r="O81" s="136"/>
    </row>
    <row r="82" spans="2:15" ht="30" x14ac:dyDescent="0.25">
      <c r="B82" s="94" t="s">
        <v>103</v>
      </c>
      <c r="C82" s="126"/>
      <c r="D82" s="43"/>
      <c r="E82" s="25" t="s">
        <v>104</v>
      </c>
      <c r="F82" s="155"/>
      <c r="G82" s="156"/>
      <c r="J82" s="94" t="s">
        <v>103</v>
      </c>
      <c r="K82" s="126"/>
      <c r="L82" s="43"/>
      <c r="M82" s="25" t="s">
        <v>104</v>
      </c>
      <c r="N82" s="155"/>
      <c r="O82" s="156"/>
    </row>
    <row r="83" spans="2:15" x14ac:dyDescent="0.25">
      <c r="B83" s="94" t="s">
        <v>105</v>
      </c>
      <c r="C83" s="126"/>
      <c r="D83" s="41"/>
      <c r="E83" s="25" t="s">
        <v>106</v>
      </c>
      <c r="F83" s="135"/>
      <c r="G83" s="136"/>
      <c r="J83" s="94" t="s">
        <v>105</v>
      </c>
      <c r="K83" s="126"/>
      <c r="L83" s="41"/>
      <c r="M83" s="25" t="s">
        <v>106</v>
      </c>
      <c r="N83" s="135"/>
      <c r="O83" s="136"/>
    </row>
    <row r="84" spans="2:15" ht="15" customHeight="1" x14ac:dyDescent="0.25">
      <c r="B84" s="94" t="s">
        <v>107</v>
      </c>
      <c r="C84" s="126"/>
      <c r="D84" s="42"/>
      <c r="E84" s="25" t="s">
        <v>108</v>
      </c>
      <c r="F84" s="150"/>
      <c r="G84" s="151"/>
      <c r="J84" s="94" t="s">
        <v>107</v>
      </c>
      <c r="K84" s="126"/>
      <c r="L84" s="42"/>
      <c r="M84" s="25" t="s">
        <v>108</v>
      </c>
      <c r="N84" s="150"/>
      <c r="O84" s="151"/>
    </row>
    <row r="85" spans="2:15" x14ac:dyDescent="0.25">
      <c r="B85" s="94" t="s">
        <v>109</v>
      </c>
      <c r="C85" s="126"/>
      <c r="D85" s="135"/>
      <c r="E85" s="135"/>
      <c r="F85" s="135"/>
      <c r="G85" s="136"/>
      <c r="J85" s="94" t="s">
        <v>109</v>
      </c>
      <c r="K85" s="126"/>
      <c r="L85" s="135"/>
      <c r="M85" s="135"/>
      <c r="N85" s="135"/>
      <c r="O85" s="136"/>
    </row>
    <row r="86" spans="2:15" x14ac:dyDescent="0.25">
      <c r="B86" s="92" t="s">
        <v>110</v>
      </c>
      <c r="C86" s="93"/>
      <c r="D86" s="93"/>
      <c r="E86" s="93"/>
      <c r="F86" s="93"/>
      <c r="G86" s="140"/>
      <c r="J86" s="92" t="s">
        <v>110</v>
      </c>
      <c r="K86" s="93"/>
      <c r="L86" s="93"/>
      <c r="M86" s="93"/>
      <c r="N86" s="93"/>
      <c r="O86" s="140"/>
    </row>
    <row r="87" spans="2:15" ht="180" customHeight="1" thickBot="1" x14ac:dyDescent="0.3">
      <c r="B87" s="152"/>
      <c r="C87" s="153"/>
      <c r="D87" s="153"/>
      <c r="E87" s="153"/>
      <c r="F87" s="153"/>
      <c r="G87" s="154"/>
      <c r="J87" s="152"/>
      <c r="K87" s="153"/>
      <c r="L87" s="153"/>
      <c r="M87" s="153"/>
      <c r="N87" s="153"/>
      <c r="O87" s="154"/>
    </row>
    <row r="88" spans="2:15" ht="30" customHeight="1" x14ac:dyDescent="0.25">
      <c r="B88" s="29" t="s">
        <v>114</v>
      </c>
      <c r="C88" s="30" t="s">
        <v>101</v>
      </c>
      <c r="D88" s="145"/>
      <c r="E88" s="146"/>
      <c r="F88" s="146"/>
      <c r="G88" s="147"/>
      <c r="J88" s="29" t="s">
        <v>114</v>
      </c>
      <c r="K88" s="30" t="s">
        <v>101</v>
      </c>
      <c r="L88" s="145"/>
      <c r="M88" s="146"/>
      <c r="N88" s="146"/>
      <c r="O88" s="147"/>
    </row>
    <row r="89" spans="2:15" x14ac:dyDescent="0.25">
      <c r="B89" s="94" t="s">
        <v>102</v>
      </c>
      <c r="C89" s="126"/>
      <c r="D89" s="135"/>
      <c r="E89" s="135"/>
      <c r="F89" s="135"/>
      <c r="G89" s="136"/>
      <c r="J89" s="94" t="s">
        <v>102</v>
      </c>
      <c r="K89" s="126"/>
      <c r="L89" s="135"/>
      <c r="M89" s="135"/>
      <c r="N89" s="135"/>
      <c r="O89" s="136"/>
    </row>
    <row r="90" spans="2:15" ht="30" x14ac:dyDescent="0.25">
      <c r="B90" s="94" t="s">
        <v>103</v>
      </c>
      <c r="C90" s="126"/>
      <c r="D90" s="43"/>
      <c r="E90" s="25" t="s">
        <v>104</v>
      </c>
      <c r="F90" s="155"/>
      <c r="G90" s="156"/>
      <c r="J90" s="94" t="s">
        <v>103</v>
      </c>
      <c r="K90" s="126"/>
      <c r="L90" s="43"/>
      <c r="M90" s="25" t="s">
        <v>104</v>
      </c>
      <c r="N90" s="155"/>
      <c r="O90" s="156"/>
    </row>
    <row r="91" spans="2:15" x14ac:dyDescent="0.25">
      <c r="B91" s="94" t="s">
        <v>105</v>
      </c>
      <c r="C91" s="126"/>
      <c r="D91" s="44"/>
      <c r="E91" s="25" t="s">
        <v>106</v>
      </c>
      <c r="F91" s="135"/>
      <c r="G91" s="136"/>
      <c r="J91" s="94" t="s">
        <v>105</v>
      </c>
      <c r="K91" s="126"/>
      <c r="L91" s="44"/>
      <c r="M91" s="25" t="s">
        <v>106</v>
      </c>
      <c r="N91" s="135"/>
      <c r="O91" s="136"/>
    </row>
    <row r="92" spans="2:15" ht="15" customHeight="1" x14ac:dyDescent="0.25">
      <c r="B92" s="94" t="s">
        <v>107</v>
      </c>
      <c r="C92" s="126"/>
      <c r="D92" s="42"/>
      <c r="E92" s="25" t="s">
        <v>108</v>
      </c>
      <c r="F92" s="150"/>
      <c r="G92" s="151"/>
      <c r="J92" s="94" t="s">
        <v>107</v>
      </c>
      <c r="K92" s="126"/>
      <c r="L92" s="42"/>
      <c r="M92" s="25" t="s">
        <v>108</v>
      </c>
      <c r="N92" s="150"/>
      <c r="O92" s="151"/>
    </row>
    <row r="93" spans="2:15" x14ac:dyDescent="0.25">
      <c r="B93" s="94" t="s">
        <v>109</v>
      </c>
      <c r="C93" s="126"/>
      <c r="D93" s="135"/>
      <c r="E93" s="135"/>
      <c r="F93" s="135"/>
      <c r="G93" s="136"/>
      <c r="J93" s="94" t="s">
        <v>109</v>
      </c>
      <c r="K93" s="126"/>
      <c r="L93" s="135"/>
      <c r="M93" s="135"/>
      <c r="N93" s="135"/>
      <c r="O93" s="136"/>
    </row>
    <row r="94" spans="2:15" x14ac:dyDescent="0.25">
      <c r="B94" s="92" t="s">
        <v>110</v>
      </c>
      <c r="C94" s="93"/>
      <c r="D94" s="93"/>
      <c r="E94" s="93"/>
      <c r="F94" s="93"/>
      <c r="G94" s="140"/>
      <c r="J94" s="92" t="s">
        <v>110</v>
      </c>
      <c r="K94" s="93"/>
      <c r="L94" s="93"/>
      <c r="M94" s="93"/>
      <c r="N94" s="93"/>
      <c r="O94" s="140"/>
    </row>
    <row r="95" spans="2:15" ht="180.75" customHeight="1" thickBot="1" x14ac:dyDescent="0.3">
      <c r="B95" s="152"/>
      <c r="C95" s="153"/>
      <c r="D95" s="153"/>
      <c r="E95" s="153"/>
      <c r="F95" s="153"/>
      <c r="G95" s="154"/>
      <c r="J95" s="152"/>
      <c r="K95" s="153"/>
      <c r="L95" s="153"/>
      <c r="M95" s="153"/>
      <c r="N95" s="153"/>
      <c r="O95" s="154"/>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16:O16"/>
    <mergeCell ref="J17:O17"/>
    <mergeCell ref="J19:K19"/>
    <mergeCell ref="L19:O19"/>
    <mergeCell ref="J20:K20"/>
    <mergeCell ref="N20:O20"/>
    <mergeCell ref="J29:K29"/>
    <mergeCell ref="N29:O29"/>
    <mergeCell ref="J30:K30"/>
    <mergeCell ref="N30:O30"/>
    <mergeCell ref="J24:O24"/>
    <mergeCell ref="L26:O26"/>
    <mergeCell ref="J27:K27"/>
    <mergeCell ref="L27:O27"/>
    <mergeCell ref="J28:K28"/>
    <mergeCell ref="N28:O28"/>
    <mergeCell ref="N21:O21"/>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J25:O25"/>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B30:C30"/>
    <mergeCell ref="N22:O22"/>
    <mergeCell ref="B31:C31"/>
    <mergeCell ref="L23:O23"/>
    <mergeCell ref="B24:G24"/>
    <mergeCell ref="B33:G33"/>
    <mergeCell ref="L18:O18"/>
    <mergeCell ref="B27:C27"/>
    <mergeCell ref="D27:G27"/>
    <mergeCell ref="B28:C28"/>
    <mergeCell ref="J21:K21"/>
    <mergeCell ref="J22:K22"/>
    <mergeCell ref="J23:K23"/>
    <mergeCell ref="J31:K31"/>
    <mergeCell ref="L31:O31"/>
    <mergeCell ref="B21:C21"/>
    <mergeCell ref="F29:G29"/>
    <mergeCell ref="B22:C22"/>
    <mergeCell ref="F30:G30"/>
    <mergeCell ref="B23:C23"/>
    <mergeCell ref="D31:G31"/>
    <mergeCell ref="B17:G17"/>
    <mergeCell ref="D26:G26"/>
    <mergeCell ref="B19:C19"/>
    <mergeCell ref="D19:G19"/>
    <mergeCell ref="B20:C20"/>
    <mergeCell ref="F28:G28"/>
    <mergeCell ref="D18:G18"/>
    <mergeCell ref="F20:G20"/>
    <mergeCell ref="F21:G21"/>
    <mergeCell ref="F22:G22"/>
    <mergeCell ref="D23:G23"/>
    <mergeCell ref="B25:G25"/>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33:G33 J95:O95 J25:O25 J33:O33 B41:G41 J41:O41 B49:G49 J49:O49 B63:G63 J63:O63 B71:G71 J71:O71 B79:G79 J79:O79 B87:G87 J87:O87 B95:G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Normal="100" zoomScalePageLayoutView="150" workbookViewId="0">
      <selection activeCell="B8" sqref="B8"/>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171</v>
      </c>
      <c r="D7" s="47">
        <f>+LEN(B7)</f>
        <v>876</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172</v>
      </c>
      <c r="D11" s="47">
        <f>+LEN(B11)</f>
        <v>553</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173</v>
      </c>
      <c r="D15" s="47">
        <f>+LEN(B15)</f>
        <v>980</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174</v>
      </c>
      <c r="D19" s="47">
        <f>+LEN(B19)</f>
        <v>1735</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175</v>
      </c>
      <c r="D23" s="47">
        <f>+LEN(B23)</f>
        <v>2746</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176</v>
      </c>
      <c r="D27" s="47">
        <f>+LEN(B27)</f>
        <v>1862</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B43" sqref="B43:C43"/>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91" t="s">
        <v>56</v>
      </c>
      <c r="C3" s="91"/>
    </row>
    <row r="4" spans="2:5" ht="9" customHeight="1" thickBot="1" x14ac:dyDescent="0.3"/>
    <row r="5" spans="2:5" ht="24" customHeight="1" x14ac:dyDescent="0.25">
      <c r="B5" s="162" t="s">
        <v>41</v>
      </c>
      <c r="C5" s="163"/>
    </row>
    <row r="6" spans="2:5" ht="24" customHeight="1" x14ac:dyDescent="0.25">
      <c r="B6" s="28" t="s">
        <v>42</v>
      </c>
      <c r="C6" s="13" t="s">
        <v>43</v>
      </c>
    </row>
    <row r="7" spans="2:5" ht="109.5" customHeight="1" x14ac:dyDescent="0.25">
      <c r="B7" s="8" t="s">
        <v>57</v>
      </c>
      <c r="C7" s="51" t="s">
        <v>188</v>
      </c>
      <c r="E7" s="47">
        <f>+LEN(C7)</f>
        <v>225</v>
      </c>
    </row>
    <row r="8" spans="2:5" ht="109.5" customHeight="1" x14ac:dyDescent="0.25">
      <c r="B8" s="32" t="s">
        <v>58</v>
      </c>
      <c r="C8" s="51" t="s">
        <v>189</v>
      </c>
      <c r="E8" s="47">
        <f>+LEN(C8)</f>
        <v>425</v>
      </c>
    </row>
    <row r="9" spans="2:5" ht="109.5" customHeight="1" x14ac:dyDescent="0.25">
      <c r="B9" s="32" t="s">
        <v>128</v>
      </c>
      <c r="C9" s="51" t="s">
        <v>190</v>
      </c>
      <c r="E9" s="47">
        <f>+LEN(C9)</f>
        <v>459</v>
      </c>
    </row>
    <row r="10" spans="2:5" ht="30" customHeight="1" x14ac:dyDescent="0.25">
      <c r="B10" s="32" t="s">
        <v>46</v>
      </c>
      <c r="C10" s="51" t="s">
        <v>143</v>
      </c>
    </row>
    <row r="11" spans="2:5" ht="30" customHeight="1" x14ac:dyDescent="0.25">
      <c r="B11" s="28" t="s">
        <v>45</v>
      </c>
      <c r="C11" s="51" t="s">
        <v>130</v>
      </c>
    </row>
    <row r="12" spans="2:5" ht="21.75" customHeight="1" x14ac:dyDescent="0.25">
      <c r="B12" s="158" t="s">
        <v>44</v>
      </c>
      <c r="C12" s="159"/>
    </row>
    <row r="13" spans="2:5" ht="217.5" customHeight="1" thickBot="1" x14ac:dyDescent="0.3">
      <c r="B13" s="160" t="s">
        <v>203</v>
      </c>
      <c r="C13" s="161"/>
      <c r="E13" s="47">
        <f>+LEN(B13)</f>
        <v>486</v>
      </c>
    </row>
    <row r="14" spans="2:5" ht="9" customHeight="1" thickBot="1" x14ac:dyDescent="0.3"/>
    <row r="15" spans="2:5" ht="24" customHeight="1" x14ac:dyDescent="0.25">
      <c r="B15" s="162" t="s">
        <v>47</v>
      </c>
      <c r="C15" s="163"/>
    </row>
    <row r="16" spans="2:5" s="26" customFormat="1" ht="30.75" customHeight="1" x14ac:dyDescent="0.25">
      <c r="B16" s="28" t="s">
        <v>42</v>
      </c>
      <c r="C16" s="52" t="s">
        <v>164</v>
      </c>
      <c r="E16" s="50"/>
    </row>
    <row r="17" spans="2:5" s="26" customFormat="1" ht="108.75" customHeight="1" x14ac:dyDescent="0.25">
      <c r="B17" s="27" t="s">
        <v>57</v>
      </c>
      <c r="C17" s="51" t="s">
        <v>191</v>
      </c>
      <c r="E17" s="47">
        <f>+LEN(C17)</f>
        <v>298</v>
      </c>
    </row>
    <row r="18" spans="2:5" s="26" customFormat="1" ht="108.75" customHeight="1" x14ac:dyDescent="0.25">
      <c r="B18" s="28" t="s">
        <v>58</v>
      </c>
      <c r="C18" s="51" t="s">
        <v>192</v>
      </c>
      <c r="E18" s="47">
        <f>+LEN(C18)</f>
        <v>213</v>
      </c>
    </row>
    <row r="19" spans="2:5" s="26" customFormat="1" ht="108.75" customHeight="1" x14ac:dyDescent="0.25">
      <c r="B19" s="32" t="s">
        <v>128</v>
      </c>
      <c r="C19" s="51" t="s">
        <v>193</v>
      </c>
      <c r="E19" s="47">
        <f>+LEN(C19)</f>
        <v>488</v>
      </c>
    </row>
    <row r="20" spans="2:5" s="26" customFormat="1" ht="30.75" customHeight="1" x14ac:dyDescent="0.25">
      <c r="B20" s="28" t="s">
        <v>46</v>
      </c>
      <c r="C20" s="51" t="s">
        <v>168</v>
      </c>
      <c r="E20" s="50"/>
    </row>
    <row r="21" spans="2:5" s="26" customFormat="1" ht="30.75" customHeight="1" x14ac:dyDescent="0.25">
      <c r="B21" s="28" t="s">
        <v>45</v>
      </c>
      <c r="C21" s="51" t="s">
        <v>169</v>
      </c>
      <c r="E21" s="50"/>
    </row>
    <row r="22" spans="2:5" s="26" customFormat="1" ht="30.75" customHeight="1" x14ac:dyDescent="0.25">
      <c r="B22" s="92" t="s">
        <v>44</v>
      </c>
      <c r="C22" s="140"/>
      <c r="E22" s="50"/>
    </row>
    <row r="23" spans="2:5" ht="217.5" customHeight="1" thickBot="1" x14ac:dyDescent="0.3">
      <c r="B23" s="160" t="s">
        <v>194</v>
      </c>
      <c r="C23" s="161"/>
      <c r="E23" s="47">
        <f>+LEN(B23)</f>
        <v>548</v>
      </c>
    </row>
    <row r="24" spans="2:5" ht="9" customHeight="1" thickBot="1" x14ac:dyDescent="0.3"/>
    <row r="25" spans="2:5" ht="24" customHeight="1" x14ac:dyDescent="0.25">
      <c r="B25" s="162" t="s">
        <v>48</v>
      </c>
      <c r="C25" s="163"/>
    </row>
    <row r="26" spans="2:5" s="26" customFormat="1" ht="30.75" customHeight="1" x14ac:dyDescent="0.25">
      <c r="B26" s="28" t="s">
        <v>42</v>
      </c>
      <c r="C26" s="52" t="s">
        <v>165</v>
      </c>
      <c r="E26" s="50"/>
    </row>
    <row r="27" spans="2:5" s="26" customFormat="1" ht="108.75" customHeight="1" x14ac:dyDescent="0.25">
      <c r="B27" s="27" t="s">
        <v>57</v>
      </c>
      <c r="C27" s="51" t="s">
        <v>195</v>
      </c>
      <c r="E27" s="47">
        <f>+LEN(C27)</f>
        <v>105</v>
      </c>
    </row>
    <row r="28" spans="2:5" s="26" customFormat="1" ht="108.75" customHeight="1" x14ac:dyDescent="0.25">
      <c r="B28" s="28" t="s">
        <v>58</v>
      </c>
      <c r="C28" s="51" t="s">
        <v>196</v>
      </c>
      <c r="E28" s="47">
        <f>+LEN(C28)</f>
        <v>491</v>
      </c>
    </row>
    <row r="29" spans="2:5" s="26" customFormat="1" ht="108.75" customHeight="1" x14ac:dyDescent="0.25">
      <c r="B29" s="32" t="s">
        <v>128</v>
      </c>
      <c r="C29" s="51" t="s">
        <v>197</v>
      </c>
      <c r="E29" s="47">
        <f>+LEN(C29)</f>
        <v>177</v>
      </c>
    </row>
    <row r="30" spans="2:5" s="26" customFormat="1" ht="30.75" customHeight="1" x14ac:dyDescent="0.25">
      <c r="B30" s="28" t="s">
        <v>46</v>
      </c>
      <c r="C30" s="51" t="s">
        <v>166</v>
      </c>
      <c r="E30" s="50"/>
    </row>
    <row r="31" spans="2:5" s="26" customFormat="1" ht="30.75" customHeight="1" x14ac:dyDescent="0.25">
      <c r="B31" s="28" t="s">
        <v>45</v>
      </c>
      <c r="C31" s="51" t="s">
        <v>167</v>
      </c>
      <c r="E31" s="50"/>
    </row>
    <row r="32" spans="2:5" s="26" customFormat="1" ht="30.75" customHeight="1" x14ac:dyDescent="0.25">
      <c r="B32" s="92" t="s">
        <v>44</v>
      </c>
      <c r="C32" s="140"/>
      <c r="E32" s="50"/>
    </row>
    <row r="33" spans="2:5" ht="217.5" customHeight="1" thickBot="1" x14ac:dyDescent="0.3">
      <c r="B33" s="160" t="s">
        <v>170</v>
      </c>
      <c r="C33" s="161"/>
      <c r="E33" s="47">
        <f>+LEN(B33)</f>
        <v>168</v>
      </c>
    </row>
    <row r="34" spans="2:5" ht="9" customHeight="1" thickBot="1" x14ac:dyDescent="0.3"/>
    <row r="35" spans="2:5" ht="24" customHeight="1" x14ac:dyDescent="0.25">
      <c r="B35" s="162" t="s">
        <v>49</v>
      </c>
      <c r="C35" s="163"/>
    </row>
    <row r="36" spans="2:5" s="26" customFormat="1" ht="30.75" customHeight="1" x14ac:dyDescent="0.25">
      <c r="B36" s="28" t="s">
        <v>42</v>
      </c>
      <c r="C36" s="52" t="s">
        <v>199</v>
      </c>
      <c r="E36" s="50"/>
    </row>
    <row r="37" spans="2:5" s="26" customFormat="1" ht="108.75" customHeight="1" x14ac:dyDescent="0.25">
      <c r="B37" s="27" t="s">
        <v>57</v>
      </c>
      <c r="C37" s="51" t="s">
        <v>200</v>
      </c>
      <c r="E37" s="47">
        <f>+LEN(C37)</f>
        <v>114</v>
      </c>
    </row>
    <row r="38" spans="2:5" s="26" customFormat="1" ht="108.75" customHeight="1" x14ac:dyDescent="0.25">
      <c r="B38" s="28" t="s">
        <v>58</v>
      </c>
      <c r="C38" s="51" t="s">
        <v>201</v>
      </c>
      <c r="E38" s="47">
        <f>+LEN(C38)</f>
        <v>260</v>
      </c>
    </row>
    <row r="39" spans="2:5" s="26" customFormat="1" ht="108.75" customHeight="1" x14ac:dyDescent="0.25">
      <c r="B39" s="32" t="s">
        <v>128</v>
      </c>
      <c r="C39" s="51" t="s">
        <v>202</v>
      </c>
      <c r="E39" s="47">
        <f>+LEN(C39)</f>
        <v>242</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92" t="s">
        <v>44</v>
      </c>
      <c r="C42" s="140"/>
      <c r="E42" s="50"/>
    </row>
    <row r="43" spans="2:5" ht="217.5" customHeight="1" thickBot="1" x14ac:dyDescent="0.3">
      <c r="B43" s="164" t="s">
        <v>204</v>
      </c>
      <c r="C43" s="161"/>
      <c r="E43" s="47">
        <f>+LEN(B43)</f>
        <v>321</v>
      </c>
    </row>
    <row r="44" spans="2:5" ht="9" customHeight="1" thickBot="1" x14ac:dyDescent="0.3"/>
    <row r="45" spans="2:5" ht="24" customHeight="1" x14ac:dyDescent="0.25">
      <c r="B45" s="162" t="s">
        <v>50</v>
      </c>
      <c r="C45" s="163"/>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92" t="s">
        <v>44</v>
      </c>
      <c r="C52" s="140"/>
      <c r="E52" s="50"/>
    </row>
    <row r="53" spans="2:5" ht="217.5" customHeight="1" thickBot="1" x14ac:dyDescent="0.3">
      <c r="B53" s="164"/>
      <c r="C53" s="161"/>
      <c r="E53" s="47">
        <f>+LEN(B53)</f>
        <v>0</v>
      </c>
    </row>
    <row r="54" spans="2:5" ht="9" customHeight="1" thickBot="1" x14ac:dyDescent="0.3"/>
    <row r="55" spans="2:5" ht="24" customHeight="1" x14ac:dyDescent="0.25">
      <c r="B55" s="162" t="s">
        <v>51</v>
      </c>
      <c r="C55" s="163"/>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92" t="s">
        <v>44</v>
      </c>
      <c r="C62" s="140"/>
      <c r="E62" s="50"/>
    </row>
    <row r="63" spans="2:5" ht="217.5" customHeight="1" thickBot="1" x14ac:dyDescent="0.3">
      <c r="B63" s="164"/>
      <c r="C63" s="161"/>
      <c r="E63" s="47">
        <f>+LEN(B63)</f>
        <v>0</v>
      </c>
    </row>
    <row r="64" spans="2:5" ht="9" customHeight="1" thickBot="1" x14ac:dyDescent="0.3"/>
    <row r="65" spans="2:5" ht="24" customHeight="1" x14ac:dyDescent="0.25">
      <c r="B65" s="162" t="s">
        <v>52</v>
      </c>
      <c r="C65" s="163"/>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92" t="s">
        <v>44</v>
      </c>
      <c r="C72" s="140"/>
      <c r="E72" s="50"/>
    </row>
    <row r="73" spans="2:5" ht="217.5" customHeight="1" thickBot="1" x14ac:dyDescent="0.3">
      <c r="B73" s="164"/>
      <c r="C73" s="161"/>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zoomScaleNormal="100" zoomScalePageLayoutView="150" workbookViewId="0">
      <selection activeCell="G1" sqref="G1"/>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3" t="s">
        <v>129</v>
      </c>
      <c r="D3" s="173"/>
      <c r="E3" s="173"/>
      <c r="F3" s="173"/>
      <c r="G3" s="173"/>
      <c r="H3" s="173"/>
      <c r="I3" s="173"/>
      <c r="J3" s="173"/>
    </row>
    <row r="4" spans="2:11" ht="9" customHeight="1" thickBot="1" x14ac:dyDescent="0.3"/>
    <row r="5" spans="2:11" ht="48.75" customHeight="1" x14ac:dyDescent="0.25">
      <c r="B5" s="165" t="s">
        <v>62</v>
      </c>
      <c r="C5" s="167" t="s">
        <v>59</v>
      </c>
      <c r="D5" s="167" t="s">
        <v>60</v>
      </c>
      <c r="E5" s="167" t="s">
        <v>76</v>
      </c>
      <c r="F5" s="167" t="s">
        <v>79</v>
      </c>
      <c r="G5" s="167" t="s">
        <v>61</v>
      </c>
      <c r="H5" s="167"/>
      <c r="I5" s="167" t="s">
        <v>86</v>
      </c>
      <c r="J5" s="174"/>
      <c r="K5" s="14"/>
    </row>
    <row r="6" spans="2:11" ht="15.75" thickBot="1" x14ac:dyDescent="0.3">
      <c r="B6" s="166"/>
      <c r="C6" s="168"/>
      <c r="D6" s="168"/>
      <c r="E6" s="168"/>
      <c r="F6" s="168"/>
      <c r="G6" s="15" t="s">
        <v>63</v>
      </c>
      <c r="H6" s="15" t="s">
        <v>64</v>
      </c>
      <c r="I6" s="15" t="s">
        <v>63</v>
      </c>
      <c r="J6" s="16" t="s">
        <v>64</v>
      </c>
    </row>
    <row r="7" spans="2:11" ht="19.5" customHeight="1" x14ac:dyDescent="0.25">
      <c r="B7" s="21">
        <v>1</v>
      </c>
      <c r="C7" s="22" t="s">
        <v>65</v>
      </c>
      <c r="D7" s="53">
        <f>SUM(E7:F7)</f>
        <v>0</v>
      </c>
      <c r="E7" s="65">
        <v>0</v>
      </c>
      <c r="F7" s="56">
        <f>+SUM(G7:J7)</f>
        <v>0</v>
      </c>
      <c r="G7" s="65">
        <v>0</v>
      </c>
      <c r="H7" s="67"/>
      <c r="I7" s="67"/>
      <c r="J7" s="68"/>
    </row>
    <row r="8" spans="2:11" ht="19.5" customHeight="1" x14ac:dyDescent="0.25">
      <c r="B8" s="17">
        <v>2</v>
      </c>
      <c r="C8" s="23" t="s">
        <v>66</v>
      </c>
      <c r="D8" s="53">
        <f t="shared" ref="D8:D16" si="0">SUM(E8:F8)</f>
        <v>175000</v>
      </c>
      <c r="E8" s="66">
        <v>150000</v>
      </c>
      <c r="F8" s="57">
        <f t="shared" ref="F8:F16" si="1">+SUM(G8:J8)</f>
        <v>25000</v>
      </c>
      <c r="G8" s="66"/>
      <c r="H8" s="69">
        <v>12500</v>
      </c>
      <c r="I8" s="69"/>
      <c r="J8" s="70">
        <v>12500</v>
      </c>
    </row>
    <row r="9" spans="2:11" ht="19.5" customHeight="1" x14ac:dyDescent="0.25">
      <c r="B9" s="17">
        <v>3</v>
      </c>
      <c r="C9" s="23" t="s">
        <v>67</v>
      </c>
      <c r="D9" s="53">
        <f t="shared" si="0"/>
        <v>30000</v>
      </c>
      <c r="E9" s="66">
        <v>20000</v>
      </c>
      <c r="F9" s="57">
        <f t="shared" si="1"/>
        <v>10000</v>
      </c>
      <c r="G9" s="66">
        <v>5000</v>
      </c>
      <c r="H9" s="69"/>
      <c r="I9" s="69">
        <v>5000</v>
      </c>
      <c r="J9" s="70"/>
    </row>
    <row r="10" spans="2:11" ht="19.5" customHeight="1" x14ac:dyDescent="0.25">
      <c r="B10" s="17">
        <v>4</v>
      </c>
      <c r="C10" s="23" t="s">
        <v>68</v>
      </c>
      <c r="D10" s="53">
        <f t="shared" si="0"/>
        <v>0</v>
      </c>
      <c r="E10" s="66"/>
      <c r="F10" s="57">
        <f t="shared" si="1"/>
        <v>0</v>
      </c>
      <c r="G10" s="66"/>
      <c r="H10" s="69"/>
      <c r="I10" s="69"/>
      <c r="J10" s="70"/>
    </row>
    <row r="11" spans="2:11" ht="19.5" customHeight="1" x14ac:dyDescent="0.25">
      <c r="B11" s="17">
        <v>5</v>
      </c>
      <c r="C11" s="23" t="s">
        <v>69</v>
      </c>
      <c r="D11" s="53">
        <f t="shared" si="0"/>
        <v>0</v>
      </c>
      <c r="E11" s="66"/>
      <c r="F11" s="57">
        <f t="shared" si="1"/>
        <v>0</v>
      </c>
      <c r="G11" s="66"/>
      <c r="H11" s="69"/>
      <c r="I11" s="69"/>
      <c r="J11" s="70"/>
    </row>
    <row r="12" spans="2:11" ht="19.5" customHeight="1" x14ac:dyDescent="0.25">
      <c r="B12" s="17">
        <v>6</v>
      </c>
      <c r="C12" s="23" t="s">
        <v>70</v>
      </c>
      <c r="D12" s="53">
        <f t="shared" si="0"/>
        <v>48000</v>
      </c>
      <c r="E12" s="66">
        <v>40000</v>
      </c>
      <c r="F12" s="57">
        <f t="shared" si="1"/>
        <v>8000</v>
      </c>
      <c r="G12" s="66">
        <v>4000</v>
      </c>
      <c r="H12" s="69"/>
      <c r="I12" s="69">
        <v>4000</v>
      </c>
      <c r="J12" s="70"/>
    </row>
    <row r="13" spans="2:11" ht="19.5" customHeight="1" x14ac:dyDescent="0.25">
      <c r="B13" s="31">
        <v>7</v>
      </c>
      <c r="C13" s="23" t="s">
        <v>71</v>
      </c>
      <c r="D13" s="53">
        <f t="shared" si="0"/>
        <v>9500</v>
      </c>
      <c r="E13" s="66"/>
      <c r="F13" s="57">
        <f t="shared" si="1"/>
        <v>9500</v>
      </c>
      <c r="G13" s="66">
        <v>4750</v>
      </c>
      <c r="H13" s="69"/>
      <c r="I13" s="69">
        <v>4750</v>
      </c>
      <c r="J13" s="70"/>
    </row>
    <row r="14" spans="2:11" ht="19.5" customHeight="1" x14ac:dyDescent="0.25">
      <c r="B14" s="17">
        <v>8</v>
      </c>
      <c r="C14" s="23" t="s">
        <v>78</v>
      </c>
      <c r="D14" s="53">
        <f t="shared" si="0"/>
        <v>50000</v>
      </c>
      <c r="E14" s="66">
        <v>40000</v>
      </c>
      <c r="F14" s="57">
        <f t="shared" si="1"/>
        <v>10000</v>
      </c>
      <c r="G14" s="66">
        <v>5000</v>
      </c>
      <c r="H14" s="69"/>
      <c r="I14" s="69">
        <v>5000</v>
      </c>
      <c r="J14" s="70"/>
    </row>
    <row r="15" spans="2:11" ht="19.5" customHeight="1" x14ac:dyDescent="0.25">
      <c r="B15" s="17">
        <v>9</v>
      </c>
      <c r="C15" s="23" t="s">
        <v>72</v>
      </c>
      <c r="D15" s="53">
        <f>SUM(E15:F15)</f>
        <v>0</v>
      </c>
      <c r="E15" s="66"/>
      <c r="F15" s="57">
        <f t="shared" si="1"/>
        <v>0</v>
      </c>
      <c r="G15" s="66"/>
      <c r="H15" s="69"/>
      <c r="I15" s="69"/>
      <c r="J15" s="70"/>
    </row>
    <row r="16" spans="2:11" ht="19.5" customHeight="1" x14ac:dyDescent="0.25">
      <c r="B16" s="17">
        <v>10</v>
      </c>
      <c r="C16" s="23" t="s">
        <v>73</v>
      </c>
      <c r="D16" s="53">
        <f t="shared" si="0"/>
        <v>0</v>
      </c>
      <c r="E16" s="66"/>
      <c r="F16" s="57">
        <f t="shared" si="1"/>
        <v>0</v>
      </c>
      <c r="G16" s="66"/>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9" t="s">
        <v>74</v>
      </c>
      <c r="C18" s="170"/>
      <c r="D18" s="54">
        <f t="shared" ref="D18:I18" si="2">+SUM(D7:D17)</f>
        <v>312500</v>
      </c>
      <c r="E18" s="61">
        <f t="shared" si="2"/>
        <v>250000</v>
      </c>
      <c r="F18" s="58">
        <f t="shared" si="2"/>
        <v>62500</v>
      </c>
      <c r="G18" s="61">
        <f t="shared" si="2"/>
        <v>18750</v>
      </c>
      <c r="H18" s="63">
        <f t="shared" si="2"/>
        <v>12500</v>
      </c>
      <c r="I18" s="63">
        <f t="shared" si="2"/>
        <v>18750</v>
      </c>
      <c r="J18" s="58">
        <f>+SUM(J6:J17)</f>
        <v>12500</v>
      </c>
    </row>
    <row r="19" spans="2:10" ht="19.5" customHeight="1" thickBot="1" x14ac:dyDescent="0.3">
      <c r="B19" s="171" t="s">
        <v>75</v>
      </c>
      <c r="C19" s="172"/>
      <c r="D19" s="55">
        <f>IF(ISERR(D18/$D$18),"",(D18/$D$18))</f>
        <v>1</v>
      </c>
      <c r="E19" s="62">
        <f>IF(ISERR(E18/$D$18),"",(E18/$D$18))</f>
        <v>0.8</v>
      </c>
      <c r="F19" s="59">
        <f>IF(ISERR(F18/$D$18),"",(F18/$D$18))</f>
        <v>0.2</v>
      </c>
      <c r="G19" s="62">
        <f>IF(ISERR(G18/$F$18),"",(G18/$F$18))</f>
        <v>0.3</v>
      </c>
      <c r="H19" s="64">
        <f>IF(ISERR(H18/$F$18),"",(H18/$F$18))</f>
        <v>0.2</v>
      </c>
      <c r="I19" s="64">
        <f>IF(ISERR(I18/$F$18),"",(I18/$F$18))</f>
        <v>0.3</v>
      </c>
      <c r="J19" s="59">
        <f>IF(ISERR(J18/$F$18),"",(J18/$F$18))</f>
        <v>0.2</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Manuel Espinoza</cp:lastModifiedBy>
  <dcterms:created xsi:type="dcterms:W3CDTF">2014-04-02T19:38:48Z</dcterms:created>
  <dcterms:modified xsi:type="dcterms:W3CDTF">2014-07-31T15:19:52Z</dcterms:modified>
</cp:coreProperties>
</file>